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Finance\Budget\2019-2020\"/>
    </mc:Choice>
  </mc:AlternateContent>
  <bookViews>
    <workbookView xWindow="0" yWindow="0" windowWidth="9924" windowHeight="5688"/>
  </bookViews>
  <sheets>
    <sheet name="Capital Status Summary" sheetId="3" r:id="rId1"/>
    <sheet name="Capital Status Report" sheetId="2" r:id="rId2"/>
    <sheet name="MUNIS GL Working Doc 01.06" sheetId="1" r:id="rId3"/>
  </sheets>
  <externalReferences>
    <externalReference r:id="rId4"/>
    <externalReference r:id="rId5"/>
    <externalReference r:id="rId6"/>
  </externalReferences>
  <definedNames>
    <definedName name="_xlnm._FilterDatabase" localSheetId="1" hidden="1">'Capital Status Report'!$A$1:$T$289</definedName>
    <definedName name="_xlnm._FilterDatabase" localSheetId="0" hidden="1">'Capital Status Summary'!$A$7:$Q$9</definedName>
    <definedName name="_xlnm._FilterDatabase" localSheetId="2" hidden="1">'MUNIS GL Working Doc 01.06'!$A$1:$ES$889</definedName>
    <definedName name="_xlnm.Print_Area" localSheetId="1">'Capital Status Report'!$A$1:$T$294</definedName>
    <definedName name="_xlnm.Print_Area" localSheetId="0">'Capital Status Summary'!$A$1:$M$17</definedName>
    <definedName name="_xlnm.Print_Titles" localSheetId="1">'Capital Status Report'!$1:$1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 i="3" l="1"/>
  <c r="F14" i="3"/>
  <c r="G14" i="3"/>
  <c r="H14" i="3"/>
  <c r="I14" i="3"/>
  <c r="J14" i="3"/>
  <c r="K14" i="3"/>
  <c r="E14" i="3"/>
  <c r="C14" i="3"/>
  <c r="D14" i="3" s="1"/>
  <c r="B14" i="3"/>
  <c r="L9" i="3"/>
  <c r="L10" i="3"/>
  <c r="L11" i="3"/>
  <c r="L8" i="3"/>
  <c r="K9" i="3"/>
  <c r="K10" i="3"/>
  <c r="K11" i="3"/>
  <c r="K8" i="3"/>
  <c r="J8" i="3"/>
  <c r="J9" i="3"/>
  <c r="J10" i="3"/>
  <c r="J11" i="3"/>
  <c r="I9" i="3"/>
  <c r="I10" i="3"/>
  <c r="I11" i="3"/>
  <c r="I8" i="3"/>
  <c r="G9" i="3"/>
  <c r="G10" i="3"/>
  <c r="G11" i="3"/>
  <c r="G8" i="3"/>
  <c r="F9" i="3"/>
  <c r="F10" i="3"/>
  <c r="F11" i="3"/>
  <c r="F8" i="3"/>
  <c r="E9" i="3"/>
  <c r="E10" i="3"/>
  <c r="E11" i="3"/>
  <c r="E8" i="3"/>
  <c r="C9" i="3"/>
  <c r="C10" i="3"/>
  <c r="C11" i="3"/>
  <c r="C8" i="3"/>
  <c r="B9" i="3"/>
  <c r="B10" i="3"/>
  <c r="B11" i="3"/>
  <c r="B8" i="3"/>
  <c r="J3" i="2"/>
  <c r="K3" i="2"/>
  <c r="L3" i="2"/>
  <c r="M3" i="2"/>
  <c r="N3" i="2" s="1"/>
  <c r="O3" i="2"/>
  <c r="P3" i="2"/>
  <c r="Q3" i="2"/>
  <c r="J4" i="2"/>
  <c r="K4" i="2"/>
  <c r="L4" i="2"/>
  <c r="M4" i="2"/>
  <c r="N4" i="2" s="1"/>
  <c r="O4" i="2"/>
  <c r="P4" i="2"/>
  <c r="Q4" i="2"/>
  <c r="J5" i="2"/>
  <c r="K5" i="2"/>
  <c r="L5" i="2"/>
  <c r="M5" i="2"/>
  <c r="N5" i="2" s="1"/>
  <c r="O5" i="2"/>
  <c r="P5" i="2"/>
  <c r="Q5" i="2"/>
  <c r="J6" i="2"/>
  <c r="K6" i="2"/>
  <c r="L6" i="2"/>
  <c r="M6" i="2"/>
  <c r="N6" i="2" s="1"/>
  <c r="O6" i="2"/>
  <c r="P6" i="2"/>
  <c r="Q6" i="2"/>
  <c r="J7" i="2"/>
  <c r="K7" i="2"/>
  <c r="L7" i="2"/>
  <c r="M7" i="2"/>
  <c r="N7" i="2" s="1"/>
  <c r="O7" i="2"/>
  <c r="P7" i="2"/>
  <c r="Q7" i="2"/>
  <c r="J8" i="2"/>
  <c r="K8" i="2"/>
  <c r="L8" i="2"/>
  <c r="M8" i="2"/>
  <c r="N8" i="2" s="1"/>
  <c r="O8" i="2"/>
  <c r="P8" i="2"/>
  <c r="Q8" i="2"/>
  <c r="J9" i="2"/>
  <c r="K9" i="2"/>
  <c r="L9" i="2"/>
  <c r="M9" i="2"/>
  <c r="N9" i="2" s="1"/>
  <c r="O9" i="2"/>
  <c r="P9" i="2"/>
  <c r="Q9" i="2"/>
  <c r="J10" i="2"/>
  <c r="K10" i="2"/>
  <c r="L10" i="2"/>
  <c r="M10" i="2"/>
  <c r="N10" i="2" s="1"/>
  <c r="O10" i="2"/>
  <c r="P10" i="2"/>
  <c r="Q10" i="2"/>
  <c r="J11" i="2"/>
  <c r="K11" i="2"/>
  <c r="L11" i="2"/>
  <c r="M11" i="2"/>
  <c r="N11" i="2" s="1"/>
  <c r="O11" i="2"/>
  <c r="P11" i="2"/>
  <c r="Q11" i="2"/>
  <c r="J12" i="2"/>
  <c r="K12" i="2"/>
  <c r="L12" i="2"/>
  <c r="M12" i="2"/>
  <c r="N12" i="2" s="1"/>
  <c r="O12" i="2"/>
  <c r="P12" i="2"/>
  <c r="Q12" i="2"/>
  <c r="J13" i="2"/>
  <c r="K13" i="2"/>
  <c r="L13" i="2"/>
  <c r="M13" i="2"/>
  <c r="N13" i="2" s="1"/>
  <c r="O13" i="2"/>
  <c r="P13" i="2"/>
  <c r="Q13" i="2"/>
  <c r="J14" i="2"/>
  <c r="K14" i="2"/>
  <c r="L14" i="2"/>
  <c r="M14" i="2"/>
  <c r="N14" i="2" s="1"/>
  <c r="O14" i="2"/>
  <c r="P14" i="2"/>
  <c r="Q14" i="2"/>
  <c r="J15" i="2"/>
  <c r="K15" i="2"/>
  <c r="L15" i="2"/>
  <c r="M15" i="2"/>
  <c r="N15" i="2" s="1"/>
  <c r="O15" i="2"/>
  <c r="P15" i="2"/>
  <c r="Q15" i="2"/>
  <c r="J16" i="2"/>
  <c r="K16" i="2"/>
  <c r="L16" i="2"/>
  <c r="M16" i="2"/>
  <c r="N16" i="2" s="1"/>
  <c r="O16" i="2"/>
  <c r="P16" i="2"/>
  <c r="Q16" i="2"/>
  <c r="J17" i="2"/>
  <c r="K17" i="2"/>
  <c r="L17" i="2"/>
  <c r="M17" i="2"/>
  <c r="N17" i="2" s="1"/>
  <c r="O17" i="2"/>
  <c r="P17" i="2"/>
  <c r="Q17" i="2"/>
  <c r="J18" i="2"/>
  <c r="K18" i="2"/>
  <c r="L18" i="2"/>
  <c r="M18" i="2"/>
  <c r="N18" i="2" s="1"/>
  <c r="O18" i="2"/>
  <c r="P18" i="2"/>
  <c r="Q18" i="2"/>
  <c r="J19" i="2"/>
  <c r="K19" i="2"/>
  <c r="L19" i="2"/>
  <c r="M19" i="2"/>
  <c r="N19" i="2" s="1"/>
  <c r="O19" i="2"/>
  <c r="P19" i="2"/>
  <c r="Q19" i="2"/>
  <c r="J20" i="2"/>
  <c r="K20" i="2"/>
  <c r="L20" i="2"/>
  <c r="M20" i="2"/>
  <c r="N20" i="2" s="1"/>
  <c r="O20" i="2"/>
  <c r="P20" i="2"/>
  <c r="Q20" i="2"/>
  <c r="J21" i="2"/>
  <c r="K21" i="2"/>
  <c r="L21" i="2"/>
  <c r="M21" i="2"/>
  <c r="N21" i="2" s="1"/>
  <c r="O21" i="2"/>
  <c r="P21" i="2"/>
  <c r="Q21" i="2"/>
  <c r="J22" i="2"/>
  <c r="K22" i="2"/>
  <c r="L22" i="2"/>
  <c r="M22" i="2"/>
  <c r="N22" i="2" s="1"/>
  <c r="O22" i="2"/>
  <c r="P22" i="2"/>
  <c r="Q22" i="2"/>
  <c r="J23" i="2"/>
  <c r="K23" i="2"/>
  <c r="L23" i="2"/>
  <c r="M23" i="2"/>
  <c r="N23" i="2" s="1"/>
  <c r="O23" i="2"/>
  <c r="P23" i="2"/>
  <c r="Q23" i="2"/>
  <c r="J24" i="2"/>
  <c r="K24" i="2"/>
  <c r="L24" i="2"/>
  <c r="M24" i="2"/>
  <c r="N24" i="2" s="1"/>
  <c r="O24" i="2"/>
  <c r="P24" i="2"/>
  <c r="Q24" i="2"/>
  <c r="J25" i="2"/>
  <c r="K25" i="2"/>
  <c r="L25" i="2"/>
  <c r="M25" i="2"/>
  <c r="N25" i="2" s="1"/>
  <c r="O25" i="2"/>
  <c r="P25" i="2"/>
  <c r="Q25" i="2"/>
  <c r="J26" i="2"/>
  <c r="K26" i="2"/>
  <c r="L26" i="2"/>
  <c r="M26" i="2"/>
  <c r="N26" i="2" s="1"/>
  <c r="O26" i="2"/>
  <c r="P26" i="2"/>
  <c r="Q26" i="2"/>
  <c r="J27" i="2"/>
  <c r="K27" i="2"/>
  <c r="L27" i="2"/>
  <c r="M27" i="2"/>
  <c r="N27" i="2" s="1"/>
  <c r="O27" i="2"/>
  <c r="P27" i="2"/>
  <c r="Q27" i="2"/>
  <c r="J28" i="2"/>
  <c r="K28" i="2"/>
  <c r="L28" i="2"/>
  <c r="M28" i="2"/>
  <c r="N28" i="2" s="1"/>
  <c r="O28" i="2"/>
  <c r="P28" i="2"/>
  <c r="Q28" i="2"/>
  <c r="J29" i="2"/>
  <c r="K29" i="2"/>
  <c r="L29" i="2"/>
  <c r="M29" i="2"/>
  <c r="N29" i="2" s="1"/>
  <c r="O29" i="2"/>
  <c r="P29" i="2"/>
  <c r="Q29" i="2"/>
  <c r="J30" i="2"/>
  <c r="K30" i="2"/>
  <c r="L30" i="2"/>
  <c r="M30" i="2"/>
  <c r="N30" i="2" s="1"/>
  <c r="O30" i="2"/>
  <c r="P30" i="2"/>
  <c r="Q30" i="2"/>
  <c r="J31" i="2"/>
  <c r="K31" i="2"/>
  <c r="L31" i="2"/>
  <c r="M31" i="2"/>
  <c r="N31" i="2" s="1"/>
  <c r="O31" i="2"/>
  <c r="P31" i="2"/>
  <c r="Q31" i="2"/>
  <c r="J32" i="2"/>
  <c r="K32" i="2"/>
  <c r="L32" i="2"/>
  <c r="M32" i="2"/>
  <c r="N32" i="2" s="1"/>
  <c r="O32" i="2"/>
  <c r="P32" i="2"/>
  <c r="Q32" i="2"/>
  <c r="J33" i="2"/>
  <c r="K33" i="2"/>
  <c r="L33" i="2"/>
  <c r="M33" i="2"/>
  <c r="N33" i="2" s="1"/>
  <c r="O33" i="2"/>
  <c r="P33" i="2"/>
  <c r="Q33" i="2"/>
  <c r="J34" i="2"/>
  <c r="K34" i="2"/>
  <c r="L34" i="2"/>
  <c r="M34" i="2"/>
  <c r="N34" i="2" s="1"/>
  <c r="O34" i="2"/>
  <c r="P34" i="2"/>
  <c r="Q34" i="2"/>
  <c r="J35" i="2"/>
  <c r="K35" i="2"/>
  <c r="L35" i="2"/>
  <c r="M35" i="2"/>
  <c r="N35" i="2" s="1"/>
  <c r="O35" i="2"/>
  <c r="P35" i="2"/>
  <c r="Q35" i="2"/>
  <c r="J36" i="2"/>
  <c r="K36" i="2"/>
  <c r="L36" i="2"/>
  <c r="M36" i="2"/>
  <c r="N36" i="2" s="1"/>
  <c r="O36" i="2"/>
  <c r="P36" i="2"/>
  <c r="Q36" i="2"/>
  <c r="J37" i="2"/>
  <c r="K37" i="2"/>
  <c r="L37" i="2"/>
  <c r="M37" i="2"/>
  <c r="N37" i="2" s="1"/>
  <c r="O37" i="2"/>
  <c r="P37" i="2"/>
  <c r="Q37" i="2"/>
  <c r="J38" i="2"/>
  <c r="K38" i="2"/>
  <c r="L38" i="2"/>
  <c r="M38" i="2"/>
  <c r="N38" i="2" s="1"/>
  <c r="O38" i="2"/>
  <c r="P38" i="2"/>
  <c r="Q38" i="2"/>
  <c r="J39" i="2"/>
  <c r="K39" i="2"/>
  <c r="L39" i="2"/>
  <c r="M39" i="2"/>
  <c r="N39" i="2" s="1"/>
  <c r="O39" i="2"/>
  <c r="P39" i="2"/>
  <c r="Q39" i="2"/>
  <c r="J40" i="2"/>
  <c r="K40" i="2"/>
  <c r="L40" i="2"/>
  <c r="M40" i="2"/>
  <c r="N40" i="2" s="1"/>
  <c r="O40" i="2"/>
  <c r="P40" i="2"/>
  <c r="Q40" i="2"/>
  <c r="J41" i="2"/>
  <c r="K41" i="2"/>
  <c r="L41" i="2"/>
  <c r="M41" i="2"/>
  <c r="N41" i="2" s="1"/>
  <c r="O41" i="2"/>
  <c r="P41" i="2"/>
  <c r="Q41" i="2"/>
  <c r="J42" i="2"/>
  <c r="K42" i="2"/>
  <c r="L42" i="2"/>
  <c r="M42" i="2"/>
  <c r="N42" i="2" s="1"/>
  <c r="O42" i="2"/>
  <c r="P42" i="2"/>
  <c r="Q42" i="2"/>
  <c r="J43" i="2"/>
  <c r="K43" i="2"/>
  <c r="L43" i="2"/>
  <c r="M43" i="2"/>
  <c r="N43" i="2" s="1"/>
  <c r="O43" i="2"/>
  <c r="P43" i="2"/>
  <c r="Q43" i="2"/>
  <c r="J44" i="2"/>
  <c r="K44" i="2"/>
  <c r="L44" i="2"/>
  <c r="M44" i="2"/>
  <c r="O44" i="2"/>
  <c r="P44" i="2"/>
  <c r="Q44" i="2"/>
  <c r="J45" i="2"/>
  <c r="K45" i="2"/>
  <c r="L45" i="2"/>
  <c r="M45" i="2"/>
  <c r="O45" i="2"/>
  <c r="P45" i="2"/>
  <c r="Q45" i="2"/>
  <c r="J46" i="2"/>
  <c r="K46" i="2"/>
  <c r="L46" i="2"/>
  <c r="M46" i="2"/>
  <c r="O46" i="2"/>
  <c r="P46" i="2"/>
  <c r="Q46" i="2"/>
  <c r="J47" i="2"/>
  <c r="K47" i="2"/>
  <c r="L47" i="2"/>
  <c r="M47" i="2"/>
  <c r="N47" i="2" s="1"/>
  <c r="O47" i="2"/>
  <c r="P47" i="2"/>
  <c r="Q47" i="2"/>
  <c r="J48" i="2"/>
  <c r="K48" i="2"/>
  <c r="L48" i="2"/>
  <c r="M48" i="2"/>
  <c r="O48" i="2"/>
  <c r="P48" i="2"/>
  <c r="Q48" i="2"/>
  <c r="J49" i="2"/>
  <c r="K49" i="2"/>
  <c r="L49" i="2"/>
  <c r="M49" i="2"/>
  <c r="O49" i="2"/>
  <c r="P49" i="2"/>
  <c r="Q49" i="2"/>
  <c r="J50" i="2"/>
  <c r="K50" i="2"/>
  <c r="L50" i="2"/>
  <c r="M50" i="2"/>
  <c r="N50" i="2" s="1"/>
  <c r="O50" i="2"/>
  <c r="P50" i="2"/>
  <c r="Q50" i="2"/>
  <c r="J51" i="2"/>
  <c r="K51" i="2"/>
  <c r="L51" i="2"/>
  <c r="M51" i="2"/>
  <c r="N51" i="2" s="1"/>
  <c r="O51" i="2"/>
  <c r="P51" i="2"/>
  <c r="Q51" i="2"/>
  <c r="J52" i="2"/>
  <c r="K52" i="2"/>
  <c r="L52" i="2"/>
  <c r="M52" i="2"/>
  <c r="O52" i="2"/>
  <c r="P52" i="2"/>
  <c r="Q52" i="2"/>
  <c r="J53" i="2"/>
  <c r="K53" i="2"/>
  <c r="L53" i="2"/>
  <c r="M53" i="2"/>
  <c r="O53" i="2"/>
  <c r="P53" i="2"/>
  <c r="Q53" i="2"/>
  <c r="J54" i="2"/>
  <c r="K54" i="2"/>
  <c r="L54" i="2"/>
  <c r="M54" i="2"/>
  <c r="N54" i="2" s="1"/>
  <c r="O54" i="2"/>
  <c r="P54" i="2"/>
  <c r="Q54" i="2"/>
  <c r="J55" i="2"/>
  <c r="K55" i="2"/>
  <c r="L55" i="2"/>
  <c r="M55" i="2"/>
  <c r="N55" i="2" s="1"/>
  <c r="O55" i="2"/>
  <c r="P55" i="2"/>
  <c r="Q55" i="2"/>
  <c r="J56" i="2"/>
  <c r="K56" i="2"/>
  <c r="L56" i="2"/>
  <c r="M56" i="2"/>
  <c r="O56" i="2"/>
  <c r="P56" i="2"/>
  <c r="Q56" i="2"/>
  <c r="J57" i="2"/>
  <c r="K57" i="2"/>
  <c r="L57" i="2"/>
  <c r="M57" i="2"/>
  <c r="O57" i="2"/>
  <c r="P57" i="2"/>
  <c r="Q57" i="2"/>
  <c r="J58" i="2"/>
  <c r="K58" i="2"/>
  <c r="L58" i="2"/>
  <c r="M58" i="2"/>
  <c r="N58" i="2" s="1"/>
  <c r="O58" i="2"/>
  <c r="P58" i="2"/>
  <c r="Q58" i="2"/>
  <c r="J59" i="2"/>
  <c r="K59" i="2"/>
  <c r="L59" i="2"/>
  <c r="M59" i="2"/>
  <c r="N59" i="2" s="1"/>
  <c r="O59" i="2"/>
  <c r="P59" i="2"/>
  <c r="Q59" i="2"/>
  <c r="J60" i="2"/>
  <c r="K60" i="2"/>
  <c r="L60" i="2"/>
  <c r="M60" i="2"/>
  <c r="O60" i="2"/>
  <c r="P60" i="2"/>
  <c r="Q60" i="2"/>
  <c r="J61" i="2"/>
  <c r="K61" i="2"/>
  <c r="L61" i="2"/>
  <c r="M61" i="2"/>
  <c r="O61" i="2"/>
  <c r="P61" i="2"/>
  <c r="Q61" i="2"/>
  <c r="J62" i="2"/>
  <c r="K62" i="2"/>
  <c r="L62" i="2"/>
  <c r="M62" i="2"/>
  <c r="N62" i="2" s="1"/>
  <c r="O62" i="2"/>
  <c r="P62" i="2"/>
  <c r="Q62" i="2"/>
  <c r="J63" i="2"/>
  <c r="K63" i="2"/>
  <c r="L63" i="2"/>
  <c r="M63" i="2"/>
  <c r="N63" i="2" s="1"/>
  <c r="O63" i="2"/>
  <c r="P63" i="2"/>
  <c r="Q63" i="2"/>
  <c r="J64" i="2"/>
  <c r="K64" i="2"/>
  <c r="L64" i="2"/>
  <c r="M64" i="2"/>
  <c r="O64" i="2"/>
  <c r="P64" i="2"/>
  <c r="Q64" i="2"/>
  <c r="J65" i="2"/>
  <c r="K65" i="2"/>
  <c r="L65" i="2"/>
  <c r="M65" i="2"/>
  <c r="O65" i="2"/>
  <c r="P65" i="2"/>
  <c r="Q65" i="2"/>
  <c r="J66" i="2"/>
  <c r="K66" i="2"/>
  <c r="L66" i="2"/>
  <c r="M66" i="2"/>
  <c r="N66" i="2" s="1"/>
  <c r="O66" i="2"/>
  <c r="P66" i="2"/>
  <c r="Q66" i="2"/>
  <c r="J67" i="2"/>
  <c r="K67" i="2"/>
  <c r="L67" i="2"/>
  <c r="M67" i="2"/>
  <c r="N67" i="2" s="1"/>
  <c r="O67" i="2"/>
  <c r="P67" i="2"/>
  <c r="Q67" i="2"/>
  <c r="J68" i="2"/>
  <c r="K68" i="2"/>
  <c r="L68" i="2"/>
  <c r="M68" i="2"/>
  <c r="O68" i="2"/>
  <c r="P68" i="2"/>
  <c r="Q68" i="2"/>
  <c r="J69" i="2"/>
  <c r="K69" i="2"/>
  <c r="L69" i="2"/>
  <c r="M69" i="2"/>
  <c r="O69" i="2"/>
  <c r="P69" i="2"/>
  <c r="Q69" i="2"/>
  <c r="J70" i="2"/>
  <c r="K70" i="2"/>
  <c r="L70" i="2"/>
  <c r="M70" i="2"/>
  <c r="N70" i="2" s="1"/>
  <c r="O70" i="2"/>
  <c r="P70" i="2"/>
  <c r="Q70" i="2"/>
  <c r="J71" i="2"/>
  <c r="K71" i="2"/>
  <c r="L71" i="2"/>
  <c r="M71" i="2"/>
  <c r="N71" i="2" s="1"/>
  <c r="O71" i="2"/>
  <c r="P71" i="2"/>
  <c r="Q71" i="2"/>
  <c r="J72" i="2"/>
  <c r="K72" i="2"/>
  <c r="L72" i="2"/>
  <c r="M72" i="2"/>
  <c r="O72" i="2"/>
  <c r="P72" i="2"/>
  <c r="Q72" i="2"/>
  <c r="J73" i="2"/>
  <c r="K73" i="2"/>
  <c r="L73" i="2"/>
  <c r="M73" i="2"/>
  <c r="O73" i="2"/>
  <c r="P73" i="2"/>
  <c r="Q73" i="2"/>
  <c r="J74" i="2"/>
  <c r="K74" i="2"/>
  <c r="L74" i="2"/>
  <c r="M74" i="2"/>
  <c r="N74" i="2" s="1"/>
  <c r="O74" i="2"/>
  <c r="P74" i="2"/>
  <c r="Q74" i="2"/>
  <c r="J75" i="2"/>
  <c r="K75" i="2"/>
  <c r="L75" i="2"/>
  <c r="M75" i="2"/>
  <c r="N75" i="2" s="1"/>
  <c r="O75" i="2"/>
  <c r="P75" i="2"/>
  <c r="Q75" i="2"/>
  <c r="J76" i="2"/>
  <c r="K76" i="2"/>
  <c r="L76" i="2"/>
  <c r="M76" i="2"/>
  <c r="O76" i="2"/>
  <c r="P76" i="2"/>
  <c r="Q76" i="2"/>
  <c r="J77" i="2"/>
  <c r="K77" i="2"/>
  <c r="L77" i="2"/>
  <c r="M77" i="2"/>
  <c r="O77" i="2"/>
  <c r="P77" i="2"/>
  <c r="Q77" i="2"/>
  <c r="J78" i="2"/>
  <c r="K78" i="2"/>
  <c r="L78" i="2"/>
  <c r="M78" i="2"/>
  <c r="N78" i="2" s="1"/>
  <c r="O78" i="2"/>
  <c r="P78" i="2"/>
  <c r="Q78" i="2"/>
  <c r="J79" i="2"/>
  <c r="K79" i="2"/>
  <c r="L79" i="2"/>
  <c r="M79" i="2"/>
  <c r="N79" i="2" s="1"/>
  <c r="O79" i="2"/>
  <c r="P79" i="2"/>
  <c r="Q79" i="2"/>
  <c r="J80" i="2"/>
  <c r="K80" i="2"/>
  <c r="L80" i="2"/>
  <c r="M80" i="2"/>
  <c r="O80" i="2"/>
  <c r="P80" i="2"/>
  <c r="Q80" i="2"/>
  <c r="J81" i="2"/>
  <c r="K81" i="2"/>
  <c r="L81" i="2"/>
  <c r="M81" i="2"/>
  <c r="O81" i="2"/>
  <c r="P81" i="2"/>
  <c r="Q81" i="2"/>
  <c r="J82" i="2"/>
  <c r="K82" i="2"/>
  <c r="L82" i="2"/>
  <c r="M82" i="2"/>
  <c r="N82" i="2" s="1"/>
  <c r="O82" i="2"/>
  <c r="P82" i="2"/>
  <c r="Q82" i="2"/>
  <c r="J83" i="2"/>
  <c r="K83" i="2"/>
  <c r="L83" i="2"/>
  <c r="M83" i="2"/>
  <c r="N83" i="2" s="1"/>
  <c r="O83" i="2"/>
  <c r="P83" i="2"/>
  <c r="Q83" i="2"/>
  <c r="J84" i="2"/>
  <c r="K84" i="2"/>
  <c r="L84" i="2"/>
  <c r="M84" i="2"/>
  <c r="O84" i="2"/>
  <c r="P84" i="2"/>
  <c r="Q84" i="2"/>
  <c r="J85" i="2"/>
  <c r="K85" i="2"/>
  <c r="L85" i="2"/>
  <c r="M85" i="2"/>
  <c r="O85" i="2"/>
  <c r="P85" i="2"/>
  <c r="Q85" i="2"/>
  <c r="J86" i="2"/>
  <c r="K86" i="2"/>
  <c r="L86" i="2"/>
  <c r="M86" i="2"/>
  <c r="N86" i="2" s="1"/>
  <c r="O86" i="2"/>
  <c r="P86" i="2"/>
  <c r="Q86" i="2"/>
  <c r="J87" i="2"/>
  <c r="K87" i="2"/>
  <c r="L87" i="2"/>
  <c r="M87" i="2"/>
  <c r="N87" i="2" s="1"/>
  <c r="O87" i="2"/>
  <c r="P87" i="2"/>
  <c r="Q87" i="2"/>
  <c r="J88" i="2"/>
  <c r="K88" i="2"/>
  <c r="L88" i="2"/>
  <c r="M88" i="2"/>
  <c r="N88" i="2"/>
  <c r="O88" i="2"/>
  <c r="P88" i="2"/>
  <c r="Q88" i="2"/>
  <c r="J89" i="2"/>
  <c r="K89" i="2"/>
  <c r="L89" i="2"/>
  <c r="M89" i="2"/>
  <c r="N89" i="2"/>
  <c r="O89" i="2"/>
  <c r="P89" i="2"/>
  <c r="Q89" i="2"/>
  <c r="J90" i="2"/>
  <c r="K90" i="2"/>
  <c r="L90" i="2"/>
  <c r="M90" i="2"/>
  <c r="N90" i="2"/>
  <c r="O90" i="2"/>
  <c r="P90" i="2"/>
  <c r="Q90" i="2"/>
  <c r="J91" i="2"/>
  <c r="K91" i="2"/>
  <c r="L91" i="2"/>
  <c r="M91" i="2"/>
  <c r="N91" i="2"/>
  <c r="O91" i="2"/>
  <c r="P91" i="2"/>
  <c r="Q91" i="2"/>
  <c r="J92" i="2"/>
  <c r="K92" i="2"/>
  <c r="L92" i="2"/>
  <c r="M92" i="2"/>
  <c r="N92" i="2"/>
  <c r="O92" i="2"/>
  <c r="P92" i="2"/>
  <c r="Q92" i="2"/>
  <c r="J93" i="2"/>
  <c r="K93" i="2"/>
  <c r="L93" i="2"/>
  <c r="M93" i="2"/>
  <c r="N93" i="2"/>
  <c r="O93" i="2"/>
  <c r="P93" i="2"/>
  <c r="Q93" i="2"/>
  <c r="J94" i="2"/>
  <c r="K94" i="2"/>
  <c r="L94" i="2"/>
  <c r="M94" i="2"/>
  <c r="N94" i="2"/>
  <c r="O94" i="2"/>
  <c r="P94" i="2"/>
  <c r="Q94" i="2"/>
  <c r="J95" i="2"/>
  <c r="K95" i="2"/>
  <c r="L95" i="2"/>
  <c r="M95" i="2"/>
  <c r="N95" i="2"/>
  <c r="O95" i="2"/>
  <c r="P95" i="2"/>
  <c r="Q95" i="2"/>
  <c r="J96" i="2"/>
  <c r="K96" i="2"/>
  <c r="L96" i="2"/>
  <c r="M96" i="2"/>
  <c r="N96" i="2"/>
  <c r="O96" i="2"/>
  <c r="P96" i="2"/>
  <c r="Q96" i="2"/>
  <c r="J97" i="2"/>
  <c r="K97" i="2"/>
  <c r="L97" i="2"/>
  <c r="M97" i="2"/>
  <c r="N97" i="2"/>
  <c r="O97" i="2"/>
  <c r="P97" i="2"/>
  <c r="Q97" i="2"/>
  <c r="J98" i="2"/>
  <c r="K98" i="2"/>
  <c r="L98" i="2"/>
  <c r="M98" i="2"/>
  <c r="N98" i="2"/>
  <c r="O98" i="2"/>
  <c r="P98" i="2"/>
  <c r="Q98" i="2"/>
  <c r="J99" i="2"/>
  <c r="K99" i="2"/>
  <c r="L99" i="2"/>
  <c r="M99" i="2"/>
  <c r="N99" i="2"/>
  <c r="O99" i="2"/>
  <c r="P99" i="2"/>
  <c r="Q99" i="2"/>
  <c r="J100" i="2"/>
  <c r="K100" i="2"/>
  <c r="L100" i="2"/>
  <c r="M100" i="2"/>
  <c r="N100" i="2"/>
  <c r="O100" i="2"/>
  <c r="P100" i="2"/>
  <c r="Q100" i="2"/>
  <c r="J101" i="2"/>
  <c r="K101" i="2"/>
  <c r="L101" i="2"/>
  <c r="M101" i="2"/>
  <c r="N101" i="2"/>
  <c r="O101" i="2"/>
  <c r="P101" i="2"/>
  <c r="Q101" i="2"/>
  <c r="J102" i="2"/>
  <c r="K102" i="2"/>
  <c r="L102" i="2"/>
  <c r="M102" i="2"/>
  <c r="N102" i="2"/>
  <c r="O102" i="2"/>
  <c r="P102" i="2"/>
  <c r="Q102" i="2"/>
  <c r="J103" i="2"/>
  <c r="K103" i="2"/>
  <c r="L103" i="2"/>
  <c r="M103" i="2"/>
  <c r="N103" i="2"/>
  <c r="O103" i="2"/>
  <c r="P103" i="2"/>
  <c r="Q103" i="2"/>
  <c r="J104" i="2"/>
  <c r="K104" i="2"/>
  <c r="L104" i="2"/>
  <c r="M104" i="2"/>
  <c r="N104" i="2"/>
  <c r="O104" i="2"/>
  <c r="P104" i="2"/>
  <c r="Q104" i="2"/>
  <c r="J105" i="2"/>
  <c r="K105" i="2"/>
  <c r="L105" i="2"/>
  <c r="M105" i="2"/>
  <c r="N105" i="2"/>
  <c r="O105" i="2"/>
  <c r="P105" i="2"/>
  <c r="Q105" i="2"/>
  <c r="J106" i="2"/>
  <c r="K106" i="2"/>
  <c r="L106" i="2"/>
  <c r="M106" i="2"/>
  <c r="N106" i="2"/>
  <c r="O106" i="2"/>
  <c r="P106" i="2"/>
  <c r="Q106" i="2"/>
  <c r="J107" i="2"/>
  <c r="K107" i="2"/>
  <c r="L107" i="2"/>
  <c r="M107" i="2"/>
  <c r="N107" i="2"/>
  <c r="O107" i="2"/>
  <c r="P107" i="2"/>
  <c r="Q107" i="2"/>
  <c r="J108" i="2"/>
  <c r="K108" i="2"/>
  <c r="L108" i="2"/>
  <c r="M108" i="2"/>
  <c r="N108" i="2"/>
  <c r="O108" i="2"/>
  <c r="P108" i="2"/>
  <c r="Q108" i="2"/>
  <c r="J109" i="2"/>
  <c r="K109" i="2"/>
  <c r="L109" i="2"/>
  <c r="M109" i="2"/>
  <c r="N109" i="2"/>
  <c r="O109" i="2"/>
  <c r="P109" i="2"/>
  <c r="Q109" i="2"/>
  <c r="J110" i="2"/>
  <c r="K110" i="2"/>
  <c r="L110" i="2"/>
  <c r="M110" i="2"/>
  <c r="N110" i="2"/>
  <c r="O110" i="2"/>
  <c r="P110" i="2"/>
  <c r="Q110" i="2"/>
  <c r="J111" i="2"/>
  <c r="K111" i="2"/>
  <c r="L111" i="2"/>
  <c r="M111" i="2"/>
  <c r="N111" i="2"/>
  <c r="O111" i="2"/>
  <c r="P111" i="2"/>
  <c r="Q111" i="2"/>
  <c r="J112" i="2"/>
  <c r="K112" i="2"/>
  <c r="L112" i="2"/>
  <c r="M112" i="2"/>
  <c r="N112" i="2"/>
  <c r="O112" i="2"/>
  <c r="P112" i="2"/>
  <c r="Q112" i="2"/>
  <c r="J113" i="2"/>
  <c r="K113" i="2"/>
  <c r="L113" i="2"/>
  <c r="M113" i="2"/>
  <c r="N113" i="2"/>
  <c r="O113" i="2"/>
  <c r="P113" i="2"/>
  <c r="Q113" i="2"/>
  <c r="J114" i="2"/>
  <c r="K114" i="2"/>
  <c r="L114" i="2"/>
  <c r="M114" i="2"/>
  <c r="N114" i="2"/>
  <c r="O114" i="2"/>
  <c r="P114" i="2"/>
  <c r="Q114" i="2"/>
  <c r="J115" i="2"/>
  <c r="K115" i="2"/>
  <c r="L115" i="2"/>
  <c r="M115" i="2"/>
  <c r="N115" i="2"/>
  <c r="O115" i="2"/>
  <c r="P115" i="2"/>
  <c r="Q115" i="2"/>
  <c r="J116" i="2"/>
  <c r="K116" i="2"/>
  <c r="L116" i="2"/>
  <c r="M116" i="2"/>
  <c r="N116" i="2"/>
  <c r="O116" i="2"/>
  <c r="P116" i="2"/>
  <c r="Q116" i="2"/>
  <c r="J117" i="2"/>
  <c r="K117" i="2"/>
  <c r="L117" i="2"/>
  <c r="M117" i="2"/>
  <c r="N117" i="2" s="1"/>
  <c r="O117" i="2"/>
  <c r="P117" i="2"/>
  <c r="Q117" i="2"/>
  <c r="J118" i="2"/>
  <c r="K118" i="2"/>
  <c r="L118" i="2"/>
  <c r="M118" i="2"/>
  <c r="N118" i="2" s="1"/>
  <c r="O118" i="2"/>
  <c r="P118" i="2"/>
  <c r="Q118" i="2"/>
  <c r="J119" i="2"/>
  <c r="K119" i="2"/>
  <c r="L119" i="2"/>
  <c r="M119" i="2"/>
  <c r="N119" i="2" s="1"/>
  <c r="O119" i="2"/>
  <c r="P119" i="2"/>
  <c r="Q119" i="2"/>
  <c r="J120" i="2"/>
  <c r="K120" i="2"/>
  <c r="L120" i="2"/>
  <c r="M120" i="2"/>
  <c r="N120" i="2" s="1"/>
  <c r="O120" i="2"/>
  <c r="P120" i="2"/>
  <c r="Q120" i="2"/>
  <c r="J121" i="2"/>
  <c r="K121" i="2"/>
  <c r="L121" i="2"/>
  <c r="M121" i="2"/>
  <c r="N121" i="2" s="1"/>
  <c r="O121" i="2"/>
  <c r="P121" i="2"/>
  <c r="Q121" i="2"/>
  <c r="J122" i="2"/>
  <c r="K122" i="2"/>
  <c r="L122" i="2"/>
  <c r="M122" i="2"/>
  <c r="N122" i="2" s="1"/>
  <c r="O122" i="2"/>
  <c r="P122" i="2"/>
  <c r="Q122" i="2"/>
  <c r="J123" i="2"/>
  <c r="K123" i="2"/>
  <c r="L123" i="2"/>
  <c r="M123" i="2"/>
  <c r="N123" i="2" s="1"/>
  <c r="O123" i="2"/>
  <c r="P123" i="2"/>
  <c r="Q123" i="2"/>
  <c r="J124" i="2"/>
  <c r="K124" i="2"/>
  <c r="L124" i="2"/>
  <c r="M124" i="2"/>
  <c r="N124" i="2" s="1"/>
  <c r="O124" i="2"/>
  <c r="P124" i="2"/>
  <c r="Q124" i="2"/>
  <c r="J125" i="2"/>
  <c r="K125" i="2"/>
  <c r="L125" i="2"/>
  <c r="M125" i="2"/>
  <c r="N125" i="2" s="1"/>
  <c r="O125" i="2"/>
  <c r="P125" i="2"/>
  <c r="Q125" i="2"/>
  <c r="J126" i="2"/>
  <c r="K126" i="2"/>
  <c r="L126" i="2"/>
  <c r="M126" i="2"/>
  <c r="N126" i="2" s="1"/>
  <c r="O126" i="2"/>
  <c r="P126" i="2"/>
  <c r="Q126" i="2"/>
  <c r="J127" i="2"/>
  <c r="K127" i="2"/>
  <c r="L127" i="2"/>
  <c r="M127" i="2"/>
  <c r="N127" i="2" s="1"/>
  <c r="O127" i="2"/>
  <c r="P127" i="2"/>
  <c r="Q127" i="2"/>
  <c r="J128" i="2"/>
  <c r="K128" i="2"/>
  <c r="L128" i="2"/>
  <c r="M128" i="2"/>
  <c r="N128" i="2" s="1"/>
  <c r="O128" i="2"/>
  <c r="P128" i="2"/>
  <c r="Q128" i="2"/>
  <c r="J129" i="2"/>
  <c r="K129" i="2"/>
  <c r="L129" i="2"/>
  <c r="M129" i="2"/>
  <c r="N129" i="2" s="1"/>
  <c r="O129" i="2"/>
  <c r="P129" i="2"/>
  <c r="Q129" i="2"/>
  <c r="J130" i="2"/>
  <c r="K130" i="2"/>
  <c r="L130" i="2"/>
  <c r="M130" i="2"/>
  <c r="N130" i="2" s="1"/>
  <c r="O130" i="2"/>
  <c r="P130" i="2"/>
  <c r="Q130" i="2"/>
  <c r="J131" i="2"/>
  <c r="K131" i="2"/>
  <c r="L131" i="2"/>
  <c r="M131" i="2"/>
  <c r="N131" i="2" s="1"/>
  <c r="O131" i="2"/>
  <c r="P131" i="2"/>
  <c r="Q131" i="2"/>
  <c r="J132" i="2"/>
  <c r="K132" i="2"/>
  <c r="L132" i="2"/>
  <c r="M132" i="2"/>
  <c r="N132" i="2" s="1"/>
  <c r="O132" i="2"/>
  <c r="P132" i="2"/>
  <c r="Q132" i="2"/>
  <c r="J133" i="2"/>
  <c r="K133" i="2"/>
  <c r="L133" i="2"/>
  <c r="M133" i="2"/>
  <c r="N133" i="2" s="1"/>
  <c r="O133" i="2"/>
  <c r="P133" i="2"/>
  <c r="Q133" i="2"/>
  <c r="J134" i="2"/>
  <c r="K134" i="2"/>
  <c r="L134" i="2"/>
  <c r="M134" i="2"/>
  <c r="N134" i="2" s="1"/>
  <c r="O134" i="2"/>
  <c r="P134" i="2"/>
  <c r="Q134" i="2"/>
  <c r="J135" i="2"/>
  <c r="K135" i="2"/>
  <c r="L135" i="2"/>
  <c r="M135" i="2"/>
  <c r="N135" i="2" s="1"/>
  <c r="O135" i="2"/>
  <c r="P135" i="2"/>
  <c r="Q135" i="2"/>
  <c r="J136" i="2"/>
  <c r="K136" i="2"/>
  <c r="L136" i="2"/>
  <c r="M136" i="2"/>
  <c r="N136" i="2" s="1"/>
  <c r="O136" i="2"/>
  <c r="P136" i="2"/>
  <c r="Q136" i="2"/>
  <c r="J137" i="2"/>
  <c r="K137" i="2"/>
  <c r="L137" i="2"/>
  <c r="M137" i="2"/>
  <c r="N137" i="2" s="1"/>
  <c r="O137" i="2"/>
  <c r="P137" i="2"/>
  <c r="Q137" i="2"/>
  <c r="J138" i="2"/>
  <c r="K138" i="2"/>
  <c r="L138" i="2"/>
  <c r="M138" i="2"/>
  <c r="N138" i="2" s="1"/>
  <c r="O138" i="2"/>
  <c r="P138" i="2"/>
  <c r="Q138" i="2"/>
  <c r="J139" i="2"/>
  <c r="K139" i="2"/>
  <c r="L139" i="2"/>
  <c r="M139" i="2"/>
  <c r="N139" i="2" s="1"/>
  <c r="O139" i="2"/>
  <c r="P139" i="2"/>
  <c r="Q139" i="2"/>
  <c r="J140" i="2"/>
  <c r="K140" i="2"/>
  <c r="L140" i="2"/>
  <c r="M140" i="2"/>
  <c r="N140" i="2" s="1"/>
  <c r="O140" i="2"/>
  <c r="P140" i="2"/>
  <c r="Q140" i="2"/>
  <c r="J141" i="2"/>
  <c r="K141" i="2"/>
  <c r="L141" i="2"/>
  <c r="M141" i="2"/>
  <c r="N141" i="2" s="1"/>
  <c r="O141" i="2"/>
  <c r="P141" i="2"/>
  <c r="Q141" i="2"/>
  <c r="J142" i="2"/>
  <c r="K142" i="2"/>
  <c r="L142" i="2"/>
  <c r="M142" i="2"/>
  <c r="N142" i="2" s="1"/>
  <c r="O142" i="2"/>
  <c r="P142" i="2"/>
  <c r="Q142" i="2"/>
  <c r="J143" i="2"/>
  <c r="K143" i="2"/>
  <c r="L143" i="2"/>
  <c r="M143" i="2"/>
  <c r="N143" i="2" s="1"/>
  <c r="O143" i="2"/>
  <c r="P143" i="2"/>
  <c r="Q143" i="2"/>
  <c r="J144" i="2"/>
  <c r="K144" i="2"/>
  <c r="L144" i="2"/>
  <c r="M144" i="2"/>
  <c r="N144" i="2" s="1"/>
  <c r="O144" i="2"/>
  <c r="P144" i="2"/>
  <c r="Q144" i="2"/>
  <c r="J145" i="2"/>
  <c r="K145" i="2"/>
  <c r="L145" i="2"/>
  <c r="M145" i="2"/>
  <c r="N145" i="2" s="1"/>
  <c r="O145" i="2"/>
  <c r="P145" i="2"/>
  <c r="Q145" i="2"/>
  <c r="J146" i="2"/>
  <c r="K146" i="2"/>
  <c r="L146" i="2"/>
  <c r="M146" i="2"/>
  <c r="N146" i="2" s="1"/>
  <c r="O146" i="2"/>
  <c r="P146" i="2"/>
  <c r="Q146" i="2"/>
  <c r="J147" i="2"/>
  <c r="K147" i="2"/>
  <c r="L147" i="2"/>
  <c r="M147" i="2"/>
  <c r="N147" i="2" s="1"/>
  <c r="O147" i="2"/>
  <c r="P147" i="2"/>
  <c r="Q147" i="2"/>
  <c r="J148" i="2"/>
  <c r="K148" i="2"/>
  <c r="L148" i="2"/>
  <c r="M148" i="2"/>
  <c r="N148" i="2" s="1"/>
  <c r="O148" i="2"/>
  <c r="P148" i="2"/>
  <c r="Q148" i="2"/>
  <c r="J149" i="2"/>
  <c r="K149" i="2"/>
  <c r="L149" i="2"/>
  <c r="M149" i="2"/>
  <c r="N149" i="2" s="1"/>
  <c r="O149" i="2"/>
  <c r="P149" i="2"/>
  <c r="Q149" i="2"/>
  <c r="J150" i="2"/>
  <c r="K150" i="2"/>
  <c r="L150" i="2"/>
  <c r="M150" i="2"/>
  <c r="N150" i="2" s="1"/>
  <c r="O150" i="2"/>
  <c r="P150" i="2"/>
  <c r="Q150" i="2"/>
  <c r="J151" i="2"/>
  <c r="K151" i="2"/>
  <c r="L151" i="2"/>
  <c r="M151" i="2"/>
  <c r="N151" i="2" s="1"/>
  <c r="O151" i="2"/>
  <c r="P151" i="2"/>
  <c r="Q151" i="2"/>
  <c r="J152" i="2"/>
  <c r="K152" i="2"/>
  <c r="L152" i="2"/>
  <c r="M152" i="2"/>
  <c r="N152" i="2" s="1"/>
  <c r="O152" i="2"/>
  <c r="P152" i="2"/>
  <c r="Q152" i="2"/>
  <c r="J153" i="2"/>
  <c r="K153" i="2"/>
  <c r="L153" i="2"/>
  <c r="M153" i="2"/>
  <c r="N153" i="2" s="1"/>
  <c r="O153" i="2"/>
  <c r="P153" i="2"/>
  <c r="Q153" i="2"/>
  <c r="J154" i="2"/>
  <c r="K154" i="2"/>
  <c r="L154" i="2"/>
  <c r="M154" i="2"/>
  <c r="N154" i="2" s="1"/>
  <c r="O154" i="2"/>
  <c r="P154" i="2"/>
  <c r="Q154" i="2"/>
  <c r="J155" i="2"/>
  <c r="K155" i="2"/>
  <c r="L155" i="2"/>
  <c r="M155" i="2"/>
  <c r="N155" i="2" s="1"/>
  <c r="O155" i="2"/>
  <c r="P155" i="2"/>
  <c r="Q155" i="2"/>
  <c r="J156" i="2"/>
  <c r="K156" i="2"/>
  <c r="L156" i="2"/>
  <c r="M156" i="2"/>
  <c r="N156" i="2" s="1"/>
  <c r="O156" i="2"/>
  <c r="P156" i="2"/>
  <c r="Q156" i="2"/>
  <c r="J157" i="2"/>
  <c r="K157" i="2"/>
  <c r="L157" i="2"/>
  <c r="M157" i="2"/>
  <c r="N157" i="2" s="1"/>
  <c r="O157" i="2"/>
  <c r="P157" i="2"/>
  <c r="Q157" i="2"/>
  <c r="J158" i="2"/>
  <c r="K158" i="2"/>
  <c r="L158" i="2"/>
  <c r="M158" i="2"/>
  <c r="N158" i="2" s="1"/>
  <c r="O158" i="2"/>
  <c r="P158" i="2"/>
  <c r="Q158" i="2"/>
  <c r="J159" i="2"/>
  <c r="K159" i="2"/>
  <c r="L159" i="2"/>
  <c r="M159" i="2"/>
  <c r="N159" i="2" s="1"/>
  <c r="O159" i="2"/>
  <c r="P159" i="2"/>
  <c r="Q159" i="2"/>
  <c r="J160" i="2"/>
  <c r="K160" i="2"/>
  <c r="L160" i="2"/>
  <c r="M160" i="2"/>
  <c r="N160" i="2" s="1"/>
  <c r="O160" i="2"/>
  <c r="P160" i="2"/>
  <c r="Q160" i="2"/>
  <c r="J161" i="2"/>
  <c r="K161" i="2"/>
  <c r="L161" i="2"/>
  <c r="M161" i="2"/>
  <c r="N161" i="2" s="1"/>
  <c r="O161" i="2"/>
  <c r="P161" i="2"/>
  <c r="Q161" i="2"/>
  <c r="J162" i="2"/>
  <c r="K162" i="2"/>
  <c r="L162" i="2"/>
  <c r="M162" i="2"/>
  <c r="N162" i="2" s="1"/>
  <c r="O162" i="2"/>
  <c r="P162" i="2"/>
  <c r="Q162" i="2"/>
  <c r="J163" i="2"/>
  <c r="K163" i="2"/>
  <c r="L163" i="2"/>
  <c r="M163" i="2"/>
  <c r="N163" i="2" s="1"/>
  <c r="O163" i="2"/>
  <c r="P163" i="2"/>
  <c r="Q163" i="2"/>
  <c r="J164" i="2"/>
  <c r="K164" i="2"/>
  <c r="L164" i="2"/>
  <c r="M164" i="2"/>
  <c r="N164" i="2" s="1"/>
  <c r="O164" i="2"/>
  <c r="P164" i="2"/>
  <c r="Q164" i="2"/>
  <c r="J165" i="2"/>
  <c r="K165" i="2"/>
  <c r="L165" i="2"/>
  <c r="M165" i="2"/>
  <c r="N165" i="2" s="1"/>
  <c r="O165" i="2"/>
  <c r="P165" i="2"/>
  <c r="Q165" i="2"/>
  <c r="J166" i="2"/>
  <c r="K166" i="2"/>
  <c r="L166" i="2"/>
  <c r="M166" i="2"/>
  <c r="N166" i="2" s="1"/>
  <c r="O166" i="2"/>
  <c r="P166" i="2"/>
  <c r="Q166" i="2"/>
  <c r="J167" i="2"/>
  <c r="K167" i="2"/>
  <c r="L167" i="2"/>
  <c r="M167" i="2"/>
  <c r="N167" i="2" s="1"/>
  <c r="O167" i="2"/>
  <c r="P167" i="2"/>
  <c r="Q167" i="2"/>
  <c r="J168" i="2"/>
  <c r="K168" i="2"/>
  <c r="L168" i="2"/>
  <c r="M168" i="2"/>
  <c r="N168" i="2" s="1"/>
  <c r="O168" i="2"/>
  <c r="P168" i="2"/>
  <c r="Q168" i="2"/>
  <c r="J169" i="2"/>
  <c r="K169" i="2"/>
  <c r="L169" i="2"/>
  <c r="M169" i="2"/>
  <c r="N169" i="2" s="1"/>
  <c r="O169" i="2"/>
  <c r="P169" i="2"/>
  <c r="Q169" i="2"/>
  <c r="J170" i="2"/>
  <c r="K170" i="2"/>
  <c r="L170" i="2"/>
  <c r="M170" i="2"/>
  <c r="N170" i="2" s="1"/>
  <c r="O170" i="2"/>
  <c r="P170" i="2"/>
  <c r="Q170" i="2"/>
  <c r="J171" i="2"/>
  <c r="K171" i="2"/>
  <c r="L171" i="2"/>
  <c r="M171" i="2"/>
  <c r="N171" i="2" s="1"/>
  <c r="O171" i="2"/>
  <c r="P171" i="2"/>
  <c r="Q171" i="2"/>
  <c r="J172" i="2"/>
  <c r="K172" i="2"/>
  <c r="L172" i="2"/>
  <c r="M172" i="2"/>
  <c r="N172" i="2" s="1"/>
  <c r="O172" i="2"/>
  <c r="P172" i="2"/>
  <c r="Q172" i="2"/>
  <c r="J173" i="2"/>
  <c r="K173" i="2"/>
  <c r="L173" i="2"/>
  <c r="M173" i="2"/>
  <c r="N173" i="2" s="1"/>
  <c r="O173" i="2"/>
  <c r="P173" i="2"/>
  <c r="Q173" i="2"/>
  <c r="J174" i="2"/>
  <c r="K174" i="2"/>
  <c r="L174" i="2"/>
  <c r="M174" i="2"/>
  <c r="N174" i="2" s="1"/>
  <c r="O174" i="2"/>
  <c r="P174" i="2"/>
  <c r="Q174" i="2"/>
  <c r="J175" i="2"/>
  <c r="K175" i="2"/>
  <c r="L175" i="2"/>
  <c r="M175" i="2"/>
  <c r="N175" i="2" s="1"/>
  <c r="O175" i="2"/>
  <c r="P175" i="2"/>
  <c r="Q175" i="2"/>
  <c r="J176" i="2"/>
  <c r="K176" i="2"/>
  <c r="L176" i="2"/>
  <c r="M176" i="2"/>
  <c r="N176" i="2" s="1"/>
  <c r="O176" i="2"/>
  <c r="P176" i="2"/>
  <c r="Q176" i="2"/>
  <c r="J177" i="2"/>
  <c r="K177" i="2"/>
  <c r="L177" i="2"/>
  <c r="M177" i="2"/>
  <c r="N177" i="2" s="1"/>
  <c r="O177" i="2"/>
  <c r="P177" i="2"/>
  <c r="Q177" i="2"/>
  <c r="J178" i="2"/>
  <c r="K178" i="2"/>
  <c r="L178" i="2"/>
  <c r="M178" i="2"/>
  <c r="N178" i="2" s="1"/>
  <c r="O178" i="2"/>
  <c r="P178" i="2"/>
  <c r="Q178" i="2"/>
  <c r="J179" i="2"/>
  <c r="K179" i="2"/>
  <c r="L179" i="2"/>
  <c r="M179" i="2"/>
  <c r="N179" i="2" s="1"/>
  <c r="O179" i="2"/>
  <c r="P179" i="2"/>
  <c r="Q179" i="2"/>
  <c r="J180" i="2"/>
  <c r="K180" i="2"/>
  <c r="L180" i="2"/>
  <c r="M180" i="2"/>
  <c r="N180" i="2" s="1"/>
  <c r="O180" i="2"/>
  <c r="P180" i="2"/>
  <c r="Q180" i="2"/>
  <c r="J181" i="2"/>
  <c r="K181" i="2"/>
  <c r="L181" i="2"/>
  <c r="M181" i="2"/>
  <c r="O181" i="2"/>
  <c r="P181" i="2"/>
  <c r="Q181" i="2"/>
  <c r="J182" i="2"/>
  <c r="K182" i="2"/>
  <c r="L182" i="2"/>
  <c r="M182" i="2"/>
  <c r="N182" i="2" s="1"/>
  <c r="O182" i="2"/>
  <c r="P182" i="2"/>
  <c r="Q182" i="2"/>
  <c r="J183" i="2"/>
  <c r="K183" i="2"/>
  <c r="L183" i="2"/>
  <c r="M183" i="2"/>
  <c r="N183" i="2" s="1"/>
  <c r="O183" i="2"/>
  <c r="P183" i="2"/>
  <c r="Q183" i="2"/>
  <c r="J184" i="2"/>
  <c r="K184" i="2"/>
  <c r="L184" i="2"/>
  <c r="M184" i="2"/>
  <c r="N184" i="2" s="1"/>
  <c r="O184" i="2"/>
  <c r="P184" i="2"/>
  <c r="Q184" i="2"/>
  <c r="J185" i="2"/>
  <c r="K185" i="2"/>
  <c r="L185" i="2"/>
  <c r="M185" i="2"/>
  <c r="O185" i="2"/>
  <c r="P185" i="2"/>
  <c r="Q185" i="2"/>
  <c r="J186" i="2"/>
  <c r="K186" i="2"/>
  <c r="L186" i="2"/>
  <c r="M186" i="2"/>
  <c r="N186" i="2" s="1"/>
  <c r="O186" i="2"/>
  <c r="P186" i="2"/>
  <c r="Q186" i="2"/>
  <c r="J187" i="2"/>
  <c r="K187" i="2"/>
  <c r="L187" i="2"/>
  <c r="M187" i="2"/>
  <c r="N187" i="2" s="1"/>
  <c r="O187" i="2"/>
  <c r="P187" i="2"/>
  <c r="Q187" i="2"/>
  <c r="J188" i="2"/>
  <c r="K188" i="2"/>
  <c r="L188" i="2"/>
  <c r="M188" i="2"/>
  <c r="N188" i="2" s="1"/>
  <c r="O188" i="2"/>
  <c r="P188" i="2"/>
  <c r="Q188" i="2"/>
  <c r="J189" i="2"/>
  <c r="K189" i="2"/>
  <c r="L189" i="2"/>
  <c r="M189" i="2"/>
  <c r="O189" i="2"/>
  <c r="P189" i="2"/>
  <c r="Q189" i="2"/>
  <c r="J190" i="2"/>
  <c r="K190" i="2"/>
  <c r="L190" i="2"/>
  <c r="M190" i="2"/>
  <c r="N190" i="2" s="1"/>
  <c r="O190" i="2"/>
  <c r="P190" i="2"/>
  <c r="Q190" i="2"/>
  <c r="J191" i="2"/>
  <c r="K191" i="2"/>
  <c r="L191" i="2"/>
  <c r="M191" i="2"/>
  <c r="N191" i="2" s="1"/>
  <c r="O191" i="2"/>
  <c r="P191" i="2"/>
  <c r="Q191" i="2"/>
  <c r="J192" i="2"/>
  <c r="K192" i="2"/>
  <c r="L192" i="2"/>
  <c r="M192" i="2"/>
  <c r="N192" i="2" s="1"/>
  <c r="O192" i="2"/>
  <c r="P192" i="2"/>
  <c r="Q192" i="2"/>
  <c r="J193" i="2"/>
  <c r="K193" i="2"/>
  <c r="L193" i="2"/>
  <c r="M193" i="2"/>
  <c r="O193" i="2"/>
  <c r="P193" i="2"/>
  <c r="Q193" i="2"/>
  <c r="J194" i="2"/>
  <c r="K194" i="2"/>
  <c r="L194" i="2"/>
  <c r="M194" i="2"/>
  <c r="N194" i="2" s="1"/>
  <c r="O194" i="2"/>
  <c r="P194" i="2"/>
  <c r="Q194" i="2"/>
  <c r="J195" i="2"/>
  <c r="K195" i="2"/>
  <c r="L195" i="2"/>
  <c r="M195" i="2"/>
  <c r="N195" i="2" s="1"/>
  <c r="O195" i="2"/>
  <c r="P195" i="2"/>
  <c r="Q195" i="2"/>
  <c r="J196" i="2"/>
  <c r="K196" i="2"/>
  <c r="L196" i="2"/>
  <c r="M196" i="2"/>
  <c r="N196" i="2" s="1"/>
  <c r="O196" i="2"/>
  <c r="P196" i="2"/>
  <c r="Q196" i="2"/>
  <c r="J197" i="2"/>
  <c r="K197" i="2"/>
  <c r="L197" i="2"/>
  <c r="M197" i="2"/>
  <c r="O197" i="2"/>
  <c r="P197" i="2"/>
  <c r="Q197" i="2"/>
  <c r="J198" i="2"/>
  <c r="K198" i="2"/>
  <c r="L198" i="2"/>
  <c r="M198" i="2"/>
  <c r="N198" i="2" s="1"/>
  <c r="O198" i="2"/>
  <c r="P198" i="2"/>
  <c r="Q198" i="2"/>
  <c r="J199" i="2"/>
  <c r="K199" i="2"/>
  <c r="L199" i="2"/>
  <c r="M199" i="2"/>
  <c r="N199" i="2" s="1"/>
  <c r="O199" i="2"/>
  <c r="P199" i="2"/>
  <c r="Q199" i="2"/>
  <c r="J200" i="2"/>
  <c r="K200" i="2"/>
  <c r="L200" i="2"/>
  <c r="M200" i="2"/>
  <c r="N200" i="2" s="1"/>
  <c r="O200" i="2"/>
  <c r="P200" i="2"/>
  <c r="Q200" i="2"/>
  <c r="J201" i="2"/>
  <c r="K201" i="2"/>
  <c r="L201" i="2"/>
  <c r="M201" i="2"/>
  <c r="O201" i="2"/>
  <c r="P201" i="2"/>
  <c r="Q201" i="2"/>
  <c r="J202" i="2"/>
  <c r="K202" i="2"/>
  <c r="L202" i="2"/>
  <c r="M202" i="2"/>
  <c r="O202" i="2"/>
  <c r="P202" i="2"/>
  <c r="Q202" i="2"/>
  <c r="J203" i="2"/>
  <c r="K203" i="2"/>
  <c r="L203" i="2"/>
  <c r="M203" i="2"/>
  <c r="N203" i="2" s="1"/>
  <c r="O203" i="2"/>
  <c r="P203" i="2"/>
  <c r="Q203" i="2"/>
  <c r="J204" i="2"/>
  <c r="K204" i="2"/>
  <c r="L204" i="2"/>
  <c r="M204" i="2"/>
  <c r="N204" i="2" s="1"/>
  <c r="O204" i="2"/>
  <c r="P204" i="2"/>
  <c r="Q204" i="2"/>
  <c r="J205" i="2"/>
  <c r="K205" i="2"/>
  <c r="L205" i="2"/>
  <c r="M205" i="2"/>
  <c r="O205" i="2"/>
  <c r="P205" i="2"/>
  <c r="Q205" i="2"/>
  <c r="J206" i="2"/>
  <c r="K206" i="2"/>
  <c r="L206" i="2"/>
  <c r="M206" i="2"/>
  <c r="O206" i="2"/>
  <c r="P206" i="2"/>
  <c r="Q206" i="2"/>
  <c r="J207" i="2"/>
  <c r="K207" i="2"/>
  <c r="L207" i="2"/>
  <c r="M207" i="2"/>
  <c r="N207" i="2" s="1"/>
  <c r="O207" i="2"/>
  <c r="P207" i="2"/>
  <c r="Q207" i="2"/>
  <c r="J208" i="2"/>
  <c r="K208" i="2"/>
  <c r="L208" i="2"/>
  <c r="M208" i="2"/>
  <c r="N208" i="2" s="1"/>
  <c r="O208" i="2"/>
  <c r="P208" i="2"/>
  <c r="Q208" i="2"/>
  <c r="J209" i="2"/>
  <c r="K209" i="2"/>
  <c r="L209" i="2"/>
  <c r="M209" i="2"/>
  <c r="O209" i="2"/>
  <c r="P209" i="2"/>
  <c r="Q209" i="2"/>
  <c r="J210" i="2"/>
  <c r="K210" i="2"/>
  <c r="L210" i="2"/>
  <c r="M210" i="2"/>
  <c r="O210" i="2"/>
  <c r="P210" i="2"/>
  <c r="Q210" i="2"/>
  <c r="J211" i="2"/>
  <c r="K211" i="2"/>
  <c r="L211" i="2"/>
  <c r="M211" i="2"/>
  <c r="N211" i="2" s="1"/>
  <c r="O211" i="2"/>
  <c r="P211" i="2"/>
  <c r="Q211" i="2"/>
  <c r="J212" i="2"/>
  <c r="K212" i="2"/>
  <c r="L212" i="2"/>
  <c r="M212" i="2"/>
  <c r="N212" i="2" s="1"/>
  <c r="O212" i="2"/>
  <c r="P212" i="2"/>
  <c r="Q212" i="2"/>
  <c r="J213" i="2"/>
  <c r="K213" i="2"/>
  <c r="L213" i="2"/>
  <c r="M213" i="2"/>
  <c r="O213" i="2"/>
  <c r="P213" i="2"/>
  <c r="Q213" i="2"/>
  <c r="J214" i="2"/>
  <c r="K214" i="2"/>
  <c r="L214" i="2"/>
  <c r="M214" i="2"/>
  <c r="O214" i="2"/>
  <c r="P214" i="2"/>
  <c r="Q214" i="2"/>
  <c r="J215" i="2"/>
  <c r="K215" i="2"/>
  <c r="L215" i="2"/>
  <c r="M215" i="2"/>
  <c r="N215" i="2" s="1"/>
  <c r="O215" i="2"/>
  <c r="P215" i="2"/>
  <c r="Q215" i="2"/>
  <c r="J216" i="2"/>
  <c r="K216" i="2"/>
  <c r="L216" i="2"/>
  <c r="M216" i="2"/>
  <c r="N216" i="2" s="1"/>
  <c r="O216" i="2"/>
  <c r="P216" i="2"/>
  <c r="Q216" i="2"/>
  <c r="J217" i="2"/>
  <c r="K217" i="2"/>
  <c r="L217" i="2"/>
  <c r="M217" i="2"/>
  <c r="O217" i="2"/>
  <c r="P217" i="2"/>
  <c r="Q217" i="2"/>
  <c r="J218" i="2"/>
  <c r="K218" i="2"/>
  <c r="L218" i="2"/>
  <c r="M218" i="2"/>
  <c r="O218" i="2"/>
  <c r="P218" i="2"/>
  <c r="Q218" i="2"/>
  <c r="J219" i="2"/>
  <c r="K219" i="2"/>
  <c r="L219" i="2"/>
  <c r="M219" i="2"/>
  <c r="N219" i="2" s="1"/>
  <c r="O219" i="2"/>
  <c r="P219" i="2"/>
  <c r="Q219" i="2"/>
  <c r="J220" i="2"/>
  <c r="K220" i="2"/>
  <c r="L220" i="2"/>
  <c r="M220" i="2"/>
  <c r="N220" i="2" s="1"/>
  <c r="O220" i="2"/>
  <c r="P220" i="2"/>
  <c r="Q220" i="2"/>
  <c r="J221" i="2"/>
  <c r="K221" i="2"/>
  <c r="L221" i="2"/>
  <c r="M221" i="2"/>
  <c r="O221" i="2"/>
  <c r="P221" i="2"/>
  <c r="Q221" i="2"/>
  <c r="J222" i="2"/>
  <c r="K222" i="2"/>
  <c r="L222" i="2"/>
  <c r="M222" i="2"/>
  <c r="O222" i="2"/>
  <c r="P222" i="2"/>
  <c r="Q222" i="2"/>
  <c r="J223" i="2"/>
  <c r="K223" i="2"/>
  <c r="L223" i="2"/>
  <c r="M223" i="2"/>
  <c r="N223" i="2" s="1"/>
  <c r="O223" i="2"/>
  <c r="P223" i="2"/>
  <c r="Q223" i="2"/>
  <c r="J224" i="2"/>
  <c r="K224" i="2"/>
  <c r="L224" i="2"/>
  <c r="M224" i="2"/>
  <c r="N224" i="2" s="1"/>
  <c r="O224" i="2"/>
  <c r="P224" i="2"/>
  <c r="Q224" i="2"/>
  <c r="J225" i="2"/>
  <c r="K225" i="2"/>
  <c r="L225" i="2"/>
  <c r="M225" i="2"/>
  <c r="O225" i="2"/>
  <c r="P225" i="2"/>
  <c r="Q225" i="2"/>
  <c r="J226" i="2"/>
  <c r="K226" i="2"/>
  <c r="L226" i="2"/>
  <c r="M226" i="2"/>
  <c r="O226" i="2"/>
  <c r="P226" i="2"/>
  <c r="Q226" i="2"/>
  <c r="J227" i="2"/>
  <c r="K227" i="2"/>
  <c r="L227" i="2"/>
  <c r="M227" i="2"/>
  <c r="N227" i="2" s="1"/>
  <c r="O227" i="2"/>
  <c r="P227" i="2"/>
  <c r="Q227" i="2"/>
  <c r="J228" i="2"/>
  <c r="K228" i="2"/>
  <c r="L228" i="2"/>
  <c r="M228" i="2"/>
  <c r="N228" i="2" s="1"/>
  <c r="O228" i="2"/>
  <c r="P228" i="2"/>
  <c r="Q228" i="2"/>
  <c r="J229" i="2"/>
  <c r="K229" i="2"/>
  <c r="L229" i="2"/>
  <c r="M229" i="2"/>
  <c r="O229" i="2"/>
  <c r="P229" i="2"/>
  <c r="Q229" i="2"/>
  <c r="J230" i="2"/>
  <c r="K230" i="2"/>
  <c r="L230" i="2"/>
  <c r="M230" i="2"/>
  <c r="O230" i="2"/>
  <c r="P230" i="2"/>
  <c r="Q230" i="2"/>
  <c r="J231" i="2"/>
  <c r="K231" i="2"/>
  <c r="L231" i="2"/>
  <c r="M231" i="2"/>
  <c r="N231" i="2" s="1"/>
  <c r="O231" i="2"/>
  <c r="P231" i="2"/>
  <c r="Q231" i="2"/>
  <c r="J232" i="2"/>
  <c r="K232" i="2"/>
  <c r="L232" i="2"/>
  <c r="M232" i="2"/>
  <c r="N232" i="2" s="1"/>
  <c r="O232" i="2"/>
  <c r="P232" i="2"/>
  <c r="Q232" i="2"/>
  <c r="J233" i="2"/>
  <c r="K233" i="2"/>
  <c r="L233" i="2"/>
  <c r="M233" i="2"/>
  <c r="O233" i="2"/>
  <c r="P233" i="2"/>
  <c r="Q233" i="2"/>
  <c r="J234" i="2"/>
  <c r="K234" i="2"/>
  <c r="L234" i="2"/>
  <c r="M234" i="2"/>
  <c r="O234" i="2"/>
  <c r="P234" i="2"/>
  <c r="Q234" i="2"/>
  <c r="J235" i="2"/>
  <c r="K235" i="2"/>
  <c r="L235" i="2"/>
  <c r="M235" i="2"/>
  <c r="N235" i="2" s="1"/>
  <c r="O235" i="2"/>
  <c r="P235" i="2"/>
  <c r="Q235" i="2"/>
  <c r="J236" i="2"/>
  <c r="K236" i="2"/>
  <c r="L236" i="2"/>
  <c r="M236" i="2"/>
  <c r="N236" i="2" s="1"/>
  <c r="O236" i="2"/>
  <c r="P236" i="2"/>
  <c r="Q236" i="2"/>
  <c r="J237" i="2"/>
  <c r="K237" i="2"/>
  <c r="L237" i="2"/>
  <c r="M237" i="2"/>
  <c r="O237" i="2"/>
  <c r="P237" i="2"/>
  <c r="Q237" i="2"/>
  <c r="J238" i="2"/>
  <c r="K238" i="2"/>
  <c r="L238" i="2"/>
  <c r="M238" i="2"/>
  <c r="O238" i="2"/>
  <c r="P238" i="2"/>
  <c r="Q238" i="2"/>
  <c r="J239" i="2"/>
  <c r="K239" i="2"/>
  <c r="L239" i="2"/>
  <c r="M239" i="2"/>
  <c r="N239" i="2" s="1"/>
  <c r="O239" i="2"/>
  <c r="P239" i="2"/>
  <c r="Q239" i="2"/>
  <c r="J240" i="2"/>
  <c r="K240" i="2"/>
  <c r="L240" i="2"/>
  <c r="M240" i="2"/>
  <c r="N240" i="2" s="1"/>
  <c r="O240" i="2"/>
  <c r="P240" i="2"/>
  <c r="Q240" i="2"/>
  <c r="J241" i="2"/>
  <c r="K241" i="2"/>
  <c r="L241" i="2"/>
  <c r="M241" i="2"/>
  <c r="O241" i="2"/>
  <c r="P241" i="2"/>
  <c r="Q241" i="2"/>
  <c r="J242" i="2"/>
  <c r="K242" i="2"/>
  <c r="L242" i="2"/>
  <c r="M242" i="2"/>
  <c r="O242" i="2"/>
  <c r="P242" i="2"/>
  <c r="Q242" i="2"/>
  <c r="J243" i="2"/>
  <c r="K243" i="2"/>
  <c r="L243" i="2"/>
  <c r="M243" i="2"/>
  <c r="N243" i="2" s="1"/>
  <c r="O243" i="2"/>
  <c r="P243" i="2"/>
  <c r="Q243" i="2"/>
  <c r="J244" i="2"/>
  <c r="K244" i="2"/>
  <c r="L244" i="2"/>
  <c r="M244" i="2"/>
  <c r="N244" i="2" s="1"/>
  <c r="O244" i="2"/>
  <c r="P244" i="2"/>
  <c r="Q244" i="2"/>
  <c r="J245" i="2"/>
  <c r="K245" i="2"/>
  <c r="L245" i="2"/>
  <c r="M245" i="2"/>
  <c r="O245" i="2"/>
  <c r="P245" i="2"/>
  <c r="Q245" i="2"/>
  <c r="J246" i="2"/>
  <c r="K246" i="2"/>
  <c r="L246" i="2"/>
  <c r="M246" i="2"/>
  <c r="O246" i="2"/>
  <c r="P246" i="2"/>
  <c r="Q246" i="2"/>
  <c r="J247" i="2"/>
  <c r="K247" i="2"/>
  <c r="L247" i="2"/>
  <c r="M247" i="2"/>
  <c r="N247" i="2" s="1"/>
  <c r="O247" i="2"/>
  <c r="P247" i="2"/>
  <c r="Q247" i="2"/>
  <c r="J248" i="2"/>
  <c r="K248" i="2"/>
  <c r="L248" i="2"/>
  <c r="M248" i="2"/>
  <c r="N248" i="2" s="1"/>
  <c r="O248" i="2"/>
  <c r="P248" i="2"/>
  <c r="Q248" i="2"/>
  <c r="J249" i="2"/>
  <c r="K249" i="2"/>
  <c r="L249" i="2"/>
  <c r="M249" i="2"/>
  <c r="O249" i="2"/>
  <c r="P249" i="2"/>
  <c r="Q249" i="2"/>
  <c r="J250" i="2"/>
  <c r="K250" i="2"/>
  <c r="L250" i="2"/>
  <c r="M250" i="2"/>
  <c r="O250" i="2"/>
  <c r="P250" i="2"/>
  <c r="Q250" i="2"/>
  <c r="J251" i="2"/>
  <c r="K251" i="2"/>
  <c r="L251" i="2"/>
  <c r="M251" i="2"/>
  <c r="N251" i="2" s="1"/>
  <c r="O251" i="2"/>
  <c r="P251" i="2"/>
  <c r="Q251" i="2"/>
  <c r="J252" i="2"/>
  <c r="K252" i="2"/>
  <c r="L252" i="2"/>
  <c r="M252" i="2"/>
  <c r="N252" i="2" s="1"/>
  <c r="O252" i="2"/>
  <c r="P252" i="2"/>
  <c r="Q252" i="2"/>
  <c r="J253" i="2"/>
  <c r="K253" i="2"/>
  <c r="L253" i="2"/>
  <c r="M253" i="2"/>
  <c r="O253" i="2"/>
  <c r="P253" i="2"/>
  <c r="Q253" i="2"/>
  <c r="J254" i="2"/>
  <c r="K254" i="2"/>
  <c r="L254" i="2"/>
  <c r="M254" i="2"/>
  <c r="O254" i="2"/>
  <c r="P254" i="2"/>
  <c r="Q254" i="2"/>
  <c r="J255" i="2"/>
  <c r="K255" i="2"/>
  <c r="L255" i="2"/>
  <c r="M255" i="2"/>
  <c r="N255" i="2" s="1"/>
  <c r="O255" i="2"/>
  <c r="P255" i="2"/>
  <c r="Q255" i="2"/>
  <c r="J256" i="2"/>
  <c r="K256" i="2"/>
  <c r="L256" i="2"/>
  <c r="M256" i="2"/>
  <c r="N256" i="2" s="1"/>
  <c r="O256" i="2"/>
  <c r="P256" i="2"/>
  <c r="Q256" i="2"/>
  <c r="J257" i="2"/>
  <c r="K257" i="2"/>
  <c r="L257" i="2"/>
  <c r="M257" i="2"/>
  <c r="O257" i="2"/>
  <c r="P257" i="2"/>
  <c r="Q257" i="2"/>
  <c r="J258" i="2"/>
  <c r="K258" i="2"/>
  <c r="L258" i="2"/>
  <c r="M258" i="2"/>
  <c r="O258" i="2"/>
  <c r="P258" i="2"/>
  <c r="Q258" i="2"/>
  <c r="J259" i="2"/>
  <c r="K259" i="2"/>
  <c r="L259" i="2"/>
  <c r="M259" i="2"/>
  <c r="N259" i="2" s="1"/>
  <c r="O259" i="2"/>
  <c r="P259" i="2"/>
  <c r="Q259" i="2"/>
  <c r="J260" i="2"/>
  <c r="K260" i="2"/>
  <c r="L260" i="2"/>
  <c r="M260" i="2"/>
  <c r="N260" i="2" s="1"/>
  <c r="O260" i="2"/>
  <c r="P260" i="2"/>
  <c r="Q260" i="2"/>
  <c r="J261" i="2"/>
  <c r="K261" i="2"/>
  <c r="L261" i="2"/>
  <c r="M261" i="2"/>
  <c r="O261" i="2"/>
  <c r="P261" i="2"/>
  <c r="Q261" i="2"/>
  <c r="J262" i="2"/>
  <c r="K262" i="2"/>
  <c r="L262" i="2"/>
  <c r="M262" i="2"/>
  <c r="O262" i="2"/>
  <c r="P262" i="2"/>
  <c r="Q262" i="2"/>
  <c r="J263" i="2"/>
  <c r="K263" i="2"/>
  <c r="L263" i="2"/>
  <c r="M263" i="2"/>
  <c r="N263" i="2" s="1"/>
  <c r="O263" i="2"/>
  <c r="P263" i="2"/>
  <c r="Q263" i="2"/>
  <c r="J264" i="2"/>
  <c r="K264" i="2"/>
  <c r="L264" i="2"/>
  <c r="M264" i="2"/>
  <c r="N264" i="2" s="1"/>
  <c r="O264" i="2"/>
  <c r="P264" i="2"/>
  <c r="Q264" i="2"/>
  <c r="J265" i="2"/>
  <c r="K265" i="2"/>
  <c r="L265" i="2"/>
  <c r="M265" i="2"/>
  <c r="O265" i="2"/>
  <c r="P265" i="2"/>
  <c r="Q265" i="2"/>
  <c r="J266" i="2"/>
  <c r="K266" i="2"/>
  <c r="L266" i="2"/>
  <c r="M266" i="2"/>
  <c r="O266" i="2"/>
  <c r="P266" i="2"/>
  <c r="Q266" i="2"/>
  <c r="J267" i="2"/>
  <c r="K267" i="2"/>
  <c r="L267" i="2"/>
  <c r="M267" i="2"/>
  <c r="N267" i="2" s="1"/>
  <c r="O267" i="2"/>
  <c r="P267" i="2"/>
  <c r="Q267" i="2"/>
  <c r="J268" i="2"/>
  <c r="K268" i="2"/>
  <c r="L268" i="2"/>
  <c r="M268" i="2"/>
  <c r="N268" i="2" s="1"/>
  <c r="O268" i="2"/>
  <c r="P268" i="2"/>
  <c r="Q268" i="2"/>
  <c r="J269" i="2"/>
  <c r="K269" i="2"/>
  <c r="L269" i="2"/>
  <c r="M269" i="2"/>
  <c r="O269" i="2"/>
  <c r="P269" i="2"/>
  <c r="Q269" i="2"/>
  <c r="J270" i="2"/>
  <c r="K270" i="2"/>
  <c r="L270" i="2"/>
  <c r="M270" i="2"/>
  <c r="O270" i="2"/>
  <c r="P270" i="2"/>
  <c r="Q270" i="2"/>
  <c r="J271" i="2"/>
  <c r="K271" i="2"/>
  <c r="L271" i="2"/>
  <c r="M271" i="2"/>
  <c r="N271" i="2" s="1"/>
  <c r="O271" i="2"/>
  <c r="P271" i="2"/>
  <c r="Q271" i="2"/>
  <c r="J272" i="2"/>
  <c r="K272" i="2"/>
  <c r="L272" i="2"/>
  <c r="M272" i="2"/>
  <c r="N272" i="2" s="1"/>
  <c r="O272" i="2"/>
  <c r="P272" i="2"/>
  <c r="Q272" i="2"/>
  <c r="J273" i="2"/>
  <c r="K273" i="2"/>
  <c r="L273" i="2"/>
  <c r="M273" i="2"/>
  <c r="O273" i="2"/>
  <c r="P273" i="2"/>
  <c r="Q273" i="2"/>
  <c r="J274" i="2"/>
  <c r="K274" i="2"/>
  <c r="L274" i="2"/>
  <c r="M274" i="2"/>
  <c r="O274" i="2"/>
  <c r="P274" i="2"/>
  <c r="Q274" i="2"/>
  <c r="J275" i="2"/>
  <c r="K275" i="2"/>
  <c r="L275" i="2"/>
  <c r="M275" i="2"/>
  <c r="N275" i="2" s="1"/>
  <c r="O275" i="2"/>
  <c r="P275" i="2"/>
  <c r="Q275" i="2"/>
  <c r="J276" i="2"/>
  <c r="K276" i="2"/>
  <c r="L276" i="2"/>
  <c r="M276" i="2"/>
  <c r="N276" i="2" s="1"/>
  <c r="O276" i="2"/>
  <c r="P276" i="2"/>
  <c r="Q276" i="2"/>
  <c r="J277" i="2"/>
  <c r="K277" i="2"/>
  <c r="L277" i="2"/>
  <c r="M277" i="2"/>
  <c r="O277" i="2"/>
  <c r="P277" i="2"/>
  <c r="Q277" i="2"/>
  <c r="J278" i="2"/>
  <c r="K278" i="2"/>
  <c r="L278" i="2"/>
  <c r="M278" i="2"/>
  <c r="O278" i="2"/>
  <c r="P278" i="2"/>
  <c r="Q278" i="2"/>
  <c r="J279" i="2"/>
  <c r="K279" i="2"/>
  <c r="L279" i="2"/>
  <c r="M279" i="2"/>
  <c r="N279" i="2" s="1"/>
  <c r="O279" i="2"/>
  <c r="P279" i="2"/>
  <c r="Q279" i="2"/>
  <c r="J280" i="2"/>
  <c r="K280" i="2"/>
  <c r="L280" i="2"/>
  <c r="M280" i="2"/>
  <c r="N280" i="2" s="1"/>
  <c r="O280" i="2"/>
  <c r="P280" i="2"/>
  <c r="Q280" i="2"/>
  <c r="J281" i="2"/>
  <c r="K281" i="2"/>
  <c r="L281" i="2"/>
  <c r="M281" i="2"/>
  <c r="N281" i="2"/>
  <c r="O281" i="2"/>
  <c r="P281" i="2"/>
  <c r="Q281" i="2"/>
  <c r="J282" i="2"/>
  <c r="K282" i="2"/>
  <c r="L282" i="2"/>
  <c r="M282" i="2"/>
  <c r="N282" i="2"/>
  <c r="O282" i="2"/>
  <c r="P282" i="2"/>
  <c r="Q282" i="2"/>
  <c r="J283" i="2"/>
  <c r="K283" i="2"/>
  <c r="L283" i="2"/>
  <c r="M283" i="2"/>
  <c r="N283" i="2"/>
  <c r="O283" i="2"/>
  <c r="P283" i="2"/>
  <c r="Q283" i="2"/>
  <c r="J284" i="2"/>
  <c r="K284" i="2"/>
  <c r="L284" i="2"/>
  <c r="M284" i="2"/>
  <c r="N284" i="2"/>
  <c r="O284" i="2"/>
  <c r="P284" i="2"/>
  <c r="Q284" i="2"/>
  <c r="J285" i="2"/>
  <c r="K285" i="2"/>
  <c r="L285" i="2"/>
  <c r="M285" i="2"/>
  <c r="N285" i="2"/>
  <c r="O285" i="2"/>
  <c r="P285" i="2"/>
  <c r="Q285" i="2"/>
  <c r="J286" i="2"/>
  <c r="K286" i="2"/>
  <c r="L286" i="2"/>
  <c r="M286" i="2"/>
  <c r="N286" i="2"/>
  <c r="O286" i="2"/>
  <c r="P286" i="2"/>
  <c r="Q286" i="2"/>
  <c r="J287" i="2"/>
  <c r="K287" i="2"/>
  <c r="L287" i="2"/>
  <c r="M287" i="2"/>
  <c r="N287" i="2"/>
  <c r="O287" i="2"/>
  <c r="P287" i="2"/>
  <c r="Q287" i="2"/>
  <c r="J288" i="2"/>
  <c r="K288" i="2"/>
  <c r="L288" i="2"/>
  <c r="M288" i="2"/>
  <c r="N288" i="2"/>
  <c r="O288" i="2"/>
  <c r="P288" i="2"/>
  <c r="Q288" i="2"/>
  <c r="J289" i="2"/>
  <c r="K289" i="2"/>
  <c r="L289" i="2"/>
  <c r="M289" i="2"/>
  <c r="N289" i="2"/>
  <c r="O289" i="2"/>
  <c r="P289" i="2"/>
  <c r="Q289" i="2"/>
  <c r="N277" i="2" l="1"/>
  <c r="N273" i="2"/>
  <c r="N269" i="2"/>
  <c r="N265" i="2"/>
  <c r="N261" i="2"/>
  <c r="N257" i="2"/>
  <c r="N253" i="2"/>
  <c r="N249" i="2"/>
  <c r="N245" i="2"/>
  <c r="N241" i="2"/>
  <c r="N237" i="2"/>
  <c r="N233" i="2"/>
  <c r="N229" i="2"/>
  <c r="N225" i="2"/>
  <c r="N221" i="2"/>
  <c r="N217" i="2"/>
  <c r="N213" i="2"/>
  <c r="N209" i="2"/>
  <c r="N205" i="2"/>
  <c r="N278" i="2"/>
  <c r="N274" i="2"/>
  <c r="N270" i="2"/>
  <c r="N266" i="2"/>
  <c r="N262" i="2"/>
  <c r="N258" i="2"/>
  <c r="N254" i="2"/>
  <c r="N250" i="2"/>
  <c r="N246" i="2"/>
  <c r="N242" i="2"/>
  <c r="N238" i="2"/>
  <c r="N234" i="2"/>
  <c r="N230" i="2"/>
  <c r="N226" i="2"/>
  <c r="N222" i="2"/>
  <c r="N218" i="2"/>
  <c r="N214" i="2"/>
  <c r="N210" i="2"/>
  <c r="N206" i="2"/>
  <c r="N202" i="2"/>
  <c r="N201" i="2"/>
  <c r="N197" i="2"/>
  <c r="N193" i="2"/>
  <c r="N189" i="2"/>
  <c r="N185" i="2"/>
  <c r="N181" i="2"/>
  <c r="N84" i="2"/>
  <c r="N80" i="2"/>
  <c r="N76" i="2"/>
  <c r="N72" i="2"/>
  <c r="N68" i="2"/>
  <c r="N64" i="2"/>
  <c r="N60" i="2"/>
  <c r="N56" i="2"/>
  <c r="N52" i="2"/>
  <c r="N48" i="2"/>
  <c r="N44" i="2"/>
  <c r="N85" i="2"/>
  <c r="N81" i="2"/>
  <c r="N77" i="2"/>
  <c r="N73" i="2"/>
  <c r="N69" i="2"/>
  <c r="N65" i="2"/>
  <c r="N61" i="2"/>
  <c r="N57" i="2"/>
  <c r="N53" i="2"/>
  <c r="N49" i="2"/>
  <c r="N45" i="2"/>
  <c r="N46" i="2"/>
  <c r="N12" i="3"/>
  <c r="N16" i="3" s="1"/>
  <c r="H10" i="3"/>
  <c r="D10" i="3"/>
  <c r="H9" i="3"/>
  <c r="D9" i="3"/>
  <c r="L12" i="3"/>
  <c r="L16" i="3" s="1"/>
  <c r="H8" i="3"/>
  <c r="H12" i="3" s="1"/>
  <c r="H16" i="3" s="1"/>
  <c r="E12" i="3"/>
  <c r="E16" i="3" s="1"/>
  <c r="C12" i="3"/>
  <c r="C16" i="3" s="1"/>
  <c r="H288" i="2"/>
  <c r="G288" i="2"/>
  <c r="C288" i="2"/>
  <c r="H287" i="2"/>
  <c r="G287" i="2"/>
  <c r="C287" i="2"/>
  <c r="H286" i="2"/>
  <c r="G286" i="2"/>
  <c r="C286" i="2"/>
  <c r="H285" i="2"/>
  <c r="G285" i="2"/>
  <c r="C285" i="2"/>
  <c r="H284" i="2"/>
  <c r="G284" i="2"/>
  <c r="C284" i="2"/>
  <c r="H283" i="2"/>
  <c r="G283" i="2"/>
  <c r="C283" i="2"/>
  <c r="H282" i="2"/>
  <c r="G282" i="2"/>
  <c r="C282" i="2"/>
  <c r="H281" i="2"/>
  <c r="G281" i="2"/>
  <c r="C281" i="2"/>
  <c r="H280" i="2"/>
  <c r="G280" i="2"/>
  <c r="C280" i="2"/>
  <c r="H279" i="2"/>
  <c r="G279" i="2"/>
  <c r="C279" i="2"/>
  <c r="H278" i="2"/>
  <c r="G278" i="2"/>
  <c r="C278" i="2"/>
  <c r="H277" i="2"/>
  <c r="G277" i="2"/>
  <c r="C277" i="2"/>
  <c r="H276" i="2"/>
  <c r="G276" i="2"/>
  <c r="C276" i="2"/>
  <c r="H275" i="2"/>
  <c r="G275" i="2"/>
  <c r="C275" i="2"/>
  <c r="H274" i="2"/>
  <c r="G274" i="2"/>
  <c r="C274" i="2"/>
  <c r="H273" i="2"/>
  <c r="G273" i="2"/>
  <c r="C273" i="2"/>
  <c r="H272" i="2"/>
  <c r="G272" i="2"/>
  <c r="C272" i="2"/>
  <c r="H271" i="2"/>
  <c r="G271" i="2"/>
  <c r="C271" i="2"/>
  <c r="H270" i="2"/>
  <c r="G270" i="2"/>
  <c r="C270" i="2"/>
  <c r="H269" i="2"/>
  <c r="G269" i="2"/>
  <c r="C269" i="2"/>
  <c r="H268" i="2"/>
  <c r="G268" i="2"/>
  <c r="C268" i="2"/>
  <c r="H267" i="2"/>
  <c r="G267" i="2"/>
  <c r="C267" i="2"/>
  <c r="H266" i="2"/>
  <c r="G266" i="2"/>
  <c r="C266" i="2"/>
  <c r="H265" i="2"/>
  <c r="G265" i="2"/>
  <c r="C265" i="2"/>
  <c r="H264" i="2"/>
  <c r="G264" i="2"/>
  <c r="C264" i="2"/>
  <c r="H263" i="2"/>
  <c r="G263" i="2"/>
  <c r="C263" i="2"/>
  <c r="H262" i="2"/>
  <c r="G262" i="2"/>
  <c r="C262" i="2"/>
  <c r="H261" i="2"/>
  <c r="G261" i="2"/>
  <c r="C261" i="2"/>
  <c r="H260" i="2"/>
  <c r="G260" i="2"/>
  <c r="C260" i="2"/>
  <c r="H259" i="2"/>
  <c r="G259" i="2"/>
  <c r="C259" i="2"/>
  <c r="H258" i="2"/>
  <c r="G258" i="2"/>
  <c r="C258" i="2"/>
  <c r="H257" i="2"/>
  <c r="G257" i="2"/>
  <c r="C257" i="2"/>
  <c r="H256" i="2"/>
  <c r="G256" i="2"/>
  <c r="C256" i="2"/>
  <c r="H255" i="2"/>
  <c r="G255" i="2"/>
  <c r="C255" i="2"/>
  <c r="H254" i="2"/>
  <c r="G254" i="2"/>
  <c r="C254" i="2"/>
  <c r="H253" i="2"/>
  <c r="G253" i="2"/>
  <c r="C253" i="2"/>
  <c r="H252" i="2"/>
  <c r="G252" i="2"/>
  <c r="C252" i="2"/>
  <c r="H251" i="2"/>
  <c r="G251" i="2"/>
  <c r="C251" i="2"/>
  <c r="H250" i="2"/>
  <c r="G250" i="2"/>
  <c r="C250" i="2"/>
  <c r="H249" i="2"/>
  <c r="G249" i="2"/>
  <c r="C249" i="2"/>
  <c r="H248" i="2"/>
  <c r="G248" i="2"/>
  <c r="C248" i="2"/>
  <c r="H247" i="2"/>
  <c r="G247" i="2"/>
  <c r="C247" i="2"/>
  <c r="H246" i="2"/>
  <c r="G246" i="2"/>
  <c r="C246" i="2"/>
  <c r="H245" i="2"/>
  <c r="G245" i="2"/>
  <c r="C245" i="2"/>
  <c r="H244" i="2"/>
  <c r="G244" i="2"/>
  <c r="C244" i="2"/>
  <c r="H243" i="2"/>
  <c r="G243" i="2"/>
  <c r="C243" i="2"/>
  <c r="H242" i="2"/>
  <c r="G242" i="2"/>
  <c r="C242" i="2"/>
  <c r="H241" i="2"/>
  <c r="G241" i="2"/>
  <c r="C241" i="2"/>
  <c r="H240" i="2"/>
  <c r="G240" i="2"/>
  <c r="C240" i="2"/>
  <c r="H239" i="2"/>
  <c r="G239" i="2"/>
  <c r="C239" i="2"/>
  <c r="H238" i="2"/>
  <c r="G238" i="2"/>
  <c r="C238" i="2"/>
  <c r="H237" i="2"/>
  <c r="G237" i="2"/>
  <c r="C237" i="2"/>
  <c r="H236" i="2"/>
  <c r="G236" i="2"/>
  <c r="C236" i="2"/>
  <c r="H235" i="2"/>
  <c r="G235" i="2"/>
  <c r="C235" i="2"/>
  <c r="H234" i="2"/>
  <c r="G234" i="2"/>
  <c r="C234" i="2"/>
  <c r="H233" i="2"/>
  <c r="G233" i="2"/>
  <c r="C233" i="2"/>
  <c r="H232" i="2"/>
  <c r="G232" i="2"/>
  <c r="C232" i="2"/>
  <c r="H231" i="2"/>
  <c r="G231" i="2"/>
  <c r="C231" i="2"/>
  <c r="H230" i="2"/>
  <c r="G230" i="2"/>
  <c r="C230" i="2"/>
  <c r="H229" i="2"/>
  <c r="G229" i="2"/>
  <c r="C229" i="2"/>
  <c r="H228" i="2"/>
  <c r="G228" i="2"/>
  <c r="C228" i="2"/>
  <c r="H227" i="2"/>
  <c r="G227" i="2"/>
  <c r="C227" i="2"/>
  <c r="H226" i="2"/>
  <c r="G226" i="2"/>
  <c r="C226" i="2"/>
  <c r="H225" i="2"/>
  <c r="G225" i="2"/>
  <c r="C225" i="2"/>
  <c r="H224" i="2"/>
  <c r="G224" i="2"/>
  <c r="C224" i="2"/>
  <c r="H223" i="2"/>
  <c r="G223" i="2"/>
  <c r="C223" i="2"/>
  <c r="H222" i="2"/>
  <c r="G222" i="2"/>
  <c r="C222" i="2"/>
  <c r="H221" i="2"/>
  <c r="G221" i="2"/>
  <c r="C221" i="2"/>
  <c r="H220" i="2"/>
  <c r="G220" i="2"/>
  <c r="C220" i="2"/>
  <c r="H219" i="2"/>
  <c r="G219" i="2"/>
  <c r="C219" i="2"/>
  <c r="H218" i="2"/>
  <c r="G218" i="2"/>
  <c r="C218" i="2"/>
  <c r="H217" i="2"/>
  <c r="G217" i="2"/>
  <c r="C217" i="2"/>
  <c r="H216" i="2"/>
  <c r="G216" i="2"/>
  <c r="C216" i="2"/>
  <c r="H215" i="2"/>
  <c r="G215" i="2"/>
  <c r="C215" i="2"/>
  <c r="H214" i="2"/>
  <c r="G214" i="2"/>
  <c r="C214" i="2"/>
  <c r="H213" i="2"/>
  <c r="G213" i="2"/>
  <c r="C213" i="2"/>
  <c r="H212" i="2"/>
  <c r="G212" i="2"/>
  <c r="C212" i="2"/>
  <c r="H211" i="2"/>
  <c r="G211" i="2"/>
  <c r="C211" i="2"/>
  <c r="H210" i="2"/>
  <c r="G210" i="2"/>
  <c r="C210" i="2"/>
  <c r="H209" i="2"/>
  <c r="G209" i="2"/>
  <c r="C209" i="2"/>
  <c r="H208" i="2"/>
  <c r="G208" i="2"/>
  <c r="C208" i="2"/>
  <c r="H207" i="2"/>
  <c r="G207" i="2"/>
  <c r="C207" i="2"/>
  <c r="H206" i="2"/>
  <c r="G206" i="2"/>
  <c r="C206" i="2"/>
  <c r="H205" i="2"/>
  <c r="G205" i="2"/>
  <c r="C205" i="2"/>
  <c r="H204" i="2"/>
  <c r="G204" i="2"/>
  <c r="C204" i="2"/>
  <c r="H203" i="2"/>
  <c r="G203" i="2"/>
  <c r="C203" i="2"/>
  <c r="H202" i="2"/>
  <c r="G202" i="2"/>
  <c r="C202" i="2"/>
  <c r="H201" i="2"/>
  <c r="G201" i="2"/>
  <c r="C201" i="2"/>
  <c r="H200" i="2"/>
  <c r="G200" i="2"/>
  <c r="H199" i="2"/>
  <c r="G199" i="2"/>
  <c r="H198" i="2"/>
  <c r="G198" i="2"/>
  <c r="H197" i="2"/>
  <c r="G197" i="2"/>
  <c r="H196" i="2"/>
  <c r="G196" i="2"/>
  <c r="H195" i="2"/>
  <c r="G195" i="2"/>
  <c r="H194" i="2"/>
  <c r="G194" i="2"/>
  <c r="H193" i="2"/>
  <c r="G193" i="2"/>
  <c r="H192" i="2"/>
  <c r="G192" i="2"/>
  <c r="H191" i="2"/>
  <c r="G191" i="2"/>
  <c r="H190" i="2"/>
  <c r="G190" i="2"/>
  <c r="H189" i="2"/>
  <c r="G189" i="2"/>
  <c r="H188" i="2"/>
  <c r="G188" i="2"/>
  <c r="H187" i="2"/>
  <c r="G187" i="2"/>
  <c r="H186" i="2"/>
  <c r="G186" i="2"/>
  <c r="H185" i="2"/>
  <c r="G185" i="2"/>
  <c r="H184" i="2"/>
  <c r="G184" i="2"/>
  <c r="H183" i="2"/>
  <c r="G183" i="2"/>
  <c r="H182" i="2"/>
  <c r="G182" i="2"/>
  <c r="H181" i="2"/>
  <c r="G181" i="2"/>
  <c r="H180" i="2"/>
  <c r="G180" i="2"/>
  <c r="H179" i="2"/>
  <c r="G179" i="2"/>
  <c r="H178" i="2"/>
  <c r="G178" i="2"/>
  <c r="H177" i="2"/>
  <c r="G177" i="2"/>
  <c r="H176" i="2"/>
  <c r="G176" i="2"/>
  <c r="H175" i="2"/>
  <c r="G175" i="2"/>
  <c r="H174" i="2"/>
  <c r="G174" i="2"/>
  <c r="H173" i="2"/>
  <c r="G173" i="2"/>
  <c r="H172" i="2"/>
  <c r="G172" i="2"/>
  <c r="H171" i="2"/>
  <c r="G171" i="2"/>
  <c r="H170" i="2"/>
  <c r="G170" i="2"/>
  <c r="H169" i="2"/>
  <c r="G169" i="2"/>
  <c r="H168" i="2"/>
  <c r="G168" i="2"/>
  <c r="H167" i="2"/>
  <c r="G167" i="2"/>
  <c r="H166" i="2"/>
  <c r="G166" i="2"/>
  <c r="H165" i="2"/>
  <c r="G165" i="2"/>
  <c r="H164" i="2"/>
  <c r="G164" i="2"/>
  <c r="H163" i="2"/>
  <c r="G163" i="2"/>
  <c r="H162" i="2"/>
  <c r="G162" i="2"/>
  <c r="H161" i="2"/>
  <c r="G161" i="2"/>
  <c r="H160" i="2"/>
  <c r="G160" i="2"/>
  <c r="H159" i="2"/>
  <c r="G159" i="2"/>
  <c r="H158" i="2"/>
  <c r="G158" i="2"/>
  <c r="H157" i="2"/>
  <c r="G157" i="2"/>
  <c r="H156" i="2"/>
  <c r="G156" i="2"/>
  <c r="H155" i="2"/>
  <c r="G155" i="2"/>
  <c r="H154" i="2"/>
  <c r="G154" i="2"/>
  <c r="H153" i="2"/>
  <c r="G153" i="2"/>
  <c r="H152" i="2"/>
  <c r="G152" i="2"/>
  <c r="H151" i="2"/>
  <c r="G151" i="2"/>
  <c r="H150" i="2"/>
  <c r="G150" i="2"/>
  <c r="H149" i="2"/>
  <c r="G149" i="2"/>
  <c r="H148" i="2"/>
  <c r="G148" i="2"/>
  <c r="H147" i="2"/>
  <c r="G147" i="2"/>
  <c r="H146" i="2"/>
  <c r="G146" i="2"/>
  <c r="H145" i="2"/>
  <c r="G145" i="2"/>
  <c r="H144" i="2"/>
  <c r="G144" i="2"/>
  <c r="H143" i="2"/>
  <c r="G143" i="2"/>
  <c r="H142" i="2"/>
  <c r="G142" i="2"/>
  <c r="H141" i="2"/>
  <c r="G141" i="2"/>
  <c r="H140" i="2"/>
  <c r="G140" i="2"/>
  <c r="H139" i="2"/>
  <c r="G139" i="2"/>
  <c r="H138" i="2"/>
  <c r="G138" i="2"/>
  <c r="H137" i="2"/>
  <c r="G137" i="2"/>
  <c r="H136" i="2"/>
  <c r="G136" i="2"/>
  <c r="H135" i="2"/>
  <c r="G135" i="2"/>
  <c r="H134" i="2"/>
  <c r="G134" i="2"/>
  <c r="H133" i="2"/>
  <c r="G133" i="2"/>
  <c r="H132" i="2"/>
  <c r="G132" i="2"/>
  <c r="H131" i="2"/>
  <c r="G131" i="2"/>
  <c r="H130" i="2"/>
  <c r="G130" i="2"/>
  <c r="I129" i="2"/>
  <c r="H129" i="2"/>
  <c r="D129" i="2"/>
  <c r="G129" i="2" s="1"/>
  <c r="I128" i="2"/>
  <c r="H128" i="2"/>
  <c r="D128" i="2"/>
  <c r="G128" i="2" s="1"/>
  <c r="I127" i="2"/>
  <c r="H127" i="2"/>
  <c r="D127" i="2"/>
  <c r="G127" i="2" s="1"/>
  <c r="I126" i="2"/>
  <c r="H126" i="2"/>
  <c r="D126" i="2"/>
  <c r="G126" i="2" s="1"/>
  <c r="I125" i="2"/>
  <c r="H125" i="2"/>
  <c r="D125" i="2"/>
  <c r="G125" i="2" s="1"/>
  <c r="I124" i="2"/>
  <c r="H124" i="2"/>
  <c r="D124" i="2"/>
  <c r="G124" i="2" s="1"/>
  <c r="H123" i="2"/>
  <c r="D123" i="2"/>
  <c r="G123" i="2" s="1"/>
  <c r="I122" i="2"/>
  <c r="H122" i="2"/>
  <c r="D122" i="2"/>
  <c r="G122" i="2" s="1"/>
  <c r="I121" i="2"/>
  <c r="H121" i="2"/>
  <c r="D121" i="2"/>
  <c r="G121" i="2" s="1"/>
  <c r="I120" i="2"/>
  <c r="H120" i="2"/>
  <c r="D120" i="2"/>
  <c r="G120" i="2" s="1"/>
  <c r="I119" i="2"/>
  <c r="H119" i="2"/>
  <c r="D119" i="2"/>
  <c r="G119" i="2" s="1"/>
  <c r="I118" i="2"/>
  <c r="H118" i="2"/>
  <c r="D118" i="2"/>
  <c r="G118" i="2" s="1"/>
  <c r="I117" i="2"/>
  <c r="H117" i="2"/>
  <c r="D117" i="2"/>
  <c r="G117" i="2" s="1"/>
  <c r="I116" i="2"/>
  <c r="H116" i="2"/>
  <c r="D116" i="2"/>
  <c r="G116" i="2" s="1"/>
  <c r="I115" i="2"/>
  <c r="H115" i="2"/>
  <c r="D115" i="2"/>
  <c r="G115" i="2" s="1"/>
  <c r="I114" i="2"/>
  <c r="H114" i="2"/>
  <c r="D114" i="2"/>
  <c r="G114" i="2" s="1"/>
  <c r="I113" i="2"/>
  <c r="H113" i="2"/>
  <c r="D113" i="2"/>
  <c r="G113" i="2" s="1"/>
  <c r="I112" i="2"/>
  <c r="H112" i="2"/>
  <c r="D112" i="2"/>
  <c r="G112" i="2" s="1"/>
  <c r="I111" i="2"/>
  <c r="H111" i="2"/>
  <c r="D111" i="2"/>
  <c r="G111" i="2" s="1"/>
  <c r="I110" i="2"/>
  <c r="H110" i="2"/>
  <c r="D110" i="2"/>
  <c r="G110" i="2" s="1"/>
  <c r="I109" i="2"/>
  <c r="H109" i="2"/>
  <c r="D109" i="2"/>
  <c r="G109" i="2" s="1"/>
  <c r="I108" i="2"/>
  <c r="H108" i="2"/>
  <c r="D108" i="2"/>
  <c r="G108" i="2" s="1"/>
  <c r="I107" i="2"/>
  <c r="H107" i="2"/>
  <c r="D107" i="2"/>
  <c r="G107" i="2" s="1"/>
  <c r="I106" i="2"/>
  <c r="H106" i="2"/>
  <c r="D106" i="2"/>
  <c r="G106" i="2" s="1"/>
  <c r="I105" i="2"/>
  <c r="H105" i="2"/>
  <c r="D105" i="2"/>
  <c r="G105" i="2" s="1"/>
  <c r="I104" i="2"/>
  <c r="H104" i="2"/>
  <c r="D104" i="2"/>
  <c r="G104" i="2" s="1"/>
  <c r="I103" i="2"/>
  <c r="H103" i="2"/>
  <c r="D103" i="2"/>
  <c r="G103" i="2" s="1"/>
  <c r="I102" i="2"/>
  <c r="H102" i="2"/>
  <c r="D102" i="2"/>
  <c r="G102" i="2" s="1"/>
  <c r="I101" i="2"/>
  <c r="H101" i="2"/>
  <c r="D101" i="2"/>
  <c r="G101" i="2" s="1"/>
  <c r="I100" i="2"/>
  <c r="H100" i="2"/>
  <c r="D100" i="2"/>
  <c r="G100" i="2" s="1"/>
  <c r="I99" i="2"/>
  <c r="H99" i="2"/>
  <c r="D99" i="2"/>
  <c r="G99" i="2" s="1"/>
  <c r="I98" i="2"/>
  <c r="H98" i="2"/>
  <c r="D98" i="2"/>
  <c r="G98" i="2" s="1"/>
  <c r="I97" i="2"/>
  <c r="H97" i="2"/>
  <c r="D97" i="2"/>
  <c r="G97" i="2" s="1"/>
  <c r="I96" i="2"/>
  <c r="H96" i="2"/>
  <c r="D96" i="2"/>
  <c r="G96" i="2" s="1"/>
  <c r="I95" i="2"/>
  <c r="H95" i="2"/>
  <c r="D95" i="2"/>
  <c r="G95" i="2" s="1"/>
  <c r="I94" i="2"/>
  <c r="H94" i="2"/>
  <c r="D94" i="2"/>
  <c r="G94" i="2" s="1"/>
  <c r="I93" i="2"/>
  <c r="H93" i="2"/>
  <c r="D93" i="2"/>
  <c r="G93" i="2" s="1"/>
  <c r="I92" i="2"/>
  <c r="H92" i="2"/>
  <c r="D92" i="2"/>
  <c r="G92" i="2" s="1"/>
  <c r="I91" i="2"/>
  <c r="H91" i="2"/>
  <c r="D91" i="2"/>
  <c r="G91" i="2" s="1"/>
  <c r="I90" i="2"/>
  <c r="H90" i="2"/>
  <c r="D90" i="2"/>
  <c r="G90" i="2" s="1"/>
  <c r="I89" i="2"/>
  <c r="H89" i="2"/>
  <c r="D89" i="2"/>
  <c r="G89" i="2" s="1"/>
  <c r="I88" i="2"/>
  <c r="H88" i="2"/>
  <c r="D88" i="2"/>
  <c r="G88" i="2" s="1"/>
  <c r="I87" i="2"/>
  <c r="H87" i="2"/>
  <c r="D87" i="2"/>
  <c r="G87" i="2" s="1"/>
  <c r="I86" i="2"/>
  <c r="H86" i="2"/>
  <c r="D86" i="2"/>
  <c r="G86" i="2" s="1"/>
  <c r="I85" i="2"/>
  <c r="H85" i="2"/>
  <c r="D85" i="2"/>
  <c r="G85" i="2" s="1"/>
  <c r="I84" i="2"/>
  <c r="H84" i="2"/>
  <c r="D84" i="2"/>
  <c r="G84" i="2" s="1"/>
  <c r="I83" i="2"/>
  <c r="H83" i="2"/>
  <c r="D83" i="2"/>
  <c r="G83" i="2" s="1"/>
  <c r="I82" i="2"/>
  <c r="H82" i="2"/>
  <c r="G82" i="2"/>
  <c r="D82" i="2"/>
  <c r="I81" i="2"/>
  <c r="H81" i="2"/>
  <c r="D81" i="2"/>
  <c r="G81" i="2" s="1"/>
  <c r="I80" i="2"/>
  <c r="H80" i="2"/>
  <c r="D80" i="2"/>
  <c r="G80" i="2" s="1"/>
  <c r="I79" i="2"/>
  <c r="H79" i="2"/>
  <c r="D79" i="2"/>
  <c r="G79" i="2" s="1"/>
  <c r="I78" i="2"/>
  <c r="H78" i="2"/>
  <c r="D78" i="2"/>
  <c r="G78" i="2" s="1"/>
  <c r="I77" i="2"/>
  <c r="H77" i="2"/>
  <c r="D77" i="2"/>
  <c r="G77" i="2" s="1"/>
  <c r="I76" i="2"/>
  <c r="H76" i="2"/>
  <c r="D76" i="2"/>
  <c r="G76" i="2" s="1"/>
  <c r="I75" i="2"/>
  <c r="H75" i="2"/>
  <c r="D75" i="2"/>
  <c r="G75" i="2" s="1"/>
  <c r="I74" i="2"/>
  <c r="H74" i="2"/>
  <c r="G74" i="2"/>
  <c r="D74" i="2"/>
  <c r="I73" i="2"/>
  <c r="H73" i="2"/>
  <c r="D73" i="2"/>
  <c r="G73" i="2" s="1"/>
  <c r="I72" i="2"/>
  <c r="H72" i="2"/>
  <c r="D72" i="2"/>
  <c r="G72" i="2" s="1"/>
  <c r="I71" i="2"/>
  <c r="H71" i="2"/>
  <c r="D71" i="2"/>
  <c r="G71" i="2" s="1"/>
  <c r="I70" i="2"/>
  <c r="H70" i="2"/>
  <c r="D70" i="2"/>
  <c r="G70" i="2" s="1"/>
  <c r="I69" i="2"/>
  <c r="H69" i="2"/>
  <c r="G69" i="2"/>
  <c r="D69" i="2"/>
  <c r="I68" i="2"/>
  <c r="H68" i="2"/>
  <c r="D68" i="2"/>
  <c r="G68" i="2" s="1"/>
  <c r="I67" i="2"/>
  <c r="H67" i="2"/>
  <c r="D67" i="2"/>
  <c r="G67" i="2" s="1"/>
  <c r="I66" i="2"/>
  <c r="H66" i="2"/>
  <c r="D66" i="2"/>
  <c r="G66" i="2" s="1"/>
  <c r="I65" i="2"/>
  <c r="H65" i="2"/>
  <c r="D65" i="2"/>
  <c r="G65" i="2" s="1"/>
  <c r="I64" i="2"/>
  <c r="H64" i="2"/>
  <c r="D64" i="2"/>
  <c r="G64" i="2" s="1"/>
  <c r="I63" i="2"/>
  <c r="H63" i="2"/>
  <c r="D63" i="2"/>
  <c r="G63" i="2" s="1"/>
  <c r="I62" i="2"/>
  <c r="H62" i="2"/>
  <c r="D62" i="2"/>
  <c r="G62" i="2" s="1"/>
  <c r="I61" i="2"/>
  <c r="H61" i="2"/>
  <c r="D61" i="2"/>
  <c r="G61" i="2" s="1"/>
  <c r="I60" i="2"/>
  <c r="H60" i="2"/>
  <c r="D60" i="2"/>
  <c r="G60" i="2" s="1"/>
  <c r="I59" i="2"/>
  <c r="H59" i="2"/>
  <c r="D59" i="2"/>
  <c r="G59" i="2" s="1"/>
  <c r="I58" i="2"/>
  <c r="H58" i="2"/>
  <c r="D58" i="2"/>
  <c r="G58" i="2" s="1"/>
  <c r="I57" i="2"/>
  <c r="H57" i="2"/>
  <c r="D57" i="2"/>
  <c r="G57" i="2" s="1"/>
  <c r="I56" i="2"/>
  <c r="H56" i="2"/>
  <c r="D56" i="2"/>
  <c r="G56" i="2" s="1"/>
  <c r="I55" i="2"/>
  <c r="H55" i="2"/>
  <c r="D55" i="2"/>
  <c r="G55" i="2" s="1"/>
  <c r="I54" i="2"/>
  <c r="H54" i="2"/>
  <c r="D54" i="2"/>
  <c r="G54" i="2" s="1"/>
  <c r="I53" i="2"/>
  <c r="H53" i="2"/>
  <c r="D53" i="2"/>
  <c r="G53" i="2" s="1"/>
  <c r="I52" i="2"/>
  <c r="H52" i="2"/>
  <c r="D52" i="2"/>
  <c r="G52" i="2" s="1"/>
  <c r="I51" i="2"/>
  <c r="H51" i="2"/>
  <c r="D51" i="2"/>
  <c r="G51" i="2" s="1"/>
  <c r="I50" i="2"/>
  <c r="H50" i="2"/>
  <c r="D50" i="2"/>
  <c r="G50" i="2" s="1"/>
  <c r="I49" i="2"/>
  <c r="H49" i="2"/>
  <c r="D49" i="2"/>
  <c r="G49" i="2" s="1"/>
  <c r="I48" i="2"/>
  <c r="H48" i="2"/>
  <c r="D48" i="2"/>
  <c r="G48" i="2" s="1"/>
  <c r="I47" i="2"/>
  <c r="H47" i="2"/>
  <c r="D47" i="2"/>
  <c r="G47" i="2" s="1"/>
  <c r="I46" i="2"/>
  <c r="H46" i="2"/>
  <c r="D46" i="2"/>
  <c r="G46" i="2" s="1"/>
  <c r="I45" i="2"/>
  <c r="H45" i="2"/>
  <c r="D45" i="2"/>
  <c r="G45" i="2" s="1"/>
  <c r="I44" i="2"/>
  <c r="H44" i="2"/>
  <c r="D44" i="2"/>
  <c r="G44" i="2" s="1"/>
  <c r="I43" i="2"/>
  <c r="H43" i="2"/>
  <c r="D43" i="2"/>
  <c r="G43" i="2" s="1"/>
  <c r="I42" i="2"/>
  <c r="H42" i="2"/>
  <c r="D42" i="2"/>
  <c r="G42" i="2" s="1"/>
  <c r="I41" i="2"/>
  <c r="H41" i="2"/>
  <c r="D41" i="2"/>
  <c r="G41" i="2" s="1"/>
  <c r="I40" i="2"/>
  <c r="H40" i="2"/>
  <c r="D40" i="2"/>
  <c r="G40" i="2" s="1"/>
  <c r="I39" i="2"/>
  <c r="H39" i="2"/>
  <c r="D39" i="2"/>
  <c r="G39" i="2" s="1"/>
  <c r="I38" i="2"/>
  <c r="H38" i="2"/>
  <c r="D38" i="2"/>
  <c r="G38" i="2" s="1"/>
  <c r="I37" i="2"/>
  <c r="H37" i="2"/>
  <c r="D37" i="2"/>
  <c r="G37" i="2" s="1"/>
  <c r="I36" i="2"/>
  <c r="H36" i="2"/>
  <c r="D36" i="2"/>
  <c r="G36" i="2" s="1"/>
  <c r="I35" i="2"/>
  <c r="H35" i="2"/>
  <c r="D35" i="2"/>
  <c r="G35" i="2" s="1"/>
  <c r="I34" i="2"/>
  <c r="H34" i="2"/>
  <c r="D34" i="2"/>
  <c r="G34" i="2" s="1"/>
  <c r="I33" i="2"/>
  <c r="H33" i="2"/>
  <c r="D33" i="2"/>
  <c r="G33" i="2" s="1"/>
  <c r="I32" i="2"/>
  <c r="H32" i="2"/>
  <c r="D32" i="2"/>
  <c r="G32" i="2" s="1"/>
  <c r="I31" i="2"/>
  <c r="H31" i="2"/>
  <c r="D31" i="2"/>
  <c r="G31" i="2" s="1"/>
  <c r="I30" i="2"/>
  <c r="H30" i="2"/>
  <c r="D30" i="2"/>
  <c r="G30" i="2" s="1"/>
  <c r="I29" i="2"/>
  <c r="H29" i="2"/>
  <c r="D29" i="2"/>
  <c r="G29" i="2" s="1"/>
  <c r="I28" i="2"/>
  <c r="H28" i="2"/>
  <c r="D28" i="2"/>
  <c r="G28" i="2" s="1"/>
  <c r="I27" i="2"/>
  <c r="H27" i="2"/>
  <c r="D27" i="2"/>
  <c r="G27" i="2" s="1"/>
  <c r="I26" i="2"/>
  <c r="H26" i="2"/>
  <c r="D26" i="2"/>
  <c r="G26" i="2" s="1"/>
  <c r="I25" i="2"/>
  <c r="H25" i="2"/>
  <c r="D25" i="2"/>
  <c r="G25" i="2" s="1"/>
  <c r="I24" i="2"/>
  <c r="H24" i="2"/>
  <c r="D24" i="2"/>
  <c r="G24" i="2" s="1"/>
  <c r="I23" i="2"/>
  <c r="H23" i="2"/>
  <c r="D23" i="2"/>
  <c r="G23" i="2" s="1"/>
  <c r="I22" i="2"/>
  <c r="H22" i="2"/>
  <c r="D22" i="2"/>
  <c r="G22" i="2" s="1"/>
  <c r="I21" i="2"/>
  <c r="H21" i="2"/>
  <c r="D21" i="2"/>
  <c r="G21" i="2" s="1"/>
  <c r="I20" i="2"/>
  <c r="H20" i="2"/>
  <c r="D20" i="2"/>
  <c r="G20" i="2" s="1"/>
  <c r="I19" i="2"/>
  <c r="H19" i="2"/>
  <c r="D19" i="2"/>
  <c r="G19" i="2" s="1"/>
  <c r="I18" i="2"/>
  <c r="H18" i="2"/>
  <c r="D18" i="2"/>
  <c r="G18" i="2" s="1"/>
  <c r="I17" i="2"/>
  <c r="H17" i="2"/>
  <c r="D17" i="2"/>
  <c r="G17" i="2" s="1"/>
  <c r="I16" i="2"/>
  <c r="H16" i="2"/>
  <c r="D16" i="2"/>
  <c r="G16" i="2" s="1"/>
  <c r="I15" i="2"/>
  <c r="H15" i="2"/>
  <c r="D15" i="2"/>
  <c r="G15" i="2" s="1"/>
  <c r="I14" i="2"/>
  <c r="H14" i="2"/>
  <c r="D14" i="2"/>
  <c r="G14" i="2" s="1"/>
  <c r="I13" i="2"/>
  <c r="H13" i="2"/>
  <c r="D13" i="2"/>
  <c r="G13" i="2" s="1"/>
  <c r="I12" i="2"/>
  <c r="H12" i="2"/>
  <c r="D12" i="2"/>
  <c r="G12" i="2" s="1"/>
  <c r="I11" i="2"/>
  <c r="H11" i="2"/>
  <c r="D11" i="2"/>
  <c r="G11" i="2" s="1"/>
  <c r="I10" i="2"/>
  <c r="H10" i="2"/>
  <c r="D10" i="2"/>
  <c r="G10" i="2" s="1"/>
  <c r="I9" i="2"/>
  <c r="H9" i="2"/>
  <c r="D9" i="2"/>
  <c r="G9" i="2" s="1"/>
  <c r="I8" i="2"/>
  <c r="H8" i="2"/>
  <c r="D8" i="2"/>
  <c r="G8" i="2" s="1"/>
  <c r="I7" i="2"/>
  <c r="H7" i="2"/>
  <c r="D7" i="2"/>
  <c r="G7" i="2" s="1"/>
  <c r="I6" i="2"/>
  <c r="H6" i="2"/>
  <c r="D6" i="2"/>
  <c r="G6" i="2" s="1"/>
  <c r="I5" i="2"/>
  <c r="H5" i="2"/>
  <c r="D5" i="2"/>
  <c r="G5" i="2" s="1"/>
  <c r="I4" i="2"/>
  <c r="H4" i="2"/>
  <c r="D4" i="2"/>
  <c r="G4" i="2" s="1"/>
  <c r="I3" i="2"/>
  <c r="H3" i="2"/>
  <c r="D3" i="2"/>
  <c r="G3" i="2" s="1"/>
  <c r="I2" i="2"/>
  <c r="H2" i="2"/>
  <c r="D2" i="2"/>
  <c r="G2" i="2" s="1"/>
  <c r="AE889" i="1"/>
  <c r="H889" i="1"/>
  <c r="G889" i="1"/>
  <c r="AE888" i="1"/>
  <c r="G888" i="1"/>
  <c r="H888" i="1" s="1"/>
  <c r="AE887" i="1"/>
  <c r="H887" i="1"/>
  <c r="G887" i="1"/>
  <c r="AE886" i="1"/>
  <c r="G886" i="1"/>
  <c r="H886" i="1" s="1"/>
  <c r="AE885" i="1"/>
  <c r="G885" i="1"/>
  <c r="H885" i="1" s="1"/>
  <c r="AE884" i="1"/>
  <c r="G884" i="1"/>
  <c r="H884" i="1" s="1"/>
  <c r="AE883" i="1"/>
  <c r="G883" i="1"/>
  <c r="H883" i="1" s="1"/>
  <c r="AE882" i="1"/>
  <c r="G882" i="1"/>
  <c r="H882" i="1" s="1"/>
  <c r="AE881" i="1"/>
  <c r="G881" i="1"/>
  <c r="H881" i="1" s="1"/>
  <c r="AE880" i="1"/>
  <c r="G880" i="1"/>
  <c r="H880" i="1" s="1"/>
  <c r="AE879" i="1"/>
  <c r="H879" i="1"/>
  <c r="G879" i="1"/>
  <c r="AE878" i="1"/>
  <c r="G878" i="1"/>
  <c r="H878" i="1" s="1"/>
  <c r="AE877" i="1"/>
  <c r="H877" i="1"/>
  <c r="G877" i="1"/>
  <c r="AE876" i="1"/>
  <c r="G876" i="1"/>
  <c r="H876" i="1" s="1"/>
  <c r="AE875" i="1"/>
  <c r="H875" i="1"/>
  <c r="G875" i="1"/>
  <c r="AE874" i="1"/>
  <c r="G874" i="1"/>
  <c r="H874" i="1" s="1"/>
  <c r="AE873" i="1"/>
  <c r="G873" i="1"/>
  <c r="H873" i="1" s="1"/>
  <c r="AE872" i="1"/>
  <c r="G872" i="1"/>
  <c r="H872" i="1" s="1"/>
  <c r="AE871" i="1"/>
  <c r="G871" i="1"/>
  <c r="H871" i="1" s="1"/>
  <c r="AE870" i="1"/>
  <c r="G870" i="1"/>
  <c r="H870" i="1" s="1"/>
  <c r="AE869" i="1"/>
  <c r="H869" i="1"/>
  <c r="G869" i="1"/>
  <c r="AE868" i="1"/>
  <c r="G868" i="1"/>
  <c r="H868" i="1" s="1"/>
  <c r="AE867" i="1"/>
  <c r="H867" i="1"/>
  <c r="G867" i="1"/>
  <c r="AE866" i="1"/>
  <c r="G866" i="1"/>
  <c r="H866" i="1" s="1"/>
  <c r="AE865" i="1"/>
  <c r="G865" i="1"/>
  <c r="H865" i="1" s="1"/>
  <c r="AE864" i="1"/>
  <c r="G864" i="1"/>
  <c r="H864" i="1" s="1"/>
  <c r="AE863" i="1"/>
  <c r="H863" i="1"/>
  <c r="G863" i="1"/>
  <c r="AE862" i="1"/>
  <c r="G862" i="1"/>
  <c r="H862" i="1" s="1"/>
  <c r="AE861" i="1"/>
  <c r="G861" i="1"/>
  <c r="H861" i="1" s="1"/>
  <c r="AE860" i="1"/>
  <c r="G860" i="1"/>
  <c r="H860" i="1" s="1"/>
  <c r="AE859" i="1"/>
  <c r="H859" i="1"/>
  <c r="G859" i="1"/>
  <c r="AE858" i="1"/>
  <c r="G858" i="1"/>
  <c r="H858" i="1" s="1"/>
  <c r="AE857" i="1"/>
  <c r="G857" i="1"/>
  <c r="H857" i="1" s="1"/>
  <c r="AE856" i="1"/>
  <c r="G856" i="1"/>
  <c r="H856" i="1" s="1"/>
  <c r="AE855" i="1"/>
  <c r="H855" i="1"/>
  <c r="G855" i="1"/>
  <c r="AE854" i="1"/>
  <c r="G854" i="1"/>
  <c r="H854" i="1" s="1"/>
  <c r="AE853" i="1"/>
  <c r="H853" i="1"/>
  <c r="G853" i="1"/>
  <c r="AE852" i="1"/>
  <c r="G852" i="1"/>
  <c r="H852" i="1" s="1"/>
  <c r="AE851" i="1"/>
  <c r="G851" i="1"/>
  <c r="H851" i="1" s="1"/>
  <c r="AE850" i="1"/>
  <c r="G850" i="1"/>
  <c r="H850" i="1" s="1"/>
  <c r="AE849" i="1"/>
  <c r="G849" i="1"/>
  <c r="H849" i="1" s="1"/>
  <c r="AE848" i="1"/>
  <c r="G848" i="1"/>
  <c r="H848" i="1" s="1"/>
  <c r="AE847" i="1"/>
  <c r="H847" i="1"/>
  <c r="G847" i="1"/>
  <c r="AE846" i="1"/>
  <c r="G846" i="1"/>
  <c r="H846" i="1" s="1"/>
  <c r="AE845" i="1"/>
  <c r="H845" i="1"/>
  <c r="G845" i="1"/>
  <c r="AE844" i="1"/>
  <c r="G844" i="1"/>
  <c r="H844" i="1" s="1"/>
  <c r="AE843" i="1"/>
  <c r="H843" i="1"/>
  <c r="G843" i="1"/>
  <c r="AE842" i="1"/>
  <c r="G842" i="1"/>
  <c r="H842" i="1" s="1"/>
  <c r="AE841" i="1"/>
  <c r="G841" i="1"/>
  <c r="H841" i="1" s="1"/>
  <c r="AE840" i="1"/>
  <c r="G840" i="1"/>
  <c r="H840" i="1" s="1"/>
  <c r="AE839" i="1"/>
  <c r="G839" i="1"/>
  <c r="H839" i="1" s="1"/>
  <c r="AE838" i="1"/>
  <c r="G838" i="1"/>
  <c r="H838" i="1" s="1"/>
  <c r="AE837" i="1"/>
  <c r="H837" i="1"/>
  <c r="G837" i="1"/>
  <c r="AE836" i="1"/>
  <c r="G836" i="1"/>
  <c r="H836" i="1" s="1"/>
  <c r="AE835" i="1"/>
  <c r="H835" i="1"/>
  <c r="G835" i="1"/>
  <c r="AE834" i="1"/>
  <c r="G834" i="1"/>
  <c r="H834" i="1" s="1"/>
  <c r="AE833" i="1"/>
  <c r="G833" i="1"/>
  <c r="H833" i="1" s="1"/>
  <c r="AE832" i="1"/>
  <c r="G832" i="1"/>
  <c r="H832" i="1" s="1"/>
  <c r="AE831" i="1"/>
  <c r="H831" i="1"/>
  <c r="G831" i="1"/>
  <c r="AE830" i="1"/>
  <c r="G830" i="1"/>
  <c r="H830" i="1" s="1"/>
  <c r="AE829" i="1"/>
  <c r="G829" i="1"/>
  <c r="H829" i="1" s="1"/>
  <c r="AE828" i="1"/>
  <c r="G828" i="1"/>
  <c r="H828" i="1" s="1"/>
  <c r="AE827" i="1"/>
  <c r="H827" i="1"/>
  <c r="G827" i="1"/>
  <c r="AE826" i="1"/>
  <c r="G826" i="1"/>
  <c r="H826" i="1" s="1"/>
  <c r="AE825" i="1"/>
  <c r="G825" i="1"/>
  <c r="H825" i="1" s="1"/>
  <c r="AE824" i="1"/>
  <c r="K824" i="1"/>
  <c r="G824" i="1"/>
  <c r="H824" i="1" s="1"/>
  <c r="AE823" i="1"/>
  <c r="G823" i="1"/>
  <c r="H823" i="1" s="1"/>
  <c r="AE822" i="1"/>
  <c r="H822" i="1"/>
  <c r="G822" i="1"/>
  <c r="AE821" i="1"/>
  <c r="G821" i="1"/>
  <c r="H821" i="1" s="1"/>
  <c r="AE820" i="1"/>
  <c r="G820" i="1"/>
  <c r="H820" i="1" s="1"/>
  <c r="AE819" i="1"/>
  <c r="G819" i="1"/>
  <c r="H819" i="1" s="1"/>
  <c r="AE818" i="1"/>
  <c r="H818" i="1"/>
  <c r="G818" i="1"/>
  <c r="AE817" i="1"/>
  <c r="G817" i="1"/>
  <c r="H817" i="1" s="1"/>
  <c r="AE816" i="1"/>
  <c r="G816" i="1"/>
  <c r="H816" i="1" s="1"/>
  <c r="AE815" i="1"/>
  <c r="G815" i="1"/>
  <c r="H815" i="1" s="1"/>
  <c r="AE814" i="1"/>
  <c r="H814" i="1"/>
  <c r="G814" i="1"/>
  <c r="AE813" i="1"/>
  <c r="G813" i="1"/>
  <c r="H813" i="1" s="1"/>
  <c r="AE812" i="1"/>
  <c r="G812" i="1"/>
  <c r="H812" i="1" s="1"/>
  <c r="AE811" i="1"/>
  <c r="G811" i="1"/>
  <c r="H811" i="1" s="1"/>
  <c r="AE810" i="1"/>
  <c r="G810" i="1"/>
  <c r="H810" i="1" s="1"/>
  <c r="AE809" i="1"/>
  <c r="G809" i="1"/>
  <c r="H809" i="1" s="1"/>
  <c r="AE808" i="1"/>
  <c r="G808" i="1"/>
  <c r="H808" i="1" s="1"/>
  <c r="AE807" i="1"/>
  <c r="G807" i="1"/>
  <c r="H807" i="1" s="1"/>
  <c r="AE806" i="1"/>
  <c r="H806" i="1"/>
  <c r="G806" i="1"/>
  <c r="AE805" i="1"/>
  <c r="G805" i="1"/>
  <c r="H805" i="1" s="1"/>
  <c r="AE804" i="1"/>
  <c r="G804" i="1"/>
  <c r="H804" i="1" s="1"/>
  <c r="AE803" i="1"/>
  <c r="G803" i="1"/>
  <c r="H803" i="1" s="1"/>
  <c r="AE802" i="1"/>
  <c r="H802" i="1"/>
  <c r="G802" i="1"/>
  <c r="AE801" i="1"/>
  <c r="G801" i="1"/>
  <c r="H801" i="1" s="1"/>
  <c r="AE800" i="1"/>
  <c r="G800" i="1"/>
  <c r="H800" i="1" s="1"/>
  <c r="AE799" i="1"/>
  <c r="G799" i="1"/>
  <c r="H799" i="1" s="1"/>
  <c r="AE798" i="1"/>
  <c r="H798" i="1"/>
  <c r="G798" i="1"/>
  <c r="AE797" i="1"/>
  <c r="G797" i="1"/>
  <c r="H797" i="1" s="1"/>
  <c r="AE796" i="1"/>
  <c r="G796" i="1"/>
  <c r="H796" i="1" s="1"/>
  <c r="AE795" i="1"/>
  <c r="G795" i="1"/>
  <c r="H795" i="1" s="1"/>
  <c r="AE794" i="1"/>
  <c r="G794" i="1"/>
  <c r="H794" i="1" s="1"/>
  <c r="AE793" i="1"/>
  <c r="G793" i="1"/>
  <c r="H793" i="1" s="1"/>
  <c r="AE792" i="1"/>
  <c r="G792" i="1"/>
  <c r="H792" i="1" s="1"/>
  <c r="AE791" i="1"/>
  <c r="G791" i="1"/>
  <c r="H791" i="1" s="1"/>
  <c r="AE790" i="1"/>
  <c r="H790" i="1"/>
  <c r="G790" i="1"/>
  <c r="AE789" i="1"/>
  <c r="G789" i="1"/>
  <c r="H789" i="1" s="1"/>
  <c r="AE788" i="1"/>
  <c r="G788" i="1"/>
  <c r="H788" i="1" s="1"/>
  <c r="AE787" i="1"/>
  <c r="G787" i="1"/>
  <c r="H787" i="1" s="1"/>
  <c r="AE786" i="1"/>
  <c r="H786" i="1"/>
  <c r="G786" i="1"/>
  <c r="AE785" i="1"/>
  <c r="G785" i="1"/>
  <c r="H785" i="1" s="1"/>
  <c r="AE784" i="1"/>
  <c r="G784" i="1"/>
  <c r="H784" i="1" s="1"/>
  <c r="AE783" i="1"/>
  <c r="G783" i="1"/>
  <c r="H783" i="1" s="1"/>
  <c r="AE782" i="1"/>
  <c r="K782" i="1"/>
  <c r="G782" i="1"/>
  <c r="H782" i="1" s="1"/>
  <c r="AE781" i="1"/>
  <c r="G781" i="1"/>
  <c r="H781" i="1" s="1"/>
  <c r="AE780" i="1"/>
  <c r="G780" i="1"/>
  <c r="H780" i="1" s="1"/>
  <c r="AE779" i="1"/>
  <c r="H779" i="1"/>
  <c r="G779" i="1"/>
  <c r="AE778" i="1"/>
  <c r="G778" i="1"/>
  <c r="H778" i="1" s="1"/>
  <c r="AE777" i="1"/>
  <c r="G777" i="1"/>
  <c r="H777" i="1" s="1"/>
  <c r="AE776" i="1"/>
  <c r="G776" i="1"/>
  <c r="H776" i="1" s="1"/>
  <c r="AE775" i="1"/>
  <c r="H775" i="1"/>
  <c r="G775" i="1"/>
  <c r="AE774" i="1"/>
  <c r="G774" i="1"/>
  <c r="H774" i="1" s="1"/>
  <c r="AE773" i="1"/>
  <c r="G773" i="1"/>
  <c r="H773" i="1" s="1"/>
  <c r="AE772" i="1"/>
  <c r="G772" i="1"/>
  <c r="H772" i="1" s="1"/>
  <c r="AE771" i="1"/>
  <c r="G771" i="1"/>
  <c r="H771" i="1" s="1"/>
  <c r="AE770" i="1"/>
  <c r="G770" i="1"/>
  <c r="H770" i="1" s="1"/>
  <c r="AE769" i="1"/>
  <c r="G769" i="1"/>
  <c r="H769" i="1" s="1"/>
  <c r="AE768" i="1"/>
  <c r="G768" i="1"/>
  <c r="H768" i="1" s="1"/>
  <c r="AE767" i="1"/>
  <c r="H767" i="1"/>
  <c r="G767" i="1"/>
  <c r="AE766" i="1"/>
  <c r="G766" i="1"/>
  <c r="H766" i="1" s="1"/>
  <c r="AE765" i="1"/>
  <c r="G765" i="1"/>
  <c r="H765" i="1" s="1"/>
  <c r="AE764" i="1"/>
  <c r="G764" i="1"/>
  <c r="H764" i="1" s="1"/>
  <c r="AE763" i="1"/>
  <c r="H763" i="1"/>
  <c r="G763" i="1"/>
  <c r="AE762" i="1"/>
  <c r="G762" i="1"/>
  <c r="H762" i="1" s="1"/>
  <c r="AE761" i="1"/>
  <c r="G761" i="1"/>
  <c r="H761" i="1" s="1"/>
  <c r="AE760" i="1"/>
  <c r="G760" i="1"/>
  <c r="H760" i="1" s="1"/>
  <c r="AE759" i="1"/>
  <c r="H759" i="1"/>
  <c r="G759" i="1"/>
  <c r="AE758" i="1"/>
  <c r="G758" i="1"/>
  <c r="H758" i="1" s="1"/>
  <c r="AE757" i="1"/>
  <c r="G757" i="1"/>
  <c r="H757" i="1" s="1"/>
  <c r="AE756" i="1"/>
  <c r="G756" i="1"/>
  <c r="H756" i="1" s="1"/>
  <c r="AE755" i="1"/>
  <c r="K755" i="1"/>
  <c r="G755" i="1"/>
  <c r="H755" i="1" s="1"/>
  <c r="AE754" i="1"/>
  <c r="G754" i="1"/>
  <c r="H754" i="1" s="1"/>
  <c r="AE753" i="1"/>
  <c r="G753" i="1"/>
  <c r="H753" i="1" s="1"/>
  <c r="AE752" i="1"/>
  <c r="H752" i="1"/>
  <c r="G752" i="1"/>
  <c r="AE751" i="1"/>
  <c r="G751" i="1"/>
  <c r="H751" i="1" s="1"/>
  <c r="AE750" i="1"/>
  <c r="G750" i="1"/>
  <c r="H750" i="1" s="1"/>
  <c r="AE749" i="1"/>
  <c r="G749" i="1"/>
  <c r="H749" i="1" s="1"/>
  <c r="AE748" i="1"/>
  <c r="G748" i="1"/>
  <c r="H748" i="1" s="1"/>
  <c r="AE747" i="1"/>
  <c r="G747" i="1"/>
  <c r="H747" i="1" s="1"/>
  <c r="AE746" i="1"/>
  <c r="G746" i="1"/>
  <c r="H746" i="1" s="1"/>
  <c r="AE745" i="1"/>
  <c r="G745" i="1"/>
  <c r="H745" i="1" s="1"/>
  <c r="AE744" i="1"/>
  <c r="H744" i="1"/>
  <c r="G744" i="1"/>
  <c r="AE743" i="1"/>
  <c r="G743" i="1"/>
  <c r="H743" i="1" s="1"/>
  <c r="AE742" i="1"/>
  <c r="G742" i="1"/>
  <c r="H742" i="1" s="1"/>
  <c r="AE741" i="1"/>
  <c r="G741" i="1"/>
  <c r="H741" i="1" s="1"/>
  <c r="AE740" i="1"/>
  <c r="H740" i="1"/>
  <c r="G740" i="1"/>
  <c r="AE739" i="1"/>
  <c r="G739" i="1"/>
  <c r="H739" i="1" s="1"/>
  <c r="AE738" i="1"/>
  <c r="G738" i="1"/>
  <c r="H738" i="1" s="1"/>
  <c r="AE737" i="1"/>
  <c r="G737" i="1"/>
  <c r="H737" i="1" s="1"/>
  <c r="AE736" i="1"/>
  <c r="H736" i="1"/>
  <c r="G736" i="1"/>
  <c r="AE735" i="1"/>
  <c r="G735" i="1"/>
  <c r="H735" i="1" s="1"/>
  <c r="AE734" i="1"/>
  <c r="G734" i="1"/>
  <c r="H734" i="1" s="1"/>
  <c r="AE733" i="1"/>
  <c r="G733" i="1"/>
  <c r="H733" i="1" s="1"/>
  <c r="AE732" i="1"/>
  <c r="G732" i="1"/>
  <c r="H732" i="1" s="1"/>
  <c r="AE731" i="1"/>
  <c r="G731" i="1"/>
  <c r="H731" i="1" s="1"/>
  <c r="AE730" i="1"/>
  <c r="G730" i="1"/>
  <c r="H730" i="1" s="1"/>
  <c r="AE729" i="1"/>
  <c r="G729" i="1"/>
  <c r="H729" i="1" s="1"/>
  <c r="AE728" i="1"/>
  <c r="H728" i="1"/>
  <c r="G728" i="1"/>
  <c r="AE727" i="1"/>
  <c r="G727" i="1"/>
  <c r="H727" i="1" s="1"/>
  <c r="AE726" i="1"/>
  <c r="G726" i="1"/>
  <c r="H726" i="1" s="1"/>
  <c r="AE725" i="1"/>
  <c r="G725" i="1"/>
  <c r="H725" i="1" s="1"/>
  <c r="AE724" i="1"/>
  <c r="H724" i="1"/>
  <c r="G724" i="1"/>
  <c r="AE723" i="1"/>
  <c r="G723" i="1"/>
  <c r="H723" i="1" s="1"/>
  <c r="AE722" i="1"/>
  <c r="G722" i="1"/>
  <c r="H722" i="1" s="1"/>
  <c r="AE721" i="1"/>
  <c r="G721" i="1"/>
  <c r="H721" i="1" s="1"/>
  <c r="AE720" i="1"/>
  <c r="H720" i="1"/>
  <c r="G720" i="1"/>
  <c r="AE719" i="1"/>
  <c r="G719" i="1"/>
  <c r="H719" i="1" s="1"/>
  <c r="AE718" i="1"/>
  <c r="G718" i="1"/>
  <c r="H718" i="1" s="1"/>
  <c r="AE717" i="1"/>
  <c r="G717" i="1"/>
  <c r="H717" i="1" s="1"/>
  <c r="AE716" i="1"/>
  <c r="G716" i="1"/>
  <c r="H716" i="1" s="1"/>
  <c r="AE715" i="1"/>
  <c r="G715" i="1"/>
  <c r="H715" i="1" s="1"/>
  <c r="AE714" i="1"/>
  <c r="G714" i="1"/>
  <c r="H714" i="1" s="1"/>
  <c r="AE713" i="1"/>
  <c r="G713" i="1"/>
  <c r="H713" i="1" s="1"/>
  <c r="AE712" i="1"/>
  <c r="H712" i="1"/>
  <c r="G712" i="1"/>
  <c r="AE711" i="1"/>
  <c r="G711" i="1"/>
  <c r="H711" i="1" s="1"/>
  <c r="AE710" i="1"/>
  <c r="G710" i="1"/>
  <c r="H710" i="1" s="1"/>
  <c r="AE709" i="1"/>
  <c r="G709" i="1"/>
  <c r="H709" i="1" s="1"/>
  <c r="AE708" i="1"/>
  <c r="H708" i="1"/>
  <c r="G708" i="1"/>
  <c r="AE707" i="1"/>
  <c r="G707" i="1"/>
  <c r="H707" i="1" s="1"/>
  <c r="AE706" i="1"/>
  <c r="G706" i="1"/>
  <c r="H706" i="1" s="1"/>
  <c r="AE705" i="1"/>
  <c r="G705" i="1"/>
  <c r="H705" i="1" s="1"/>
  <c r="AE704" i="1"/>
  <c r="H704" i="1"/>
  <c r="G704" i="1"/>
  <c r="AE703" i="1"/>
  <c r="G703" i="1"/>
  <c r="H703" i="1" s="1"/>
  <c r="AE702" i="1"/>
  <c r="G702" i="1"/>
  <c r="H702" i="1" s="1"/>
  <c r="AE701" i="1"/>
  <c r="G701" i="1"/>
  <c r="H701" i="1" s="1"/>
  <c r="AE700" i="1"/>
  <c r="G700" i="1"/>
  <c r="H700" i="1" s="1"/>
  <c r="AE699" i="1"/>
  <c r="G699" i="1"/>
  <c r="H699" i="1" s="1"/>
  <c r="AE698" i="1"/>
  <c r="G698" i="1"/>
  <c r="H698" i="1" s="1"/>
  <c r="AE697" i="1"/>
  <c r="G697" i="1"/>
  <c r="H697" i="1" s="1"/>
  <c r="AE696" i="1"/>
  <c r="H696" i="1"/>
  <c r="G696" i="1"/>
  <c r="AE695" i="1"/>
  <c r="G695" i="1"/>
  <c r="H695" i="1" s="1"/>
  <c r="AE694" i="1"/>
  <c r="G694" i="1"/>
  <c r="H694" i="1" s="1"/>
  <c r="AE693" i="1"/>
  <c r="G693" i="1"/>
  <c r="H693" i="1" s="1"/>
  <c r="AE692" i="1"/>
  <c r="H692" i="1"/>
  <c r="G692" i="1"/>
  <c r="AE691" i="1"/>
  <c r="G691" i="1"/>
  <c r="H691" i="1" s="1"/>
  <c r="AE690" i="1"/>
  <c r="G690" i="1"/>
  <c r="H690" i="1" s="1"/>
  <c r="AE689" i="1"/>
  <c r="G689" i="1"/>
  <c r="H689" i="1" s="1"/>
  <c r="AE688" i="1"/>
  <c r="H688" i="1"/>
  <c r="G688" i="1"/>
  <c r="AE687" i="1"/>
  <c r="G687" i="1"/>
  <c r="H687" i="1" s="1"/>
  <c r="AE686" i="1"/>
  <c r="G686" i="1"/>
  <c r="H686" i="1" s="1"/>
  <c r="AE685" i="1"/>
  <c r="G685" i="1"/>
  <c r="H685" i="1" s="1"/>
  <c r="AE684" i="1"/>
  <c r="G684" i="1"/>
  <c r="H684" i="1" s="1"/>
  <c r="AE683" i="1"/>
  <c r="G683" i="1"/>
  <c r="H683" i="1" s="1"/>
  <c r="AE682" i="1"/>
  <c r="G682" i="1"/>
  <c r="H682" i="1" s="1"/>
  <c r="AE681" i="1"/>
  <c r="G681" i="1"/>
  <c r="H681" i="1" s="1"/>
  <c r="AE680" i="1"/>
  <c r="H680" i="1"/>
  <c r="G680" i="1"/>
  <c r="AE679" i="1"/>
  <c r="G679" i="1"/>
  <c r="H679" i="1" s="1"/>
  <c r="AE678" i="1"/>
  <c r="G678" i="1"/>
  <c r="H678" i="1" s="1"/>
  <c r="AE677" i="1"/>
  <c r="G677" i="1"/>
  <c r="H677" i="1" s="1"/>
  <c r="AE676" i="1"/>
  <c r="H676" i="1"/>
  <c r="G676" i="1"/>
  <c r="AE675" i="1"/>
  <c r="G675" i="1"/>
  <c r="H675" i="1" s="1"/>
  <c r="AE674" i="1"/>
  <c r="G674" i="1"/>
  <c r="H674" i="1" s="1"/>
  <c r="AE673" i="1"/>
  <c r="G673" i="1"/>
  <c r="H673" i="1" s="1"/>
  <c r="AE672" i="1"/>
  <c r="H672" i="1"/>
  <c r="G672" i="1"/>
  <c r="AE671" i="1"/>
  <c r="G671" i="1"/>
  <c r="H671" i="1" s="1"/>
  <c r="AE670" i="1"/>
  <c r="G670" i="1"/>
  <c r="H670" i="1" s="1"/>
  <c r="AE669" i="1"/>
  <c r="G669" i="1"/>
  <c r="H669" i="1" s="1"/>
  <c r="AE668" i="1"/>
  <c r="G668" i="1"/>
  <c r="H668" i="1" s="1"/>
  <c r="AE667" i="1"/>
  <c r="G667" i="1"/>
  <c r="H667" i="1" s="1"/>
  <c r="AE666" i="1"/>
  <c r="G666" i="1"/>
  <c r="H666" i="1" s="1"/>
  <c r="AE665" i="1"/>
  <c r="G665" i="1"/>
  <c r="H665" i="1" s="1"/>
  <c r="AE664" i="1"/>
  <c r="H664" i="1"/>
  <c r="G664" i="1"/>
  <c r="AE663" i="1"/>
  <c r="G663" i="1"/>
  <c r="H663" i="1" s="1"/>
  <c r="AE662" i="1"/>
  <c r="G662" i="1"/>
  <c r="H662" i="1" s="1"/>
  <c r="AE661" i="1"/>
  <c r="G661" i="1"/>
  <c r="H661" i="1" s="1"/>
  <c r="AE660" i="1"/>
  <c r="H660" i="1"/>
  <c r="G660" i="1"/>
  <c r="AE659" i="1"/>
  <c r="K659" i="1"/>
  <c r="H659" i="1"/>
  <c r="G659" i="1"/>
  <c r="AE658" i="1"/>
  <c r="G658" i="1"/>
  <c r="H658" i="1" s="1"/>
  <c r="AE657" i="1"/>
  <c r="G657" i="1"/>
  <c r="H657" i="1" s="1"/>
  <c r="AE656" i="1"/>
  <c r="G656" i="1"/>
  <c r="H656" i="1" s="1"/>
  <c r="AE655" i="1"/>
  <c r="H655" i="1"/>
  <c r="G655" i="1"/>
  <c r="AE654" i="1"/>
  <c r="G654" i="1"/>
  <c r="H654" i="1" s="1"/>
  <c r="AE653" i="1"/>
  <c r="G653" i="1"/>
  <c r="H653" i="1" s="1"/>
  <c r="AE652" i="1"/>
  <c r="G652" i="1"/>
  <c r="H652" i="1" s="1"/>
  <c r="AE651" i="1"/>
  <c r="G651" i="1"/>
  <c r="H651" i="1" s="1"/>
  <c r="AE650" i="1"/>
  <c r="G650" i="1"/>
  <c r="H650" i="1" s="1"/>
  <c r="AE649" i="1"/>
  <c r="G649" i="1"/>
  <c r="H649" i="1" s="1"/>
  <c r="AE648" i="1"/>
  <c r="G648" i="1"/>
  <c r="H648" i="1" s="1"/>
  <c r="AE647" i="1"/>
  <c r="H647" i="1"/>
  <c r="G647" i="1"/>
  <c r="AE646" i="1"/>
  <c r="G646" i="1"/>
  <c r="H646" i="1" s="1"/>
  <c r="AE645" i="1"/>
  <c r="G645" i="1"/>
  <c r="H645" i="1" s="1"/>
  <c r="AE644" i="1"/>
  <c r="G644" i="1"/>
  <c r="H644" i="1" s="1"/>
  <c r="AE643" i="1"/>
  <c r="H643" i="1"/>
  <c r="G643" i="1"/>
  <c r="AE642" i="1"/>
  <c r="G642" i="1"/>
  <c r="H642" i="1" s="1"/>
  <c r="AE641" i="1"/>
  <c r="G641" i="1"/>
  <c r="H641" i="1" s="1"/>
  <c r="AE640" i="1"/>
  <c r="G640" i="1"/>
  <c r="H640" i="1" s="1"/>
  <c r="AE639" i="1"/>
  <c r="H639" i="1"/>
  <c r="G639" i="1"/>
  <c r="AE638" i="1"/>
  <c r="G638" i="1"/>
  <c r="H638" i="1" s="1"/>
  <c r="AE637" i="1"/>
  <c r="G637" i="1"/>
  <c r="H637" i="1" s="1"/>
  <c r="AE636" i="1"/>
  <c r="G636" i="1"/>
  <c r="H636" i="1" s="1"/>
  <c r="AE635" i="1"/>
  <c r="G635" i="1"/>
  <c r="H635" i="1" s="1"/>
  <c r="AE634" i="1"/>
  <c r="G634" i="1"/>
  <c r="H634" i="1" s="1"/>
  <c r="AE633" i="1"/>
  <c r="G633" i="1"/>
  <c r="H633" i="1" s="1"/>
  <c r="AE632" i="1"/>
  <c r="H632" i="1"/>
  <c r="G632" i="1"/>
  <c r="AE631" i="1"/>
  <c r="G631" i="1"/>
  <c r="H631" i="1" s="1"/>
  <c r="AE630" i="1"/>
  <c r="G630" i="1"/>
  <c r="H630" i="1" s="1"/>
  <c r="AE629" i="1"/>
  <c r="G629" i="1"/>
  <c r="H629" i="1" s="1"/>
  <c r="AE628" i="1"/>
  <c r="G628" i="1"/>
  <c r="H628" i="1" s="1"/>
  <c r="AE627" i="1"/>
  <c r="H627" i="1"/>
  <c r="G627" i="1"/>
  <c r="AE626" i="1"/>
  <c r="G626" i="1"/>
  <c r="H626" i="1" s="1"/>
  <c r="AE625" i="1"/>
  <c r="G625" i="1"/>
  <c r="H625" i="1" s="1"/>
  <c r="AE624" i="1"/>
  <c r="H624" i="1"/>
  <c r="G624" i="1"/>
  <c r="AE623" i="1"/>
  <c r="G623" i="1"/>
  <c r="H623" i="1" s="1"/>
  <c r="AE622" i="1"/>
  <c r="G622" i="1"/>
  <c r="H622" i="1" s="1"/>
  <c r="AE621" i="1"/>
  <c r="G621" i="1"/>
  <c r="H621" i="1" s="1"/>
  <c r="AE620" i="1"/>
  <c r="G620" i="1"/>
  <c r="H620" i="1" s="1"/>
  <c r="AE619" i="1"/>
  <c r="G619" i="1"/>
  <c r="H619" i="1" s="1"/>
  <c r="AE618" i="1"/>
  <c r="G618" i="1"/>
  <c r="H618" i="1" s="1"/>
  <c r="AE617" i="1"/>
  <c r="G617" i="1"/>
  <c r="H617" i="1" s="1"/>
  <c r="AE616" i="1"/>
  <c r="H616" i="1"/>
  <c r="G616" i="1"/>
  <c r="AE615" i="1"/>
  <c r="G615" i="1"/>
  <c r="H615" i="1" s="1"/>
  <c r="AE614" i="1"/>
  <c r="G614" i="1"/>
  <c r="H614" i="1" s="1"/>
  <c r="AE613" i="1"/>
  <c r="G613" i="1"/>
  <c r="H613" i="1" s="1"/>
  <c r="AE612" i="1"/>
  <c r="G612" i="1"/>
  <c r="H612" i="1" s="1"/>
  <c r="AE611" i="1"/>
  <c r="H611" i="1"/>
  <c r="G611" i="1"/>
  <c r="AE610" i="1"/>
  <c r="G610" i="1"/>
  <c r="H610" i="1" s="1"/>
  <c r="AE609" i="1"/>
  <c r="G609" i="1"/>
  <c r="H609" i="1" s="1"/>
  <c r="AE608" i="1"/>
  <c r="H608" i="1"/>
  <c r="G608" i="1"/>
  <c r="AE607" i="1"/>
  <c r="G607" i="1"/>
  <c r="H607" i="1" s="1"/>
  <c r="AE606" i="1"/>
  <c r="G606" i="1"/>
  <c r="H606" i="1" s="1"/>
  <c r="AE605" i="1"/>
  <c r="G605" i="1"/>
  <c r="H605" i="1" s="1"/>
  <c r="AE604" i="1"/>
  <c r="G604" i="1"/>
  <c r="H604" i="1" s="1"/>
  <c r="AE603" i="1"/>
  <c r="K603" i="1"/>
  <c r="G603" i="1"/>
  <c r="H603" i="1" s="1"/>
  <c r="AE602" i="1"/>
  <c r="G602" i="1"/>
  <c r="H602" i="1" s="1"/>
  <c r="AE601" i="1"/>
  <c r="G601" i="1"/>
  <c r="H601" i="1" s="1"/>
  <c r="AE600" i="1"/>
  <c r="H600" i="1"/>
  <c r="G600" i="1"/>
  <c r="AE599" i="1"/>
  <c r="G599" i="1"/>
  <c r="H599" i="1" s="1"/>
  <c r="AE598" i="1"/>
  <c r="G598" i="1"/>
  <c r="H598" i="1" s="1"/>
  <c r="AE597" i="1"/>
  <c r="G597" i="1"/>
  <c r="H597" i="1" s="1"/>
  <c r="AE596" i="1"/>
  <c r="G596" i="1"/>
  <c r="H596" i="1" s="1"/>
  <c r="AE595" i="1"/>
  <c r="G595" i="1"/>
  <c r="H595" i="1" s="1"/>
  <c r="AE594" i="1"/>
  <c r="G594" i="1"/>
  <c r="H594" i="1" s="1"/>
  <c r="AE593" i="1"/>
  <c r="G593" i="1"/>
  <c r="H593" i="1" s="1"/>
  <c r="AE592" i="1"/>
  <c r="H592" i="1"/>
  <c r="G592" i="1"/>
  <c r="AE591" i="1"/>
  <c r="G591" i="1"/>
  <c r="H591" i="1" s="1"/>
  <c r="AE590" i="1"/>
  <c r="G590" i="1"/>
  <c r="H590" i="1" s="1"/>
  <c r="AE589" i="1"/>
  <c r="G589" i="1"/>
  <c r="H589" i="1" s="1"/>
  <c r="AE588" i="1"/>
  <c r="H588" i="1"/>
  <c r="G588" i="1"/>
  <c r="AE587" i="1"/>
  <c r="G587" i="1"/>
  <c r="H587" i="1" s="1"/>
  <c r="AE586" i="1"/>
  <c r="G586" i="1"/>
  <c r="H586" i="1" s="1"/>
  <c r="AE585" i="1"/>
  <c r="G585" i="1"/>
  <c r="H585" i="1" s="1"/>
  <c r="AE584" i="1"/>
  <c r="H584" i="1"/>
  <c r="G584" i="1"/>
  <c r="AE583" i="1"/>
  <c r="G583" i="1"/>
  <c r="H583" i="1" s="1"/>
  <c r="AE582" i="1"/>
  <c r="G582" i="1"/>
  <c r="H582" i="1" s="1"/>
  <c r="AE581" i="1"/>
  <c r="G581" i="1"/>
  <c r="H581" i="1" s="1"/>
  <c r="AE580" i="1"/>
  <c r="G580" i="1"/>
  <c r="H580" i="1" s="1"/>
  <c r="AE579" i="1"/>
  <c r="G579" i="1"/>
  <c r="H579" i="1" s="1"/>
  <c r="AE578" i="1"/>
  <c r="G578" i="1"/>
  <c r="H578" i="1" s="1"/>
  <c r="AE577" i="1"/>
  <c r="G577" i="1"/>
  <c r="H577" i="1" s="1"/>
  <c r="AE576" i="1"/>
  <c r="H576" i="1"/>
  <c r="G576" i="1"/>
  <c r="AE575" i="1"/>
  <c r="G575" i="1"/>
  <c r="H575" i="1" s="1"/>
  <c r="AE574" i="1"/>
  <c r="G574" i="1"/>
  <c r="H574" i="1" s="1"/>
  <c r="AE573" i="1"/>
  <c r="G573" i="1"/>
  <c r="H573" i="1" s="1"/>
  <c r="AE572" i="1"/>
  <c r="H572" i="1"/>
  <c r="G572" i="1"/>
  <c r="AE571" i="1"/>
  <c r="G571" i="1"/>
  <c r="H571" i="1" s="1"/>
  <c r="AE570" i="1"/>
  <c r="G570" i="1"/>
  <c r="H570" i="1" s="1"/>
  <c r="AE569" i="1"/>
  <c r="G569" i="1"/>
  <c r="H569" i="1" s="1"/>
  <c r="AE568" i="1"/>
  <c r="H568" i="1"/>
  <c r="G568" i="1"/>
  <c r="AE567" i="1"/>
  <c r="G567" i="1"/>
  <c r="H567" i="1" s="1"/>
  <c r="AE566" i="1"/>
  <c r="G566" i="1"/>
  <c r="H566" i="1" s="1"/>
  <c r="AE565" i="1"/>
  <c r="G565" i="1"/>
  <c r="H565" i="1" s="1"/>
  <c r="AE564" i="1"/>
  <c r="G564" i="1"/>
  <c r="H564" i="1" s="1"/>
  <c r="AE563" i="1"/>
  <c r="G563" i="1"/>
  <c r="H563" i="1" s="1"/>
  <c r="AE562" i="1"/>
  <c r="G562" i="1"/>
  <c r="H562" i="1" s="1"/>
  <c r="AE561" i="1"/>
  <c r="G561" i="1"/>
  <c r="H561" i="1" s="1"/>
  <c r="AE560" i="1"/>
  <c r="H560" i="1"/>
  <c r="G560" i="1"/>
  <c r="AE559" i="1"/>
  <c r="G559" i="1"/>
  <c r="H559" i="1" s="1"/>
  <c r="AE558" i="1"/>
  <c r="G558" i="1"/>
  <c r="H558" i="1" s="1"/>
  <c r="AE557" i="1"/>
  <c r="G557" i="1"/>
  <c r="H557" i="1" s="1"/>
  <c r="AE556" i="1"/>
  <c r="H556" i="1"/>
  <c r="G556" i="1"/>
  <c r="AE555" i="1"/>
  <c r="G555" i="1"/>
  <c r="H555" i="1" s="1"/>
  <c r="AE554" i="1"/>
  <c r="G554" i="1"/>
  <c r="H554" i="1" s="1"/>
  <c r="AE553" i="1"/>
  <c r="G553" i="1"/>
  <c r="H553" i="1" s="1"/>
  <c r="AE552" i="1"/>
  <c r="H552" i="1"/>
  <c r="G552" i="1"/>
  <c r="AE551" i="1"/>
  <c r="G551" i="1"/>
  <c r="H551" i="1" s="1"/>
  <c r="AE550" i="1"/>
  <c r="G550" i="1"/>
  <c r="H550" i="1" s="1"/>
  <c r="AE549" i="1"/>
  <c r="G549" i="1"/>
  <c r="H549" i="1" s="1"/>
  <c r="AE548" i="1"/>
  <c r="G548" i="1"/>
  <c r="H548" i="1" s="1"/>
  <c r="AE547" i="1"/>
  <c r="G547" i="1"/>
  <c r="H547" i="1" s="1"/>
  <c r="AE546" i="1"/>
  <c r="G546" i="1"/>
  <c r="H546" i="1" s="1"/>
  <c r="AE545" i="1"/>
  <c r="G545" i="1"/>
  <c r="H545" i="1" s="1"/>
  <c r="AE544" i="1"/>
  <c r="H544" i="1"/>
  <c r="G544" i="1"/>
  <c r="AE543" i="1"/>
  <c r="G543" i="1"/>
  <c r="H543" i="1" s="1"/>
  <c r="AE542" i="1"/>
  <c r="G542" i="1"/>
  <c r="H542" i="1" s="1"/>
  <c r="AE541" i="1"/>
  <c r="G541" i="1"/>
  <c r="H541" i="1" s="1"/>
  <c r="AE540" i="1"/>
  <c r="H540" i="1"/>
  <c r="G540" i="1"/>
  <c r="AE539" i="1"/>
  <c r="G539" i="1"/>
  <c r="H539" i="1" s="1"/>
  <c r="AE538" i="1"/>
  <c r="G538" i="1"/>
  <c r="H538" i="1" s="1"/>
  <c r="AE537" i="1"/>
  <c r="G537" i="1"/>
  <c r="H537" i="1" s="1"/>
  <c r="AE536" i="1"/>
  <c r="G536" i="1"/>
  <c r="H536" i="1" s="1"/>
  <c r="AE535" i="1"/>
  <c r="G535" i="1"/>
  <c r="H535" i="1" s="1"/>
  <c r="AE534" i="1"/>
  <c r="H534" i="1"/>
  <c r="G534" i="1"/>
  <c r="AE533" i="1"/>
  <c r="G533" i="1"/>
  <c r="H533" i="1" s="1"/>
  <c r="AE532" i="1"/>
  <c r="G532" i="1"/>
  <c r="H532" i="1" s="1"/>
  <c r="AE531" i="1"/>
  <c r="G531" i="1"/>
  <c r="H531" i="1" s="1"/>
  <c r="AE530" i="1"/>
  <c r="G530" i="1"/>
  <c r="H530" i="1" s="1"/>
  <c r="AE529" i="1"/>
  <c r="G529" i="1"/>
  <c r="H529" i="1" s="1"/>
  <c r="AE528" i="1"/>
  <c r="G528" i="1"/>
  <c r="H528" i="1" s="1"/>
  <c r="AE527" i="1"/>
  <c r="G527" i="1"/>
  <c r="H527" i="1" s="1"/>
  <c r="AE526" i="1"/>
  <c r="G526" i="1"/>
  <c r="H526" i="1" s="1"/>
  <c r="AE525" i="1"/>
  <c r="G525" i="1"/>
  <c r="H525" i="1" s="1"/>
  <c r="AE524" i="1"/>
  <c r="H524" i="1"/>
  <c r="G524" i="1"/>
  <c r="AE523" i="1"/>
  <c r="G523" i="1"/>
  <c r="H523" i="1" s="1"/>
  <c r="AE522" i="1"/>
  <c r="G522" i="1"/>
  <c r="H522" i="1" s="1"/>
  <c r="AE521" i="1"/>
  <c r="G521" i="1"/>
  <c r="H521" i="1" s="1"/>
  <c r="AE520" i="1"/>
  <c r="G520" i="1"/>
  <c r="H520" i="1" s="1"/>
  <c r="AE519" i="1"/>
  <c r="G519" i="1"/>
  <c r="H519" i="1" s="1"/>
  <c r="AE518" i="1"/>
  <c r="G518" i="1"/>
  <c r="H518" i="1" s="1"/>
  <c r="AE517" i="1"/>
  <c r="G517" i="1"/>
  <c r="H517" i="1" s="1"/>
  <c r="AE516" i="1"/>
  <c r="H516" i="1"/>
  <c r="G516" i="1"/>
  <c r="AE515" i="1"/>
  <c r="G515" i="1"/>
  <c r="H515" i="1" s="1"/>
  <c r="AE514" i="1"/>
  <c r="G514" i="1"/>
  <c r="H514" i="1" s="1"/>
  <c r="AE513" i="1"/>
  <c r="G513" i="1"/>
  <c r="H513" i="1" s="1"/>
  <c r="AE512" i="1"/>
  <c r="G512" i="1"/>
  <c r="H512" i="1" s="1"/>
  <c r="AE511" i="1"/>
  <c r="G511" i="1"/>
  <c r="H511" i="1" s="1"/>
  <c r="AE510" i="1"/>
  <c r="G510" i="1"/>
  <c r="H510" i="1" s="1"/>
  <c r="AE509" i="1"/>
  <c r="G509" i="1"/>
  <c r="H509" i="1" s="1"/>
  <c r="AE508" i="1"/>
  <c r="G508" i="1"/>
  <c r="H508" i="1" s="1"/>
  <c r="AE507" i="1"/>
  <c r="G507" i="1"/>
  <c r="H507" i="1" s="1"/>
  <c r="AE506" i="1"/>
  <c r="G506" i="1"/>
  <c r="H506" i="1" s="1"/>
  <c r="AE505" i="1"/>
  <c r="G505" i="1"/>
  <c r="H505" i="1" s="1"/>
  <c r="AE504" i="1"/>
  <c r="G504" i="1"/>
  <c r="H504" i="1" s="1"/>
  <c r="AE503" i="1"/>
  <c r="G503" i="1"/>
  <c r="H503" i="1" s="1"/>
  <c r="AE502" i="1"/>
  <c r="H502" i="1"/>
  <c r="G502" i="1"/>
  <c r="AE501" i="1"/>
  <c r="K501" i="1"/>
  <c r="H501" i="1"/>
  <c r="G501" i="1"/>
  <c r="AE500" i="1"/>
  <c r="K500" i="1"/>
  <c r="H500" i="1"/>
  <c r="G500" i="1"/>
  <c r="AE499" i="1"/>
  <c r="K499" i="1"/>
  <c r="H499" i="1"/>
  <c r="G499" i="1"/>
  <c r="AE498" i="1"/>
  <c r="K498" i="1"/>
  <c r="H498" i="1"/>
  <c r="G498" i="1"/>
  <c r="AE497" i="1"/>
  <c r="K497" i="1"/>
  <c r="H497" i="1"/>
  <c r="G497" i="1"/>
  <c r="AE496" i="1"/>
  <c r="K496" i="1"/>
  <c r="H496" i="1"/>
  <c r="G496" i="1"/>
  <c r="AE495" i="1"/>
  <c r="G495" i="1"/>
  <c r="H495" i="1" s="1"/>
  <c r="AE494" i="1"/>
  <c r="G494" i="1"/>
  <c r="H494" i="1" s="1"/>
  <c r="AE493" i="1"/>
  <c r="G493" i="1"/>
  <c r="H493" i="1" s="1"/>
  <c r="AE492" i="1"/>
  <c r="G492" i="1"/>
  <c r="H492" i="1" s="1"/>
  <c r="AE491" i="1"/>
  <c r="G491" i="1"/>
  <c r="H491" i="1" s="1"/>
  <c r="AE490" i="1"/>
  <c r="G490" i="1"/>
  <c r="H490" i="1" s="1"/>
  <c r="AE489" i="1"/>
  <c r="G489" i="1"/>
  <c r="H489" i="1" s="1"/>
  <c r="AE488" i="1"/>
  <c r="G488" i="1"/>
  <c r="H488" i="1" s="1"/>
  <c r="AE487" i="1"/>
  <c r="G487" i="1"/>
  <c r="H487" i="1" s="1"/>
  <c r="AE486" i="1"/>
  <c r="H486" i="1"/>
  <c r="G486" i="1"/>
  <c r="AE485" i="1"/>
  <c r="G485" i="1"/>
  <c r="H485" i="1" s="1"/>
  <c r="AE484" i="1"/>
  <c r="G484" i="1"/>
  <c r="H484" i="1" s="1"/>
  <c r="AE483" i="1"/>
  <c r="G483" i="1"/>
  <c r="H483" i="1" s="1"/>
  <c r="AE482" i="1"/>
  <c r="G482" i="1"/>
  <c r="H482" i="1" s="1"/>
  <c r="AE481" i="1"/>
  <c r="G481" i="1"/>
  <c r="H481" i="1" s="1"/>
  <c r="AE480" i="1"/>
  <c r="G480" i="1"/>
  <c r="H480" i="1" s="1"/>
  <c r="AE479" i="1"/>
  <c r="G479" i="1"/>
  <c r="H479" i="1" s="1"/>
  <c r="AE478" i="1"/>
  <c r="H478" i="1"/>
  <c r="G478" i="1"/>
  <c r="AE477" i="1"/>
  <c r="G477" i="1"/>
  <c r="H477" i="1" s="1"/>
  <c r="AE476" i="1"/>
  <c r="G476" i="1"/>
  <c r="H476" i="1" s="1"/>
  <c r="AE475" i="1"/>
  <c r="G475" i="1"/>
  <c r="H475" i="1" s="1"/>
  <c r="AE474" i="1"/>
  <c r="G474" i="1"/>
  <c r="H474" i="1" s="1"/>
  <c r="AE473" i="1"/>
  <c r="G473" i="1"/>
  <c r="H473" i="1" s="1"/>
  <c r="AE472" i="1"/>
  <c r="G472" i="1"/>
  <c r="H472" i="1" s="1"/>
  <c r="AE471" i="1"/>
  <c r="G471" i="1"/>
  <c r="H471" i="1" s="1"/>
  <c r="AE470" i="1"/>
  <c r="G470" i="1"/>
  <c r="H470" i="1" s="1"/>
  <c r="AE469" i="1"/>
  <c r="G469" i="1"/>
  <c r="H469" i="1" s="1"/>
  <c r="AE468" i="1"/>
  <c r="G468" i="1"/>
  <c r="H468" i="1" s="1"/>
  <c r="AE467" i="1"/>
  <c r="G467" i="1"/>
  <c r="H467" i="1" s="1"/>
  <c r="AE466" i="1"/>
  <c r="G466" i="1"/>
  <c r="H466" i="1" s="1"/>
  <c r="AE465" i="1"/>
  <c r="G465" i="1"/>
  <c r="H465" i="1" s="1"/>
  <c r="AE464" i="1"/>
  <c r="H464" i="1"/>
  <c r="G464" i="1"/>
  <c r="AE463" i="1"/>
  <c r="G463" i="1"/>
  <c r="H463" i="1" s="1"/>
  <c r="AE462" i="1"/>
  <c r="G462" i="1"/>
  <c r="H462" i="1" s="1"/>
  <c r="AE461" i="1"/>
  <c r="G461" i="1"/>
  <c r="H461" i="1" s="1"/>
  <c r="AE460" i="1"/>
  <c r="G460" i="1"/>
  <c r="H460" i="1" s="1"/>
  <c r="AE459" i="1"/>
  <c r="G459" i="1"/>
  <c r="H459" i="1" s="1"/>
  <c r="AE458" i="1"/>
  <c r="G458" i="1"/>
  <c r="H458" i="1" s="1"/>
  <c r="AE457" i="1"/>
  <c r="G457" i="1"/>
  <c r="H457" i="1" s="1"/>
  <c r="AE456" i="1"/>
  <c r="G456" i="1"/>
  <c r="H456" i="1" s="1"/>
  <c r="AE455" i="1"/>
  <c r="G455" i="1"/>
  <c r="H455" i="1" s="1"/>
  <c r="AE454" i="1"/>
  <c r="H454" i="1"/>
  <c r="G454" i="1"/>
  <c r="AE453" i="1"/>
  <c r="G453" i="1"/>
  <c r="H453" i="1" s="1"/>
  <c r="AE452" i="1"/>
  <c r="G452" i="1"/>
  <c r="H452" i="1" s="1"/>
  <c r="AE451" i="1"/>
  <c r="G451" i="1"/>
  <c r="H451" i="1" s="1"/>
  <c r="AE450" i="1"/>
  <c r="G450" i="1"/>
  <c r="H450" i="1" s="1"/>
  <c r="AE449" i="1"/>
  <c r="G449" i="1"/>
  <c r="H449" i="1" s="1"/>
  <c r="AE448" i="1"/>
  <c r="G448" i="1"/>
  <c r="H448" i="1" s="1"/>
  <c r="AE447" i="1"/>
  <c r="G447" i="1"/>
  <c r="H447" i="1" s="1"/>
  <c r="AE446" i="1"/>
  <c r="H446" i="1"/>
  <c r="G446" i="1"/>
  <c r="AE445" i="1"/>
  <c r="G445" i="1"/>
  <c r="H445" i="1" s="1"/>
  <c r="AE444" i="1"/>
  <c r="G444" i="1"/>
  <c r="H444" i="1" s="1"/>
  <c r="AE443" i="1"/>
  <c r="G443" i="1"/>
  <c r="H443" i="1" s="1"/>
  <c r="AE442" i="1"/>
  <c r="G442" i="1"/>
  <c r="H442" i="1" s="1"/>
  <c r="AE441" i="1"/>
  <c r="G441" i="1"/>
  <c r="H441" i="1" s="1"/>
  <c r="AE440" i="1"/>
  <c r="G440" i="1"/>
  <c r="H440" i="1" s="1"/>
  <c r="AE439" i="1"/>
  <c r="G439" i="1"/>
  <c r="H439" i="1" s="1"/>
  <c r="AE438" i="1"/>
  <c r="G438" i="1"/>
  <c r="H438" i="1" s="1"/>
  <c r="AE437" i="1"/>
  <c r="G437" i="1"/>
  <c r="H437" i="1" s="1"/>
  <c r="AE436" i="1"/>
  <c r="G436" i="1"/>
  <c r="H436" i="1" s="1"/>
  <c r="AE435" i="1"/>
  <c r="K435" i="1"/>
  <c r="G435" i="1"/>
  <c r="H435" i="1" s="1"/>
  <c r="AE434" i="1"/>
  <c r="K434" i="1"/>
  <c r="G434" i="1"/>
  <c r="H434" i="1" s="1"/>
  <c r="AE433" i="1"/>
  <c r="K433" i="1"/>
  <c r="G433" i="1"/>
  <c r="H433" i="1" s="1"/>
  <c r="AE432" i="1"/>
  <c r="G432" i="1"/>
  <c r="H432" i="1" s="1"/>
  <c r="AE431" i="1"/>
  <c r="G431" i="1"/>
  <c r="H431" i="1" s="1"/>
  <c r="AE430" i="1"/>
  <c r="G430" i="1"/>
  <c r="H430" i="1" s="1"/>
  <c r="AE429" i="1"/>
  <c r="G429" i="1"/>
  <c r="H429" i="1" s="1"/>
  <c r="AE428" i="1"/>
  <c r="G428" i="1"/>
  <c r="H428" i="1" s="1"/>
  <c r="AE427" i="1"/>
  <c r="G427" i="1"/>
  <c r="H427" i="1" s="1"/>
  <c r="AE426" i="1"/>
  <c r="G426" i="1"/>
  <c r="H426" i="1" s="1"/>
  <c r="AE425" i="1"/>
  <c r="G425" i="1"/>
  <c r="H425" i="1" s="1"/>
  <c r="AE424" i="1"/>
  <c r="K424" i="1"/>
  <c r="G424" i="1"/>
  <c r="H424" i="1" s="1"/>
  <c r="AE423" i="1"/>
  <c r="G423" i="1"/>
  <c r="H423" i="1" s="1"/>
  <c r="AE422" i="1"/>
  <c r="G422" i="1"/>
  <c r="H422" i="1" s="1"/>
  <c r="AE421" i="1"/>
  <c r="G421" i="1"/>
  <c r="H421" i="1" s="1"/>
  <c r="AE420" i="1"/>
  <c r="G420" i="1"/>
  <c r="H420" i="1" s="1"/>
  <c r="AE419" i="1"/>
  <c r="K419" i="1"/>
  <c r="G419" i="1"/>
  <c r="H419" i="1" s="1"/>
  <c r="AE418" i="1"/>
  <c r="K418" i="1"/>
  <c r="G418" i="1"/>
  <c r="H418" i="1" s="1"/>
  <c r="AE417" i="1"/>
  <c r="K417" i="1"/>
  <c r="G417" i="1"/>
  <c r="H417" i="1" s="1"/>
  <c r="AE416" i="1"/>
  <c r="K416" i="1"/>
  <c r="G416" i="1"/>
  <c r="H416" i="1" s="1"/>
  <c r="AE415" i="1"/>
  <c r="K415" i="1"/>
  <c r="G415" i="1"/>
  <c r="H415" i="1" s="1"/>
  <c r="AE414" i="1"/>
  <c r="K414" i="1"/>
  <c r="G414" i="1"/>
  <c r="H414" i="1" s="1"/>
  <c r="AE413" i="1"/>
  <c r="G413" i="1"/>
  <c r="H413" i="1" s="1"/>
  <c r="AE412" i="1"/>
  <c r="G412" i="1"/>
  <c r="H412" i="1" s="1"/>
  <c r="AE411" i="1"/>
  <c r="G411" i="1"/>
  <c r="H411" i="1" s="1"/>
  <c r="AE410" i="1"/>
  <c r="G410" i="1"/>
  <c r="H410" i="1" s="1"/>
  <c r="AE409" i="1"/>
  <c r="G409" i="1"/>
  <c r="H409" i="1" s="1"/>
  <c r="AE408" i="1"/>
  <c r="G408" i="1"/>
  <c r="H408" i="1" s="1"/>
  <c r="AE407" i="1"/>
  <c r="G407" i="1"/>
  <c r="H407" i="1" s="1"/>
  <c r="AE406" i="1"/>
  <c r="H406" i="1"/>
  <c r="G406" i="1"/>
  <c r="AE405" i="1"/>
  <c r="G405" i="1"/>
  <c r="H405" i="1" s="1"/>
  <c r="AE404" i="1"/>
  <c r="G404" i="1"/>
  <c r="H404" i="1" s="1"/>
  <c r="AE403" i="1"/>
  <c r="G403" i="1"/>
  <c r="H403" i="1" s="1"/>
  <c r="AE402" i="1"/>
  <c r="G402" i="1"/>
  <c r="H402" i="1" s="1"/>
  <c r="AE401" i="1"/>
  <c r="G401" i="1"/>
  <c r="H401" i="1" s="1"/>
  <c r="AE400" i="1"/>
  <c r="G400" i="1"/>
  <c r="H400" i="1" s="1"/>
  <c r="AE399" i="1"/>
  <c r="G399" i="1"/>
  <c r="H399" i="1" s="1"/>
  <c r="AE398" i="1"/>
  <c r="G398" i="1"/>
  <c r="H398" i="1" s="1"/>
  <c r="AE397" i="1"/>
  <c r="G397" i="1"/>
  <c r="H397" i="1" s="1"/>
  <c r="AE396" i="1"/>
  <c r="H396" i="1"/>
  <c r="G396" i="1"/>
  <c r="AE395" i="1"/>
  <c r="G395" i="1"/>
  <c r="H395" i="1" s="1"/>
  <c r="AE394" i="1"/>
  <c r="G394" i="1"/>
  <c r="H394" i="1" s="1"/>
  <c r="AE393" i="1"/>
  <c r="G393" i="1"/>
  <c r="H393" i="1" s="1"/>
  <c r="AE392" i="1"/>
  <c r="G392" i="1"/>
  <c r="H392" i="1" s="1"/>
  <c r="AE391" i="1"/>
  <c r="G391" i="1"/>
  <c r="H391" i="1" s="1"/>
  <c r="AE390" i="1"/>
  <c r="G390" i="1"/>
  <c r="H390" i="1" s="1"/>
  <c r="AE389" i="1"/>
  <c r="G389" i="1"/>
  <c r="H389" i="1" s="1"/>
  <c r="AE388" i="1"/>
  <c r="H388" i="1"/>
  <c r="G388" i="1"/>
  <c r="AE387" i="1"/>
  <c r="G387" i="1"/>
  <c r="H387" i="1" s="1"/>
  <c r="AE386" i="1"/>
  <c r="G386" i="1"/>
  <c r="H386" i="1" s="1"/>
  <c r="AE385" i="1"/>
  <c r="G385" i="1"/>
  <c r="H385" i="1" s="1"/>
  <c r="AE384" i="1"/>
  <c r="G384" i="1"/>
  <c r="H384" i="1" s="1"/>
  <c r="AE383" i="1"/>
  <c r="G383" i="1"/>
  <c r="H383" i="1" s="1"/>
  <c r="AE382" i="1"/>
  <c r="G382" i="1"/>
  <c r="H382" i="1" s="1"/>
  <c r="AE381" i="1"/>
  <c r="G381" i="1"/>
  <c r="H381" i="1" s="1"/>
  <c r="AE380" i="1"/>
  <c r="G380" i="1"/>
  <c r="H380" i="1" s="1"/>
  <c r="AE379" i="1"/>
  <c r="G379" i="1"/>
  <c r="H379" i="1" s="1"/>
  <c r="AE378" i="1"/>
  <c r="G378" i="1"/>
  <c r="H378" i="1" s="1"/>
  <c r="AE377" i="1"/>
  <c r="G377" i="1"/>
  <c r="H377" i="1" s="1"/>
  <c r="AE376" i="1"/>
  <c r="G376" i="1"/>
  <c r="H376" i="1" s="1"/>
  <c r="AE375" i="1"/>
  <c r="G375" i="1"/>
  <c r="H375" i="1" s="1"/>
  <c r="AE374" i="1"/>
  <c r="K374" i="1"/>
  <c r="G374" i="1"/>
  <c r="H374" i="1" s="1"/>
  <c r="AE373" i="1"/>
  <c r="G373" i="1"/>
  <c r="H373" i="1" s="1"/>
  <c r="AE372" i="1"/>
  <c r="G372" i="1"/>
  <c r="H372" i="1" s="1"/>
  <c r="AE371" i="1"/>
  <c r="G371" i="1"/>
  <c r="H371" i="1" s="1"/>
  <c r="AE370" i="1"/>
  <c r="G370" i="1"/>
  <c r="H370" i="1" s="1"/>
  <c r="AE369" i="1"/>
  <c r="H369" i="1"/>
  <c r="G369" i="1"/>
  <c r="AE368" i="1"/>
  <c r="K368" i="1"/>
  <c r="H368" i="1"/>
  <c r="G368" i="1"/>
  <c r="AE367" i="1"/>
  <c r="K367" i="1"/>
  <c r="H367" i="1"/>
  <c r="G367" i="1"/>
  <c r="AE366" i="1"/>
  <c r="K366" i="1"/>
  <c r="H366" i="1"/>
  <c r="G366" i="1"/>
  <c r="AE365" i="1"/>
  <c r="K365" i="1"/>
  <c r="H365" i="1"/>
  <c r="G365" i="1"/>
  <c r="AE364" i="1"/>
  <c r="K364" i="1"/>
  <c r="H364" i="1"/>
  <c r="G364" i="1"/>
  <c r="AE363" i="1"/>
  <c r="K363" i="1"/>
  <c r="H363" i="1"/>
  <c r="G363" i="1"/>
  <c r="AE362" i="1"/>
  <c r="K362" i="1"/>
  <c r="H362" i="1"/>
  <c r="G362" i="1"/>
  <c r="AE361" i="1"/>
  <c r="K361" i="1"/>
  <c r="H361" i="1"/>
  <c r="G361" i="1"/>
  <c r="AE360" i="1"/>
  <c r="G360" i="1"/>
  <c r="H360" i="1" s="1"/>
  <c r="AE359" i="1"/>
  <c r="G359" i="1"/>
  <c r="H359" i="1" s="1"/>
  <c r="AE358" i="1"/>
  <c r="G358" i="1"/>
  <c r="H358" i="1" s="1"/>
  <c r="AE357" i="1"/>
  <c r="G357" i="1"/>
  <c r="H357" i="1" s="1"/>
  <c r="AE356" i="1"/>
  <c r="G356" i="1"/>
  <c r="H356" i="1" s="1"/>
  <c r="AE355" i="1"/>
  <c r="G355" i="1"/>
  <c r="H355" i="1" s="1"/>
  <c r="AE354" i="1"/>
  <c r="G354" i="1"/>
  <c r="H354" i="1" s="1"/>
  <c r="AE353" i="1"/>
  <c r="G353" i="1"/>
  <c r="H353" i="1" s="1"/>
  <c r="AE352" i="1"/>
  <c r="G352" i="1"/>
  <c r="H352" i="1" s="1"/>
  <c r="AE351" i="1"/>
  <c r="G351" i="1"/>
  <c r="H351" i="1" s="1"/>
  <c r="AE350" i="1"/>
  <c r="G350" i="1"/>
  <c r="H350" i="1" s="1"/>
  <c r="AE349" i="1"/>
  <c r="G349" i="1"/>
  <c r="H349" i="1" s="1"/>
  <c r="AE348" i="1"/>
  <c r="G348" i="1"/>
  <c r="H348" i="1" s="1"/>
  <c r="AE347" i="1"/>
  <c r="G347" i="1"/>
  <c r="H347" i="1" s="1"/>
  <c r="AE346" i="1"/>
  <c r="G346" i="1"/>
  <c r="H346" i="1" s="1"/>
  <c r="AE345" i="1"/>
  <c r="H345" i="1"/>
  <c r="G345" i="1"/>
  <c r="AE344" i="1"/>
  <c r="G344" i="1"/>
  <c r="H344" i="1" s="1"/>
  <c r="AE343" i="1"/>
  <c r="G343" i="1"/>
  <c r="H343" i="1" s="1"/>
  <c r="AE342" i="1"/>
  <c r="G342" i="1"/>
  <c r="H342" i="1" s="1"/>
  <c r="AE341" i="1"/>
  <c r="G341" i="1"/>
  <c r="H341" i="1" s="1"/>
  <c r="AE340" i="1"/>
  <c r="G340" i="1"/>
  <c r="H340" i="1" s="1"/>
  <c r="AE339" i="1"/>
  <c r="G339" i="1"/>
  <c r="H339" i="1" s="1"/>
  <c r="AE338" i="1"/>
  <c r="G338" i="1"/>
  <c r="H338" i="1" s="1"/>
  <c r="AE337" i="1"/>
  <c r="G337" i="1"/>
  <c r="H337" i="1" s="1"/>
  <c r="AE336" i="1"/>
  <c r="G336" i="1"/>
  <c r="H336" i="1" s="1"/>
  <c r="AE335" i="1"/>
  <c r="H335" i="1"/>
  <c r="G335" i="1"/>
  <c r="AE334" i="1"/>
  <c r="G334" i="1"/>
  <c r="H334" i="1" s="1"/>
  <c r="AE333" i="1"/>
  <c r="G333" i="1"/>
  <c r="H333" i="1" s="1"/>
  <c r="AE332" i="1"/>
  <c r="G332" i="1"/>
  <c r="H332" i="1" s="1"/>
  <c r="AE331" i="1"/>
  <c r="G331" i="1"/>
  <c r="H331" i="1" s="1"/>
  <c r="AE330" i="1"/>
  <c r="G330" i="1"/>
  <c r="H330" i="1" s="1"/>
  <c r="AE329" i="1"/>
  <c r="G329" i="1"/>
  <c r="H329" i="1" s="1"/>
  <c r="AE328" i="1"/>
  <c r="G328" i="1"/>
  <c r="H328" i="1" s="1"/>
  <c r="AE327" i="1"/>
  <c r="H327" i="1"/>
  <c r="G327" i="1"/>
  <c r="AE326" i="1"/>
  <c r="G326" i="1"/>
  <c r="H326" i="1" s="1"/>
  <c r="AE325" i="1"/>
  <c r="G325" i="1"/>
  <c r="H325" i="1" s="1"/>
  <c r="AE324" i="1"/>
  <c r="K324" i="1"/>
  <c r="G324" i="1"/>
  <c r="H324" i="1" s="1"/>
  <c r="AE323" i="1"/>
  <c r="K323" i="1"/>
  <c r="G323" i="1"/>
  <c r="H323" i="1" s="1"/>
  <c r="AE322" i="1"/>
  <c r="K322" i="1"/>
  <c r="G322" i="1"/>
  <c r="H322" i="1" s="1"/>
  <c r="AE321" i="1"/>
  <c r="K321" i="1"/>
  <c r="G321" i="1"/>
  <c r="H321" i="1" s="1"/>
  <c r="AE320" i="1"/>
  <c r="K320" i="1"/>
  <c r="G320" i="1"/>
  <c r="H320" i="1" s="1"/>
  <c r="AE319" i="1"/>
  <c r="K319" i="1"/>
  <c r="G319" i="1"/>
  <c r="H319" i="1" s="1"/>
  <c r="AE318" i="1"/>
  <c r="K318" i="1"/>
  <c r="G318" i="1"/>
  <c r="H318" i="1" s="1"/>
  <c r="AE317" i="1"/>
  <c r="G317" i="1"/>
  <c r="H317" i="1" s="1"/>
  <c r="AE316" i="1"/>
  <c r="G316" i="1"/>
  <c r="H316" i="1" s="1"/>
  <c r="AE315" i="1"/>
  <c r="G315" i="1"/>
  <c r="H315" i="1" s="1"/>
  <c r="AE314" i="1"/>
  <c r="G314" i="1"/>
  <c r="H314" i="1" s="1"/>
  <c r="AE313" i="1"/>
  <c r="G313" i="1"/>
  <c r="H313" i="1" s="1"/>
  <c r="AE312" i="1"/>
  <c r="H312" i="1"/>
  <c r="G312" i="1"/>
  <c r="AE311" i="1"/>
  <c r="G311" i="1"/>
  <c r="H311" i="1" s="1"/>
  <c r="AE310" i="1"/>
  <c r="G310" i="1"/>
  <c r="H310" i="1" s="1"/>
  <c r="AE309" i="1"/>
  <c r="G309" i="1"/>
  <c r="H309" i="1" s="1"/>
  <c r="AE308" i="1"/>
  <c r="G308" i="1"/>
  <c r="H308" i="1" s="1"/>
  <c r="AE307" i="1"/>
  <c r="G307" i="1"/>
  <c r="H307" i="1" s="1"/>
  <c r="AE306" i="1"/>
  <c r="G306" i="1"/>
  <c r="H306" i="1" s="1"/>
  <c r="AE305" i="1"/>
  <c r="G305" i="1"/>
  <c r="H305" i="1" s="1"/>
  <c r="AE304" i="1"/>
  <c r="H304" i="1"/>
  <c r="G304" i="1"/>
  <c r="AE303" i="1"/>
  <c r="G303" i="1"/>
  <c r="H303" i="1" s="1"/>
  <c r="AE302" i="1"/>
  <c r="G302" i="1"/>
  <c r="H302" i="1" s="1"/>
  <c r="AE301" i="1"/>
  <c r="G301" i="1"/>
  <c r="H301" i="1" s="1"/>
  <c r="AE300" i="1"/>
  <c r="G300" i="1"/>
  <c r="H300" i="1" s="1"/>
  <c r="AE299" i="1"/>
  <c r="G299" i="1"/>
  <c r="H299" i="1" s="1"/>
  <c r="AE298" i="1"/>
  <c r="G298" i="1"/>
  <c r="H298" i="1" s="1"/>
  <c r="AE297" i="1"/>
  <c r="G297" i="1"/>
  <c r="H297" i="1" s="1"/>
  <c r="AE296" i="1"/>
  <c r="G296" i="1"/>
  <c r="H296" i="1" s="1"/>
  <c r="AE295" i="1"/>
  <c r="G295" i="1"/>
  <c r="H295" i="1" s="1"/>
  <c r="AE294" i="1"/>
  <c r="G294" i="1"/>
  <c r="H294" i="1" s="1"/>
  <c r="AE293" i="1"/>
  <c r="G293" i="1"/>
  <c r="H293" i="1" s="1"/>
  <c r="AE292" i="1"/>
  <c r="G292" i="1"/>
  <c r="H292" i="1" s="1"/>
  <c r="AE291" i="1"/>
  <c r="G291" i="1"/>
  <c r="H291" i="1" s="1"/>
  <c r="AE290" i="1"/>
  <c r="H290" i="1"/>
  <c r="G290" i="1"/>
  <c r="AE289" i="1"/>
  <c r="G289" i="1"/>
  <c r="H289" i="1" s="1"/>
  <c r="AE288" i="1"/>
  <c r="G288" i="1"/>
  <c r="H288" i="1" s="1"/>
  <c r="AE287" i="1"/>
  <c r="K287" i="1"/>
  <c r="G287" i="1"/>
  <c r="H287" i="1" s="1"/>
  <c r="AE286" i="1"/>
  <c r="K286" i="1"/>
  <c r="G286" i="1"/>
  <c r="H286" i="1" s="1"/>
  <c r="AE285" i="1"/>
  <c r="K285" i="1"/>
  <c r="G285" i="1"/>
  <c r="H285" i="1" s="1"/>
  <c r="AE284" i="1"/>
  <c r="K284" i="1"/>
  <c r="G284" i="1"/>
  <c r="H284" i="1" s="1"/>
  <c r="AE283" i="1"/>
  <c r="G283" i="1"/>
  <c r="H283" i="1" s="1"/>
  <c r="AE282" i="1"/>
  <c r="G282" i="1"/>
  <c r="H282" i="1" s="1"/>
  <c r="AE281" i="1"/>
  <c r="G281" i="1"/>
  <c r="H281" i="1" s="1"/>
  <c r="AE280" i="1"/>
  <c r="G280" i="1"/>
  <c r="H280" i="1" s="1"/>
  <c r="AE279" i="1"/>
  <c r="G279" i="1"/>
  <c r="H279" i="1" s="1"/>
  <c r="AE278" i="1"/>
  <c r="G278" i="1"/>
  <c r="H278" i="1" s="1"/>
  <c r="AE277" i="1"/>
  <c r="G277" i="1"/>
  <c r="H277" i="1" s="1"/>
  <c r="AE276" i="1"/>
  <c r="H276" i="1"/>
  <c r="G276" i="1"/>
  <c r="AE275" i="1"/>
  <c r="G275" i="1"/>
  <c r="H275" i="1" s="1"/>
  <c r="AE274" i="1"/>
  <c r="G274" i="1"/>
  <c r="H274" i="1" s="1"/>
  <c r="AE273" i="1"/>
  <c r="G273" i="1"/>
  <c r="H273" i="1" s="1"/>
  <c r="AE272" i="1"/>
  <c r="G272" i="1"/>
  <c r="H272" i="1" s="1"/>
  <c r="AE271" i="1"/>
  <c r="G271" i="1"/>
  <c r="H271" i="1" s="1"/>
  <c r="AE270" i="1"/>
  <c r="G270" i="1"/>
  <c r="H270" i="1" s="1"/>
  <c r="AE269" i="1"/>
  <c r="G269" i="1"/>
  <c r="H269" i="1" s="1"/>
  <c r="AE268" i="1"/>
  <c r="G268" i="1"/>
  <c r="H268" i="1" s="1"/>
  <c r="AE267" i="1"/>
  <c r="G267" i="1"/>
  <c r="H267" i="1" s="1"/>
  <c r="AE266" i="1"/>
  <c r="G266" i="1"/>
  <c r="H266" i="1" s="1"/>
  <c r="AE265" i="1"/>
  <c r="G265" i="1"/>
  <c r="H265" i="1" s="1"/>
  <c r="AE264" i="1"/>
  <c r="G264" i="1"/>
  <c r="H264" i="1" s="1"/>
  <c r="AE263" i="1"/>
  <c r="G263" i="1"/>
  <c r="H263" i="1" s="1"/>
  <c r="AE262" i="1"/>
  <c r="G262" i="1"/>
  <c r="H262" i="1" s="1"/>
  <c r="AE261" i="1"/>
  <c r="G261" i="1"/>
  <c r="H261" i="1" s="1"/>
  <c r="AE260" i="1"/>
  <c r="H260" i="1"/>
  <c r="G260" i="1"/>
  <c r="AE259" i="1"/>
  <c r="G259" i="1"/>
  <c r="H259" i="1" s="1"/>
  <c r="AE258" i="1"/>
  <c r="G258" i="1"/>
  <c r="H258" i="1" s="1"/>
  <c r="AE257" i="1"/>
  <c r="K257" i="1"/>
  <c r="G257" i="1"/>
  <c r="H257" i="1" s="1"/>
  <c r="AE256" i="1"/>
  <c r="K256" i="1"/>
  <c r="G256" i="1"/>
  <c r="H256" i="1" s="1"/>
  <c r="AE255" i="1"/>
  <c r="G255" i="1"/>
  <c r="H255" i="1" s="1"/>
  <c r="AE254" i="1"/>
  <c r="K254" i="1"/>
  <c r="G254" i="1"/>
  <c r="H254" i="1" s="1"/>
  <c r="AE253" i="1"/>
  <c r="K253" i="1"/>
  <c r="G253" i="1"/>
  <c r="H253" i="1" s="1"/>
  <c r="AE252" i="1"/>
  <c r="K252" i="1"/>
  <c r="G252" i="1"/>
  <c r="H252" i="1" s="1"/>
  <c r="AE251" i="1"/>
  <c r="K251" i="1"/>
  <c r="G251" i="1"/>
  <c r="H251" i="1" s="1"/>
  <c r="AE250" i="1"/>
  <c r="K250" i="1"/>
  <c r="G250" i="1"/>
  <c r="H250" i="1" s="1"/>
  <c r="AE249" i="1"/>
  <c r="K249" i="1"/>
  <c r="G249" i="1"/>
  <c r="H249" i="1" s="1"/>
  <c r="AE248" i="1"/>
  <c r="K248" i="1"/>
  <c r="G248" i="1"/>
  <c r="H248" i="1" s="1"/>
  <c r="AE247" i="1"/>
  <c r="G247" i="1"/>
  <c r="H247" i="1" s="1"/>
  <c r="AE246" i="1"/>
  <c r="G246" i="1"/>
  <c r="H246" i="1" s="1"/>
  <c r="AE245" i="1"/>
  <c r="G245" i="1"/>
  <c r="H245" i="1" s="1"/>
  <c r="AE244" i="1"/>
  <c r="G244" i="1"/>
  <c r="H244" i="1" s="1"/>
  <c r="AE243" i="1"/>
  <c r="H243" i="1"/>
  <c r="G243" i="1"/>
  <c r="AE242" i="1"/>
  <c r="G242" i="1"/>
  <c r="H242" i="1" s="1"/>
  <c r="AE241" i="1"/>
  <c r="G241" i="1"/>
  <c r="H241" i="1" s="1"/>
  <c r="AE240" i="1"/>
  <c r="G240" i="1"/>
  <c r="H240" i="1" s="1"/>
  <c r="AE239" i="1"/>
  <c r="G239" i="1"/>
  <c r="H239" i="1" s="1"/>
  <c r="AE238" i="1"/>
  <c r="G238" i="1"/>
  <c r="H238" i="1" s="1"/>
  <c r="AE237" i="1"/>
  <c r="G237" i="1"/>
  <c r="H237" i="1" s="1"/>
  <c r="AE236" i="1"/>
  <c r="G236" i="1"/>
  <c r="H236" i="1" s="1"/>
  <c r="AE235" i="1"/>
  <c r="G235" i="1"/>
  <c r="H235" i="1" s="1"/>
  <c r="AE234" i="1"/>
  <c r="G234" i="1"/>
  <c r="H234" i="1" s="1"/>
  <c r="AE233" i="1"/>
  <c r="G233" i="1"/>
  <c r="H233" i="1" s="1"/>
  <c r="AE232" i="1"/>
  <c r="G232" i="1"/>
  <c r="H232" i="1" s="1"/>
  <c r="AE231" i="1"/>
  <c r="G231" i="1"/>
  <c r="H231" i="1" s="1"/>
  <c r="AE230" i="1"/>
  <c r="G230" i="1"/>
  <c r="H230" i="1" s="1"/>
  <c r="AE229" i="1"/>
  <c r="G229" i="1"/>
  <c r="H229" i="1" s="1"/>
  <c r="AE228" i="1"/>
  <c r="G228" i="1"/>
  <c r="H228" i="1" s="1"/>
  <c r="AE227" i="1"/>
  <c r="G227" i="1"/>
  <c r="H227" i="1" s="1"/>
  <c r="AE226" i="1"/>
  <c r="K226" i="1"/>
  <c r="G226" i="1"/>
  <c r="H226" i="1" s="1"/>
  <c r="AE225" i="1"/>
  <c r="K225" i="1"/>
  <c r="G225" i="1"/>
  <c r="H225" i="1" s="1"/>
  <c r="AE224" i="1"/>
  <c r="K224" i="1"/>
  <c r="G224" i="1"/>
  <c r="H224" i="1" s="1"/>
  <c r="AE223" i="1"/>
  <c r="K223" i="1"/>
  <c r="G223" i="1"/>
  <c r="H223" i="1" s="1"/>
  <c r="AE222" i="1"/>
  <c r="H222" i="1"/>
  <c r="G222" i="1"/>
  <c r="AE221" i="1"/>
  <c r="G221" i="1"/>
  <c r="H221" i="1" s="1"/>
  <c r="AE220" i="1"/>
  <c r="G220" i="1"/>
  <c r="H220" i="1" s="1"/>
  <c r="AE219" i="1"/>
  <c r="G219" i="1"/>
  <c r="H219" i="1" s="1"/>
  <c r="AE218" i="1"/>
  <c r="G218" i="1"/>
  <c r="H218" i="1" s="1"/>
  <c r="AE217" i="1"/>
  <c r="G217" i="1"/>
  <c r="H217" i="1" s="1"/>
  <c r="AE216" i="1"/>
  <c r="G216" i="1"/>
  <c r="H216" i="1" s="1"/>
  <c r="AE215" i="1"/>
  <c r="G215" i="1"/>
  <c r="H215" i="1" s="1"/>
  <c r="AE214" i="1"/>
  <c r="G214" i="1"/>
  <c r="H214" i="1" s="1"/>
  <c r="AE213" i="1"/>
  <c r="G213" i="1"/>
  <c r="H213" i="1" s="1"/>
  <c r="AE212" i="1"/>
  <c r="G212" i="1"/>
  <c r="H212" i="1" s="1"/>
  <c r="AE211" i="1"/>
  <c r="G211" i="1"/>
  <c r="H211" i="1" s="1"/>
  <c r="AE210" i="1"/>
  <c r="G210" i="1"/>
  <c r="H210" i="1" s="1"/>
  <c r="AE209" i="1"/>
  <c r="G209" i="1"/>
  <c r="H209" i="1" s="1"/>
  <c r="AE208" i="1"/>
  <c r="G208" i="1"/>
  <c r="H208" i="1" s="1"/>
  <c r="AE207" i="1"/>
  <c r="G207" i="1"/>
  <c r="H207" i="1" s="1"/>
  <c r="AE206" i="1"/>
  <c r="H206" i="1"/>
  <c r="G206" i="1"/>
  <c r="AE205" i="1"/>
  <c r="G205" i="1"/>
  <c r="H205" i="1" s="1"/>
  <c r="AE204" i="1"/>
  <c r="G204" i="1"/>
  <c r="H204" i="1" s="1"/>
  <c r="AE203" i="1"/>
  <c r="G203" i="1"/>
  <c r="H203" i="1" s="1"/>
  <c r="AE202" i="1"/>
  <c r="G202" i="1"/>
  <c r="H202" i="1" s="1"/>
  <c r="AE201" i="1"/>
  <c r="G201" i="1"/>
  <c r="H201" i="1" s="1"/>
  <c r="AE200" i="1"/>
  <c r="G200" i="1"/>
  <c r="H200" i="1" s="1"/>
  <c r="AE199" i="1"/>
  <c r="G199" i="1"/>
  <c r="H199" i="1" s="1"/>
  <c r="AE198" i="1"/>
  <c r="G198" i="1"/>
  <c r="H198" i="1" s="1"/>
  <c r="AE197" i="1"/>
  <c r="G197" i="1"/>
  <c r="H197" i="1" s="1"/>
  <c r="AE196" i="1"/>
  <c r="K196" i="1"/>
  <c r="G196" i="1"/>
  <c r="H196" i="1" s="1"/>
  <c r="AE195" i="1"/>
  <c r="G195" i="1"/>
  <c r="H195" i="1" s="1"/>
  <c r="AE194" i="1"/>
  <c r="G194" i="1"/>
  <c r="H194" i="1" s="1"/>
  <c r="AE193" i="1"/>
  <c r="K193" i="1"/>
  <c r="G193" i="1"/>
  <c r="H193" i="1" s="1"/>
  <c r="AE192" i="1"/>
  <c r="K192" i="1"/>
  <c r="G192" i="1"/>
  <c r="H192" i="1" s="1"/>
  <c r="AE191" i="1"/>
  <c r="K191" i="1"/>
  <c r="G191" i="1"/>
  <c r="H191" i="1" s="1"/>
  <c r="AE190" i="1"/>
  <c r="K190" i="1"/>
  <c r="G190" i="1"/>
  <c r="H190" i="1" s="1"/>
  <c r="AE189" i="1"/>
  <c r="G189" i="1"/>
  <c r="H189" i="1" s="1"/>
  <c r="AE188" i="1"/>
  <c r="G188" i="1"/>
  <c r="H188" i="1" s="1"/>
  <c r="AE187" i="1"/>
  <c r="G187" i="1"/>
  <c r="H187" i="1" s="1"/>
  <c r="AE186" i="1"/>
  <c r="G186" i="1"/>
  <c r="H186" i="1" s="1"/>
  <c r="AE185" i="1"/>
  <c r="H185" i="1"/>
  <c r="G185" i="1"/>
  <c r="AE184" i="1"/>
  <c r="G184" i="1"/>
  <c r="H184" i="1" s="1"/>
  <c r="AE183" i="1"/>
  <c r="G183" i="1"/>
  <c r="H183" i="1" s="1"/>
  <c r="AE182" i="1"/>
  <c r="G182" i="1"/>
  <c r="H182" i="1" s="1"/>
  <c r="AE181" i="1"/>
  <c r="G181" i="1"/>
  <c r="H181" i="1" s="1"/>
  <c r="AE180" i="1"/>
  <c r="G180" i="1"/>
  <c r="H180" i="1" s="1"/>
  <c r="AE179" i="1"/>
  <c r="G179" i="1"/>
  <c r="H179" i="1" s="1"/>
  <c r="AE178" i="1"/>
  <c r="G178" i="1"/>
  <c r="H178" i="1" s="1"/>
  <c r="AE177" i="1"/>
  <c r="H177" i="1"/>
  <c r="G177" i="1"/>
  <c r="AE176" i="1"/>
  <c r="G176" i="1"/>
  <c r="H176" i="1" s="1"/>
  <c r="AE175" i="1"/>
  <c r="G175" i="1"/>
  <c r="H175" i="1" s="1"/>
  <c r="AE174" i="1"/>
  <c r="G174" i="1"/>
  <c r="H174" i="1" s="1"/>
  <c r="AE173" i="1"/>
  <c r="G173" i="1"/>
  <c r="H173" i="1" s="1"/>
  <c r="AE172" i="1"/>
  <c r="G172" i="1"/>
  <c r="H172" i="1" s="1"/>
  <c r="AE171" i="1"/>
  <c r="G171" i="1"/>
  <c r="H171" i="1" s="1"/>
  <c r="AE170" i="1"/>
  <c r="G170" i="1"/>
  <c r="H170" i="1" s="1"/>
  <c r="AE169" i="1"/>
  <c r="G169" i="1"/>
  <c r="H169" i="1" s="1"/>
  <c r="AE168" i="1"/>
  <c r="G168" i="1"/>
  <c r="H168" i="1" s="1"/>
  <c r="AE167" i="1"/>
  <c r="G167" i="1"/>
  <c r="H167" i="1" s="1"/>
  <c r="AE166" i="1"/>
  <c r="G166" i="1"/>
  <c r="H166" i="1" s="1"/>
  <c r="AE165" i="1"/>
  <c r="G165" i="1"/>
  <c r="H165" i="1" s="1"/>
  <c r="AE164" i="1"/>
  <c r="G164" i="1"/>
  <c r="H164" i="1" s="1"/>
  <c r="AE163" i="1"/>
  <c r="K163" i="1"/>
  <c r="G163" i="1"/>
  <c r="H163" i="1" s="1"/>
  <c r="AE162" i="1"/>
  <c r="K162" i="1"/>
  <c r="G162" i="1"/>
  <c r="H162" i="1" s="1"/>
  <c r="AE161" i="1"/>
  <c r="K161" i="1"/>
  <c r="G161" i="1"/>
  <c r="H161" i="1" s="1"/>
  <c r="AE160" i="1"/>
  <c r="K160" i="1"/>
  <c r="G160" i="1"/>
  <c r="H160" i="1" s="1"/>
  <c r="AE159" i="1"/>
  <c r="K159" i="1"/>
  <c r="G159" i="1"/>
  <c r="H159" i="1" s="1"/>
  <c r="AE158" i="1"/>
  <c r="G158" i="1"/>
  <c r="H158" i="1" s="1"/>
  <c r="AE157" i="1"/>
  <c r="G157" i="1"/>
  <c r="H157" i="1" s="1"/>
  <c r="AE156" i="1"/>
  <c r="G156" i="1"/>
  <c r="H156" i="1" s="1"/>
  <c r="AE155" i="1"/>
  <c r="G155" i="1"/>
  <c r="H155" i="1" s="1"/>
  <c r="AE154" i="1"/>
  <c r="H154" i="1"/>
  <c r="G154" i="1"/>
  <c r="AE153" i="1"/>
  <c r="G153" i="1"/>
  <c r="H153" i="1" s="1"/>
  <c r="AE152" i="1"/>
  <c r="G152" i="1"/>
  <c r="H152" i="1" s="1"/>
  <c r="AE151" i="1"/>
  <c r="G151" i="1"/>
  <c r="H151" i="1" s="1"/>
  <c r="AE150" i="1"/>
  <c r="G150" i="1"/>
  <c r="H150" i="1" s="1"/>
  <c r="AE149" i="1"/>
  <c r="G149" i="1"/>
  <c r="H149" i="1" s="1"/>
  <c r="AE148" i="1"/>
  <c r="G148" i="1"/>
  <c r="H148" i="1" s="1"/>
  <c r="AE147" i="1"/>
  <c r="G147" i="1"/>
  <c r="H147" i="1" s="1"/>
  <c r="AE146" i="1"/>
  <c r="G146" i="1"/>
  <c r="H146" i="1" s="1"/>
  <c r="AE145" i="1"/>
  <c r="H145" i="1"/>
  <c r="G145" i="1"/>
  <c r="AE144" i="1"/>
  <c r="G144" i="1"/>
  <c r="H144" i="1" s="1"/>
  <c r="AE143" i="1"/>
  <c r="G143" i="1"/>
  <c r="H143" i="1" s="1"/>
  <c r="AE142" i="1"/>
  <c r="G142" i="1"/>
  <c r="H142" i="1" s="1"/>
  <c r="AE141" i="1"/>
  <c r="G141" i="1"/>
  <c r="H141" i="1" s="1"/>
  <c r="AE140" i="1"/>
  <c r="G140" i="1"/>
  <c r="H140" i="1" s="1"/>
  <c r="AE139" i="1"/>
  <c r="G139" i="1"/>
  <c r="H139" i="1" s="1"/>
  <c r="AE138" i="1"/>
  <c r="H138" i="1"/>
  <c r="G138" i="1"/>
  <c r="AE137" i="1"/>
  <c r="G137" i="1"/>
  <c r="H137" i="1" s="1"/>
  <c r="AE136" i="1"/>
  <c r="G136" i="1"/>
  <c r="H136" i="1" s="1"/>
  <c r="AE135" i="1"/>
  <c r="G135" i="1"/>
  <c r="H135" i="1" s="1"/>
  <c r="AE134" i="1"/>
  <c r="G134" i="1"/>
  <c r="H134" i="1" s="1"/>
  <c r="AE133" i="1"/>
  <c r="K133" i="1"/>
  <c r="G133" i="1"/>
  <c r="H133" i="1" s="1"/>
  <c r="AE132" i="1"/>
  <c r="K132" i="1"/>
  <c r="G132" i="1"/>
  <c r="H132" i="1" s="1"/>
  <c r="AE131" i="1"/>
  <c r="K131" i="1"/>
  <c r="G131" i="1"/>
  <c r="H131" i="1" s="1"/>
  <c r="AE130" i="1"/>
  <c r="K130" i="1"/>
  <c r="G130" i="1"/>
  <c r="H130" i="1" s="1"/>
  <c r="AE129" i="1"/>
  <c r="H129" i="1"/>
  <c r="G129" i="1"/>
  <c r="AE128" i="1"/>
  <c r="G128" i="1"/>
  <c r="H128" i="1" s="1"/>
  <c r="AE127" i="1"/>
  <c r="G127" i="1"/>
  <c r="H127" i="1" s="1"/>
  <c r="AE126" i="1"/>
  <c r="G126" i="1"/>
  <c r="H126" i="1" s="1"/>
  <c r="AE125" i="1"/>
  <c r="G125" i="1"/>
  <c r="H125" i="1" s="1"/>
  <c r="AE124" i="1"/>
  <c r="G124" i="1"/>
  <c r="H124" i="1" s="1"/>
  <c r="AE123" i="1"/>
  <c r="G123" i="1"/>
  <c r="H123" i="1" s="1"/>
  <c r="AE122" i="1"/>
  <c r="G122" i="1"/>
  <c r="H122" i="1" s="1"/>
  <c r="AE121" i="1"/>
  <c r="H121" i="1"/>
  <c r="G121" i="1"/>
  <c r="AE120" i="1"/>
  <c r="G120" i="1"/>
  <c r="H120" i="1" s="1"/>
  <c r="AE119" i="1"/>
  <c r="G119" i="1"/>
  <c r="H119" i="1" s="1"/>
  <c r="AE118" i="1"/>
  <c r="G118" i="1"/>
  <c r="H118" i="1" s="1"/>
  <c r="AE117" i="1"/>
  <c r="G117" i="1"/>
  <c r="H117" i="1" s="1"/>
  <c r="AE116" i="1"/>
  <c r="G116" i="1"/>
  <c r="H116" i="1" s="1"/>
  <c r="AE115" i="1"/>
  <c r="G115" i="1"/>
  <c r="H115" i="1" s="1"/>
  <c r="AE114" i="1"/>
  <c r="G114" i="1"/>
  <c r="H114" i="1" s="1"/>
  <c r="AE113" i="1"/>
  <c r="K113" i="1"/>
  <c r="G113" i="1"/>
  <c r="H113" i="1" s="1"/>
  <c r="AE112" i="1"/>
  <c r="K112" i="1"/>
  <c r="G112" i="1"/>
  <c r="H112" i="1" s="1"/>
  <c r="AE111" i="1"/>
  <c r="K111" i="1"/>
  <c r="G111" i="1"/>
  <c r="H111" i="1" s="1"/>
  <c r="AE110" i="1"/>
  <c r="H110" i="1"/>
  <c r="G110" i="1"/>
  <c r="AE109" i="1"/>
  <c r="G109" i="1"/>
  <c r="H109" i="1" s="1"/>
  <c r="AE108" i="1"/>
  <c r="G108" i="1"/>
  <c r="H108" i="1" s="1"/>
  <c r="AE107" i="1"/>
  <c r="G107" i="1"/>
  <c r="H107" i="1" s="1"/>
  <c r="AE106" i="1"/>
  <c r="G106" i="1"/>
  <c r="H106" i="1" s="1"/>
  <c r="AE105" i="1"/>
  <c r="G105" i="1"/>
  <c r="H105" i="1" s="1"/>
  <c r="AE104" i="1"/>
  <c r="G104" i="1"/>
  <c r="H104" i="1" s="1"/>
  <c r="AE103" i="1"/>
  <c r="G103" i="1"/>
  <c r="H103" i="1" s="1"/>
  <c r="AE102" i="1"/>
  <c r="H102" i="1"/>
  <c r="G102" i="1"/>
  <c r="AE101" i="1"/>
  <c r="G101" i="1"/>
  <c r="H101" i="1" s="1"/>
  <c r="AE100" i="1"/>
  <c r="G100" i="1"/>
  <c r="H100" i="1" s="1"/>
  <c r="AE99" i="1"/>
  <c r="G99" i="1"/>
  <c r="H99" i="1" s="1"/>
  <c r="AE98" i="1"/>
  <c r="G98" i="1"/>
  <c r="H98" i="1" s="1"/>
  <c r="AE97" i="1"/>
  <c r="G97" i="1"/>
  <c r="H97" i="1" s="1"/>
  <c r="AE96" i="1"/>
  <c r="G96" i="1"/>
  <c r="H96" i="1" s="1"/>
  <c r="AE95" i="1"/>
  <c r="G95" i="1"/>
  <c r="H95" i="1" s="1"/>
  <c r="AE94" i="1"/>
  <c r="H94" i="1"/>
  <c r="G94" i="1"/>
  <c r="AE93" i="1"/>
  <c r="G93" i="1"/>
  <c r="H93" i="1" s="1"/>
  <c r="AE92" i="1"/>
  <c r="G92" i="1"/>
  <c r="H92" i="1" s="1"/>
  <c r="AE91" i="1"/>
  <c r="G91" i="1"/>
  <c r="H91" i="1" s="1"/>
  <c r="AE90" i="1"/>
  <c r="H90" i="1"/>
  <c r="G90" i="1"/>
  <c r="AE89" i="1"/>
  <c r="G89" i="1"/>
  <c r="H89" i="1" s="1"/>
  <c r="AE88" i="1"/>
  <c r="G88" i="1"/>
  <c r="H88" i="1" s="1"/>
  <c r="AE87" i="1"/>
  <c r="K87" i="1"/>
  <c r="G87" i="1"/>
  <c r="H87" i="1" s="1"/>
  <c r="AE86" i="1"/>
  <c r="K86" i="1"/>
  <c r="G86" i="1"/>
  <c r="H86" i="1" s="1"/>
  <c r="AE85" i="1"/>
  <c r="K85" i="1"/>
  <c r="G85" i="1"/>
  <c r="H85" i="1" s="1"/>
  <c r="AE84" i="1"/>
  <c r="H84" i="1"/>
  <c r="G84" i="1"/>
  <c r="AE83" i="1"/>
  <c r="G83" i="1"/>
  <c r="H83" i="1" s="1"/>
  <c r="AE82" i="1"/>
  <c r="G82" i="1"/>
  <c r="H82" i="1" s="1"/>
  <c r="AE81" i="1"/>
  <c r="G81" i="1"/>
  <c r="H81" i="1" s="1"/>
  <c r="AE80" i="1"/>
  <c r="G80" i="1"/>
  <c r="H80" i="1" s="1"/>
  <c r="AE79" i="1"/>
  <c r="H79" i="1"/>
  <c r="G79" i="1"/>
  <c r="AE78" i="1"/>
  <c r="G78" i="1"/>
  <c r="H78" i="1" s="1"/>
  <c r="AE77" i="1"/>
  <c r="G77" i="1"/>
  <c r="H77" i="1" s="1"/>
  <c r="AE76" i="1"/>
  <c r="G76" i="1"/>
  <c r="H76" i="1" s="1"/>
  <c r="AE75" i="1"/>
  <c r="G75" i="1"/>
  <c r="H75" i="1" s="1"/>
  <c r="AE74" i="1"/>
  <c r="G74" i="1"/>
  <c r="H74" i="1" s="1"/>
  <c r="AE73" i="1"/>
  <c r="G73" i="1"/>
  <c r="H73" i="1" s="1"/>
  <c r="AE72" i="1"/>
  <c r="H72" i="1"/>
  <c r="G72" i="1"/>
  <c r="AE71" i="1"/>
  <c r="G71" i="1"/>
  <c r="H71" i="1" s="1"/>
  <c r="AE70" i="1"/>
  <c r="G70" i="1"/>
  <c r="H70" i="1" s="1"/>
  <c r="AE69" i="1"/>
  <c r="G69" i="1"/>
  <c r="H69" i="1" s="1"/>
  <c r="AE68" i="1"/>
  <c r="G68" i="1"/>
  <c r="H68" i="1" s="1"/>
  <c r="AE67" i="1"/>
  <c r="G67" i="1"/>
  <c r="H67" i="1" s="1"/>
  <c r="AE66" i="1"/>
  <c r="G66" i="1"/>
  <c r="H66" i="1" s="1"/>
  <c r="AE65" i="1"/>
  <c r="G65" i="1"/>
  <c r="H65" i="1" s="1"/>
  <c r="AE64" i="1"/>
  <c r="H64" i="1"/>
  <c r="G64" i="1"/>
  <c r="AE63" i="1"/>
  <c r="G63" i="1"/>
  <c r="H63" i="1" s="1"/>
  <c r="AE62" i="1"/>
  <c r="G62" i="1"/>
  <c r="H62" i="1" s="1"/>
  <c r="AE61" i="1"/>
  <c r="G61" i="1"/>
  <c r="H61" i="1" s="1"/>
  <c r="AE60" i="1"/>
  <c r="G60" i="1"/>
  <c r="H60" i="1" s="1"/>
  <c r="AE59" i="1"/>
  <c r="G59" i="1"/>
  <c r="H59" i="1" s="1"/>
  <c r="AE58" i="1"/>
  <c r="G58" i="1"/>
  <c r="H58" i="1" s="1"/>
  <c r="AE57" i="1"/>
  <c r="G57" i="1"/>
  <c r="H57" i="1" s="1"/>
  <c r="AE56" i="1"/>
  <c r="H56" i="1"/>
  <c r="G56" i="1"/>
  <c r="AE55" i="1"/>
  <c r="K55" i="1"/>
  <c r="H55" i="1"/>
  <c r="G55" i="1"/>
  <c r="AE54" i="1"/>
  <c r="G54" i="1"/>
  <c r="H54" i="1" s="1"/>
  <c r="AE53" i="1"/>
  <c r="G53" i="1"/>
  <c r="H53" i="1" s="1"/>
  <c r="AE52" i="1"/>
  <c r="K52" i="1"/>
  <c r="G52" i="1"/>
  <c r="H52" i="1" s="1"/>
  <c r="AE51" i="1"/>
  <c r="K51" i="1"/>
  <c r="G51" i="1"/>
  <c r="H51" i="1" s="1"/>
  <c r="AE50" i="1"/>
  <c r="K50" i="1"/>
  <c r="G50" i="1"/>
  <c r="H50" i="1" s="1"/>
  <c r="AE49" i="1"/>
  <c r="K49" i="1"/>
  <c r="G49" i="1"/>
  <c r="H49" i="1" s="1"/>
  <c r="AE48" i="1"/>
  <c r="K48" i="1"/>
  <c r="G48" i="1"/>
  <c r="H48" i="1" s="1"/>
  <c r="AE47" i="1"/>
  <c r="K47" i="1"/>
  <c r="G47" i="1"/>
  <c r="H47" i="1" s="1"/>
  <c r="AE46" i="1"/>
  <c r="H46" i="1"/>
  <c r="G46" i="1"/>
  <c r="AE45" i="1"/>
  <c r="G45" i="1"/>
  <c r="H45" i="1" s="1"/>
  <c r="AE44" i="1"/>
  <c r="G44" i="1"/>
  <c r="H44" i="1" s="1"/>
  <c r="AE43" i="1"/>
  <c r="G43" i="1"/>
  <c r="H43" i="1" s="1"/>
  <c r="AE42" i="1"/>
  <c r="G42" i="1"/>
  <c r="H42" i="1" s="1"/>
  <c r="AE41" i="1"/>
  <c r="H41" i="1"/>
  <c r="G41" i="1"/>
  <c r="AE40" i="1"/>
  <c r="G40" i="1"/>
  <c r="H40" i="1" s="1"/>
  <c r="AE39" i="1"/>
  <c r="G39" i="1"/>
  <c r="H39" i="1" s="1"/>
  <c r="AE38" i="1"/>
  <c r="G38" i="1"/>
  <c r="H38" i="1" s="1"/>
  <c r="AE37" i="1"/>
  <c r="G37" i="1"/>
  <c r="H37" i="1" s="1"/>
  <c r="AE36" i="1"/>
  <c r="G36" i="1"/>
  <c r="H36" i="1" s="1"/>
  <c r="AE35" i="1"/>
  <c r="G35" i="1"/>
  <c r="H35" i="1" s="1"/>
  <c r="AE34" i="1"/>
  <c r="G34" i="1"/>
  <c r="H34" i="1" s="1"/>
  <c r="AE33" i="1"/>
  <c r="G33" i="1"/>
  <c r="H33" i="1" s="1"/>
  <c r="AE32" i="1"/>
  <c r="G32" i="1"/>
  <c r="H32" i="1" s="1"/>
  <c r="AE31" i="1"/>
  <c r="G31" i="1"/>
  <c r="H31" i="1" s="1"/>
  <c r="AE30" i="1"/>
  <c r="H30" i="1"/>
  <c r="G30" i="1"/>
  <c r="AE29" i="1"/>
  <c r="G29" i="1"/>
  <c r="H29" i="1" s="1"/>
  <c r="AE28" i="1"/>
  <c r="G28" i="1"/>
  <c r="H28" i="1" s="1"/>
  <c r="AE27" i="1"/>
  <c r="G27" i="1"/>
  <c r="H27" i="1" s="1"/>
  <c r="AE26" i="1"/>
  <c r="K26" i="1"/>
  <c r="G26" i="1"/>
  <c r="H26" i="1" s="1"/>
  <c r="AE25" i="1"/>
  <c r="K25" i="1"/>
  <c r="G25" i="1"/>
  <c r="H25" i="1" s="1"/>
  <c r="AE24" i="1"/>
  <c r="K24" i="1"/>
  <c r="G24" i="1"/>
  <c r="H24" i="1" s="1"/>
  <c r="AE23" i="1"/>
  <c r="G23" i="1"/>
  <c r="H23" i="1" s="1"/>
  <c r="AE22" i="1"/>
  <c r="G22" i="1"/>
  <c r="H22" i="1" s="1"/>
  <c r="AE21" i="1"/>
  <c r="H21" i="1"/>
  <c r="G21" i="1"/>
  <c r="AE20" i="1"/>
  <c r="G20" i="1"/>
  <c r="H20" i="1" s="1"/>
  <c r="AE19" i="1"/>
  <c r="G19" i="1"/>
  <c r="H19" i="1" s="1"/>
  <c r="AE18" i="1"/>
  <c r="G18" i="1"/>
  <c r="H18" i="1" s="1"/>
  <c r="AE17" i="1"/>
  <c r="G17" i="1"/>
  <c r="H17" i="1" s="1"/>
  <c r="AE16" i="1"/>
  <c r="K16" i="1"/>
  <c r="G16" i="1"/>
  <c r="H16" i="1" s="1"/>
  <c r="AE15" i="1"/>
  <c r="K15" i="1"/>
  <c r="G15" i="1"/>
  <c r="H15" i="1" s="1"/>
  <c r="AE14" i="1"/>
  <c r="K14" i="1"/>
  <c r="G14" i="1"/>
  <c r="H14" i="1" s="1"/>
  <c r="AE13" i="1"/>
  <c r="K13" i="1"/>
  <c r="G13" i="1"/>
  <c r="H13" i="1" s="1"/>
  <c r="AE12" i="1"/>
  <c r="G12" i="1"/>
  <c r="H12" i="1" s="1"/>
  <c r="AE11" i="1"/>
  <c r="G11" i="1"/>
  <c r="H11" i="1" s="1"/>
  <c r="AE10" i="1"/>
  <c r="G10" i="1"/>
  <c r="H10" i="1" s="1"/>
  <c r="AE9" i="1"/>
  <c r="G9" i="1"/>
  <c r="H9" i="1" s="1"/>
  <c r="AE8" i="1"/>
  <c r="G8" i="1"/>
  <c r="H8" i="1" s="1"/>
  <c r="AE7" i="1"/>
  <c r="G7" i="1"/>
  <c r="H7" i="1" s="1"/>
  <c r="AE6" i="1"/>
  <c r="G6" i="1"/>
  <c r="H6" i="1" s="1"/>
  <c r="AE5" i="1"/>
  <c r="H5" i="1"/>
  <c r="G5" i="1"/>
  <c r="AE4" i="1"/>
  <c r="G4" i="1"/>
  <c r="H4" i="1" s="1"/>
  <c r="AE3" i="1"/>
  <c r="G3" i="1"/>
  <c r="H3" i="1" s="1"/>
  <c r="AE2" i="1"/>
  <c r="G2" i="1"/>
  <c r="H2" i="1" s="1"/>
  <c r="Q2" i="2" l="1"/>
  <c r="L2" i="2"/>
  <c r="P2" i="2"/>
  <c r="K2" i="2"/>
  <c r="O2" i="2"/>
  <c r="J2" i="2"/>
  <c r="M2" i="2"/>
  <c r="J12" i="3"/>
  <c r="J16" i="3" s="1"/>
  <c r="I12" i="3"/>
  <c r="I16" i="3" s="1"/>
  <c r="M9" i="3"/>
  <c r="G12" i="3"/>
  <c r="G16" i="3" s="1"/>
  <c r="K12" i="3"/>
  <c r="K16" i="3" s="1"/>
  <c r="M10" i="3"/>
  <c r="F12" i="3"/>
  <c r="F16" i="3" s="1"/>
  <c r="D11" i="3"/>
  <c r="M11" i="3"/>
  <c r="O16" i="3"/>
  <c r="B12" i="3"/>
  <c r="B16" i="3" s="1"/>
  <c r="D8" i="3"/>
  <c r="M8" i="3"/>
  <c r="D12" i="3" l="1"/>
  <c r="D16" i="3" s="1"/>
  <c r="M12" i="3"/>
  <c r="N2" i="2"/>
</calcChain>
</file>

<file path=xl/comments1.xml><?xml version="1.0" encoding="utf-8"?>
<comments xmlns="http://schemas.openxmlformats.org/spreadsheetml/2006/main">
  <authors>
    <author>Patrica Maranan</author>
  </authors>
  <commentList>
    <comment ref="E16" authorId="0" shapeId="0">
      <text>
        <r>
          <rPr>
            <b/>
            <sz val="9"/>
            <color indexed="81"/>
            <rFont val="Tahoma"/>
            <family val="2"/>
          </rPr>
          <t>Patrica Maranan:</t>
        </r>
        <r>
          <rPr>
            <sz val="9"/>
            <color indexed="81"/>
            <rFont val="Tahoma"/>
            <family val="2"/>
          </rPr>
          <t xml:space="preserve">
There is a $1.5M difference on capital access schedule since original budget for project 29049 shows $2M vs $3.5M.  FY 2015, project 15174 in the amount of $620K, electrical systems upgrade, is active on access database but we have it closed out, which yields a variance of $880K</t>
        </r>
      </text>
    </comment>
    <comment ref="F16" authorId="0" shapeId="0">
      <text>
        <r>
          <rPr>
            <b/>
            <sz val="9"/>
            <color indexed="81"/>
            <rFont val="Tahoma"/>
            <family val="2"/>
          </rPr>
          <t>Patrica Maranan:</t>
        </r>
        <r>
          <rPr>
            <sz val="9"/>
            <color indexed="81"/>
            <rFont val="Tahoma"/>
            <family val="2"/>
          </rPr>
          <t xml:space="preserve">
There is a $1.5M difference on capital access schedule since original budget for 29049 shows $2M vs $3.5M</t>
        </r>
      </text>
    </comment>
  </commentList>
</comments>
</file>

<file path=xl/sharedStrings.xml><?xml version="1.0" encoding="utf-8"?>
<sst xmlns="http://schemas.openxmlformats.org/spreadsheetml/2006/main" count="29197" uniqueCount="2408">
  <si>
    <t>Link</t>
  </si>
  <si>
    <t>FUND</t>
  </si>
  <si>
    <t>ORG</t>
  </si>
  <si>
    <t>DESC</t>
  </si>
  <si>
    <t>OBJECT</t>
  </si>
  <si>
    <t>PROJECT</t>
  </si>
  <si>
    <t xml:space="preserve">PROJECT LOC </t>
  </si>
  <si>
    <t xml:space="preserve">BUNDLE &amp; PROJECT </t>
  </si>
  <si>
    <t>DEPARTMENT</t>
  </si>
  <si>
    <t>FUNCTION</t>
  </si>
  <si>
    <t xml:space="preserve">LOCATION </t>
  </si>
  <si>
    <t>PROGRAM</t>
  </si>
  <si>
    <t>FULL ACCT</t>
  </si>
  <si>
    <t>ACCT DESCRIPTION</t>
  </si>
  <si>
    <t>TYPE</t>
  </si>
  <si>
    <t>STATUS</t>
  </si>
  <si>
    <t>CY_ORIGINAL_BUD</t>
  </si>
  <si>
    <t>CY_XFRIN_BUD</t>
  </si>
  <si>
    <t>CY_XFROUT_BUD</t>
  </si>
  <si>
    <t>CY_CFWD_BUD</t>
  </si>
  <si>
    <t>CY_REVISED_BUD</t>
  </si>
  <si>
    <t>CY_MEMO_BAL</t>
  </si>
  <si>
    <t>CY_ENCUMB</t>
  </si>
  <si>
    <t>CY_REQ</t>
  </si>
  <si>
    <t>CY_REMAIN_BUD</t>
  </si>
  <si>
    <t>CY_PCT_USED</t>
  </si>
  <si>
    <t>LTD_ORIGINAL_BUD</t>
  </si>
  <si>
    <t>LTD_XFRIN_BUD</t>
  </si>
  <si>
    <t>LTD_XFROUT_BUD</t>
  </si>
  <si>
    <t xml:space="preserve">LTD TRANSFERS </t>
  </si>
  <si>
    <t>LTD_REVISED_BUD</t>
  </si>
  <si>
    <t>LTD_ACTUALS</t>
  </si>
  <si>
    <t>LTD_REMAIN_BUD</t>
  </si>
  <si>
    <t>LTD_PCT_USED</t>
  </si>
  <si>
    <t>LY_ORIGINAL_BUD</t>
  </si>
  <si>
    <t>LY_XFR_IN_BUD</t>
  </si>
  <si>
    <t>LY_XFROUT_BUD</t>
  </si>
  <si>
    <t>LY_CFWD_BUD</t>
  </si>
  <si>
    <t>LY_REVISED_BUD</t>
  </si>
  <si>
    <t>LY_MEMO_BAL</t>
  </si>
  <si>
    <t>LY_ENCUMB</t>
  </si>
  <si>
    <t>LY_REMAIN_BUD</t>
  </si>
  <si>
    <t>LY_PCT_USED</t>
  </si>
  <si>
    <t>NY_ORIGINAL_BUD</t>
  </si>
  <si>
    <t>NY_REVISED_BUD</t>
  </si>
  <si>
    <t>NY_MEMO_BAL</t>
  </si>
  <si>
    <t>NY_ENCUMB</t>
  </si>
  <si>
    <t>NY_REQ</t>
  </si>
  <si>
    <t>NY_REMAIN_BUD</t>
  </si>
  <si>
    <t>NY_PCT_USED</t>
  </si>
  <si>
    <t>PROJ_TITLE</t>
  </si>
  <si>
    <t>MAJOR_PROJ</t>
  </si>
  <si>
    <t>PROJ_CONTACT1</t>
  </si>
  <si>
    <t>PROJ_CONTACT2</t>
  </si>
  <si>
    <t>PROJ_STATE_CD</t>
  </si>
  <si>
    <t>PROJ_CFDA_#</t>
  </si>
  <si>
    <t>PROJ_STATUS</t>
  </si>
  <si>
    <t>PROJ_DRAW_FREQ</t>
  </si>
  <si>
    <t>PROJ_START_DT</t>
  </si>
  <si>
    <t>PROJ__COMPLETE</t>
  </si>
  <si>
    <t>PROJ_EST_COMPLETE_DT</t>
  </si>
  <si>
    <t>PROJ_ACT_COMPLETE_DT</t>
  </si>
  <si>
    <t>PROJ_COMMENT</t>
  </si>
  <si>
    <t>PROJ_SRC_1</t>
  </si>
  <si>
    <t>PROJ_SRC_1_AMT</t>
  </si>
  <si>
    <t>PROJ_SRC_2</t>
  </si>
  <si>
    <t>PROJ_SRC_2_AMT</t>
  </si>
  <si>
    <t>PROJ_SRC_3</t>
  </si>
  <si>
    <t>PROJ_SRC_3_AMT</t>
  </si>
  <si>
    <t>PROJ_SRC_4</t>
  </si>
  <si>
    <t>PROJ_SRC_4_AMT</t>
  </si>
  <si>
    <t>PROJ_SRC_5</t>
  </si>
  <si>
    <t>PROJ_SRC_5_AMT</t>
  </si>
  <si>
    <t>PROJ_CASH_ORG</t>
  </si>
  <si>
    <t>PROJ_CASH_OBJ</t>
  </si>
  <si>
    <t>PROJ_CASH_ACCT_MEMO_BAL</t>
  </si>
  <si>
    <t>2019 ORIGINAL BUDGET</t>
  </si>
  <si>
    <t>2019 TRANSFERS IN</t>
  </si>
  <si>
    <t>2019 TRANSFERS OUT</t>
  </si>
  <si>
    <t>2019 REVISED BUDGET</t>
  </si>
  <si>
    <t>2019 ACTUAL</t>
  </si>
  <si>
    <t>2019 ENCUMBRANCES</t>
  </si>
  <si>
    <t>2019 AVAILABLE</t>
  </si>
  <si>
    <t>2019 PERCENT</t>
  </si>
  <si>
    <t>2018 ORIGINAL BUDGET</t>
  </si>
  <si>
    <t>2018 TRANSFERS IN</t>
  </si>
  <si>
    <t>2018 TRANSFERS OUT</t>
  </si>
  <si>
    <t>2018 REVISED BUDGET</t>
  </si>
  <si>
    <t>2018 ACTUAL</t>
  </si>
  <si>
    <t>2018 ENCUMBRANCES</t>
  </si>
  <si>
    <t>2018 AVAILABLE</t>
  </si>
  <si>
    <t>2018 PERCENT</t>
  </si>
  <si>
    <t>2017 ORIGINAL BUDGET</t>
  </si>
  <si>
    <t>2017 TRANSFERS IN</t>
  </si>
  <si>
    <t>2017 TRANSFERS OUT</t>
  </si>
  <si>
    <t>2017 REVISED BUDGET</t>
  </si>
  <si>
    <t>2017 ACTUAL</t>
  </si>
  <si>
    <t>2017 ENCUMBRANCES</t>
  </si>
  <si>
    <t>2017 AVAILABLE</t>
  </si>
  <si>
    <t>2017 PERCENT</t>
  </si>
  <si>
    <t>2016 ORIGINAL BUDGET</t>
  </si>
  <si>
    <t>2016 TRANSFERS IN</t>
  </si>
  <si>
    <t>2016 TRANSFERS OUT</t>
  </si>
  <si>
    <t>2016 REVISED BUDGET</t>
  </si>
  <si>
    <t>2016 ACTUAL</t>
  </si>
  <si>
    <t>2016 ENCUMBRANCES</t>
  </si>
  <si>
    <t>2016 AVAILABLE</t>
  </si>
  <si>
    <t>2016 PERCENT</t>
  </si>
  <si>
    <t>2015 ORIGINAL BUDGET</t>
  </si>
  <si>
    <t>2015 TRANSFERS IN</t>
  </si>
  <si>
    <t>2015 TRANSFERS OUT</t>
  </si>
  <si>
    <t>2015 REVISED BUDGET</t>
  </si>
  <si>
    <t>2015 ACTUAL</t>
  </si>
  <si>
    <t>2015 ENCUMBRANCES</t>
  </si>
  <si>
    <t>2015 AVAILABLE</t>
  </si>
  <si>
    <t>2015 PERCENT</t>
  </si>
  <si>
    <t>2014 ORIGINAL BUDGET</t>
  </si>
  <si>
    <t>2014 TRANSFERS IN</t>
  </si>
  <si>
    <t>2014 TRANSFERS OUT</t>
  </si>
  <si>
    <t>2014 REVISED BUDGET</t>
  </si>
  <si>
    <t>2014 ACTUAL</t>
  </si>
  <si>
    <t>2014 ENCUMBRANCES</t>
  </si>
  <si>
    <t>2014 AVAILABLE</t>
  </si>
  <si>
    <t>2014 PERCENT</t>
  </si>
  <si>
    <t>2013 ORIGINAL BUDGET</t>
  </si>
  <si>
    <t>2013 TRANSFERS IN</t>
  </si>
  <si>
    <t>2013 TRANSFERS OUT</t>
  </si>
  <si>
    <t>2013 REVISED BUDGET</t>
  </si>
  <si>
    <t>2013 ACTUAL</t>
  </si>
  <si>
    <t>2013 ENCUMBRANCES</t>
  </si>
  <si>
    <t>2013 AVAILABLE</t>
  </si>
  <si>
    <t>2013 PERCENT</t>
  </si>
  <si>
    <t>2012 ORIGINAL BUDGET</t>
  </si>
  <si>
    <t>2012 TRANSFERS IN</t>
  </si>
  <si>
    <t>2012 TRANSFERS OUT</t>
  </si>
  <si>
    <t>2012 REVISED BUDGET</t>
  </si>
  <si>
    <t>2012 ACTUAL</t>
  </si>
  <si>
    <t>2012 ENCUMBRANCES</t>
  </si>
  <si>
    <t>2012 AVAILABLE</t>
  </si>
  <si>
    <t>2012 PERCENT</t>
  </si>
  <si>
    <t>2011 ORIGINAL BUDGET</t>
  </si>
  <si>
    <t>2011 TRANSFERS IN</t>
  </si>
  <si>
    <t>2011 TRANSFERS OUT</t>
  </si>
  <si>
    <t>2011 REVISED BUDGET</t>
  </si>
  <si>
    <t>2011 ACTUAL</t>
  </si>
  <si>
    <t>2011 ENCUMBRANCES</t>
  </si>
  <si>
    <t>2011 AVAILABLE</t>
  </si>
  <si>
    <t>2011 PERCENT</t>
  </si>
  <si>
    <t>View</t>
  </si>
  <si>
    <t>B</t>
  </si>
  <si>
    <t>B6800289</t>
  </si>
  <si>
    <t>BUILDINGS (MAJOR ALTERATIONS)</t>
  </si>
  <si>
    <t>59560</t>
  </si>
  <si>
    <t>14168</t>
  </si>
  <si>
    <t>680</t>
  </si>
  <si>
    <t>060</t>
  </si>
  <si>
    <t>0689</t>
  </si>
  <si>
    <t>B   -680-060-102-0689-59560 -14168</t>
  </si>
  <si>
    <t>E</t>
  </si>
  <si>
    <t>A</t>
  </si>
  <si>
    <t>ELECTRICAL SYSTEMS UPGRADE</t>
  </si>
  <si>
    <t/>
  </si>
  <si>
    <t>15169</t>
  </si>
  <si>
    <t>B   -680-060-102-0689-59560 -15169</t>
  </si>
  <si>
    <t>I</t>
  </si>
  <si>
    <t>INTERIOR FINISHINGS-FLOOR/PAINT/TIL</t>
  </si>
  <si>
    <t>19149</t>
  </si>
  <si>
    <t>B   -680-060-102-0689-59560 -19149</t>
  </si>
  <si>
    <t>WINDOWS &amp; DOORS</t>
  </si>
  <si>
    <t>19155</t>
  </si>
  <si>
    <t>B   -680-060-102-0689-59560 -19155</t>
  </si>
  <si>
    <t>PAINT &amp; FLOORING</t>
  </si>
  <si>
    <t>19158</t>
  </si>
  <si>
    <t>B   -680-060-102-0689-59560 -19158</t>
  </si>
  <si>
    <t>EMERGENCY LIGHTING</t>
  </si>
  <si>
    <t>19161</t>
  </si>
  <si>
    <t>B   -680-060-102-0689-59560 -19161</t>
  </si>
  <si>
    <t>PLUMBING &amp; ELECTRICAL</t>
  </si>
  <si>
    <t>20167</t>
  </si>
  <si>
    <t>B   -680-060-102-0689-59560 -20167</t>
  </si>
  <si>
    <t>FENCING</t>
  </si>
  <si>
    <t>20173</t>
  </si>
  <si>
    <t>B   -680-060-102-0689-59560 -20173</t>
  </si>
  <si>
    <t>FLOORING &amp; PAINTING 1</t>
  </si>
  <si>
    <t>20176</t>
  </si>
  <si>
    <t>B   -680-060-102-0689-59560 -20176</t>
  </si>
  <si>
    <t>20177</t>
  </si>
  <si>
    <t>B   -680-060-102-0689-59560 -20177</t>
  </si>
  <si>
    <t>GENERATORS</t>
  </si>
  <si>
    <t>20179</t>
  </si>
  <si>
    <t>B   -680-060-102-0689-59560 -20179</t>
  </si>
  <si>
    <t>HVAC SYSTEMS</t>
  </si>
  <si>
    <t>21255</t>
  </si>
  <si>
    <t>B   -680-060-102-0689-59560 -21255</t>
  </si>
  <si>
    <t>EXTERIOR MASONRY</t>
  </si>
  <si>
    <t>21257</t>
  </si>
  <si>
    <t>B   -680-060-102-0689-59560 -21257</t>
  </si>
  <si>
    <t>ROOFS</t>
  </si>
  <si>
    <t>21261</t>
  </si>
  <si>
    <t>B   -680-060-102-0689-59560 -21261</t>
  </si>
  <si>
    <t>FINISHES-PAINTING AND FLOORING</t>
  </si>
  <si>
    <t>21264</t>
  </si>
  <si>
    <t>B   -680-060-102-0689-59560 -21264</t>
  </si>
  <si>
    <t>PLAYGROUNDS AND OTHER RECREATI</t>
  </si>
  <si>
    <t>59830</t>
  </si>
  <si>
    <t>18171</t>
  </si>
  <si>
    <t>B   -680-060-102-0689-59830 -18171</t>
  </si>
  <si>
    <t>EXTERIOR SPACE IMPROVEMENTS</t>
  </si>
  <si>
    <t>19165</t>
  </si>
  <si>
    <t>B   -680-060-102-0689-59830 -19165</t>
  </si>
  <si>
    <t>HAMILTON AVENUE COURTYARD</t>
  </si>
  <si>
    <t>B6800389</t>
  </si>
  <si>
    <t>B   -680-060-103-0689-59560 -15169</t>
  </si>
  <si>
    <t>17168</t>
  </si>
  <si>
    <t>B   -680-060-103-0689-59560 -17168</t>
  </si>
  <si>
    <t>B   -680-060-103-0689-59560 -19155</t>
  </si>
  <si>
    <t>B   -680-060-103-0689-59560 -19158</t>
  </si>
  <si>
    <t>B   -680-060-103-0689-59560 -20173</t>
  </si>
  <si>
    <t>21260</t>
  </si>
  <si>
    <t>B   -680-060-103-0689-59560 -21260</t>
  </si>
  <si>
    <t>OTHER MINOR RENOVATIONS</t>
  </si>
  <si>
    <t>B   -680-060-103-0689-59560 -21261</t>
  </si>
  <si>
    <t>B   -680-060-103-0689-59560 -21264</t>
  </si>
  <si>
    <t>B6800489</t>
  </si>
  <si>
    <t>11141</t>
  </si>
  <si>
    <t>B   -680-060-104-0689-59560 -11141</t>
  </si>
  <si>
    <t>FLOORING, CARPET &amp; TILE</t>
  </si>
  <si>
    <t>B6801689	59560	11141	FLOORING, CARPET &amp; TILE</t>
  </si>
  <si>
    <t>14162</t>
  </si>
  <si>
    <t>B   -680-060-104-0689-59560 -14162</t>
  </si>
  <si>
    <t>RESTROOM RENOVATION</t>
  </si>
  <si>
    <t>14167</t>
  </si>
  <si>
    <t>B   -680-060-104-0689-59560 -14167</t>
  </si>
  <si>
    <t>EXTERIOR MAIN- SHED/PKG LOT/DRAINAG</t>
  </si>
  <si>
    <t>B   -680-060-104-0689-59560 -14168</t>
  </si>
  <si>
    <t>B   -680-060-104-0689-59560 -15169</t>
  </si>
  <si>
    <t>18169</t>
  </si>
  <si>
    <t>B   -680-060-104-0689-59560 -18169</t>
  </si>
  <si>
    <t>NL STUDENT HOUSING DURING CONSTRUCT</t>
  </si>
  <si>
    <t>21934</t>
  </si>
  <si>
    <t>B   -680-060-104-0689-59560 -21934</t>
  </si>
  <si>
    <t>NEW BLDGS ROOF REPLACEMENTS</t>
  </si>
  <si>
    <t>B6800589</t>
  </si>
  <si>
    <t>B   -680-060-105-0689-59560 -11141</t>
  </si>
  <si>
    <t>11145</t>
  </si>
  <si>
    <t>B   -680-060-105-0689-59560 -11145</t>
  </si>
  <si>
    <t>ROOF REPLACEMENTS</t>
  </si>
  <si>
    <t>B6800889	59560	11145	ROOF REPLACEMENTS</t>
  </si>
  <si>
    <t>12147</t>
  </si>
  <si>
    <t>B   -680-060-105-0689-59560 -12147</t>
  </si>
  <si>
    <t>RADIATOR AND BOILER REPLACEMENT</t>
  </si>
  <si>
    <t>B680VAR-59560</t>
  </si>
  <si>
    <t>13160</t>
  </si>
  <si>
    <t>B   -680-060-105-0689-59560 -13160</t>
  </si>
  <si>
    <t>HVAC &amp; PLUMBING</t>
  </si>
  <si>
    <t>14163</t>
  </si>
  <si>
    <t>B   -680-060-105-0689-59560 -14163</t>
  </si>
  <si>
    <t>INTERIOR FINISH-FLOOR,PAINTING,TILE</t>
  </si>
  <si>
    <t>14165</t>
  </si>
  <si>
    <t>B   -680-060-105-0689-59560 -14165</t>
  </si>
  <si>
    <t>BUILDING ENV - DOORS &amp; WINDOWS</t>
  </si>
  <si>
    <t>B   -680-060-105-0689-59560 -15169</t>
  </si>
  <si>
    <t>16173</t>
  </si>
  <si>
    <t>B   -680-060-105-0689-59560 -16173</t>
  </si>
  <si>
    <t>Mechanical Sys Upgrade</t>
  </si>
  <si>
    <t>17163</t>
  </si>
  <si>
    <t>B   -680-060-105-0689-59560 -17163</t>
  </si>
  <si>
    <t>INTERIOR CARPENTRY</t>
  </si>
  <si>
    <t>B   -680-060-105-0689-59560 -19155</t>
  </si>
  <si>
    <t>B   -680-060-105-0689-59560 -19158</t>
  </si>
  <si>
    <t>20168</t>
  </si>
  <si>
    <t>B   -680-060-105-0689-59560 -20168</t>
  </si>
  <si>
    <t>FUEL TANK REMOVALS</t>
  </si>
  <si>
    <t>B   -680-060-105-0689-59560 -20173</t>
  </si>
  <si>
    <t>21248</t>
  </si>
  <si>
    <t>B   -680-060-105-0689-59560 -21248</t>
  </si>
  <si>
    <t>OTHER (LIGHTING, PAINTING, ETC.)</t>
  </si>
  <si>
    <t>21259</t>
  </si>
  <si>
    <t>B   -680-060-105-0689-59560 -21259</t>
  </si>
  <si>
    <t>STAIRS &amp; RAMPS</t>
  </si>
  <si>
    <t>B   -680-060-105-0689-59560 -21261</t>
  </si>
  <si>
    <t>21263</t>
  </si>
  <si>
    <t>B   -680-060-105-0689-59560 -21263</t>
  </si>
  <si>
    <t>B   -680-060-105-0689-59560 -21264</t>
  </si>
  <si>
    <t>21266</t>
  </si>
  <si>
    <t>B   -680-060-105-0689-59560 -21266</t>
  </si>
  <si>
    <t>LIFE SAFETY SYSTEMS</t>
  </si>
  <si>
    <t>B   -680-060-105-0689-59560 -21934</t>
  </si>
  <si>
    <t>19167</t>
  </si>
  <si>
    <t>B   -680-060-105-0689-59830 -19167</t>
  </si>
  <si>
    <t>UNDERGROUND TANK REMOVALS</t>
  </si>
  <si>
    <t>21269</t>
  </si>
  <si>
    <t>B   -680-060-105-0689-59830 -21269</t>
  </si>
  <si>
    <t>PLAYGROUND REPLACEMENT</t>
  </si>
  <si>
    <t>B6800689</t>
  </si>
  <si>
    <t>11138</t>
  </si>
  <si>
    <t>B   -680-060-106-0689-59560 -11138</t>
  </si>
  <si>
    <t>ASBESTOS ABATEMENT</t>
  </si>
  <si>
    <t>B6801789	59560	11138	ASBESTOS ABATEMENT</t>
  </si>
  <si>
    <t>B   -680-060-106-0689-59560 -11141</t>
  </si>
  <si>
    <t>B   -680-060-106-0689-59560 -11145</t>
  </si>
  <si>
    <t>11146</t>
  </si>
  <si>
    <t>B   -680-060-106-0689-59560 -11146</t>
  </si>
  <si>
    <t>DATA CABLING</t>
  </si>
  <si>
    <t>B6800689	59560	11146	DATA CABLING</t>
  </si>
  <si>
    <t>12146</t>
  </si>
  <si>
    <t>B   -680-060-106-0689-59560 -12146</t>
  </si>
  <si>
    <t>C</t>
  </si>
  <si>
    <t>DOORS &amp; WINDOWS</t>
  </si>
  <si>
    <t>Z/B6800989-59560</t>
  </si>
  <si>
    <t>12151</t>
  </si>
  <si>
    <t>B   -680-060-106-0689-59560 -12151</t>
  </si>
  <si>
    <t>PHYS ED LOCKERS, ETC</t>
  </si>
  <si>
    <t>Z6801389-59560 &amp; Z6801589-59560</t>
  </si>
  <si>
    <t>13157</t>
  </si>
  <si>
    <t>B   -680-060-106-0689-59560 -13157</t>
  </si>
  <si>
    <t>FLOORING, PAINTING AND TILE</t>
  </si>
  <si>
    <t>B   -680-060-106-0689-59560 -14162</t>
  </si>
  <si>
    <t>15168</t>
  </si>
  <si>
    <t>B   -680-060-106-0689-59560 -15168</t>
  </si>
  <si>
    <t>15174</t>
  </si>
  <si>
    <t>B   -680-060-106-0689-59560 -15174</t>
  </si>
  <si>
    <t>16170</t>
  </si>
  <si>
    <t>B   -680-060-106-0689-59560 -16170</t>
  </si>
  <si>
    <t>Interior Carpentry</t>
  </si>
  <si>
    <t>B   -680-060-106-0689-59560 -17163</t>
  </si>
  <si>
    <t>17167</t>
  </si>
  <si>
    <t>B   -680-060-106-0689-59560 -17167</t>
  </si>
  <si>
    <t>BUILDING ENVELOPE - ROOFS</t>
  </si>
  <si>
    <t>18161</t>
  </si>
  <si>
    <t>B   -680-060-106-0689-59560 -18161</t>
  </si>
  <si>
    <t>18163</t>
  </si>
  <si>
    <t>B   -680-060-106-0689-59560 -18163</t>
  </si>
  <si>
    <t>ATHLETICS</t>
  </si>
  <si>
    <t>18164</t>
  </si>
  <si>
    <t>B   -680-060-106-0689-59560 -18164</t>
  </si>
  <si>
    <t>MECHANICAL SYSTEMS UPGRADES</t>
  </si>
  <si>
    <t>18165</t>
  </si>
  <si>
    <t>B   -680-060-106-0689-59560 -18165</t>
  </si>
  <si>
    <t>18168</t>
  </si>
  <si>
    <t>B   -680-060-106-0689-59560 -18168</t>
  </si>
  <si>
    <t>19147</t>
  </si>
  <si>
    <t>B   -680-060-106-0689-59560 -19147</t>
  </si>
  <si>
    <t>B   -680-060-106-0689-59560 -19149</t>
  </si>
  <si>
    <t>19150</t>
  </si>
  <si>
    <t>B   -680-060-106-0689-59560 -19150</t>
  </si>
  <si>
    <t>B   -680-060-106-0689-59560 -19155</t>
  </si>
  <si>
    <t>B   -680-060-106-0689-59560 -19158</t>
  </si>
  <si>
    <t>B   -680-060-106-0689-59560 -19161</t>
  </si>
  <si>
    <t>20162</t>
  </si>
  <si>
    <t>B   -680-060-106-0689-59560 -20162</t>
  </si>
  <si>
    <t>RENO/EXPN OF JULIAN CURTISS-DESIGN</t>
  </si>
  <si>
    <t>20164</t>
  </si>
  <si>
    <t>B   -680-060-106-0689-59560 -20164</t>
  </si>
  <si>
    <t>MASONRY &amp; CONCRETE</t>
  </si>
  <si>
    <t>B   -680-060-106-0689-59560 -20168</t>
  </si>
  <si>
    <t>B   -680-060-106-0689-59560 -20173</t>
  </si>
  <si>
    <t>20175</t>
  </si>
  <si>
    <t>B   -680-060-106-0689-59560 -20175</t>
  </si>
  <si>
    <t>ABATEMENT</t>
  </si>
  <si>
    <t>B   -680-060-106-0689-59560 -21255</t>
  </si>
  <si>
    <t>B   -680-060-106-0689-59560 -21261</t>
  </si>
  <si>
    <t>B   -680-060-106-0689-59560 -21264</t>
  </si>
  <si>
    <t>B   -680-060-106-0689-59560 -21934</t>
  </si>
  <si>
    <t>B   -680-060-106-0689-59830 -18171</t>
  </si>
  <si>
    <t>B6800789</t>
  </si>
  <si>
    <t>B   -680-060-107-0689-59560 -11141</t>
  </si>
  <si>
    <t>B   -680-060-107-0689-59560 -11145</t>
  </si>
  <si>
    <t>B   -680-060-107-0689-59560 -14163</t>
  </si>
  <si>
    <t>14164</t>
  </si>
  <si>
    <t>B   -680-060-107-0689-59560 -14164</t>
  </si>
  <si>
    <t>INTERIORS- CARPENTRY</t>
  </si>
  <si>
    <t>B   -680-060-107-0689-59560 -14167</t>
  </si>
  <si>
    <t>B   -680-060-107-0689-59560 -15168</t>
  </si>
  <si>
    <t>15170</t>
  </si>
  <si>
    <t>B   -680-060-107-0689-59560 -15170</t>
  </si>
  <si>
    <t>15173</t>
  </si>
  <si>
    <t>B   -680-060-107-0689-59560 -15173</t>
  </si>
  <si>
    <t>EXTERIOR MAINT-SHED/PKG LOT/DRAINGE</t>
  </si>
  <si>
    <t>B   -680-060-107-0689-59560 -16170</t>
  </si>
  <si>
    <t>B   -680-060-107-0689-59560 -17163</t>
  </si>
  <si>
    <t>B   -680-060-107-0689-59560 -18161</t>
  </si>
  <si>
    <t>B   -680-060-107-0689-59560 -18163</t>
  </si>
  <si>
    <t>19146</t>
  </si>
  <si>
    <t>B   -680-060-107-0689-59560 -19146</t>
  </si>
  <si>
    <t>B   -680-060-107-0689-59560 -19155</t>
  </si>
  <si>
    <t>B   -680-060-107-0689-59560 -19158</t>
  </si>
  <si>
    <t>B   -680-060-107-0689-59560 -19161</t>
  </si>
  <si>
    <t>20160</t>
  </si>
  <si>
    <t>B   -680-060-107-0689-59560 -20160</t>
  </si>
  <si>
    <t>GYM REPLACEMENTS - INTERIORS</t>
  </si>
  <si>
    <t>B   -680-060-107-0689-59560 -20173</t>
  </si>
  <si>
    <t>B   -680-060-107-0689-59560 -20175</t>
  </si>
  <si>
    <t>20178</t>
  </si>
  <si>
    <t>B   -680-060-107-0689-59560 -20178</t>
  </si>
  <si>
    <t>20180</t>
  </si>
  <si>
    <t>B   -680-060-107-0689-59560 -20180</t>
  </si>
  <si>
    <t>LIFE SAFETY</t>
  </si>
  <si>
    <t>B   -680-060-107-0689-59560 -21260</t>
  </si>
  <si>
    <t>B   -680-060-107-0689-59560 -21261</t>
  </si>
  <si>
    <t>21265</t>
  </si>
  <si>
    <t>B   -680-060-107-0689-59560 -21265</t>
  </si>
  <si>
    <t>HVAC</t>
  </si>
  <si>
    <t>21931</t>
  </si>
  <si>
    <t>B   -680-060-107-0689-59560 -21931</t>
  </si>
  <si>
    <t>B   -680-060-107-0689-59560 -21934</t>
  </si>
  <si>
    <t>B   -680-060-107-0689-59830 -19167</t>
  </si>
  <si>
    <t>B6800889</t>
  </si>
  <si>
    <t>B   -680-060-108-0689-59560 -11141</t>
  </si>
  <si>
    <t>B   -680-060-108-0689-59560 -11145</t>
  </si>
  <si>
    <t>B   -680-060-108-0689-59560 -14164</t>
  </si>
  <si>
    <t>15163</t>
  </si>
  <si>
    <t>B   -680-060-108-0689-59560 -15163</t>
  </si>
  <si>
    <t>FURNISHINGS</t>
  </si>
  <si>
    <t>B   -680-060-108-0689-59560 -15168</t>
  </si>
  <si>
    <t>B   -680-060-108-0689-59560 -15169</t>
  </si>
  <si>
    <t>B   -680-060-108-0689-59560 -18164</t>
  </si>
  <si>
    <t>B   -680-060-108-0689-59560 -19155</t>
  </si>
  <si>
    <t>B   -680-060-108-0689-59560 -20160</t>
  </si>
  <si>
    <t>B   -680-060-108-0689-59560 -20168</t>
  </si>
  <si>
    <t>20172</t>
  </si>
  <si>
    <t>B   -680-060-108-0689-59560 -20172</t>
  </si>
  <si>
    <t>B   -680-060-108-0689-59560 -20173</t>
  </si>
  <si>
    <t>B   -680-060-108-0689-59560 -20178</t>
  </si>
  <si>
    <t>21249</t>
  </si>
  <si>
    <t>B   -680-060-108-0689-59560 -21249</t>
  </si>
  <si>
    <t>CEILINGS AND LIGHTING</t>
  </si>
  <si>
    <t>B   -680-060-108-0689-59560 -21257</t>
  </si>
  <si>
    <t>B   -680-060-108-0689-59560 -21261</t>
  </si>
  <si>
    <t>B   -680-060-108-0689-59560 -21265</t>
  </si>
  <si>
    <t>21933</t>
  </si>
  <si>
    <t>B   -680-060-108-0689-59560 -21933</t>
  </si>
  <si>
    <t>BLDG INFRAC DOORS &amp; WINDOWS</t>
  </si>
  <si>
    <t>B   -680-060-108-0689-59560 -21934</t>
  </si>
  <si>
    <t>B6800989</t>
  </si>
  <si>
    <t>B   -680-060-109-0689-59560 -</t>
  </si>
  <si>
    <t>B   -680-060-109-0689-59560 -11141</t>
  </si>
  <si>
    <t>11143</t>
  </si>
  <si>
    <t>B   -680-060-109-0689-59560 -11143</t>
  </si>
  <si>
    <t>B6801489	59560	11143	DOORS &amp; WINDOWS</t>
  </si>
  <si>
    <t>11144</t>
  </si>
  <si>
    <t>B   -680-060-109-0689-59560 -11144</t>
  </si>
  <si>
    <t>B   -680-060-109-0689-59560 -12146</t>
  </si>
  <si>
    <t>B   -680-060-109-0689-59560 -13157</t>
  </si>
  <si>
    <t>14166</t>
  </si>
  <si>
    <t>B   -680-060-109-0689-59560 -14166</t>
  </si>
  <si>
    <t>B   -680-060-109-0689-59560 -15168</t>
  </si>
  <si>
    <t>B   -680-060-109-0689-59560 -15169</t>
  </si>
  <si>
    <t>B   -680-060-109-0689-59560 -15173</t>
  </si>
  <si>
    <t>B   -680-060-109-0689-59560 -16173</t>
  </si>
  <si>
    <t>B   -680-060-109-0689-59560 -17163</t>
  </si>
  <si>
    <t>B   -680-060-109-0689-59560 -17168</t>
  </si>
  <si>
    <t>B   -680-060-109-0689-59560 -18163</t>
  </si>
  <si>
    <t>B   -680-060-109-0689-59560 -18164</t>
  </si>
  <si>
    <t>18166</t>
  </si>
  <si>
    <t>B   -680-060-109-0689-59560 -18166</t>
  </si>
  <si>
    <t>19154</t>
  </si>
  <si>
    <t>B   -680-060-109-0689-59560 -19154</t>
  </si>
  <si>
    <t>CEILINGS &amp; LIGHTING</t>
  </si>
  <si>
    <t>B   -680-060-109-0689-59560 -19155</t>
  </si>
  <si>
    <t>19160</t>
  </si>
  <si>
    <t>B   -680-060-109-0689-59560 -19160</t>
  </si>
  <si>
    <t>B   -680-060-109-0689-59560 -20168</t>
  </si>
  <si>
    <t>B   -680-060-109-0689-59560 -20173</t>
  </si>
  <si>
    <t>20174</t>
  </si>
  <si>
    <t>B   -680-060-109-0689-59560 -20174</t>
  </si>
  <si>
    <t>FLOORING &amp; PAINTING 2</t>
  </si>
  <si>
    <t>B   -680-060-109-0689-59560 -20179</t>
  </si>
  <si>
    <t>B   -680-060-109-0689-59560 -21257</t>
  </si>
  <si>
    <t>B   -680-060-109-0689-59560 -21261</t>
  </si>
  <si>
    <t>B   -680-060-109-0689-59560 -21263</t>
  </si>
  <si>
    <t>B   -680-060-109-0689-59560 -21265</t>
  </si>
  <si>
    <t>21267</t>
  </si>
  <si>
    <t>B   -680-060-109-0689-59830 -21267</t>
  </si>
  <si>
    <t>ADA COMPLIANCE</t>
  </si>
  <si>
    <t>B6801089</t>
  </si>
  <si>
    <t>B   -680-060-110-0689-59560 -11141</t>
  </si>
  <si>
    <t>B   -680-060-110-0689-59560 -11144</t>
  </si>
  <si>
    <t>B   -680-060-110-0689-59560 -11145</t>
  </si>
  <si>
    <t>B   -680-060-110-0689-59560 -12147</t>
  </si>
  <si>
    <t>B   -680-060-110-0689-59560 -13160</t>
  </si>
  <si>
    <t>14157</t>
  </si>
  <si>
    <t>B   -680-060-110-0689-59560 -14157</t>
  </si>
  <si>
    <t>INTERIORS - FURNISHINGS</t>
  </si>
  <si>
    <t>B   -680-060-110-0689-59560 -14163</t>
  </si>
  <si>
    <t>B   -680-060-110-0689-59560 -14164</t>
  </si>
  <si>
    <t>B   -680-060-110-0689-59560 -14165</t>
  </si>
  <si>
    <t>B   -680-060-110-0689-59560 -15168</t>
  </si>
  <si>
    <t>B   -680-060-110-0689-59560 -15169</t>
  </si>
  <si>
    <t>16168</t>
  </si>
  <si>
    <t>B   -680-060-110-0689-59560 -16168</t>
  </si>
  <si>
    <t>Restroom Renovation</t>
  </si>
  <si>
    <t>B   -680-060-110-0689-59560 -17163</t>
  </si>
  <si>
    <t>17166</t>
  </si>
  <si>
    <t>B   -680-060-110-0689-59560 -17166</t>
  </si>
  <si>
    <t>B   -680-060-110-0689-59560 -17167</t>
  </si>
  <si>
    <t>B   -680-060-110-0689-59560 -17168</t>
  </si>
  <si>
    <t>B   -680-060-110-0689-59560 -18164</t>
  </si>
  <si>
    <t>B   -680-060-110-0689-59560 -18166</t>
  </si>
  <si>
    <t>B   -680-060-110-0689-59560 -19146</t>
  </si>
  <si>
    <t>B   -680-060-110-0689-59560 -19155</t>
  </si>
  <si>
    <t>B   -680-060-110-0689-59560 -19160</t>
  </si>
  <si>
    <t>B   -680-060-110-0689-59560 -19161</t>
  </si>
  <si>
    <t>B   -680-060-110-0689-59560 -20173</t>
  </si>
  <si>
    <t>B   -680-060-110-0689-59560 -20175</t>
  </si>
  <si>
    <t>B   -680-060-110-0689-59560 -20178</t>
  </si>
  <si>
    <t>B   -680-060-110-0689-59560 -20180</t>
  </si>
  <si>
    <t>21250</t>
  </si>
  <si>
    <t>B   -680-060-110-0689-59560 -21250</t>
  </si>
  <si>
    <t>B   -680-060-110-0689-59560 -21261</t>
  </si>
  <si>
    <t>B   -680-060-110-0689-59560 -21264</t>
  </si>
  <si>
    <t>B   -680-060-110-0689-59560 -21265</t>
  </si>
  <si>
    <t>B   -680-060-110-0689-59560 -21934</t>
  </si>
  <si>
    <t>11148</t>
  </si>
  <si>
    <t>B   -680-060-110-0689-59830 -11148</t>
  </si>
  <si>
    <t>SITE WORK &amp; PLAYGROUND EQUIPMENT</t>
  </si>
  <si>
    <t>B   -680-060-110-0689-59830 -21267</t>
  </si>
  <si>
    <t>B6801189</t>
  </si>
  <si>
    <t>B   -680-060-111-0689-59560 -</t>
  </si>
  <si>
    <t>B   -680-060-111-0689-59560 -11141</t>
  </si>
  <si>
    <t>B   -680-060-111-0689-59560 -11144</t>
  </si>
  <si>
    <t>13156</t>
  </si>
  <si>
    <t>B   -680-060-111-0689-59560 -13156</t>
  </si>
  <si>
    <t>13159</t>
  </si>
  <si>
    <t>B   -680-060-111-0689-59560 -13159</t>
  </si>
  <si>
    <t>B   -680-060-111-0689-59560 -14162</t>
  </si>
  <si>
    <t>B   -680-060-111-0689-59560 -14163</t>
  </si>
  <si>
    <t>B   -680-060-111-0689-59560 -15169</t>
  </si>
  <si>
    <t>B   -680-060-111-0689-59560 -15170</t>
  </si>
  <si>
    <t>15176</t>
  </si>
  <si>
    <t>B   -680-060-111-0689-59560 -15176</t>
  </si>
  <si>
    <t>MECH/ELECTRIC, PLUMBING &amp; UTILITIES</t>
  </si>
  <si>
    <t>B   -680-060-111-0689-59560 -16170</t>
  </si>
  <si>
    <t>16174</t>
  </si>
  <si>
    <t>B   -680-060-111-0689-59560 -16174</t>
  </si>
  <si>
    <t>Roofs</t>
  </si>
  <si>
    <t>B   -680-060-111-0689-59560 -17163</t>
  </si>
  <si>
    <t>17165</t>
  </si>
  <si>
    <t>B   -680-060-111-0689-59560 -17165</t>
  </si>
  <si>
    <t>B   -680-060-111-0689-59560 -18161</t>
  </si>
  <si>
    <t>B   -680-060-111-0689-59560 -18165</t>
  </si>
  <si>
    <t>B   -680-060-111-0689-59560 -19147</t>
  </si>
  <si>
    <t>B   -680-060-111-0689-59560 -19155</t>
  </si>
  <si>
    <t>19159</t>
  </si>
  <si>
    <t>B   -680-060-111-0689-59560 -19159</t>
  </si>
  <si>
    <t>GENERATOR</t>
  </si>
  <si>
    <t>B   -680-060-111-0689-59560 -19160</t>
  </si>
  <si>
    <t>B   -680-060-111-0689-59560 -19161</t>
  </si>
  <si>
    <t>B   -680-060-111-0689-59560 -20164</t>
  </si>
  <si>
    <t>B   -680-060-111-0689-59560 -20168</t>
  </si>
  <si>
    <t>B   -680-060-111-0689-59560 -20173</t>
  </si>
  <si>
    <t>B   -680-060-111-0689-59560 -20174</t>
  </si>
  <si>
    <t>B   -680-060-111-0689-59560 -20180</t>
  </si>
  <si>
    <t>B   -680-060-111-0689-59560 -21249</t>
  </si>
  <si>
    <t>B   -680-060-111-0689-59560 -21259</t>
  </si>
  <si>
    <t>B   -680-060-111-0689-59560 -21261</t>
  </si>
  <si>
    <t>B   -680-060-111-0689-59560 -21264</t>
  </si>
  <si>
    <t>B   -680-060-111-0689-59560 -21931</t>
  </si>
  <si>
    <t>B   -680-060-111-0689-59830 -19167</t>
  </si>
  <si>
    <t>B6801289</t>
  </si>
  <si>
    <t>B   -680-060-112-0689-59560 -11138</t>
  </si>
  <si>
    <t>B   -680-060-112-0689-59560 -11141</t>
  </si>
  <si>
    <t>B   -680-060-112-0689-59560 -11144</t>
  </si>
  <si>
    <t>B   -680-060-112-0689-59560 -11145</t>
  </si>
  <si>
    <t>B   -680-060-112-0689-59560 -12147</t>
  </si>
  <si>
    <t>B   -680-060-112-0689-59560 -13156</t>
  </si>
  <si>
    <t>B   -680-060-112-0689-59560 -13157</t>
  </si>
  <si>
    <t>B   -680-060-112-0689-59560 -14162</t>
  </si>
  <si>
    <t>B   -680-060-112-0689-59560 -14167</t>
  </si>
  <si>
    <t>B   -680-060-112-0689-59560 -14168</t>
  </si>
  <si>
    <t>B   -680-060-112-0689-59560 -15169</t>
  </si>
  <si>
    <t>B   -680-060-112-0689-59560 -16173</t>
  </si>
  <si>
    <t>B   -680-060-112-0689-59560 -18161</t>
  </si>
  <si>
    <t>B   -680-060-112-0689-59560 -18166</t>
  </si>
  <si>
    <t>B   -680-060-112-0689-59560 -19154</t>
  </si>
  <si>
    <t>B   -680-060-112-0689-59560 -19155</t>
  </si>
  <si>
    <t>B   -680-060-112-0689-59560 -19160</t>
  </si>
  <si>
    <t>B   -680-060-112-0689-59560 -20173</t>
  </si>
  <si>
    <t>B   -680-060-112-0689-59560 -20175</t>
  </si>
  <si>
    <t>B   -680-060-112-0689-59560 -21248</t>
  </si>
  <si>
    <t>B   -680-060-112-0689-59560 -21249</t>
  </si>
  <si>
    <t>B   -680-060-112-0689-59560 -21255</t>
  </si>
  <si>
    <t>21256</t>
  </si>
  <si>
    <t>B   -680-060-112-0689-59560 -21256</t>
  </si>
  <si>
    <t>WINDOWS AND DOORS</t>
  </si>
  <si>
    <t>B   -680-060-112-0689-59560 -21261</t>
  </si>
  <si>
    <t>B   -680-060-112-0689-59560 -21263</t>
  </si>
  <si>
    <t>B   -680-060-112-0689-59560 -21265</t>
  </si>
  <si>
    <t>B   -680-060-112-0689-59560 -21934</t>
  </si>
  <si>
    <t>B   -680-060-112-0689-59830 -21267</t>
  </si>
  <si>
    <t>B   -680-060-112-0689-59830 -21269</t>
  </si>
  <si>
    <t>B6801389</t>
  </si>
  <si>
    <t>EDUCATIONAL AND RECREATIONAL E</t>
  </si>
  <si>
    <t>59080</t>
  </si>
  <si>
    <t>12148</t>
  </si>
  <si>
    <t>B   -680-060-113-0689-59080 -12148</t>
  </si>
  <si>
    <t>ELECTRICAL UPGRADES</t>
  </si>
  <si>
    <t>TECHNOLOGICAL EQUIPMENT</t>
  </si>
  <si>
    <t>59090</t>
  </si>
  <si>
    <t>14153</t>
  </si>
  <si>
    <t>B   -680-060-113-0689-59090 -14153</t>
  </si>
  <si>
    <t>WI-FI, PHONE UPGRADE, SWITCHES ETC</t>
  </si>
  <si>
    <t>B   -680-060-113-0689-59560 -</t>
  </si>
  <si>
    <t>B   -680-060-113-0689-59560 -11138</t>
  </si>
  <si>
    <t>11140</t>
  </si>
  <si>
    <t>B   -680-060-113-0689-59560 -11140</t>
  </si>
  <si>
    <t>BATHROOM RENOVATION</t>
  </si>
  <si>
    <t>B6801589	59560	11140	BATHROOM RENOVATION</t>
  </si>
  <si>
    <t>B   -680-060-113-0689-59560 -11141</t>
  </si>
  <si>
    <t>B   -680-060-113-0689-59560 -12147</t>
  </si>
  <si>
    <t>B   -680-060-113-0689-59560 -12148</t>
  </si>
  <si>
    <t>13162</t>
  </si>
  <si>
    <t>B   -680-060-113-0689-59560 -13162</t>
  </si>
  <si>
    <t>ELECTRICAL UPGRADE</t>
  </si>
  <si>
    <t>B   -680-060-113-0689-59560 -14157</t>
  </si>
  <si>
    <t>14158</t>
  </si>
  <si>
    <t>B   -680-060-113-0689-59560 -14158</t>
  </si>
  <si>
    <t>STRUCTURAL UPGRADES/MAINT PROJECTS</t>
  </si>
  <si>
    <t>B   -680-060-113-0689-59560 -14163</t>
  </si>
  <si>
    <t>15177</t>
  </si>
  <si>
    <t>B   -680-060-113-0689-59560 -15177</t>
  </si>
  <si>
    <t>SPECIALTY SPACES</t>
  </si>
  <si>
    <t>16176</t>
  </si>
  <si>
    <t>B   -680-060-113-0689-59560 -16176</t>
  </si>
  <si>
    <t>Specialty Spaces</t>
  </si>
  <si>
    <t>B   -680-060-113-0689-59560 -17163</t>
  </si>
  <si>
    <t>B   -680-060-113-0689-59560 -18164</t>
  </si>
  <si>
    <t>B   -680-060-113-0689-59560 -18165</t>
  </si>
  <si>
    <t>19148</t>
  </si>
  <si>
    <t>B   -680-060-113-0689-59560 -19148</t>
  </si>
  <si>
    <t>STRUCTURE</t>
  </si>
  <si>
    <t>B   -680-060-113-0689-59560 -19149</t>
  </si>
  <si>
    <t>B   -680-060-113-0689-59560 -19150</t>
  </si>
  <si>
    <t>B   -680-060-113-0689-59560 -19155</t>
  </si>
  <si>
    <t>B   -680-060-113-0689-59560 -19161</t>
  </si>
  <si>
    <t>B   -680-060-113-0689-59560 -20160</t>
  </si>
  <si>
    <t>B   -680-060-113-0689-59560 -20168</t>
  </si>
  <si>
    <t>20169</t>
  </si>
  <si>
    <t>B   -680-060-113-0689-59560 -20169</t>
  </si>
  <si>
    <t>B   -680-060-113-0689-59560 -20173</t>
  </si>
  <si>
    <t>B   -680-060-113-0689-59560 -21255</t>
  </si>
  <si>
    <t>B   -680-060-113-0689-59560 -21260</t>
  </si>
  <si>
    <t>B   -680-060-113-0689-59560 -21261</t>
  </si>
  <si>
    <t>B   -680-060-113-0689-59560 -21264</t>
  </si>
  <si>
    <t>21930</t>
  </si>
  <si>
    <t>B   -680-060-113-0689-59560 -21930</t>
  </si>
  <si>
    <t>B   -680-060-113-0689-59560 -21931</t>
  </si>
  <si>
    <t>B   -680-060-113-0689-59830 -18171</t>
  </si>
  <si>
    <t>19164</t>
  </si>
  <si>
    <t>B   -680-060-113-0689-59830 -19164</t>
  </si>
  <si>
    <t>CENTRAL MIDDLE SCHOOL PLAYING FIELD</t>
  </si>
  <si>
    <t>B6801392</t>
  </si>
  <si>
    <t>0692</t>
  </si>
  <si>
    <t>B   -680-060-113-0692-59560 -12147</t>
  </si>
  <si>
    <t>B6801489</t>
  </si>
  <si>
    <t>B   -680-060-114-0689-59080 -12148</t>
  </si>
  <si>
    <t>B   -680-060-114-0689-59560 -11140</t>
  </si>
  <si>
    <t>B   -680-060-114-0689-59560 -11141</t>
  </si>
  <si>
    <t>B   -680-060-114-0689-59560 -11143</t>
  </si>
  <si>
    <t>B   -680-060-114-0689-59560 -12147</t>
  </si>
  <si>
    <t>B   -680-060-114-0689-59560 -13160</t>
  </si>
  <si>
    <t>B   -680-060-114-0689-59560 -14157</t>
  </si>
  <si>
    <t>B   -680-060-114-0689-59560 -14164</t>
  </si>
  <si>
    <t>B   -680-060-114-0689-59560 -14168</t>
  </si>
  <si>
    <t>B   -680-060-114-0689-59560 -15169</t>
  </si>
  <si>
    <t>B   -680-060-114-0689-59560 -15170</t>
  </si>
  <si>
    <t>B   -680-060-114-0689-59560 -15177</t>
  </si>
  <si>
    <t>B   -680-060-114-0689-59560 -16170</t>
  </si>
  <si>
    <t>B   -680-060-114-0689-59560 -16173</t>
  </si>
  <si>
    <t>B   -680-060-114-0689-59560 -16176</t>
  </si>
  <si>
    <t>B   -680-060-114-0689-59560 -17168</t>
  </si>
  <si>
    <t>18162</t>
  </si>
  <si>
    <t>B   -680-060-114-0689-59560 -18162</t>
  </si>
  <si>
    <t>BUILDING ENVELOPE-LIFE CYCLE REPLCM</t>
  </si>
  <si>
    <t>B   -680-060-114-0689-59560 -19149</t>
  </si>
  <si>
    <t>B   -680-060-114-0689-59560 -19155</t>
  </si>
  <si>
    <t>B   -680-060-114-0689-59560 -19160</t>
  </si>
  <si>
    <t>B   -680-060-114-0689-59560 -20164</t>
  </si>
  <si>
    <t>20165</t>
  </si>
  <si>
    <t>B   -680-060-114-0689-59560 -20165</t>
  </si>
  <si>
    <t>B   -680-060-114-0689-59560 -20173</t>
  </si>
  <si>
    <t>B   -680-060-114-0689-59560 -20178</t>
  </si>
  <si>
    <t>B   -680-060-114-0689-59560 -20179</t>
  </si>
  <si>
    <t>B   -680-060-114-0689-59560 -21248</t>
  </si>
  <si>
    <t>21252</t>
  </si>
  <si>
    <t>B   -680-060-114-0689-59560 -21252</t>
  </si>
  <si>
    <t>RENOVATE GYMNASIUM</t>
  </si>
  <si>
    <t>B   -680-060-114-0689-59560 -21255</t>
  </si>
  <si>
    <t>B   -680-060-114-0689-59560 -21257</t>
  </si>
  <si>
    <t>B   -680-060-114-0689-59560 -21260</t>
  </si>
  <si>
    <t>B   -680-060-114-0689-59560 -21261</t>
  </si>
  <si>
    <t>B   -680-060-114-0689-59560 -21265</t>
  </si>
  <si>
    <t>B   -680-060-114-0689-59560 -21930</t>
  </si>
  <si>
    <t>B   -680-060-114-0689-59560 -21931</t>
  </si>
  <si>
    <t>B   -680-060-114-0689-59560 -21934</t>
  </si>
  <si>
    <t>19162</t>
  </si>
  <si>
    <t>B   -680-060-114-0689-59830 -19162</t>
  </si>
  <si>
    <t>B   -680-060-114-0689-59830 -19167</t>
  </si>
  <si>
    <t>B6801589</t>
  </si>
  <si>
    <t>B   -680-060-115-0689-59560 -11138</t>
  </si>
  <si>
    <t>B   -680-060-115-0689-59560 -11140</t>
  </si>
  <si>
    <t>B   -680-060-115-0689-59560 -11141</t>
  </si>
  <si>
    <t>B   -680-060-115-0689-59560 -11145</t>
  </si>
  <si>
    <t>B   -680-060-115-0689-59560 -12147</t>
  </si>
  <si>
    <t>B   -680-060-115-0689-59560 -12148</t>
  </si>
  <si>
    <t>13158</t>
  </si>
  <si>
    <t>B   -680-060-115-0689-59560 -13158</t>
  </si>
  <si>
    <t>CARPENTRY</t>
  </si>
  <si>
    <t>B   -680-060-115-0689-59560 -13159</t>
  </si>
  <si>
    <t>B   -680-060-115-0689-59560 -13160</t>
  </si>
  <si>
    <t>B   -680-060-115-0689-59560 -13162</t>
  </si>
  <si>
    <t>B   -680-060-115-0689-59560 -14158</t>
  </si>
  <si>
    <t>B   -680-060-115-0689-59560 -14162</t>
  </si>
  <si>
    <t>B   -680-060-115-0689-59560 -14164</t>
  </si>
  <si>
    <t>B   -680-060-115-0689-59560 -14165</t>
  </si>
  <si>
    <t>B   -680-060-115-0689-59560 -15177</t>
  </si>
  <si>
    <t>16171</t>
  </si>
  <si>
    <t>B   -680-060-115-0689-59560 -16171</t>
  </si>
  <si>
    <t>Doors and Windows</t>
  </si>
  <si>
    <t>B   -680-060-115-0689-59560 -16176</t>
  </si>
  <si>
    <t>17164</t>
  </si>
  <si>
    <t>B   -680-060-115-0689-59560 -17164</t>
  </si>
  <si>
    <t>BUILDING ENVELOPE-LIFE CYCLE RPLCMN</t>
  </si>
  <si>
    <t>B   -680-060-115-0689-59560 -17168</t>
  </si>
  <si>
    <t>B   -680-060-115-0689-59560 -18162</t>
  </si>
  <si>
    <t>B   -680-060-115-0689-59560 -18163</t>
  </si>
  <si>
    <t>B   -680-060-115-0689-59560 -18166</t>
  </si>
  <si>
    <t>B   -680-060-115-0689-59560 -18168</t>
  </si>
  <si>
    <t>B   -680-060-115-0689-59560 -19155</t>
  </si>
  <si>
    <t>B   -680-060-115-0689-59560 -19158</t>
  </si>
  <si>
    <t>B   -680-060-115-0689-59560 -19160</t>
  </si>
  <si>
    <t>B   -680-060-115-0689-59560 -20168</t>
  </si>
  <si>
    <t>B   -680-060-115-0689-59560 -20172</t>
  </si>
  <si>
    <t>B   -680-060-115-0689-59560 -20173</t>
  </si>
  <si>
    <t>B   -680-060-115-0689-59560 -20176</t>
  </si>
  <si>
    <t>B   -680-060-115-0689-59560 -20177</t>
  </si>
  <si>
    <t>21251</t>
  </si>
  <si>
    <t>B   -680-060-115-0689-59560 -21251</t>
  </si>
  <si>
    <t>VERTICAL TRANSPORTATION</t>
  </si>
  <si>
    <t>B   -680-060-115-0689-59560 -21252</t>
  </si>
  <si>
    <t>B   -680-060-115-0689-59560 -21255</t>
  </si>
  <si>
    <t>B   -680-060-115-0689-59560 -21256</t>
  </si>
  <si>
    <t>B   -680-060-115-0689-59560 -21259</t>
  </si>
  <si>
    <t>B   -680-060-115-0689-59560 -21260</t>
  </si>
  <si>
    <t>B   -680-060-115-0689-59560 -21261</t>
  </si>
  <si>
    <t>B   -680-060-115-0689-59560 -21265</t>
  </si>
  <si>
    <t>B   -680-060-115-0689-59560 -21930</t>
  </si>
  <si>
    <t>B   -680-060-115-0689-59560 -21931</t>
  </si>
  <si>
    <t>B   -680-060-115-0689-59830 -18171</t>
  </si>
  <si>
    <t>18172</t>
  </si>
  <si>
    <t>B   -680-060-115-0689-59830 -18172</t>
  </si>
  <si>
    <t>WESTERN SCHOOL FIELD REMEDIATION</t>
  </si>
  <si>
    <t>B   -680-060-115-0689-59830 -19167</t>
  </si>
  <si>
    <t>B   -680-060-115-0689-59830 -21267</t>
  </si>
  <si>
    <t>B6801592</t>
  </si>
  <si>
    <t>B   -680-060-115-0692-59560 -12147</t>
  </si>
  <si>
    <t>B6801689</t>
  </si>
  <si>
    <t>16161</t>
  </si>
  <si>
    <t>B   -680-060-116-0689-59090 -16161</t>
  </si>
  <si>
    <t>WiFi, Cabling,Switches, Ugrades</t>
  </si>
  <si>
    <t>B   -680-060-116-0689-59560 -</t>
  </si>
  <si>
    <t>B   -680-060-116-0689-59560 -11141</t>
  </si>
  <si>
    <t>B   -680-060-116-0689-59560 -11144</t>
  </si>
  <si>
    <t>B   -680-060-116-0689-59560 -11145</t>
  </si>
  <si>
    <t>12149</t>
  </si>
  <si>
    <t>B   -680-060-116-0689-59560 -12149</t>
  </si>
  <si>
    <t>MISA</t>
  </si>
  <si>
    <t>B6801689-59560</t>
  </si>
  <si>
    <t>B   -680-060-116-0689-59560 -13160</t>
  </si>
  <si>
    <t>13163</t>
  </si>
  <si>
    <t>B   -680-060-116-0689-59560 -13163</t>
  </si>
  <si>
    <t>13164</t>
  </si>
  <si>
    <t>B   -680-060-116-0689-59560 -13164</t>
  </si>
  <si>
    <t>MISA SOIL CONTAMINATION</t>
  </si>
  <si>
    <t>13165</t>
  </si>
  <si>
    <t>B   -680-060-116-0689-59560 -13165</t>
  </si>
  <si>
    <t>MISA RENOVATE TECH ED SPACES</t>
  </si>
  <si>
    <t>13216</t>
  </si>
  <si>
    <t>B   -680-060-116-0689-59560 -13216</t>
  </si>
  <si>
    <t>MISA - ADDITIONAL APPROPRIATION</t>
  </si>
  <si>
    <t>B   -680-060-116-0689-59560 -14162</t>
  </si>
  <si>
    <t>B   -680-060-116-0689-59560 -14168</t>
  </si>
  <si>
    <t>B   -680-060-116-0689-59560 -15163</t>
  </si>
  <si>
    <t>B   -680-060-116-0689-59560 -15169</t>
  </si>
  <si>
    <t>B   -680-060-116-0689-59560 -15174</t>
  </si>
  <si>
    <t>B   -680-060-116-0689-59560 -15176</t>
  </si>
  <si>
    <t>B   -680-060-116-0689-59560 -16173</t>
  </si>
  <si>
    <t>B   -680-060-116-0689-59560 -17165</t>
  </si>
  <si>
    <t>B   -680-060-116-0689-59560 -17167</t>
  </si>
  <si>
    <t>B   -680-060-116-0689-59560 -17168</t>
  </si>
  <si>
    <t>B   -680-060-116-0689-59560 -18163</t>
  </si>
  <si>
    <t>B   -680-060-116-0689-59560 -18164</t>
  </si>
  <si>
    <t>B   -680-060-116-0689-59560 -18166</t>
  </si>
  <si>
    <t>B   -680-060-116-0689-59560 -19149</t>
  </si>
  <si>
    <t>19151</t>
  </si>
  <si>
    <t>B   -680-060-116-0689-59560 -19151</t>
  </si>
  <si>
    <t>CARDINAL STADIUM FEAS STDY &amp; CONSTR</t>
  </si>
  <si>
    <t>19153</t>
  </si>
  <si>
    <t>B   -680-060-116-0689-59560 -19153</t>
  </si>
  <si>
    <t>GHS CLASSROOM FURNITURE</t>
  </si>
  <si>
    <t>B   -680-060-116-0689-59560 -19155</t>
  </si>
  <si>
    <t>19157</t>
  </si>
  <si>
    <t>B   -680-060-116-0689-59560 -19157</t>
  </si>
  <si>
    <t>LOCKER ROOM RENOVATION - GHS</t>
  </si>
  <si>
    <t>B   -680-060-116-0689-59560 -19160</t>
  </si>
  <si>
    <t>20161</t>
  </si>
  <si>
    <t>B   -680-060-116-0689-59560 -20161</t>
  </si>
  <si>
    <t>GHS PHASE 1A-ENTRY AND MEDIA</t>
  </si>
  <si>
    <t>20163</t>
  </si>
  <si>
    <t>B   -680-060-116-0689-59560 -20163</t>
  </si>
  <si>
    <t>CARDINAL FIELD IMPROVEMENT</t>
  </si>
  <si>
    <t>B   -680-060-116-0689-59560 -20165</t>
  </si>
  <si>
    <t>20166</t>
  </si>
  <si>
    <t>B   -680-060-116-0689-59560 -20166</t>
  </si>
  <si>
    <t>20171</t>
  </si>
  <si>
    <t>B   -680-060-116-0689-59560 -20171</t>
  </si>
  <si>
    <t>LOCKER ROOM RENOVATIONS</t>
  </si>
  <si>
    <t>B   -680-060-116-0689-59560 -20173</t>
  </si>
  <si>
    <t>B   -680-060-116-0689-59560 -20174</t>
  </si>
  <si>
    <t>B   -680-060-116-0689-59560 -20179</t>
  </si>
  <si>
    <t>21247</t>
  </si>
  <si>
    <t>B   -680-060-116-0689-59560 -21247</t>
  </si>
  <si>
    <t>GHS RENOVATION</t>
  </si>
  <si>
    <t>21254</t>
  </si>
  <si>
    <t>B   -680-060-116-0689-59560 -21254</t>
  </si>
  <si>
    <t>B   -680-060-116-0689-59560 -21256</t>
  </si>
  <si>
    <t>B   -680-060-116-0689-59560 -21261</t>
  </si>
  <si>
    <t>B   -680-060-116-0689-59560 -21264</t>
  </si>
  <si>
    <t>B   -680-060-116-0689-59560 -21265</t>
  </si>
  <si>
    <t>21932</t>
  </si>
  <si>
    <t>B   -680-060-116-0689-59560 -21932</t>
  </si>
  <si>
    <t>BLDG INFRAC SECURITY SYSTEM</t>
  </si>
  <si>
    <t>B   -680-060-116-0689-59560 -21934</t>
  </si>
  <si>
    <t>B   -680-060-116-0689-59830 -18171</t>
  </si>
  <si>
    <t>B6801692</t>
  </si>
  <si>
    <t>B   -680-060-116-0692-59560 -12147</t>
  </si>
  <si>
    <t>B6801780</t>
  </si>
  <si>
    <t>MISCELLANEOUS EQUIPMENT - NOT</t>
  </si>
  <si>
    <t>59300</t>
  </si>
  <si>
    <t>21246</t>
  </si>
  <si>
    <t>0680</t>
  </si>
  <si>
    <t>B   -680-060-117-0680-59300 -21246</t>
  </si>
  <si>
    <t>SECURITY UPGRADES</t>
  </si>
  <si>
    <t>B   -680-060-117-0680-59560 -13162</t>
  </si>
  <si>
    <t>B   -680-060-117-0680-59560 -14168</t>
  </si>
  <si>
    <t>B   -680-060-117-0680-59560 -18166</t>
  </si>
  <si>
    <t>B   -680-060-117-0680-59560 -19161</t>
  </si>
  <si>
    <t>20159</t>
  </si>
  <si>
    <t>B   -680-060-117-0680-59560 -20159</t>
  </si>
  <si>
    <t>DISTRICT SECURITY GPS</t>
  </si>
  <si>
    <t>B6801782</t>
  </si>
  <si>
    <t>19144</t>
  </si>
  <si>
    <t>0682</t>
  </si>
  <si>
    <t>B   -680-060-117-0682-59090 -19144</t>
  </si>
  <si>
    <t>TECHNOLOGY INFRASTRUCTURE</t>
  </si>
  <si>
    <t>20155</t>
  </si>
  <si>
    <t>B   -680-060-117-0682-59090 -20155</t>
  </si>
  <si>
    <t>20156</t>
  </si>
  <si>
    <t>B   -680-060-117-0682-59090 -20156</t>
  </si>
  <si>
    <t>BOE NEW PHONE SYSTEM</t>
  </si>
  <si>
    <t>21243</t>
  </si>
  <si>
    <t>B   -680-060-117-0682-59090 -21243</t>
  </si>
  <si>
    <t>NETWORK INFRASTRUCTURE</t>
  </si>
  <si>
    <t>21244</t>
  </si>
  <si>
    <t>B   -680-060-117-0682-59090 -21244</t>
  </si>
  <si>
    <t>DIGITAL LEARNING ENVIRONMENT (DLE)</t>
  </si>
  <si>
    <t>21245</t>
  </si>
  <si>
    <t>B   -680-060-117-0682-59090 -21245</t>
  </si>
  <si>
    <t>BOE CYBERSECURITY</t>
  </si>
  <si>
    <t>B6801789</t>
  </si>
  <si>
    <t>B   -680-060-117-0689-59090 -12148</t>
  </si>
  <si>
    <t>DATA/WORD PROCESSING EQUIPMENT</t>
  </si>
  <si>
    <t>13150</t>
  </si>
  <si>
    <t>B   -680-060-117-0689-59090 -13150</t>
  </si>
  <si>
    <t>WI-FI, PHONE UPGRADE SWITCHES, ETC</t>
  </si>
  <si>
    <t>B   -680-060-117-0689-59090 -14153</t>
  </si>
  <si>
    <t>14154</t>
  </si>
  <si>
    <t>B   -680-060-117-0689-59090 -14154</t>
  </si>
  <si>
    <t>DIGITAL LEARNING PROGRAM</t>
  </si>
  <si>
    <t>15160</t>
  </si>
  <si>
    <t>B   -680-060-117-0689-59090 -15160</t>
  </si>
  <si>
    <t>WIFI, PHONE UPGRADE, SWITCHES ETC</t>
  </si>
  <si>
    <t>15161</t>
  </si>
  <si>
    <t>B   -680-060-117-0689-59090 -15161</t>
  </si>
  <si>
    <t>B   -680-060-117-0689-59090 -16161</t>
  </si>
  <si>
    <t>B   -680-060-117-0689-59560 -</t>
  </si>
  <si>
    <t>B   -680-060-117-0689-59560 -11138</t>
  </si>
  <si>
    <t>11139</t>
  </si>
  <si>
    <t>B   -680-060-117-0689-59560 -11139</t>
  </si>
  <si>
    <t>A&amp;E FOR 10-11 PROJECTS</t>
  </si>
  <si>
    <t>B6801789	59560	11139	A&amp;E FOR 10-11 PROJECTS</t>
  </si>
  <si>
    <t>B   -680-060-117-0689-59560 -11141</t>
  </si>
  <si>
    <t>B   -680-060-117-0689-59560 -11144</t>
  </si>
  <si>
    <t>B   -680-060-117-0689-59560 -11146</t>
  </si>
  <si>
    <t>11147</t>
  </si>
  <si>
    <t>B   -680-060-117-0689-59560 -11147</t>
  </si>
  <si>
    <t>MODULAR REMOVAL</t>
  </si>
  <si>
    <t>B6801789	59560	11147	MODULAR REMOVAL</t>
  </si>
  <si>
    <t>12144</t>
  </si>
  <si>
    <t>B   -680-060-117-0689-59560 -12144</t>
  </si>
  <si>
    <t>FLOORING, PAINTING &amp; TILE</t>
  </si>
  <si>
    <t>B6801789-59560</t>
  </si>
  <si>
    <t>B   -680-060-117-0689-59560 -12148</t>
  </si>
  <si>
    <t>13154</t>
  </si>
  <si>
    <t>B   -680-060-117-0689-59560 -13154</t>
  </si>
  <si>
    <t>13155</t>
  </si>
  <si>
    <t>B   -680-060-117-0689-59560 -13155</t>
  </si>
  <si>
    <t>ADVANCE A&amp;E</t>
  </si>
  <si>
    <t>B   -680-060-117-0689-59560 -13157</t>
  </si>
  <si>
    <t>B   -680-060-117-0689-59560 -13158</t>
  </si>
  <si>
    <t>B   -680-060-117-0689-59560 -14157</t>
  </si>
  <si>
    <t>B   -680-060-117-0689-59560 -14158</t>
  </si>
  <si>
    <t>14159</t>
  </si>
  <si>
    <t>B   -680-060-117-0689-59560 -14159</t>
  </si>
  <si>
    <t>14160</t>
  </si>
  <si>
    <t>B   -680-060-117-0689-59560 -14160</t>
  </si>
  <si>
    <t>B   -680-060-117-0689-59560 -14163</t>
  </si>
  <si>
    <t>B   -680-060-117-0689-59560 -14164</t>
  </si>
  <si>
    <t>B   -680-060-117-0689-59560 -15163</t>
  </si>
  <si>
    <t>15165</t>
  </si>
  <si>
    <t>B   -680-060-117-0689-59560 -15165</t>
  </si>
  <si>
    <t>15166</t>
  </si>
  <si>
    <t>B   -680-060-117-0689-59560 -15166</t>
  </si>
  <si>
    <t>NEW LEBANON FEASIBILITY STUDY</t>
  </si>
  <si>
    <t>15167</t>
  </si>
  <si>
    <t>B   -680-060-117-0689-59560 -15167</t>
  </si>
  <si>
    <t>SCIENCE LAB SAFETY CONSULTANT</t>
  </si>
  <si>
    <t>B   -680-060-117-0689-59560 -15169</t>
  </si>
  <si>
    <t>B   -680-060-117-0689-59560 -15170</t>
  </si>
  <si>
    <t>B   -680-060-117-0689-59560 -15173</t>
  </si>
  <si>
    <t>B   -680-060-117-0689-59560 -15174</t>
  </si>
  <si>
    <t>15178</t>
  </si>
  <si>
    <t>B   -680-060-117-0689-59560 -15178</t>
  </si>
  <si>
    <t>16166</t>
  </si>
  <si>
    <t>B   -680-060-117-0689-59560 -16166</t>
  </si>
  <si>
    <t>New Lebanon Design</t>
  </si>
  <si>
    <t>16167</t>
  </si>
  <si>
    <t>B   -680-060-117-0689-59560 -16167</t>
  </si>
  <si>
    <t>ADvance A&amp;E</t>
  </si>
  <si>
    <t>B   -680-060-117-0689-59560 -16170</t>
  </si>
  <si>
    <t>B   -680-060-117-0689-59560 -16173</t>
  </si>
  <si>
    <t>B   -680-060-117-0689-59560 -16174</t>
  </si>
  <si>
    <t>17157</t>
  </si>
  <si>
    <t>B   -680-060-117-0689-59560 -17157</t>
  </si>
  <si>
    <t>NEW LEBANON SCHOOL</t>
  </si>
  <si>
    <t>17158</t>
  </si>
  <si>
    <t>B   -680-060-117-0689-59560 -17158</t>
  </si>
  <si>
    <t>TEMPORARY CLASSROOMS</t>
  </si>
  <si>
    <t>17159</t>
  </si>
  <si>
    <t>B   -680-060-117-0689-59560 -17159</t>
  </si>
  <si>
    <t>ADVANCE A/E</t>
  </si>
  <si>
    <t>B   -680-060-117-0689-59560 -17163</t>
  </si>
  <si>
    <t>B   -680-060-117-0689-59560 -17166</t>
  </si>
  <si>
    <t>B   -680-060-117-0689-59560 -17167</t>
  </si>
  <si>
    <t>18158</t>
  </si>
  <si>
    <t>B   -680-060-117-0689-59560 -18158</t>
  </si>
  <si>
    <t>B   -680-060-117-0689-59560 -18165</t>
  </si>
  <si>
    <t>B   -680-060-117-0689-59560 -18166</t>
  </si>
  <si>
    <t>B   -680-060-117-0689-59560 -18168</t>
  </si>
  <si>
    <t>19145</t>
  </si>
  <si>
    <t>B   -680-060-117-0689-59560 -19145</t>
  </si>
  <si>
    <t>ARCHITECT &amp; ENGINEERING SRVCS</t>
  </si>
  <si>
    <t>B   -680-060-117-0689-59560 -19146</t>
  </si>
  <si>
    <t>B   -680-060-117-0689-59560 -19155</t>
  </si>
  <si>
    <t>B   -680-060-117-0689-59560 -19161</t>
  </si>
  <si>
    <t>B   -680-060-117-0689-59560 -20164</t>
  </si>
  <si>
    <t>B   -680-060-117-0689-59560 -20168</t>
  </si>
  <si>
    <t>B   -680-060-117-0689-59560 -20173</t>
  </si>
  <si>
    <t>B   -680-060-117-0689-59560 -20175</t>
  </si>
  <si>
    <t>B   -680-060-117-0689-59560 -20179</t>
  </si>
  <si>
    <t>B   -680-060-117-0689-59560 -20180</t>
  </si>
  <si>
    <t>B   -680-060-117-0689-59560 -21256</t>
  </si>
  <si>
    <t>B   -680-060-117-0689-59560 -21257</t>
  </si>
  <si>
    <t>B   -680-060-117-0689-59560 -21261</t>
  </si>
  <si>
    <t>21262</t>
  </si>
  <si>
    <t>B   -680-060-117-0689-59560 -21262</t>
  </si>
  <si>
    <t>B   -680-060-117-0689-59560 -21264</t>
  </si>
  <si>
    <t>B   -680-060-117-0689-59560 -21265</t>
  </si>
  <si>
    <t>B   -680-060-117-0689-59560 -21931</t>
  </si>
  <si>
    <t>28053</t>
  </si>
  <si>
    <t>B   -680-060-117-0689-59560 -28053</t>
  </si>
  <si>
    <t>DRAINAGE STUDY - SHERWOOD PLAC</t>
  </si>
  <si>
    <t>Z312-59660</t>
  </si>
  <si>
    <t>29049</t>
  </si>
  <si>
    <t>B   -680-060-117-0689-59560 -29049</t>
  </si>
  <si>
    <t>GLENVILLE SCHOOL BLDG COMMITTEE</t>
  </si>
  <si>
    <t>29052</t>
  </si>
  <si>
    <t>B   -680-060-117-0689-59560 -29052</t>
  </si>
  <si>
    <t>SECURITY SYSTEM</t>
  </si>
  <si>
    <t>29053</t>
  </si>
  <si>
    <t>B   -680-060-117-0689-59560 -29053</t>
  </si>
  <si>
    <t>29055</t>
  </si>
  <si>
    <t>B   -680-060-117-0689-59560 -29055</t>
  </si>
  <si>
    <t>RADIATOR BOILING AND PIPING REPLACE</t>
  </si>
  <si>
    <t>29056</t>
  </si>
  <si>
    <t>B   -680-060-117-0689-59560 -29056</t>
  </si>
  <si>
    <t>GHS AUDITORIUM BLDG COMMITTEE</t>
  </si>
  <si>
    <t>29057</t>
  </si>
  <si>
    <t>B   -680-060-117-0689-59560 -29057</t>
  </si>
  <si>
    <t>B   -680-060-117-0689-59830 -18171</t>
  </si>
  <si>
    <t>18216</t>
  </si>
  <si>
    <t>B   -680-060-117-0689-59830 -18216</t>
  </si>
  <si>
    <t>19163</t>
  </si>
  <si>
    <t>B   -680-060-117-0689-59830 -19163</t>
  </si>
  <si>
    <t>ATHLETIC FIELDS</t>
  </si>
  <si>
    <t>B   -680-060-117-0689-59830 -19167</t>
  </si>
  <si>
    <t>B   -680-060-117-0689-59830 -29057</t>
  </si>
  <si>
    <t>ARCHITECTURAL AND ENGINEERING</t>
  </si>
  <si>
    <t>59950</t>
  </si>
  <si>
    <t>B   -680-060-117-0689-59950 -12144</t>
  </si>
  <si>
    <t>B6801792</t>
  </si>
  <si>
    <t>28009</t>
  </si>
  <si>
    <t>B   -680-060-117-0692-59560 -28009</t>
  </si>
  <si>
    <t>GLENVILLE BLDG COMM A&amp;E</t>
  </si>
  <si>
    <t>Z680-59560</t>
  </si>
  <si>
    <t>28012</t>
  </si>
  <si>
    <t>B   -680-060-117-0692-59560 -28012</t>
  </si>
  <si>
    <t>FLOORING, CARPET AND TILE</t>
  </si>
  <si>
    <t>28014</t>
  </si>
  <si>
    <t>B   -680-060-117-0692-59560 -28014</t>
  </si>
  <si>
    <t>ROOF REPLACEMENT</t>
  </si>
  <si>
    <t>28017</t>
  </si>
  <si>
    <t>B   -680-060-117-0692-59560 -28017</t>
  </si>
  <si>
    <t>A&amp;E FOR 08-09 PROJECTS</t>
  </si>
  <si>
    <t>28024</t>
  </si>
  <si>
    <t>B   -680-060-117-0692-59560 -28024</t>
  </si>
  <si>
    <t>RADIATOR BOILING AND PIPING REPLA</t>
  </si>
  <si>
    <t>B6801797</t>
  </si>
  <si>
    <t>0697</t>
  </si>
  <si>
    <t>B   -680-060-117-0697-59560 -14157</t>
  </si>
  <si>
    <t>20158</t>
  </si>
  <si>
    <t>B   -680-060-117-0697-59560 -20158</t>
  </si>
  <si>
    <t>SCHOOL KITCHEN EQUIPMENT</t>
  </si>
  <si>
    <t>Z</t>
  </si>
  <si>
    <t>Z6500640</t>
  </si>
  <si>
    <t>650</t>
  </si>
  <si>
    <t>0640</t>
  </si>
  <si>
    <t>Z   -650-060-106-0640-59090 -</t>
  </si>
  <si>
    <t>Z680</t>
  </si>
  <si>
    <t>AUTOMOTIVE EQUIPMENT</t>
  </si>
  <si>
    <t>59120</t>
  </si>
  <si>
    <t>25057</t>
  </si>
  <si>
    <t>0000</t>
  </si>
  <si>
    <t>Z   -680-060-000-0000-59120 -25057</t>
  </si>
  <si>
    <t>PU 2500 UTILITY</t>
  </si>
  <si>
    <t>25058</t>
  </si>
  <si>
    <t>Z   -680-060-000-0000-59120 -25058</t>
  </si>
  <si>
    <t>E250 VAN</t>
  </si>
  <si>
    <t>27048</t>
  </si>
  <si>
    <t>Z   -680-060-000-0000-59120 -27048</t>
  </si>
  <si>
    <t>3/4 Ton Utility</t>
  </si>
  <si>
    <t>Z   -680-060-000-0000-59560 -</t>
  </si>
  <si>
    <t>25059</t>
  </si>
  <si>
    <t>Z   -680-060-000-0000-59560 -25059</t>
  </si>
  <si>
    <t>SCHOOL PAINTING</t>
  </si>
  <si>
    <t>25060</t>
  </si>
  <si>
    <t>Z   -680-060-000-0000-59560 -25060</t>
  </si>
  <si>
    <t>INTERIOR SPACE NEEDS</t>
  </si>
  <si>
    <t>25061</t>
  </si>
  <si>
    <t>Z   -680-060-000-0000-59560 -25061</t>
  </si>
  <si>
    <t>GHS KITCHEN SCRAMBLE AREA</t>
  </si>
  <si>
    <t>25062</t>
  </si>
  <si>
    <t>Z   -680-060-000-0000-59560 -25062</t>
  </si>
  <si>
    <t>ELEC/GEN UPGRADE PROGRAM</t>
  </si>
  <si>
    <t>25063</t>
  </si>
  <si>
    <t>Z   -680-060-000-0000-59560 -25063</t>
  </si>
  <si>
    <t>HAMILTON AVE. REHAB</t>
  </si>
  <si>
    <t>25064</t>
  </si>
  <si>
    <t>Z   -680-060-000-0000-59560 -25064</t>
  </si>
  <si>
    <t>PARKWAY INTERIOR MAINT.</t>
  </si>
  <si>
    <t>25065</t>
  </si>
  <si>
    <t>Z   -680-060-000-0000-59560 -25065</t>
  </si>
  <si>
    <t>EXTERIOR BUILDING MAINT.</t>
  </si>
  <si>
    <t>25066</t>
  </si>
  <si>
    <t>Z   -680-060-000-0000-59560 -25066</t>
  </si>
  <si>
    <t>N. STREET BOILER AND PIPE REPL.</t>
  </si>
  <si>
    <t>27049</t>
  </si>
  <si>
    <t>Z   -680-060-000-0000-59560 -27049</t>
  </si>
  <si>
    <t>Asbestos Abatement</t>
  </si>
  <si>
    <t>27050</t>
  </si>
  <si>
    <t>Z   -680-060-000-0000-59560 -27050</t>
  </si>
  <si>
    <t>Flooring, Carpet and Tile</t>
  </si>
  <si>
    <t>27051</t>
  </si>
  <si>
    <t>Z   -680-060-000-0000-59560 -27051</t>
  </si>
  <si>
    <t>GHS CCTV Sercurity System</t>
  </si>
  <si>
    <t>27052</t>
  </si>
  <si>
    <t>Z   -680-060-000-0000-59560 -27052</t>
  </si>
  <si>
    <t>Radiator, Boiler and Piping Replc</t>
  </si>
  <si>
    <t>27053</t>
  </si>
  <si>
    <t>Z   -680-060-000-0000-59560 -27053</t>
  </si>
  <si>
    <t>Roof Replacement</t>
  </si>
  <si>
    <t>27054</t>
  </si>
  <si>
    <t>Z   -680-060-000-0000-59560 -27054</t>
  </si>
  <si>
    <t>Playground Equip Replc</t>
  </si>
  <si>
    <t>28139</t>
  </si>
  <si>
    <t>Z   -680-060-000-0000-59560 -28139</t>
  </si>
  <si>
    <t>GHS Roof Repair</t>
  </si>
  <si>
    <t>27055</t>
  </si>
  <si>
    <t>Z   -680-060-000-0000-59830 -27055</t>
  </si>
  <si>
    <t>DO NOT USE</t>
  </si>
  <si>
    <t>GHS Field Upgrades</t>
  </si>
  <si>
    <t>Z6800280</t>
  </si>
  <si>
    <t>11142</t>
  </si>
  <si>
    <t>Z   -680-060-102-0680-59560 -11142</t>
  </si>
  <si>
    <t>Z6801380	59560	11142	SECURITY SYSTEM</t>
  </si>
  <si>
    <t>Z   -680-060-102-0680-59560 -25063</t>
  </si>
  <si>
    <t>Z6800289</t>
  </si>
  <si>
    <t>16169</t>
  </si>
  <si>
    <t>Z   -680-060-102-0689-59560 -16169</t>
  </si>
  <si>
    <t>Interior Finishings</t>
  </si>
  <si>
    <t>17162</t>
  </si>
  <si>
    <t>Z   -680-060-102-0689-59560 -17162</t>
  </si>
  <si>
    <t>INTERIOR FINISHES-FLOORING, PAINTNG</t>
  </si>
  <si>
    <t>18160</t>
  </si>
  <si>
    <t>Z   -680-060-102-0689-59560 -18160</t>
  </si>
  <si>
    <t>INTERIOR FINISHES-FLOORING,PAINTING</t>
  </si>
  <si>
    <t>19211</t>
  </si>
  <si>
    <t>Z   -680-060-102-0689-59830 -19211</t>
  </si>
  <si>
    <t>HAMILTON AVE FIELD IMPRVMT</t>
  </si>
  <si>
    <t>Z6800292</t>
  </si>
  <si>
    <t>20022</t>
  </si>
  <si>
    <t>Z   -680-060-102-0692-59560 -20022</t>
  </si>
  <si>
    <t>HAM AVE SPRINKLER SYS</t>
  </si>
  <si>
    <t>O 180-956-2001</t>
  </si>
  <si>
    <t>21063</t>
  </si>
  <si>
    <t>Z   -680-060-102-0692-59560 -21063</t>
  </si>
  <si>
    <t>HAMILTON AVE SPRINKLERS</t>
  </si>
  <si>
    <t>HAMILTON AVE SPRINKLER</t>
  </si>
  <si>
    <t>O 180-956-2101</t>
  </si>
  <si>
    <t>21081</t>
  </si>
  <si>
    <t>Z   -680-060-102-0692-59560 -21081</t>
  </si>
  <si>
    <t>HAMILTON AVE-HANDICAP RAMP</t>
  </si>
  <si>
    <t>A 680-956-2105</t>
  </si>
  <si>
    <t>22047</t>
  </si>
  <si>
    <t>Z   -680-060-102-0692-59560 -22047</t>
  </si>
  <si>
    <t>HAM AVE REPLACE ELEC SYSTEM</t>
  </si>
  <si>
    <t>22099</t>
  </si>
  <si>
    <t>Z   -680-060-102-0692-59560 -22099</t>
  </si>
  <si>
    <t>HAM AVE - NETWORK WIRING</t>
  </si>
  <si>
    <t>22148</t>
  </si>
  <si>
    <t>Z   -680-060-102-0692-59560 -22148</t>
  </si>
  <si>
    <t>HAM AVE - GYM PADDING</t>
  </si>
  <si>
    <t>22189</t>
  </si>
  <si>
    <t>Z   -680-060-102-0692-59560 -22189</t>
  </si>
  <si>
    <t>HAM AVE - 2 A/C UNITS (OFFICES)</t>
  </si>
  <si>
    <t>24062</t>
  </si>
  <si>
    <t>Z   -680-060-102-0692-59560 -24062</t>
  </si>
  <si>
    <t>HAMILTON AVE. INTERIOR PAINTING</t>
  </si>
  <si>
    <t>24065</t>
  </si>
  <si>
    <t>Z   -680-060-102-0692-59560 -24065</t>
  </si>
  <si>
    <t>HAMILTION AVE - ROOF REPAIR</t>
  </si>
  <si>
    <t>24081</t>
  </si>
  <si>
    <t>Z   -680-060-102-0692-59560 -24081</t>
  </si>
  <si>
    <t>HAMILTON AVE - MASONARY REPAIR</t>
  </si>
  <si>
    <t>24106</t>
  </si>
  <si>
    <t>Z   -680-060-102-0692-59560 -24106</t>
  </si>
  <si>
    <t>SCHOOL BUILDING CONSTRUCTION</t>
  </si>
  <si>
    <t>HAMILTON AVE.</t>
  </si>
  <si>
    <t>Z   -680-060-102-0692-59560 -25063</t>
  </si>
  <si>
    <t>Z   -680-060-102-0692-59560 -25064</t>
  </si>
  <si>
    <t>25109</t>
  </si>
  <si>
    <t>Z   -680-060-102-0692-59560 -25109</t>
  </si>
  <si>
    <t>HAM AVE MODULAR HOOKUP</t>
  </si>
  <si>
    <t>Z6800292 59560 25109</t>
  </si>
  <si>
    <t>25110</t>
  </si>
  <si>
    <t>Z   -680-060-102-0692-59560 -25110</t>
  </si>
  <si>
    <t>HAMILTON AVENUE</t>
  </si>
  <si>
    <t>Z6800292 59560 25110</t>
  </si>
  <si>
    <t>22048</t>
  </si>
  <si>
    <t>Z   -680-060-102-0692-59950 -22048</t>
  </si>
  <si>
    <t>VARIOUS STUDIES / TESTS</t>
  </si>
  <si>
    <t>Z6800389</t>
  </si>
  <si>
    <t>15175</t>
  </si>
  <si>
    <t>Z   -680-060-103-0689-59560 -15175</t>
  </si>
  <si>
    <t>BUILDING ENVELOPE &amp; STRUCTURE</t>
  </si>
  <si>
    <t>Z   -680-060-103-0689-59560 -16169</t>
  </si>
  <si>
    <t>Z   -680-060-103-0689-59560 -17162</t>
  </si>
  <si>
    <t>Z   -680-060-103-0689-59560 -18160</t>
  </si>
  <si>
    <t>Z6800392</t>
  </si>
  <si>
    <t>22157</t>
  </si>
  <si>
    <t>Z   -680-060-103-0692-59560 -22157</t>
  </si>
  <si>
    <t>GLENVILLE - ROOF REPAIRS III/IV</t>
  </si>
  <si>
    <t>22181</t>
  </si>
  <si>
    <t>Z   -680-060-103-0692-59560 -22181</t>
  </si>
  <si>
    <t>GLENVILLE - ADD WINDOW</t>
  </si>
  <si>
    <t>23020</t>
  </si>
  <si>
    <t>Z   -680-060-103-0692-59560 -23020</t>
  </si>
  <si>
    <t>GLENVILLE ROOF REPLACEMENT</t>
  </si>
  <si>
    <t>23023</t>
  </si>
  <si>
    <t>Z   -680-060-103-0692-59560 -23023</t>
  </si>
  <si>
    <t>HULL REPLACEMENT PROGRAM</t>
  </si>
  <si>
    <t>Z833-59900</t>
  </si>
  <si>
    <t>Z   -680-060-103-0692-59560 -25062</t>
  </si>
  <si>
    <t>Z6800480</t>
  </si>
  <si>
    <t>Z   -680-060-104-0680-59560 -11142</t>
  </si>
  <si>
    <t>Z6800492</t>
  </si>
  <si>
    <t>Z   -680-060-104-0692-59560 -25065</t>
  </si>
  <si>
    <t>Z   -680-060-104-0692-59950 -</t>
  </si>
  <si>
    <t>Z   -680-060-104-0692-59950 -22048</t>
  </si>
  <si>
    <t>Z6800570</t>
  </si>
  <si>
    <t>19208</t>
  </si>
  <si>
    <t>0670</t>
  </si>
  <si>
    <t>Z   -680-060-105-0670-59560 -19208</t>
  </si>
  <si>
    <t>COS COB EMERGENCY REPAIRS</t>
  </si>
  <si>
    <t>Z6800580</t>
  </si>
  <si>
    <t>Z   -680-060-105-0680-59560 -11142</t>
  </si>
  <si>
    <t>Z   -680-060-105-0680-59560 -19208</t>
  </si>
  <si>
    <t>Z6800582</t>
  </si>
  <si>
    <t>Z   -680-060-105-0682-59560 -19208</t>
  </si>
  <si>
    <t>Z6800588</t>
  </si>
  <si>
    <t>0688</t>
  </si>
  <si>
    <t>Z   -680-060-105-0688-59560 -19208</t>
  </si>
  <si>
    <t>Z6800589</t>
  </si>
  <si>
    <t>Z   -680-060-105-0689-59560 -16169</t>
  </si>
  <si>
    <t>Z   -680-060-105-0689-59560 -17162</t>
  </si>
  <si>
    <t>17169</t>
  </si>
  <si>
    <t>Z   -680-060-105-0689-59560 -17169</t>
  </si>
  <si>
    <t>LEARNING COMMONS</t>
  </si>
  <si>
    <t>Z   -680-060-105-0689-59560 -18160</t>
  </si>
  <si>
    <t>Z   -680-060-105-0689-59560 -19208</t>
  </si>
  <si>
    <t>Z6800590</t>
  </si>
  <si>
    <t>0690</t>
  </si>
  <si>
    <t>Z   -680-060-105-0690-59560 -19208</t>
  </si>
  <si>
    <t>Z6800597</t>
  </si>
  <si>
    <t>Z   -680-060-105-0697-59560 -19208</t>
  </si>
  <si>
    <t>Z6800638</t>
  </si>
  <si>
    <t>22137</t>
  </si>
  <si>
    <t>0638</t>
  </si>
  <si>
    <t>Z   -680-060-106-0638-59090 -22137</t>
  </si>
  <si>
    <t>PC &amp; MONITORS JC/N MIANUS - 2</t>
  </si>
  <si>
    <t>Z6800640</t>
  </si>
  <si>
    <t>Z   -680-060-106-0640-59090 -</t>
  </si>
  <si>
    <t>22184</t>
  </si>
  <si>
    <t>Z   -680-060-106-0640-59090 -22184</t>
  </si>
  <si>
    <t>PC JULIAN CURTIS</t>
  </si>
  <si>
    <t>Z6800668</t>
  </si>
  <si>
    <t>22174</t>
  </si>
  <si>
    <t>0668</t>
  </si>
  <si>
    <t>Z   -680-060-106-0668-59090 -22174</t>
  </si>
  <si>
    <t>PC &amp; MONITORS MODEM, JC - 3</t>
  </si>
  <si>
    <t>Z6800680</t>
  </si>
  <si>
    <t>Z   -680-060-106-0680-59560 -11142</t>
  </si>
  <si>
    <t>Z6800689</t>
  </si>
  <si>
    <t>Z   -680-060-106-0689-59560 -12151</t>
  </si>
  <si>
    <t>14161</t>
  </si>
  <si>
    <t>Z   -680-060-106-0689-59560 -14161</t>
  </si>
  <si>
    <t>17156</t>
  </si>
  <si>
    <t>Z   -680-060-106-0689-59560 -17156</t>
  </si>
  <si>
    <t>Z   -680-060-106-0689-59560 -17162</t>
  </si>
  <si>
    <t>Z   -680-060-106-0689-59560 -18160</t>
  </si>
  <si>
    <t>19152</t>
  </si>
  <si>
    <t>Z   -680-060-106-0689-59560 -19152</t>
  </si>
  <si>
    <t>19206</t>
  </si>
  <si>
    <t>Z   -680-060-106-0689-59560 -19206</t>
  </si>
  <si>
    <t>JULIAN CURTISS ROOF</t>
  </si>
  <si>
    <t>21268</t>
  </si>
  <si>
    <t>Z   -680-060-106-0689-59830 -21268</t>
  </si>
  <si>
    <t>Z6800692</t>
  </si>
  <si>
    <t>BUILDINGS (INCLUDING FIXED EQU</t>
  </si>
  <si>
    <t>59550</t>
  </si>
  <si>
    <t>Z   -680-060-106-0692-59550 -22048</t>
  </si>
  <si>
    <t>Z   -680-060-106-0692-59560 -</t>
  </si>
  <si>
    <t>21928</t>
  </si>
  <si>
    <t>Z   -680-060-106-0692-59560 -21928</t>
  </si>
  <si>
    <t>24036</t>
  </si>
  <si>
    <t>Z   -680-060-106-0692-59560 -24036</t>
  </si>
  <si>
    <t>JULIAN CURTIS-ROOF REPAIR</t>
  </si>
  <si>
    <t>24080</t>
  </si>
  <si>
    <t>Z   -680-060-106-0692-59560 -24080</t>
  </si>
  <si>
    <t>JULIAN CURTIS- MASONARY REPAIR</t>
  </si>
  <si>
    <t>Z   -680-060-106-0692-59950 -</t>
  </si>
  <si>
    <t>Z   -680-060-106-0692-59950 -22048</t>
  </si>
  <si>
    <t>Z6800780</t>
  </si>
  <si>
    <t>Z   -680-060-107-0680-59560 -11142</t>
  </si>
  <si>
    <t>Z6800789</t>
  </si>
  <si>
    <t>Z   -680-060-107-0689-59560 -16169</t>
  </si>
  <si>
    <t>Z   -680-060-107-0689-59560 -18160</t>
  </si>
  <si>
    <t>19156</t>
  </si>
  <si>
    <t>Z   -680-060-107-0689-59560 -19156</t>
  </si>
  <si>
    <t>MINOR RENOVATIONS</t>
  </si>
  <si>
    <t>SCHOOL GROUNDS AND IMPROVEMENT</t>
  </si>
  <si>
    <t>59850</t>
  </si>
  <si>
    <t>12150</t>
  </si>
  <si>
    <t>Z   -680-060-107-0689-59850 -12150</t>
  </si>
  <si>
    <t>NORTH STREET TRAFFIC CONSTRUCTION</t>
  </si>
  <si>
    <t>Z6800789-59850</t>
  </si>
  <si>
    <t>Z6800792</t>
  </si>
  <si>
    <t>Z   -680-060-107-0692-59550 -22048</t>
  </si>
  <si>
    <t>21048</t>
  </si>
  <si>
    <t>Z   -680-060-107-0692-59560 -21048</t>
  </si>
  <si>
    <t>NORTH STREET SCHOOL TRAFFIC PL</t>
  </si>
  <si>
    <t>NORTH STREET SCHOOL TRAFFIC PLANS</t>
  </si>
  <si>
    <t>A 680-H-956-2106</t>
  </si>
  <si>
    <t>21106</t>
  </si>
  <si>
    <t>Z   -680-060-107-0692-59560 -21106</t>
  </si>
  <si>
    <t>*DO NOT USE</t>
  </si>
  <si>
    <t>A 680-956-2106</t>
  </si>
  <si>
    <t>22164</t>
  </si>
  <si>
    <t>Z   -680-060-107-0692-59560 -22164</t>
  </si>
  <si>
    <t>N STREET ROOF REPAIRS II/II</t>
  </si>
  <si>
    <t>Z   -680-060-107-0692-59560 -25066</t>
  </si>
  <si>
    <t>Z   -680-060-107-0692-59950 -22048</t>
  </si>
  <si>
    <t>Z6800889</t>
  </si>
  <si>
    <t>Z   -680-060-108-0689-59560 -16169</t>
  </si>
  <si>
    <t>Z   -680-060-108-0689-59560 -17162</t>
  </si>
  <si>
    <t>Z   -680-060-108-0689-59560 -18160</t>
  </si>
  <si>
    <t>Z6800892</t>
  </si>
  <si>
    <t>Z   -680-060-108-0692-59550 -22048</t>
  </si>
  <si>
    <t>18005</t>
  </si>
  <si>
    <t>Z   -680-060-108-0692-59560 -18005</t>
  </si>
  <si>
    <t>PARKWAY RENOVATION</t>
  </si>
  <si>
    <t>O 180-956-9804</t>
  </si>
  <si>
    <t>22185</t>
  </si>
  <si>
    <t>Z   -680-060-108-0692-59560 -22185</t>
  </si>
  <si>
    <t>PARKWAY LOCKERS - 20</t>
  </si>
  <si>
    <t>24079</t>
  </si>
  <si>
    <t>Z   -680-060-108-0692-59560 -24079</t>
  </si>
  <si>
    <t>NEW WELLS AT PARKWAY</t>
  </si>
  <si>
    <t>Z   -680-060-108-0692-59560 -25062</t>
  </si>
  <si>
    <t>Z   -680-060-108-0692-59560 -25064</t>
  </si>
  <si>
    <t>21083</t>
  </si>
  <si>
    <t>Z   -680-060-108-0692-59850 -21083</t>
  </si>
  <si>
    <t>PARKWAY - TRAFFIC PLANS</t>
  </si>
  <si>
    <t>A 680-985-2102</t>
  </si>
  <si>
    <t>21107</t>
  </si>
  <si>
    <t>Z   -680-060-108-0692-59950 -21107</t>
  </si>
  <si>
    <t>ARCHITECTURAL &amp; ENGINE</t>
  </si>
  <si>
    <t>A 680-995-21107</t>
  </si>
  <si>
    <t>Z   -680-060-108-0692-59950 -22048</t>
  </si>
  <si>
    <t>Z6800989</t>
  </si>
  <si>
    <t>Z   -680-060-109-0689-59560 -12146</t>
  </si>
  <si>
    <t>13153</t>
  </si>
  <si>
    <t>Z   -680-060-109-0689-59560 -13153</t>
  </si>
  <si>
    <t>15172</t>
  </si>
  <si>
    <t>Z   -680-060-109-0689-59560 -15172</t>
  </si>
  <si>
    <t>Z   -680-060-109-0689-59560 -17162</t>
  </si>
  <si>
    <t>Z   -680-060-109-0689-59560 -18160</t>
  </si>
  <si>
    <t>Z6800992</t>
  </si>
  <si>
    <t>20023</t>
  </si>
  <si>
    <t>Z   -680-060-109-0692-59560 -20023</t>
  </si>
  <si>
    <t>K-5 DUNDEE SCHOOL</t>
  </si>
  <si>
    <t>K-5 DUNDEE SCHOOLS</t>
  </si>
  <si>
    <t>O 180-956-2002</t>
  </si>
  <si>
    <t>22183</t>
  </si>
  <si>
    <t>Z   -680-060-109-0692-59560 -22183</t>
  </si>
  <si>
    <t>DUNDEE  -COMPLETE PLAY EQUIPMENT</t>
  </si>
  <si>
    <t>24096</t>
  </si>
  <si>
    <t>Z   -680-060-109-0692-59560 -24096</t>
  </si>
  <si>
    <t>DUNDEE - EXTERIOR CLADDING</t>
  </si>
  <si>
    <t>Z6801080</t>
  </si>
  <si>
    <t>Z   -680-060-110-0680-59560 -11142</t>
  </si>
  <si>
    <t>Z6801089</t>
  </si>
  <si>
    <t>12142</t>
  </si>
  <si>
    <t>Z   -680-060-110-0689-59560 -12142</t>
  </si>
  <si>
    <t>Z6801789-59560</t>
  </si>
  <si>
    <t>Z   -680-060-110-0689-59560 -16169</t>
  </si>
  <si>
    <t>Z   -680-060-110-0689-59560 -17162</t>
  </si>
  <si>
    <t>Z   -680-060-110-0689-59560 -18160</t>
  </si>
  <si>
    <t>Z   -680-060-110-0689-59830 -11148</t>
  </si>
  <si>
    <t>Z6801092</t>
  </si>
  <si>
    <t>Z   -680-060-110-0692-59550 -22048</t>
  </si>
  <si>
    <t>22188</t>
  </si>
  <si>
    <t>Z   -680-060-110-0692-59560 -22188</t>
  </si>
  <si>
    <t>N MIANUS - 2 A/C UNITS (ROOMS)</t>
  </si>
  <si>
    <t>Z   -680-060-110-0692-59560 -25060</t>
  </si>
  <si>
    <t>Z   -680-060-110-0692-59560 -25065</t>
  </si>
  <si>
    <t>Z   -680-060-110-0692-59950 -22048</t>
  </si>
  <si>
    <t>Z6801180</t>
  </si>
  <si>
    <t>Z   -680-060-111-0680-59560 -11142</t>
  </si>
  <si>
    <t>Z6801189</t>
  </si>
  <si>
    <t>Z   -680-060-111-0689-59560 -14161</t>
  </si>
  <si>
    <t>Z   -680-060-111-0689-59560 -16169</t>
  </si>
  <si>
    <t>Z   -680-060-111-0689-59560 -17156</t>
  </si>
  <si>
    <t>Z   -680-060-111-0689-59560 -17162</t>
  </si>
  <si>
    <t>Z   -680-060-111-0689-59560 -18160</t>
  </si>
  <si>
    <t>21253</t>
  </si>
  <si>
    <t>Z   -680-060-111-0689-59560 -21253</t>
  </si>
  <si>
    <t>OLD GREENWICH EXPANSION/RENOVATION</t>
  </si>
  <si>
    <t>Z6801192</t>
  </si>
  <si>
    <t>Z   -680-060-111-0692-59550 -22048</t>
  </si>
  <si>
    <t>18006</t>
  </si>
  <si>
    <t>Z   -680-060-111-0692-59560 -18006</t>
  </si>
  <si>
    <t>OLD GREENWICH RENOVATION</t>
  </si>
  <si>
    <t>O 180-956-9805</t>
  </si>
  <si>
    <t>22138</t>
  </si>
  <si>
    <t>Z   -680-060-111-0692-59560 -22138</t>
  </si>
  <si>
    <t>OLD GREENWICH - GYM PADDING</t>
  </si>
  <si>
    <t>22186</t>
  </si>
  <si>
    <t>Z   -680-060-111-0692-59560 -22186</t>
  </si>
  <si>
    <t>OLD GREENWICH - INTERCOM</t>
  </si>
  <si>
    <t>Z   -680-060-111-0692-59560 -25059</t>
  </si>
  <si>
    <t>24067</t>
  </si>
  <si>
    <t>Z   -680-060-111-0692-59830 -24067</t>
  </si>
  <si>
    <t>OG - REPLACEMENT EQUIPMENT</t>
  </si>
  <si>
    <t>Z680-59830</t>
  </si>
  <si>
    <t>Z   -680-060-111-0692-59950 -22048</t>
  </si>
  <si>
    <t>Z6801280</t>
  </si>
  <si>
    <t>Z   -680-060-112-0680-59560 -11142</t>
  </si>
  <si>
    <t>Z6801289</t>
  </si>
  <si>
    <t>B   -680-060-A12-0689-59560 -16169</t>
  </si>
  <si>
    <t>B   -680-060-A12-0689-59560 -21928</t>
  </si>
  <si>
    <t>DO NOT USE-BAD ORG</t>
  </si>
  <si>
    <t>Z6801292</t>
  </si>
  <si>
    <t>Z   -680-060-112-0692-59550 -22048</t>
  </si>
  <si>
    <t>Z   -680-060-112-0692-59560 -14161</t>
  </si>
  <si>
    <t>15171</t>
  </si>
  <si>
    <t>Z   -680-060-112-0692-59560 -15171</t>
  </si>
  <si>
    <t>BUILDING ENVELOPE-DOORS &amp; WINDOWS</t>
  </si>
  <si>
    <t>Z   -680-060-112-0692-59560 -16169</t>
  </si>
  <si>
    <t>Z   -680-060-112-0692-59560 -17162</t>
  </si>
  <si>
    <t>Z   -680-060-112-0692-59560 -18160</t>
  </si>
  <si>
    <t>Z   -680-060-112-0692-59560 -21928</t>
  </si>
  <si>
    <t>22123</t>
  </si>
  <si>
    <t>Z   -680-060-112-0692-59560 -22123</t>
  </si>
  <si>
    <t>RIVERSIDE - GYM PADDING</t>
  </si>
  <si>
    <t>22190</t>
  </si>
  <si>
    <t>Z   -680-060-112-0692-59560 -22190</t>
  </si>
  <si>
    <t>RIVERSIDE - OFFICE EXPANSION</t>
  </si>
  <si>
    <t>23018</t>
  </si>
  <si>
    <t>Z   -680-060-112-0692-59560 -23018</t>
  </si>
  <si>
    <t>RIVERSIDE BATHROOM REPLACEMENT</t>
  </si>
  <si>
    <t>24102</t>
  </si>
  <si>
    <t>Z   -680-060-112-0692-59560 -24102</t>
  </si>
  <si>
    <t>BOILER REPLACEMENT-RIVERSIDE SCHOOL</t>
  </si>
  <si>
    <t>Z   -680-060-112-0692-59560 -25065</t>
  </si>
  <si>
    <t>Z   -680-060-112-0692-59950 -22048</t>
  </si>
  <si>
    <t>Z6801310</t>
  </si>
  <si>
    <t>22045</t>
  </si>
  <si>
    <t>0610</t>
  </si>
  <si>
    <t>Z   -680-060-113-0610-59090 -22045</t>
  </si>
  <si>
    <t>COMPUTER CMS - 1</t>
  </si>
  <si>
    <t>Z6801330</t>
  </si>
  <si>
    <t>22096</t>
  </si>
  <si>
    <t>0630</t>
  </si>
  <si>
    <t>Z   -680-060-113-0630-59080 -22096</t>
  </si>
  <si>
    <t>DOUBLE BASS</t>
  </si>
  <si>
    <t>Z6801340</t>
  </si>
  <si>
    <t>22156</t>
  </si>
  <si>
    <t>Z   -680-060-113-0640-59090 -22156</t>
  </si>
  <si>
    <t>FILE SERVER - CMS</t>
  </si>
  <si>
    <t>Z6801368</t>
  </si>
  <si>
    <t>Z   -680-060-113-0668-59090 -</t>
  </si>
  <si>
    <t>22178</t>
  </si>
  <si>
    <t>Z   -680-060-113-0668-59090 -22178</t>
  </si>
  <si>
    <t>OFFICE WORK STATIONS CMS - 2</t>
  </si>
  <si>
    <t>Z6801380</t>
  </si>
  <si>
    <t>Z   -680-060-113-0680-59560 -11142</t>
  </si>
  <si>
    <t>12145</t>
  </si>
  <si>
    <t>Z   -680-060-113-0680-59560 -12145</t>
  </si>
  <si>
    <t>Z6801780-59560</t>
  </si>
  <si>
    <t>Z6801389</t>
  </si>
  <si>
    <t>12141</t>
  </si>
  <si>
    <t>Z   -680-060-113-0689-59080 -12141</t>
  </si>
  <si>
    <t>FOOD SERVICE EQUIP &amp; STAGE CURTAIN</t>
  </si>
  <si>
    <t>Z6801797-59080 &amp; Z6801389-59080</t>
  </si>
  <si>
    <t>Z   -680-060-113-0689-59560 -12151</t>
  </si>
  <si>
    <t>13161</t>
  </si>
  <si>
    <t>Z   -680-060-113-0689-59560 -13161</t>
  </si>
  <si>
    <t>GYM LIFT &amp; FIRE ESCAPE/BLD ENVELOPE</t>
  </si>
  <si>
    <t>Z   -680-060-113-0689-59560 -16169</t>
  </si>
  <si>
    <t>17161</t>
  </si>
  <si>
    <t>Z   -680-060-113-0689-59560 -17161</t>
  </si>
  <si>
    <t>Z   -680-060-113-0689-59560 -18160</t>
  </si>
  <si>
    <t>Z   -680-060-113-0689-59560 -19156</t>
  </si>
  <si>
    <t>17170</t>
  </si>
  <si>
    <t>Z   -680-060-113-0689-59830 -17170</t>
  </si>
  <si>
    <t>Z6801392</t>
  </si>
  <si>
    <t>17002</t>
  </si>
  <si>
    <t>Z   -680-060-113-0692-59560 -17002</t>
  </si>
  <si>
    <t>CMS CLASSROOM ADDITION</t>
  </si>
  <si>
    <t>O 180-956-9701</t>
  </si>
  <si>
    <t>Z   -680-060-113-0692-59560 -21928</t>
  </si>
  <si>
    <t>22187</t>
  </si>
  <si>
    <t>Z   -680-060-113-0692-59560 -22187</t>
  </si>
  <si>
    <t>CMS - REPLAE LOCKER LOCKS I/II</t>
  </si>
  <si>
    <t>Z6801468</t>
  </si>
  <si>
    <t>Z   -680-060-114-0668-59090 -</t>
  </si>
  <si>
    <t>22121</t>
  </si>
  <si>
    <t>Z   -680-060-114-0668-59090 -22121</t>
  </si>
  <si>
    <t>COMPUTER EMS/CMS - 3</t>
  </si>
  <si>
    <t>22180</t>
  </si>
  <si>
    <t>Z   -680-060-114-0668-59090 -22180</t>
  </si>
  <si>
    <t>PRINTER - EMS</t>
  </si>
  <si>
    <t>Z6801480</t>
  </si>
  <si>
    <t>Z   -680-060-114-0680-59560 -11142</t>
  </si>
  <si>
    <t>Z6801489</t>
  </si>
  <si>
    <t>Z   -680-060-114-0689-59560 -12142</t>
  </si>
  <si>
    <t>Z   -680-060-114-0689-59560 -16169</t>
  </si>
  <si>
    <t>Z   -680-060-114-0689-59560 -17162</t>
  </si>
  <si>
    <t>Z   -680-060-114-0689-59560 -18160</t>
  </si>
  <si>
    <t>Z6801492</t>
  </si>
  <si>
    <t>17003</t>
  </si>
  <si>
    <t>Z   -680-060-114-0692-59560 -17003</t>
  </si>
  <si>
    <t>EMS CLASSROOM ADDITION</t>
  </si>
  <si>
    <t>O 180-956-9702</t>
  </si>
  <si>
    <t>Z   -680-060-114-0692-59560 -21928</t>
  </si>
  <si>
    <t>24073</t>
  </si>
  <si>
    <t>Z   -680-060-114-0692-59560 -24073</t>
  </si>
  <si>
    <t>EASTERN MIDDLE - ROOF REPAIR</t>
  </si>
  <si>
    <t>Z6801568</t>
  </si>
  <si>
    <t>OFFICE EQUIPMENT</t>
  </si>
  <si>
    <t>59050</t>
  </si>
  <si>
    <t>23035</t>
  </si>
  <si>
    <t>Z   -680-060-115-0668-59050 -23035</t>
  </si>
  <si>
    <t>WMS COPY MACHINE</t>
  </si>
  <si>
    <t>Z680-59050</t>
  </si>
  <si>
    <t>Z   -680-060-115-0668-59080 -</t>
  </si>
  <si>
    <t>Z6801580</t>
  </si>
  <si>
    <t>Z   -680-060-115-0680-59560 -11142</t>
  </si>
  <si>
    <t>Z6801589</t>
  </si>
  <si>
    <t>12139</t>
  </si>
  <si>
    <t>Z   -680-060-115-0689-59560 -12139</t>
  </si>
  <si>
    <t>Z6801789-59080 &amp; Z6801589-59560</t>
  </si>
  <si>
    <t>Z   -680-060-115-0689-59560 -12142</t>
  </si>
  <si>
    <t>Z   -680-060-115-0689-59560 -12151</t>
  </si>
  <si>
    <t>Z   -680-060-115-0689-59560 -15171</t>
  </si>
  <si>
    <t>Z   -680-060-115-0689-59560 -16169</t>
  </si>
  <si>
    <t>Z   -680-060-115-0689-59560 -17162</t>
  </si>
  <si>
    <t>Z   -680-060-115-0689-59560 -18160</t>
  </si>
  <si>
    <t>Z   -680-060-115-0689-59830 -17170</t>
  </si>
  <si>
    <t>17215</t>
  </si>
  <si>
    <t>Z   -680-060-115-0689-59830 -17215</t>
  </si>
  <si>
    <t>WMS FIELDS REMEDIATION</t>
  </si>
  <si>
    <t>Z   -680-060-115-0689-59830 -18216</t>
  </si>
  <si>
    <t>Z6801592</t>
  </si>
  <si>
    <t>21013</t>
  </si>
  <si>
    <t>Z   -680-060-115-0692-59560 -21013</t>
  </si>
  <si>
    <t>WMS RENOVATION</t>
  </si>
  <si>
    <t>O 180-956-2102</t>
  </si>
  <si>
    <t>Z   -680-060-115-0692-59560 -21928</t>
  </si>
  <si>
    <t>23019</t>
  </si>
  <si>
    <t>Z   -680-060-115-0692-59560 -23019</t>
  </si>
  <si>
    <t>WMS AUDITORIUM SEATING</t>
  </si>
  <si>
    <t>23170</t>
  </si>
  <si>
    <t>Z   -680-060-115-0692-59560 -23170</t>
  </si>
  <si>
    <t>WESTERM MIDDLE SCHOOL AUDITORIUM</t>
  </si>
  <si>
    <t>Z6801592-59560</t>
  </si>
  <si>
    <t>Z   -680-060-115-0692-59560 -25065</t>
  </si>
  <si>
    <t>Z6801632</t>
  </si>
  <si>
    <t>24004</t>
  </si>
  <si>
    <t>0632</t>
  </si>
  <si>
    <t>Z   -680-060-116-0632-59080 -24004</t>
  </si>
  <si>
    <t>POLE VAULT MAT</t>
  </si>
  <si>
    <t>Z680-59080</t>
  </si>
  <si>
    <t>23075</t>
  </si>
  <si>
    <t>Z   -680-060-116-0632-59120 -23075</t>
  </si>
  <si>
    <t>VAN 15 PASS. EXTENDED</t>
  </si>
  <si>
    <t>Z680-59120</t>
  </si>
  <si>
    <t>23076</t>
  </si>
  <si>
    <t>Z   -680-060-116-0632-59120 -23076</t>
  </si>
  <si>
    <t>1 TON UTILITY WALK IN BOX TRUCK</t>
  </si>
  <si>
    <t>Z6801634</t>
  </si>
  <si>
    <t>22046</t>
  </si>
  <si>
    <t>0634</t>
  </si>
  <si>
    <t>Z   -680-060-116-0634-59120 -22046</t>
  </si>
  <si>
    <t>MINI BUS - GHS</t>
  </si>
  <si>
    <t>Z6801640</t>
  </si>
  <si>
    <t>24048</t>
  </si>
  <si>
    <t>Z   -680-060-116-0640-59090 -24048</t>
  </si>
  <si>
    <t>GHS VIDEO DISTRIBUTION</t>
  </si>
  <si>
    <t>Z680-59090</t>
  </si>
  <si>
    <t>Z6801650</t>
  </si>
  <si>
    <t>22147</t>
  </si>
  <si>
    <t>0650</t>
  </si>
  <si>
    <t>Z   -680-060-116-0650-59090 -22147</t>
  </si>
  <si>
    <t>CAREER CENTER EQUIP UPGRADE GHS</t>
  </si>
  <si>
    <t>Z6801668</t>
  </si>
  <si>
    <t>23034</t>
  </si>
  <si>
    <t>Z   -680-060-116-0668-59050 -23034</t>
  </si>
  <si>
    <t>GHS MAIL MACHINE</t>
  </si>
  <si>
    <t>Z   -680-060-116-0668-59050 -23035</t>
  </si>
  <si>
    <t>Z6801680</t>
  </si>
  <si>
    <t>Z   -680-060-116-0680-59560 -11142</t>
  </si>
  <si>
    <t>Z6801689</t>
  </si>
  <si>
    <t>Z   -680-060-116-0689-59560 -15172</t>
  </si>
  <si>
    <t>Z   -680-060-116-0689-59560 -16169</t>
  </si>
  <si>
    <t>16172</t>
  </si>
  <si>
    <t>Z   -680-060-116-0689-59560 -16172</t>
  </si>
  <si>
    <t>Athletics</t>
  </si>
  <si>
    <t>Z   -680-060-116-0689-59560 -17162</t>
  </si>
  <si>
    <t>18159</t>
  </si>
  <si>
    <t>Z   -680-060-116-0689-59560 -18159</t>
  </si>
  <si>
    <t>CARDINAL STADIUM FEASBLTY STDY&amp;CONS</t>
  </si>
  <si>
    <t>Z   -680-060-116-0689-59560 -18160</t>
  </si>
  <si>
    <t>18167</t>
  </si>
  <si>
    <t>Z   -680-060-116-0689-59560 -18167</t>
  </si>
  <si>
    <t>18217</t>
  </si>
  <si>
    <t>Z   -680-060-116-0689-59560 -18217</t>
  </si>
  <si>
    <t>BLEACHERS REPLACEMENT GHS</t>
  </si>
  <si>
    <t>19209</t>
  </si>
  <si>
    <t>Z   -680-060-116-0689-59560 -19209</t>
  </si>
  <si>
    <t>GHS MECHANICAL ROOM FLOOD</t>
  </si>
  <si>
    <t>19210</t>
  </si>
  <si>
    <t>Z   -680-060-116-0689-59560 -19210</t>
  </si>
  <si>
    <t>GHS ART CTR FLOOD</t>
  </si>
  <si>
    <t>20170</t>
  </si>
  <si>
    <t>Z   -680-060-116-0689-59560 -20170</t>
  </si>
  <si>
    <t>GHS PERFORMING ARTS CENTER PIANO</t>
  </si>
  <si>
    <t>20223</t>
  </si>
  <si>
    <t>Z   -680-060-116-0689-59560 -20223</t>
  </si>
  <si>
    <t>GHS BOILERS REPAIR</t>
  </si>
  <si>
    <t>20225</t>
  </si>
  <si>
    <t>Z   -680-060-116-0689-59560 -20225</t>
  </si>
  <si>
    <t>MISA BUILDING FLOOD</t>
  </si>
  <si>
    <t>Z   -680-060-116-0689-59560 -21932</t>
  </si>
  <si>
    <t>Z   -680-060-116-0689-59830 -17170</t>
  </si>
  <si>
    <t>19213</t>
  </si>
  <si>
    <t>Z   -680-060-116-0689-59830 -19213</t>
  </si>
  <si>
    <t>CARDINAL STADIUM SCOREBOARD</t>
  </si>
  <si>
    <t>Z   -680-060-116-0689-59830 -21268</t>
  </si>
  <si>
    <t>Z6801692</t>
  </si>
  <si>
    <t>24017</t>
  </si>
  <si>
    <t>Z   -680-060-116-0692-59120 -24017</t>
  </si>
  <si>
    <t>FORD E250 ELINE VAN</t>
  </si>
  <si>
    <t>24022</t>
  </si>
  <si>
    <t>Z   -680-060-116-0692-59120 -24022</t>
  </si>
  <si>
    <t>CHEVROLET ASTRO VAN</t>
  </si>
  <si>
    <t>14001</t>
  </si>
  <si>
    <t>Z   -680-060-116-0692-59560 -14001</t>
  </si>
  <si>
    <t>GREENWICH HIGH SCHOOL</t>
  </si>
  <si>
    <t>O 180-956-9401</t>
  </si>
  <si>
    <t>21082</t>
  </si>
  <si>
    <t>Z   -680-060-116-0692-59560 -21082</t>
  </si>
  <si>
    <t>GREENWICH HS - TENNIS</t>
  </si>
  <si>
    <t>A 680-956-2113</t>
  </si>
  <si>
    <t>22170</t>
  </si>
  <si>
    <t>Z   -680-060-116-0692-59560 -22170</t>
  </si>
  <si>
    <t>GHS - INSTALL RAILING</t>
  </si>
  <si>
    <t>22175</t>
  </si>
  <si>
    <t>Z   -680-060-116-0692-59560 -22175</t>
  </si>
  <si>
    <t>GHS - REPLACE DOORS</t>
  </si>
  <si>
    <t>22179</t>
  </si>
  <si>
    <t>Z   -680-060-116-0692-59560 -22179</t>
  </si>
  <si>
    <t>GHS REPLACE EXTERIOR DOORSS</t>
  </si>
  <si>
    <t>22192</t>
  </si>
  <si>
    <t>Z   -680-060-116-0692-59560 -22192</t>
  </si>
  <si>
    <t>GHS - REPLACE GENERATOR</t>
  </si>
  <si>
    <t>23021</t>
  </si>
  <si>
    <t>Z   -680-060-116-0692-59560 -23021</t>
  </si>
  <si>
    <t>GHS KITCHEN/SCRAMBLE AREA</t>
  </si>
  <si>
    <t>23022</t>
  </si>
  <si>
    <t>Z   -680-060-116-0692-59560 -23022</t>
  </si>
  <si>
    <t>GHS TRACK REPLACEMENT</t>
  </si>
  <si>
    <t>24092</t>
  </si>
  <si>
    <t>Z   -680-060-116-0692-59560 -24092</t>
  </si>
  <si>
    <t>Z   -680-060-116-0692-59560 -25060</t>
  </si>
  <si>
    <t>Z   -680-060-116-0692-59560 -25061</t>
  </si>
  <si>
    <t>Z6801720</t>
  </si>
  <si>
    <t>22097</t>
  </si>
  <si>
    <t>0620</t>
  </si>
  <si>
    <t>Z   -680-060-117-0620-59090 -22097</t>
  </si>
  <si>
    <t>PORTABLE PROJECTOR HAVERMEYER</t>
  </si>
  <si>
    <t>Z6801722</t>
  </si>
  <si>
    <t>22044</t>
  </si>
  <si>
    <t>0622</t>
  </si>
  <si>
    <t>Z   -680-060-117-0622-59080 -22044</t>
  </si>
  <si>
    <t>DELTA TILTING ARBOR UNISAW</t>
  </si>
  <si>
    <t>Z6801738</t>
  </si>
  <si>
    <t>Z   -680-060-117-0638-59090 -</t>
  </si>
  <si>
    <t>Z   -680-060-117-0638-59090 -22137</t>
  </si>
  <si>
    <t>Z6801740</t>
  </si>
  <si>
    <t>Z   -680-060-117-0640-59080 -</t>
  </si>
  <si>
    <t>21049</t>
  </si>
  <si>
    <t>Z   -680-060-117-0640-59080 -21049</t>
  </si>
  <si>
    <t>VARIOUS CLASS I CAPITA</t>
  </si>
  <si>
    <t>A 680-908-2101</t>
  </si>
  <si>
    <t>22120</t>
  </si>
  <si>
    <t>Z   -680-060-117-0640-59080 -22120</t>
  </si>
  <si>
    <t>AV PROJECTION SYSTEM</t>
  </si>
  <si>
    <t>Z   -680-060-117-0640-59090 -</t>
  </si>
  <si>
    <t>21115</t>
  </si>
  <si>
    <t>Z   -680-060-117-0640-59090 -21115</t>
  </si>
  <si>
    <t>VARIOUS CLASS I CAPITALIZATION</t>
  </si>
  <si>
    <t>A 680-909-2101</t>
  </si>
  <si>
    <t>22163</t>
  </si>
  <si>
    <t>Z   -680-060-117-0640-59090 -22163</t>
  </si>
  <si>
    <t>FILE SERVER HAVERMEYER - 5</t>
  </si>
  <si>
    <t>22169</t>
  </si>
  <si>
    <t>Z   -680-060-117-0640-59090 -22169</t>
  </si>
  <si>
    <t>LAPTOPS HAVERMEYER - 10</t>
  </si>
  <si>
    <t>22098</t>
  </si>
  <si>
    <t>Z   -680-060-117-0640-59120 -22098</t>
  </si>
  <si>
    <t>PASSENGER VAN - HAVERMEYER</t>
  </si>
  <si>
    <t>Z   -680-060-117-0640-59120 -23076</t>
  </si>
  <si>
    <t>Z6801753</t>
  </si>
  <si>
    <t>PROJECTS / DATA COLLECTIONS</t>
  </si>
  <si>
    <t>59040</t>
  </si>
  <si>
    <t>21242</t>
  </si>
  <si>
    <t>0653</t>
  </si>
  <si>
    <t>Z   -680-060-117-0653-59040 -21242</t>
  </si>
  <si>
    <t>SPECIAL EDUCATION STUDY</t>
  </si>
  <si>
    <t>Z6801768</t>
  </si>
  <si>
    <t>Z   -680-060-117-0668-59050 -23034</t>
  </si>
  <si>
    <t>23027</t>
  </si>
  <si>
    <t>Z   -680-060-117-0668-59090 -23027</t>
  </si>
  <si>
    <t>FLEET MANAGEMENT SYSTEM</t>
  </si>
  <si>
    <t>Z134-59110</t>
  </si>
  <si>
    <t>Z6801780</t>
  </si>
  <si>
    <t>Z   -680-060-117-0680-59560 -11142</t>
  </si>
  <si>
    <t>Z   -680-060-117-0680-59560 -12145</t>
  </si>
  <si>
    <t>13214</t>
  </si>
  <si>
    <t>Z   -680-060-117-0680-59560 -13214</t>
  </si>
  <si>
    <t>SECURITY IMPROVEMENTS</t>
  </si>
  <si>
    <t>Z6801782</t>
  </si>
  <si>
    <t>18155</t>
  </si>
  <si>
    <t>Z   -680-060-117-0682-59090 -18155</t>
  </si>
  <si>
    <t>18156</t>
  </si>
  <si>
    <t>Z   -680-060-117-0682-59090 -18156</t>
  </si>
  <si>
    <t>TECHNOLOGY</t>
  </si>
  <si>
    <t>19143</t>
  </si>
  <si>
    <t>Z   -680-060-117-0682-59090 -19143</t>
  </si>
  <si>
    <t>20157</t>
  </si>
  <si>
    <t>Z   -680-060-117-0682-59090 -20157</t>
  </si>
  <si>
    <t>Z6801788</t>
  </si>
  <si>
    <t>21927</t>
  </si>
  <si>
    <t>Z   -680-060-117-0688-59120 -21927</t>
  </si>
  <si>
    <t>CARGO VAN</t>
  </si>
  <si>
    <t>Z6801789</t>
  </si>
  <si>
    <t>Z   -680-060-117-0689-59080 -12139</t>
  </si>
  <si>
    <t>16162</t>
  </si>
  <si>
    <t>Z   -680-060-117-0689-59090 -16162</t>
  </si>
  <si>
    <t>Digital Learning</t>
  </si>
  <si>
    <t>17151</t>
  </si>
  <si>
    <t>Z   -680-060-117-0689-59090 -17151</t>
  </si>
  <si>
    <t>17152</t>
  </si>
  <si>
    <t>Z   -680-060-117-0689-59090 -17152</t>
  </si>
  <si>
    <t>Z   -680-060-117-0689-59090 -18155</t>
  </si>
  <si>
    <t>Z   -680-060-117-0689-59090 -18156</t>
  </si>
  <si>
    <t>12140</t>
  </si>
  <si>
    <t>Z   -680-060-117-0689-59120 -12140</t>
  </si>
  <si>
    <t>F450 HYBRID ELECTRIC BUS</t>
  </si>
  <si>
    <t>Z6801789-59120</t>
  </si>
  <si>
    <t>13152</t>
  </si>
  <si>
    <t>Z   -680-060-117-0689-59120 -13152</t>
  </si>
  <si>
    <t>FORD CARGO VAN</t>
  </si>
  <si>
    <t>14156</t>
  </si>
  <si>
    <t>Z   -680-060-117-0689-59120 -14156</t>
  </si>
  <si>
    <t>FORD E350 VAN</t>
  </si>
  <si>
    <t>15162</t>
  </si>
  <si>
    <t>Z   -680-060-117-0689-59120 -15162</t>
  </si>
  <si>
    <t>VANS - 4</t>
  </si>
  <si>
    <t>16163</t>
  </si>
  <si>
    <t>Z   -680-060-117-0689-59120 -16163</t>
  </si>
  <si>
    <t>Student Tranport Vans - 2</t>
  </si>
  <si>
    <t>17153</t>
  </si>
  <si>
    <t>Z   -680-060-117-0689-59120 -17153</t>
  </si>
  <si>
    <t>PICK UP TRUCK - 1</t>
  </si>
  <si>
    <t>17154</t>
  </si>
  <si>
    <t>Z   -680-060-117-0689-59120 -17154</t>
  </si>
  <si>
    <t>SUV - 1</t>
  </si>
  <si>
    <t>29048</t>
  </si>
  <si>
    <t>Z   -680-060-117-0689-59120 -29048</t>
  </si>
  <si>
    <t>16164</t>
  </si>
  <si>
    <t>Z   -680-060-117-0689-59300 -16164</t>
  </si>
  <si>
    <t>Autoscrubbers 4 and Lift 1</t>
  </si>
  <si>
    <t>17155</t>
  </si>
  <si>
    <t>Z   -680-060-117-0689-59300 -17155</t>
  </si>
  <si>
    <t>FOOD SERVICE EQUIP</t>
  </si>
  <si>
    <t>Z   -680-060-117-0689-59560 -12142</t>
  </si>
  <si>
    <t>Z   -680-060-117-0689-59560 -13153</t>
  </si>
  <si>
    <t>Z   -680-060-117-0689-59560 -13161</t>
  </si>
  <si>
    <t>15164</t>
  </si>
  <si>
    <t>Z   -680-060-117-0689-59560 -15164</t>
  </si>
  <si>
    <t>Z   -680-060-117-0689-59560 -15175</t>
  </si>
  <si>
    <t>16165</t>
  </si>
  <si>
    <t>Z   -680-060-117-0689-59560 -16165</t>
  </si>
  <si>
    <t>Furnishings</t>
  </si>
  <si>
    <t>Z   -680-060-117-0689-59560 -16169</t>
  </si>
  <si>
    <t>16175</t>
  </si>
  <si>
    <t>Z   -680-060-117-0689-59560 -16175</t>
  </si>
  <si>
    <t>Electrical Sys Upgrades</t>
  </si>
  <si>
    <t>Z   -680-060-117-0689-59560 -17156</t>
  </si>
  <si>
    <t>17160</t>
  </si>
  <si>
    <t>Z   -680-060-117-0689-59560 -17160</t>
  </si>
  <si>
    <t>MASTER PLAN</t>
  </si>
  <si>
    <t>Z   -680-060-117-0689-59560 -17162</t>
  </si>
  <si>
    <t>18157</t>
  </si>
  <si>
    <t>Z   -680-060-117-0689-59560 -18157</t>
  </si>
  <si>
    <t>Z   -680-060-117-0689-59560 -18160</t>
  </si>
  <si>
    <t>Z   -680-060-117-0689-59560 -19152</t>
  </si>
  <si>
    <t>Z   -680-060-117-0689-59560 -19156</t>
  </si>
  <si>
    <t>21258</t>
  </si>
  <si>
    <t>Z   -680-060-117-0689-59560 -21258</t>
  </si>
  <si>
    <t>FENCES</t>
  </si>
  <si>
    <t>21929</t>
  </si>
  <si>
    <t>Z   -680-060-117-0689-59560 -21929</t>
  </si>
  <si>
    <t>Z   -680-060-117-0689-59560 -21932</t>
  </si>
  <si>
    <t>Z   -680-060-117-0689-59560 -29049</t>
  </si>
  <si>
    <t>BUILDINGS (BOND COSTS)</t>
  </si>
  <si>
    <t>29050</t>
  </si>
  <si>
    <t>Z   -680-060-117-0689-59560 -29050</t>
  </si>
  <si>
    <t>29051</t>
  </si>
  <si>
    <t>Z   -680-060-117-0689-59560 -29051</t>
  </si>
  <si>
    <t>Z   -680-060-117-0689-59560 -29052</t>
  </si>
  <si>
    <t>29054</t>
  </si>
  <si>
    <t>Z   -680-060-117-0689-59560 -29054</t>
  </si>
  <si>
    <t>29104</t>
  </si>
  <si>
    <t>Z   -680-060-117-0689-59560 -29104</t>
  </si>
  <si>
    <t>HAVEMEYER FIRE ESCAPE &amp; ROOF</t>
  </si>
  <si>
    <t>Z   -680-060-117-0689-59830 -17170</t>
  </si>
  <si>
    <t>18170</t>
  </si>
  <si>
    <t>Z   -680-060-117-0689-59830 -18170</t>
  </si>
  <si>
    <t>RISK MANAGEMENT MITIGATION</t>
  </si>
  <si>
    <t>Z   -680-060-117-0689-59830 -18216</t>
  </si>
  <si>
    <t>19166</t>
  </si>
  <si>
    <t>Z   -680-060-117-0689-59830 -19166</t>
  </si>
  <si>
    <t>OTHER (LIGHTING, PAINTING, PAVING)</t>
  </si>
  <si>
    <t>19168</t>
  </si>
  <si>
    <t>Z   -680-060-117-0689-59830 -19168</t>
  </si>
  <si>
    <t>12143</t>
  </si>
  <si>
    <t>Z   -680-060-117-0689-59950 -12143</t>
  </si>
  <si>
    <t>A&amp;E FOR 11-12 PROJECTS</t>
  </si>
  <si>
    <t>Z6801791</t>
  </si>
  <si>
    <t>22043</t>
  </si>
  <si>
    <t>0691</t>
  </si>
  <si>
    <t>Z   -680-060-117-0691-59050 -22043</t>
  </si>
  <si>
    <t>COPY MACHINES - 3</t>
  </si>
  <si>
    <t>24071</t>
  </si>
  <si>
    <t>Z   -680-060-117-0691-59050 -24071</t>
  </si>
  <si>
    <t>Z6801792</t>
  </si>
  <si>
    <t>22122</t>
  </si>
  <si>
    <t>Z   -680-060-117-0692-59120 -22122</t>
  </si>
  <si>
    <t>CARGO VAN - HAVERMEYER</t>
  </si>
  <si>
    <t>23074</t>
  </si>
  <si>
    <t>Z   -680-060-117-0692-59120 -23074</t>
  </si>
  <si>
    <t>MINI VAN</t>
  </si>
  <si>
    <t>Z   -680-060-117-0692-59120 -25057</t>
  </si>
  <si>
    <t>Z   -680-060-117-0692-59120 -25058</t>
  </si>
  <si>
    <t>26055</t>
  </si>
  <si>
    <t>Z   -680-060-117-0692-59120 -26055</t>
  </si>
  <si>
    <t>CARGO VAN 1 TON</t>
  </si>
  <si>
    <t>Z   -680-060-117-0692-59120 -27048</t>
  </si>
  <si>
    <t>28124</t>
  </si>
  <si>
    <t>Z   -680-060-117-0692-59120 -28124</t>
  </si>
  <si>
    <t>LAUNDRY AND CLEANING EQUIPMENT</t>
  </si>
  <si>
    <t>59180</t>
  </si>
  <si>
    <t>24008</t>
  </si>
  <si>
    <t>Z   -680-060-117-0692-59180 -24008</t>
  </si>
  <si>
    <t>FLOOR SCRUBBER</t>
  </si>
  <si>
    <t>Z680-59180</t>
  </si>
  <si>
    <t>Z   -680-060-117-0692-59550 -25110</t>
  </si>
  <si>
    <t>Z   -680-060-117-0692-59560 -21928</t>
  </si>
  <si>
    <t>Z   -680-060-117-0692-59560 -25059</t>
  </si>
  <si>
    <t>Z   -680-060-117-0692-59560 -25060</t>
  </si>
  <si>
    <t>Z   -680-060-117-0692-59560 -25062</t>
  </si>
  <si>
    <t>Z   -680-060-117-0692-59560 -25065</t>
  </si>
  <si>
    <t>26058</t>
  </si>
  <si>
    <t>Z   -680-060-117-0692-59560 -26058</t>
  </si>
  <si>
    <t>TECHNOLOGY UPGRADE</t>
  </si>
  <si>
    <t>26059</t>
  </si>
  <si>
    <t>Z   -680-060-117-0692-59560 -26059</t>
  </si>
  <si>
    <t>PAINTING PROGRAM</t>
  </si>
  <si>
    <t>26060</t>
  </si>
  <si>
    <t>Z   -680-060-117-0692-59560 -26060</t>
  </si>
  <si>
    <t>LIGHTING UPGRADE</t>
  </si>
  <si>
    <t>26061</t>
  </si>
  <si>
    <t>Z   -680-060-117-0692-59560 -26061</t>
  </si>
  <si>
    <t>INTERIOR MAINTENANCE</t>
  </si>
  <si>
    <t>26062</t>
  </si>
  <si>
    <t>Z   -680-060-117-0692-59560 -26062</t>
  </si>
  <si>
    <t>INSTRUCTIONAL SPACE</t>
  </si>
  <si>
    <t>26063</t>
  </si>
  <si>
    <t>Z   -680-060-117-0692-59560 -26063</t>
  </si>
  <si>
    <t>26064</t>
  </si>
  <si>
    <t>Z   -680-060-117-0692-59560 -26064</t>
  </si>
  <si>
    <t>GLENVILLE SCHOOL REHAB - BUILDING</t>
  </si>
  <si>
    <t>26065</t>
  </si>
  <si>
    <t>Z   -680-060-117-0692-59560 -26065</t>
  </si>
  <si>
    <t>EXTERIOR MAINTENANCE</t>
  </si>
  <si>
    <t>26066</t>
  </si>
  <si>
    <t>Z   -680-060-117-0692-59560 -26066</t>
  </si>
  <si>
    <t>26092</t>
  </si>
  <si>
    <t>Z   -680-060-117-0692-59560 -26092</t>
  </si>
  <si>
    <t>N. STREET BOILER REPLACEMENT</t>
  </si>
  <si>
    <t>Z   -680-060-117-0692-59560 -27049</t>
  </si>
  <si>
    <t>Z   -680-060-117-0692-59560 -27050</t>
  </si>
  <si>
    <t>Z   -680-060-117-0692-59560 -27051</t>
  </si>
  <si>
    <t>Z   -680-060-117-0692-59560 -27052</t>
  </si>
  <si>
    <t>Z   -680-060-117-0692-59560 -27053</t>
  </si>
  <si>
    <t>Z   -680-060-117-0692-59560 -27054</t>
  </si>
  <si>
    <t>Z   -680-060-117-0692-59560 -27055</t>
  </si>
  <si>
    <t>27099</t>
  </si>
  <si>
    <t>Z   -680-060-117-0692-59560 -27099</t>
  </si>
  <si>
    <t>ARCHITECTURAL &amp; ENGINEERING</t>
  </si>
  <si>
    <t>28006</t>
  </si>
  <si>
    <t>Z   -680-060-117-0692-59560 -28006</t>
  </si>
  <si>
    <t>28016</t>
  </si>
  <si>
    <t>Z   -680-060-117-0692-59560 -28016</t>
  </si>
  <si>
    <t>28051</t>
  </si>
  <si>
    <t>Z   -680-060-117-0692-59560 -28051</t>
  </si>
  <si>
    <t>MODULAR MOVES</t>
  </si>
  <si>
    <t>28079</t>
  </si>
  <si>
    <t>Z   -680-060-117-0692-59560 -28079</t>
  </si>
  <si>
    <t>GHS &amp; MUSIC ROOMS</t>
  </si>
  <si>
    <t>28138</t>
  </si>
  <si>
    <t>Z   -680-060-117-0692-59560 -28138</t>
  </si>
  <si>
    <t>MODULAR BLDG REMEDIATION</t>
  </si>
  <si>
    <t>Z   -680-060-117-0692-59560 -28139</t>
  </si>
  <si>
    <t>26067</t>
  </si>
  <si>
    <t>Z   -680-060-117-0692-59830 -26067</t>
  </si>
  <si>
    <t>PLAYGROUND UPGRADES</t>
  </si>
  <si>
    <t>26126</t>
  </si>
  <si>
    <t>Z   -680-060-117-0692-59830 -26126</t>
  </si>
  <si>
    <t>GHS FIELD UPGRADES</t>
  </si>
  <si>
    <t>26134</t>
  </si>
  <si>
    <t>Z   -680-060-117-0692-59830 -26134</t>
  </si>
  <si>
    <t>PLAYGROUND-GLENVILLE</t>
  </si>
  <si>
    <t>Z   -680-060-117-0692-59830 -27054</t>
  </si>
  <si>
    <t>Z   -680-060-117-0692-59830 -27055</t>
  </si>
  <si>
    <t>28033</t>
  </si>
  <si>
    <t>Z   -680-060-117-0692-59830 -28033</t>
  </si>
  <si>
    <t>SITE WORK &amp; PLAYGROUND EQUIPM</t>
  </si>
  <si>
    <t>Z   -680-060-117-0692-59950 -22048</t>
  </si>
  <si>
    <t>Z6801793</t>
  </si>
  <si>
    <t>22182</t>
  </si>
  <si>
    <t>0693</t>
  </si>
  <si>
    <t>Z   -680-060-117-0693-59090 -22182</t>
  </si>
  <si>
    <t>PC HAVERMEYER - 1</t>
  </si>
  <si>
    <t>Z6801797</t>
  </si>
  <si>
    <t>Z   -680-060-117-0697-59080 -12141</t>
  </si>
  <si>
    <t>13151</t>
  </si>
  <si>
    <t>Z   -680-060-117-0697-59120 -13151</t>
  </si>
  <si>
    <t>INTERNATIONAL REFRIGERATED BOX TRUC</t>
  </si>
  <si>
    <t>14155</t>
  </si>
  <si>
    <t>Z   -680-060-117-0697-59120 -14155</t>
  </si>
  <si>
    <t>INTERNATIONAL REEFER BODY</t>
  </si>
  <si>
    <t>Line</t>
  </si>
  <si>
    <t>Group</t>
  </si>
  <si>
    <t>Bundle Description</t>
  </si>
  <si>
    <t xml:space="preserve">Bundle Project Number </t>
  </si>
  <si>
    <t>Project Description</t>
  </si>
  <si>
    <t>Project Location</t>
  </si>
  <si>
    <t>Bundle &amp; Project</t>
  </si>
  <si>
    <t>Locn</t>
  </si>
  <si>
    <t>Munis Setup Year</t>
  </si>
  <si>
    <t>LTD Original Budget</t>
  </si>
  <si>
    <t>LTD Budget Transfers</t>
  </si>
  <si>
    <t>LTD Revised Budget</t>
  </si>
  <si>
    <t>LTD Actual</t>
  </si>
  <si>
    <t>Prior Yrs Spending</t>
  </si>
  <si>
    <t>CY Actual</t>
  </si>
  <si>
    <t>Encumb</t>
  </si>
  <si>
    <t>Available Budget</t>
  </si>
  <si>
    <t>Status</t>
  </si>
  <si>
    <t>Facilities Internal Comments</t>
  </si>
  <si>
    <t>COMMENTS</t>
  </si>
  <si>
    <t>BC</t>
  </si>
  <si>
    <t>25110 - Hamilton Avenue</t>
  </si>
  <si>
    <t>Hamilton Ave</t>
  </si>
  <si>
    <t>117 -  HAVEMEYER</t>
  </si>
  <si>
    <t>Complete</t>
  </si>
  <si>
    <t xml:space="preserve"> </t>
  </si>
  <si>
    <t>N/A</t>
  </si>
  <si>
    <t>29049 - Glenville School Bldg Committee</t>
  </si>
  <si>
    <t xml:space="preserve">Glenville School </t>
  </si>
  <si>
    <t>$1.5M of this item (Orig Bud) is not on Access Report</t>
  </si>
  <si>
    <t>GLENVILLE COMMITTEE</t>
  </si>
  <si>
    <t>12149 - MISA</t>
  </si>
  <si>
    <t xml:space="preserve">MISA </t>
  </si>
  <si>
    <t>116 -  GREENWICH HIGH SCHOOL</t>
  </si>
  <si>
    <t>Substantially Complete</t>
  </si>
  <si>
    <t>13164 - MISA Soil Contamination</t>
  </si>
  <si>
    <t xml:space="preserve">MISA soil contamination </t>
  </si>
  <si>
    <t>15166 - New Lebanon Feasibility Study</t>
  </si>
  <si>
    <t xml:space="preserve">New Lebanon feasibility study </t>
  </si>
  <si>
    <t>NLBC</t>
  </si>
  <si>
    <t>16166 - New Lebanon Design</t>
  </si>
  <si>
    <t xml:space="preserve">New Lebanon design </t>
  </si>
  <si>
    <t>17157 - New Lebanon School</t>
  </si>
  <si>
    <t xml:space="preserve">New Lebanon School </t>
  </si>
  <si>
    <t>In Construction &gt; 50%</t>
  </si>
  <si>
    <t>FY18</t>
  </si>
  <si>
    <t>18155 - Digital Learning Program</t>
  </si>
  <si>
    <t>Advances the transformation of teaching &amp; learning</t>
  </si>
  <si>
    <t>DIGITAL LEARNING</t>
  </si>
  <si>
    <t>18158 - Advance A/E</t>
  </si>
  <si>
    <t>Consulting fees for next year's capital projects</t>
  </si>
  <si>
    <t>18159 - Cardinal Stadium Feasblty Stdy&amp;Cons</t>
  </si>
  <si>
    <t>Consulting fees for the feasibility of a new stadium at GHS</t>
  </si>
  <si>
    <t xml:space="preserve">Ongoing </t>
  </si>
  <si>
    <t>18160 - Interior Finishes-Flooring,Painting</t>
  </si>
  <si>
    <t xml:space="preserve">Interior painting </t>
  </si>
  <si>
    <t>102 -  HAMILTON AVENUE SCHOOL</t>
  </si>
  <si>
    <t>12.9.2020 Parking Garage painting</t>
  </si>
  <si>
    <t>Interior Painting</t>
  </si>
  <si>
    <t>103 -  GLENVILLE SCHOOL</t>
  </si>
  <si>
    <t>CLOSE - PROJECT COMPLETE</t>
  </si>
  <si>
    <t>105 -  COS COB SCHOOL</t>
  </si>
  <si>
    <t>106 -  JULIAN CURTISS SCHOOL</t>
  </si>
  <si>
    <t>107 -  NORTH STREET SCHOOL</t>
  </si>
  <si>
    <t>108 -  PARKWAY SCHOOL</t>
  </si>
  <si>
    <t>109 -  DUNDEE SCHOOL</t>
  </si>
  <si>
    <t>110 -  NORTH MIANUS SCHOOL</t>
  </si>
  <si>
    <t>111 -  OLD GREENWICH SCHOOL</t>
  </si>
  <si>
    <t>112 -  RIVERSIDE SCHOOL</t>
  </si>
  <si>
    <t>113 -  CENTRAL MIDDLE SCHOOL</t>
  </si>
  <si>
    <t>114 -  EASTERN MIDDLE SCHOOL</t>
  </si>
  <si>
    <t>115 -  WESTERN MIDDLE SCHOOL</t>
  </si>
  <si>
    <t>Interior painting ($20K) &amp; carpet science learning ctr ($16K)</t>
  </si>
  <si>
    <t xml:space="preserve">12.9.2020 GYM ENTRY WALKOFF  / TARGET DATE - WINTER RECESS </t>
  </si>
  <si>
    <t xml:space="preserve">Painting ($30K) &amp; misc flooring ($40K) </t>
  </si>
  <si>
    <t>18161 - Interior Carpentry</t>
  </si>
  <si>
    <t xml:space="preserve">Convert storage to office, office to classroom </t>
  </si>
  <si>
    <t xml:space="preserve">Refurbish stage </t>
  </si>
  <si>
    <t xml:space="preserve">Replace ceilings &amp; lighting </t>
  </si>
  <si>
    <t>18162 - Building Envelope-Life Cycle Replcm</t>
  </si>
  <si>
    <t>Window Replacement</t>
  </si>
  <si>
    <t>12.9.2020 Use for C0s associated HVAC / Window project</t>
  </si>
  <si>
    <t>18163 - Athletics</t>
  </si>
  <si>
    <t xml:space="preserve">Gym lighting </t>
  </si>
  <si>
    <t>Close - Project done</t>
  </si>
  <si>
    <t xml:space="preserve">Replace gym floor </t>
  </si>
  <si>
    <t>Gym Divider*</t>
  </si>
  <si>
    <t>??? Close out</t>
  </si>
  <si>
    <t>Renovate locker rooms ($450K); replace gym floor ($325K); practice field lighting ($96K)</t>
  </si>
  <si>
    <t>CLOSE - PROJECT COMPLETE
$96KFOR LIGHTS ONLY. RETURN $96k /</t>
  </si>
  <si>
    <t>18164 - Mechanical Systems Upgrades</t>
  </si>
  <si>
    <t xml:space="preserve">Valve replacements </t>
  </si>
  <si>
    <t xml:space="preserve">Well pump room improvements </t>
  </si>
  <si>
    <t>1.29.2021 HOLD and use for Chiller if needed.</t>
  </si>
  <si>
    <t xml:space="preserve">Replace cooling tower </t>
  </si>
  <si>
    <t>Project Complete. Move available funds within bundle to CMS Auditorium to cover budget shortcoming</t>
  </si>
  <si>
    <t xml:space="preserve">Replace/upgrade AC &amp; ventilation </t>
  </si>
  <si>
    <t xml:space="preserve">Auditorium AC ($350K) &amp; Kitchen grease traps compliance ($45K) </t>
  </si>
  <si>
    <t>12.9.2020 HOLD for Grease Trap. In design with LFG f</t>
  </si>
  <si>
    <t xml:space="preserve">Chiller Replacement ($450K) &amp; boiler retubing ($50K) </t>
  </si>
  <si>
    <t>Pre-Construction</t>
  </si>
  <si>
    <t>18168 - Asbestos Abatement</t>
  </si>
  <si>
    <t xml:space="preserve">Utility tunnel asbestos abatement </t>
  </si>
  <si>
    <t>CLOSE - PROJECT COMPLETE.</t>
  </si>
  <si>
    <t xml:space="preserve">Asbestos abatement </t>
  </si>
  <si>
    <t>Save for ACM at Havemeyer &amp; District</t>
  </si>
  <si>
    <t>18171 - Exterior Space Improvements</t>
  </si>
  <si>
    <t>Exterior improvements</t>
  </si>
  <si>
    <t>1.29.2021 move within bundle to CMS exterior lights</t>
  </si>
  <si>
    <t xml:space="preserve">Fencing </t>
  </si>
  <si>
    <t>Exterior lighting upgrade</t>
  </si>
  <si>
    <t>Deferred*</t>
  </si>
  <si>
    <t>On Hold -ARC APPROVED / NEED ADD'L FUNDS TOTAL $135K</t>
  </si>
  <si>
    <t>ARC WILL NOT APPROVE DESIGN W'O ADDED SCOP OF LOWER LOT LIGHTING. USE REMAINING FUNDS in 18171/17170  and complete exterior lighting as needed</t>
  </si>
  <si>
    <t xml:space="preserve">Paving access to field </t>
  </si>
  <si>
    <t>JV REQUESTED 10/14/20 FOR DPW WMS PAVING</t>
  </si>
  <si>
    <t xml:space="preserve">GHS intermediate paving </t>
  </si>
  <si>
    <t>??? Where, design???
10.28.2020 MOVE FUNDS TO WMS PAVE and JV TO TOG DPW</t>
  </si>
  <si>
    <t>work completed by TOG DPW and funds JV'd. eturn funds</t>
  </si>
  <si>
    <t xml:space="preserve">District fencing replacement </t>
  </si>
  <si>
    <t>add'l fencing</t>
  </si>
  <si>
    <t>18172 - Western School Field Remediation</t>
  </si>
  <si>
    <t>Soil initiation @ WMS</t>
  </si>
  <si>
    <t>ONGOING SOIL ISSUE</t>
  </si>
  <si>
    <t>FY19</t>
  </si>
  <si>
    <t>19143 - Digital Learning Program</t>
  </si>
  <si>
    <t>19145 - Architect &amp; Engineering Srvcs</t>
  </si>
  <si>
    <t>A&amp;E COSTS</t>
  </si>
  <si>
    <t>19146 - Asbestos Abatement</t>
  </si>
  <si>
    <t>Asbestos at boiler removal</t>
  </si>
  <si>
    <t>check boiler room pipes</t>
  </si>
  <si>
    <t>NO ASBESTOS FOUND / REQUEST BT TO DISTRICT / REQUESTED 3/10/20</t>
  </si>
  <si>
    <t>Attic asbestos removal</t>
  </si>
  <si>
    <t>This summer</t>
  </si>
  <si>
    <t>Asbestos removal</t>
  </si>
  <si>
    <t>10.28.2020 use for district needs</t>
  </si>
  <si>
    <t>19147 - Roofs</t>
  </si>
  <si>
    <t>Replace entire roof system - Millbank</t>
  </si>
  <si>
    <t xml:space="preserve">Replace section roof </t>
  </si>
  <si>
    <t>19148 - Structure</t>
  </si>
  <si>
    <t>Replacement of steel columns at basement level (boiler room)</t>
  </si>
  <si>
    <t>CLOSE - PROJECT COMPLETE.
repairs made successfully with approved less expensive process. RETURN FUNDS</t>
  </si>
  <si>
    <t>19149 - Windows &amp; Doors</t>
  </si>
  <si>
    <t>Replace wood doors at courtyard</t>
  </si>
  <si>
    <t>Replace exterior doors</t>
  </si>
  <si>
    <t xml:space="preserve">Create roof access </t>
  </si>
  <si>
    <t xml:space="preserve">6611 - ANTINOZZI </t>
  </si>
  <si>
    <t>Window replacement</t>
  </si>
  <si>
    <t>Phase 4 this summer 2021
10.28.2020 HOLD FOR Cos associated with HVAC/WINDOW PROJECT Phase 4  summer 2021</t>
  </si>
  <si>
    <t>Replacement of D-wing windows</t>
  </si>
  <si>
    <t>* On hold - PCB's in window caulking</t>
  </si>
  <si>
    <t>DW DIRECTED FULLER &amp; DANGELO TO INCORPORATE ABATEMENT DESIGN FROM HYGENIX INTO BID DOCS TO ACHIEVE GOOD ESTIMATE FOR 2021 BUDGET. Available funds to be used to cover costs of Design. Requesting additional funding in FY21 to inspect/test all remaining GHS windows of same era</t>
  </si>
  <si>
    <t>19150 - Exterior Masonry</t>
  </si>
  <si>
    <t>Exterior masonry repairs at steps and patios</t>
  </si>
  <si>
    <t>Phase two HC ramos off patios?</t>
  </si>
  <si>
    <t>Structural repairs to exterior gym masonry</t>
  </si>
  <si>
    <t>19152 - Furnishings</t>
  </si>
  <si>
    <t>Replace blinds / shades</t>
  </si>
  <si>
    <t>????</t>
  </si>
  <si>
    <t>ADVISED T. BOBKOWSKI  HE MAY USE FUNDS</t>
  </si>
  <si>
    <t>NOT FACILITIES</t>
  </si>
  <si>
    <t xml:space="preserve">School furniture replacement </t>
  </si>
  <si>
    <t>NOT FACILITES / 620 INSTRUCTIONAL</t>
  </si>
  <si>
    <t>19153 - GHS Classroom Furniture</t>
  </si>
  <si>
    <t xml:space="preserve">Classroom furniture replacement </t>
  </si>
  <si>
    <t>DOES NOT BELONG TO FACILITIES</t>
  </si>
  <si>
    <t>19154 - Ceilings &amp; Lighting</t>
  </si>
  <si>
    <t>Gym lighting upgrade</t>
  </si>
  <si>
    <t>REQUEST TO MOVE TO RIVERSIDE</t>
  </si>
  <si>
    <t>Replace ceiling &amp; lighting</t>
  </si>
  <si>
    <t>19155 - Paint &amp; Flooring</t>
  </si>
  <si>
    <t>Available funds to be used thru out year</t>
  </si>
  <si>
    <t>Interior painting</t>
  </si>
  <si>
    <t>Replace carpet / flooring &amp; interior painting</t>
  </si>
  <si>
    <t>In Construction &lt;50%</t>
  </si>
  <si>
    <t>Replace gym floor and interior painting</t>
  </si>
  <si>
    <t xml:space="preserve">Media center flooring and interior painting </t>
  </si>
  <si>
    <t>Interior painting &amp; misc flooring</t>
  </si>
  <si>
    <t>complete</t>
  </si>
  <si>
    <t>19156 - Minor Renovations</t>
  </si>
  <si>
    <t>Bring PE office up to code</t>
  </si>
  <si>
    <t>Project complete</t>
  </si>
  <si>
    <t>Replace gym pads</t>
  </si>
  <si>
    <t>Misc door &amp; hardware replacement</t>
  </si>
  <si>
    <t xml:space="preserve">1.29.2021 Hold for IT door and GHS exterior doors
</t>
  </si>
  <si>
    <t>19158 - Emergency Lighting</t>
  </si>
  <si>
    <t>Emergency exit lights</t>
  </si>
  <si>
    <t xml:space="preserve">
1.1.2021 Project to be bid Spring 2021. Awaiting cost estimate from AKF. Combine with 20176</t>
  </si>
  <si>
    <t>STATUS CHANGE / AKF - GENERATOR</t>
  </si>
  <si>
    <t>LFG In design for Spring Break 2020.12.9.2020 may not be required</t>
  </si>
  <si>
    <t xml:space="preserve">Emergency lighting and exterior </t>
  </si>
  <si>
    <t>Emergency lighting</t>
  </si>
  <si>
    <t xml:space="preserve">1.29.2021 in design w/ LFG fro spring bid
</t>
  </si>
  <si>
    <t xml:space="preserve">
1.28.2021 Project to be bid  Spring 2021. LFG design</t>
  </si>
  <si>
    <t>19159 - Generator</t>
  </si>
  <si>
    <t>Replace generator</t>
  </si>
  <si>
    <t>Cancelled*</t>
  </si>
  <si>
    <t>In design - Landmark Facilities Group / outside ground
11.4.2020 Project cancelled as it may interfer with Rmajor Renovation Design</t>
  </si>
  <si>
    <t>STATUS CHANGE / HOLD. Location of generator may conflict with any proposed new design for OG. $ spent is design</t>
  </si>
  <si>
    <t>19160 - HVAC</t>
  </si>
  <si>
    <t>Replace cooling tower</t>
  </si>
  <si>
    <t>Check 4 pumps and piping &amp; balancing in Spring</t>
  </si>
  <si>
    <t xml:space="preserve">Replace/upgrade AC,  ventilation &amp; building management system </t>
  </si>
  <si>
    <t>Change order &amp; Close out</t>
  </si>
  <si>
    <t>No cooling tower at OG</t>
  </si>
  <si>
    <t>No Tower</t>
  </si>
  <si>
    <t>Replace cooling tower &amp; building management system</t>
  </si>
  <si>
    <t>Replace HVAC equipment and distribution gym</t>
  </si>
  <si>
    <t>Phase 4  this summer 2021
10.28.2020 Multi Year phased project. Funds will be utilized within project</t>
  </si>
  <si>
    <t>Auditorium AC</t>
  </si>
  <si>
    <t>1.11.2021 Prohject bid/awardd for summer 2021 ALLSTATE Construction</t>
  </si>
  <si>
    <t xml:space="preserve">/ Encumbrance: AKF - 6630-5 $54,100 CS </t>
  </si>
  <si>
    <t>Building management system</t>
  </si>
  <si>
    <t>12.9.2020   LFG to bid out PHASED project now to utilize $89,164K. Entire project is over $1M. Combine with 18164, 20179 and 21265. Includes controls
10.28.2020  LFG to bid out PHASED project now to utilize $459K. Entire project is over $1M. Combine with 18164, 20179 and 21265</t>
  </si>
  <si>
    <t>19161 - Plumbing &amp; Electrical</t>
  </si>
  <si>
    <t>Water distribution</t>
  </si>
  <si>
    <t>STATUS CHANGE TO DEFERRED / REVIEW W' FIELD PROJECT</t>
  </si>
  <si>
    <t xml:space="preserve">Replace domestic hot water heater &amp; electric distribution </t>
  </si>
  <si>
    <t>12.9.2020 ON HOLD for review of Scope with Major Renovation
hot water heater done / LANDMARK FAC GROUP
Hold for Major Project.                        
10.28.2020 Move $ 19161 North Mianus</t>
  </si>
  <si>
    <t>Water Heater replaced. Electrical distribution on hold for Master Plan project</t>
  </si>
  <si>
    <t>Replace domestic hot water heater</t>
  </si>
  <si>
    <t>Replace water service and distribution</t>
  </si>
  <si>
    <t>AKF Engineers design</t>
  </si>
  <si>
    <t>REVIEWING</t>
  </si>
  <si>
    <t>Replace sump pump / drainage</t>
  </si>
  <si>
    <t>Landmark Facilities Group design 12.9.2020  BID 2313-21 
 Combine with 21264</t>
  </si>
  <si>
    <t>In design LFG /  6614-9 $10,250 Sanitary Ejector Pump</t>
  </si>
  <si>
    <t>Sump pump replacement</t>
  </si>
  <si>
    <t>Security - capital equipment</t>
  </si>
  <si>
    <t>SECURITY DEPT  / T. BOBKOWSKI</t>
  </si>
  <si>
    <t>19162 - ADA Compliance</t>
  </si>
  <si>
    <t xml:space="preserve">Installation of sidewalks, ramps &amp; handrails, etc </t>
  </si>
  <si>
    <t xml:space="preserve">2019 project to bid - Antinozzi Architect (left entrance)
11.4.2020 funds used to complete handrails. Remaining $25 </t>
  </si>
  <si>
    <t>ENCUMBRANCE IS SABIA/ANTINOZZI</t>
  </si>
  <si>
    <t>19163 - Athletic Fields</t>
  </si>
  <si>
    <t>Replacement of synthetic surface at fields 6 &amp; 7</t>
  </si>
  <si>
    <t>Waiting for regulatory concurrence / Wetlands Review / possible Fall program issues
10.29.2020 Project successfully complete</t>
  </si>
  <si>
    <t xml:space="preserve">ENCUMBRANCE IS: 1,903,018.56 - BID 2286-20 AWARDED TO DEROSA 3/6/20 ; MILONE $6,018.56 </t>
  </si>
  <si>
    <t>19164 - Central Middle School Playing Field</t>
  </si>
  <si>
    <t>Feasibility study to Replace athletic fields at CMS</t>
  </si>
  <si>
    <t>10.28.2020 Hold $ to be included in Major Project</t>
  </si>
  <si>
    <t>FEASIBLITY COMPLETE</t>
  </si>
  <si>
    <t>19165 - Hamilton Avenue Courtyard</t>
  </si>
  <si>
    <t xml:space="preserve">Additional exterior improvements </t>
  </si>
  <si>
    <t>1.11.2021 Hold remaining funds for gpossible grass issues Spring 2021</t>
  </si>
  <si>
    <t>19166 - Other (Lighting, Painting, Paving)</t>
  </si>
  <si>
    <t>Replace fencing</t>
  </si>
  <si>
    <t>12.9.2020 Replace fence at NL playground
11.4.2020 Hold New Lebanon Fence replace Nov 2020</t>
  </si>
  <si>
    <t>19167 - Underground Tank Removals</t>
  </si>
  <si>
    <t xml:space="preserve">Removal of buried tanks </t>
  </si>
  <si>
    <t>PCB/Asbestos</t>
  </si>
  <si>
    <t>11.2.2020 CLOSE &amp; return funds</t>
  </si>
  <si>
    <t>19168 - Playground Replacement</t>
  </si>
  <si>
    <t>Replace playground equipment at elementary schools</t>
  </si>
  <si>
    <t xml:space="preserve">1.11.2021 HOLD for ISD ADA Playground replacement
</t>
  </si>
  <si>
    <t>HOLD for summer 2021 - ISD</t>
  </si>
  <si>
    <t>19206 - Julian Curtiss Roof</t>
  </si>
  <si>
    <t xml:space="preserve">Roof Replacement </t>
  </si>
  <si>
    <t>19208 - Cos Cob Emergency Repairs</t>
  </si>
  <si>
    <t>Repairs from water leak</t>
  </si>
  <si>
    <t>pipe break floods</t>
  </si>
  <si>
    <t>NOT FACILTIES ENCUMBRANCE</t>
  </si>
  <si>
    <t>19209 - GHS Mechanical Room Flood</t>
  </si>
  <si>
    <t>Mechanical water damage</t>
  </si>
  <si>
    <t>Equipment failure in Q Bldg MER / Bid $ over Budget / Need an additional $50K /  pipe break floods</t>
  </si>
  <si>
    <t>LFG encumbrance</t>
  </si>
  <si>
    <t>19210 - GHS Art Ctr Flood</t>
  </si>
  <si>
    <t>Repairs from water damage</t>
  </si>
  <si>
    <t>19211 - Hamilton Ave Field Imprvmt</t>
  </si>
  <si>
    <t xml:space="preserve">Field improvement </t>
  </si>
  <si>
    <t>1.11.2021 Hold for possible grass issues 2021</t>
  </si>
  <si>
    <t xml:space="preserve">TOG review has casue increase in $ as storm water detention may need to be designed and added. Waiting on final approval from TOG on water retnetion system / AWARDED TO GRASSO CONTRACT 6902 / ENCUMBRANCE IS: 370,473.29 &amp; MILONE </t>
  </si>
  <si>
    <t>FY20</t>
  </si>
  <si>
    <t>20155 - Technology Infrastructure</t>
  </si>
  <si>
    <t>Technology Infrastructure</t>
  </si>
  <si>
    <t>In Construction &gt;50%</t>
  </si>
  <si>
    <t>IT DEPT</t>
  </si>
  <si>
    <t xml:space="preserve">20156 - Telecommunication Infrastructure </t>
  </si>
  <si>
    <t>BOE New Phone System</t>
  </si>
  <si>
    <t>20157 - Digital Learning Program</t>
  </si>
  <si>
    <t>Digital Learning Environment (Dle)</t>
  </si>
  <si>
    <t>20158 - School Kitchen Equipment</t>
  </si>
  <si>
    <t>School Kitchen Equipment</t>
  </si>
  <si>
    <t>FOOD SERVICES</t>
  </si>
  <si>
    <t>20159 - District Security GPS</t>
  </si>
  <si>
    <t>District Security GPS</t>
  </si>
  <si>
    <t>20160 - Athletics</t>
  </si>
  <si>
    <t>Gym Replacements - Interiors</t>
  </si>
  <si>
    <t>1.29.2021 work to be completed and invoiced by Mid Feb break</t>
  </si>
  <si>
    <t>Hold for possible score boards, pads, roll down</t>
  </si>
  <si>
    <t>20161 - Entry &amp; Media Renovation Phase 1 - GHS</t>
  </si>
  <si>
    <t>Ghs Phase 1A-Entry And Media</t>
  </si>
  <si>
    <t>Fesasibilty
11.9.2020. Feasibility Complete. Carry funds over to next Phase</t>
  </si>
  <si>
    <t>SILVER, PERTUCELLI &amp; ASSOC. INC</t>
  </si>
  <si>
    <t>20162 - JC Renovation Design</t>
  </si>
  <si>
    <t>Reno/Expn Of Julian Curtiss-Design</t>
  </si>
  <si>
    <t>11.9.2020. Feasibility Complete. Carry funds over to next Phase</t>
  </si>
  <si>
    <t>PERKINS EASTMAN ARCHITECTS 20504886 - CONTRACT TO FOLLOW</t>
  </si>
  <si>
    <t>20163 - Cardinal Field Improvement</t>
  </si>
  <si>
    <t>Cardinal Field Improvement</t>
  </si>
  <si>
    <t>11.9.2020 Demo of bleachers Dec 2020. Purchase of New review encumerance</t>
  </si>
  <si>
    <t>funds conditioned to $300k for design / NASCO / SOILTESTING / KG&amp;D</t>
  </si>
  <si>
    <t>20164 - Exterior Masonry</t>
  </si>
  <si>
    <t>Masonry &amp; Concrete</t>
  </si>
  <si>
    <t>A. VITTI - Reviewing Pricing</t>
  </si>
  <si>
    <t xml:space="preserve">1.11.2021 - hold for masonry repairs at stoops </t>
  </si>
  <si>
    <t>1.12.2021 DTC to be released to continue</t>
  </si>
  <si>
    <t>DTC IN DESIGN</t>
  </si>
  <si>
    <t>11.10.2020. ISD concrete &amp; masonry repairs  and replaceement at walk to Playground. See FY 21 request for add'l</t>
  </si>
  <si>
    <t>PO 20503717 A. VITTI REPAIR - SPRING 2020</t>
  </si>
  <si>
    <t>20165 - Windows &amp; Doors</t>
  </si>
  <si>
    <t>Doors &amp; Windows</t>
  </si>
  <si>
    <t>In Construction &lt; 50%</t>
  </si>
  <si>
    <t>11.10.2020 Phased project. Add with HVAC / status change to &lt; 50%</t>
  </si>
  <si>
    <t xml:space="preserve">ANTINOZZI / THP 6896 </t>
  </si>
  <si>
    <t>11.9 Fuller Project for Door Replacem. NOT part of Bldg D window project with PCB issue. / status change                                 1.12.2021 to be bid Spring 2021</t>
  </si>
  <si>
    <t>20166 - Building Envelope -Roof</t>
  </si>
  <si>
    <t>HOLD FOR Add'l Roof Replacements
1.12.2021 Fuller release for design canopy and roofs over gym storage</t>
  </si>
  <si>
    <t>Project completed with approved less expensive detail.  / Encumbrance with F&amp;D - invoice was paid via 19145 - requested reversal 3/10/20</t>
  </si>
  <si>
    <t>20168 - Fuel Tank Removals</t>
  </si>
  <si>
    <t>Fuel Tank Removals</t>
  </si>
  <si>
    <t>completed with 2019 funds available</t>
  </si>
  <si>
    <t>PKWY - Replacement of Fuel Tank - Summer 2021</t>
  </si>
  <si>
    <t>$21K moved to District to cover NMS / Processing Invoices</t>
  </si>
  <si>
    <t xml:space="preserve">Hold for Parkway </t>
  </si>
  <si>
    <t>20169 - ADA Compliance</t>
  </si>
  <si>
    <t>Stairs &amp; Ramps</t>
  </si>
  <si>
    <t xml:space="preserve">WERNERT. Partial replacement of concrete access walkway at rear of bldg. to design walk at rear lot.Add funds to </t>
  </si>
  <si>
    <t xml:space="preserve">20170 - GHS Performing Arts Center </t>
  </si>
  <si>
    <t>Ghs Performing Arts Center Piano</t>
  </si>
  <si>
    <t>20171 - Locker Room Renovations - GHS</t>
  </si>
  <si>
    <t>Locker Room Renovations</t>
  </si>
  <si>
    <t>1.12.2021 Hold for painting of Locker room corridor</t>
  </si>
  <si>
    <t>20173 - Interior Finishes - Flooring,Painting</t>
  </si>
  <si>
    <t>Flooring &amp; Painting 1</t>
  </si>
  <si>
    <t xml:space="preserve">move funds to GHS </t>
  </si>
  <si>
    <t>Funds to be used through out the year</t>
  </si>
  <si>
    <t>12.9.2020 Walk off at main entrance combine with 21261</t>
  </si>
  <si>
    <t>move to GHS</t>
  </si>
  <si>
    <t>20174 - Interior Finishes - Flooring,Painting</t>
  </si>
  <si>
    <t>Flooring &amp; Painting 2</t>
  </si>
  <si>
    <t>RED THREAD 20504290</t>
  </si>
  <si>
    <t>11.11.2020.HOLD $8k for gym lobby entry.  Remaining Funds combine with 21261 for Science Wing Flooring at classrooms. To be completed summer 2021</t>
  </si>
  <si>
    <t>20175 - Abatement</t>
  </si>
  <si>
    <t>Abatement</t>
  </si>
  <si>
    <t>11.10.2020 Move remaining funds to Havemeyer/District in 20175</t>
  </si>
  <si>
    <t>adding more valves, reinsulate</t>
  </si>
  <si>
    <t>MOVE TO DISTRICT</t>
  </si>
  <si>
    <t>$100K 19146 / $54,375 - 20175 / POTENTIAL FUTURE USE DURING LIGHTING PROJECT</t>
  </si>
  <si>
    <t>11.10.2020 Inspection of gym windows for PCBS. Hold funds for removal summer 2021</t>
  </si>
  <si>
    <t>change in status - new request as of 11.5.2020</t>
  </si>
  <si>
    <t>Havemeyer lower level Holiday break 2020
11.10.2020. waiting on quotes for lead abatement at JC for after care and PCBs at  GHS Doors.</t>
  </si>
  <si>
    <t>ACM abatement at condensate line and basement floor tiles / SUMMER 2020</t>
  </si>
  <si>
    <t>20176 - Emergency Lighting</t>
  </si>
  <si>
    <t>Emergency Lighting</t>
  </si>
  <si>
    <t>LFG 6614-9</t>
  </si>
  <si>
    <t>20177 - Generators</t>
  </si>
  <si>
    <t>Generators</t>
  </si>
  <si>
    <t>Hold for emergency lights</t>
  </si>
  <si>
    <t>ARC APPROVED 3/10/20 / GREENWICH ELECTRIC 6892 &amp; LFG</t>
  </si>
  <si>
    <t xml:space="preserve">20178 - Plumbing &amp; Electrical </t>
  </si>
  <si>
    <t>Plumbing &amp; Electrical</t>
  </si>
  <si>
    <t>waiting on close out</t>
  </si>
  <si>
    <t>hold for rest room project</t>
  </si>
  <si>
    <t>stewart Mechanical - completed from funds 16173</t>
  </si>
  <si>
    <t xml:space="preserve">Antinozzi </t>
  </si>
  <si>
    <t>20179 - Hvac Systems</t>
  </si>
  <si>
    <t>Hvac Systems</t>
  </si>
  <si>
    <t>awaiting Emcor proposal -Replacing compressors</t>
  </si>
  <si>
    <t>MOVE TO DISTRICT - BT will be submitted</t>
  </si>
  <si>
    <t>HVAC / Window project  THP 6896 / ANTINOZZI</t>
  </si>
  <si>
    <t>hold for chiller project
10.28.2020  LFG to bid out PHASED project now to utilize $459K. Entire project is over $1M. Combine with 18164, 19160 and 21265</t>
  </si>
  <si>
    <t>ALL STATE CONSTRUCTION 6898 / LFG</t>
  </si>
  <si>
    <t xml:space="preserve">ACV ENVIRONMENTAL 6778 </t>
  </si>
  <si>
    <t>20180 - Life Safety</t>
  </si>
  <si>
    <t>Life Safety</t>
  </si>
  <si>
    <t>LFG    and Sabia</t>
  </si>
  <si>
    <t>SABIA - NMS</t>
  </si>
  <si>
    <t xml:space="preserve">LFG </t>
  </si>
  <si>
    <t>20223 - GHS Emergency Boiler Repairs</t>
  </si>
  <si>
    <t>20225 - MISA Emergency Flooding Repair</t>
  </si>
  <si>
    <t>FY21</t>
  </si>
  <si>
    <t>Special Ed Study</t>
  </si>
  <si>
    <t>Network Infrastructure</t>
  </si>
  <si>
    <t>Digital Learning Environment (DLE)</t>
  </si>
  <si>
    <t>BOE Cybersecurity</t>
  </si>
  <si>
    <t>Security Upgrades</t>
  </si>
  <si>
    <t>GHS Renovation</t>
  </si>
  <si>
    <t>11.10,2020 Feasibility complete. Move available funds to following year.</t>
  </si>
  <si>
    <t>Other (Lighting, Painting, Paving, Etc)</t>
  </si>
  <si>
    <t>11.10.2020 Fire escape design given to Pustola Engineering TOG vendor To be bid late 2020</t>
  </si>
  <si>
    <t>Ceilings and Lighting</t>
  </si>
  <si>
    <t>11.10.2020 HOLD for Major Project with KGD or move funds within bundle</t>
  </si>
  <si>
    <t>12.9 2020 lighting replaced with Eversource incentive
11.10.2020 Lighting upgrade complete with Eversource incentive. KGD to review ceilings</t>
  </si>
  <si>
    <t>1.29.2021 remaining funds from 19154 combine to complete project</t>
  </si>
  <si>
    <t>ANTINOZZI</t>
  </si>
  <si>
    <t>Vertical Transportation</t>
  </si>
  <si>
    <t xml:space="preserve">12.9.2020 LULA to be bid Jan 2021 for summer 21021 replace
1.12.2021 SP released to design Inclined lift  </t>
  </si>
  <si>
    <t>Renovate Gymnasium</t>
  </si>
  <si>
    <t>BLEACHERS - XMAS 2020</t>
  </si>
  <si>
    <t>FLOOR DONE, BLEACHERS XMAS 2020</t>
  </si>
  <si>
    <t>Old Greenwich Expansion/Renovation</t>
  </si>
  <si>
    <t>KGD feasibility</t>
  </si>
  <si>
    <t>12.9.2020 existing stadium structure demo'd
11.10.2020. demo of bleachers to begin 11.30.2020</t>
  </si>
  <si>
    <t>Exterior Masonry</t>
  </si>
  <si>
    <t>12.,9.2020 HOLD for Major Project</t>
  </si>
  <si>
    <t>Windows and Doors</t>
  </si>
  <si>
    <t>12.9.2020replacement windo over stair</t>
  </si>
  <si>
    <t>Design</t>
  </si>
  <si>
    <t>12.9.2020 gym widow replacment to be bid Late Dec 2020
11.5.2020 Fuller design replace gym windows Summer 21</t>
  </si>
  <si>
    <t>11.5.2020 Fuller design replace doors NOT in houses</t>
  </si>
  <si>
    <t xml:space="preserve">12.9.2020 - Antinozzi design for dormer replacement. </t>
  </si>
  <si>
    <t>Fences</t>
  </si>
  <si>
    <t>Other Minor Renovations</t>
  </si>
  <si>
    <t>Finishes - Painting and Flooring</t>
  </si>
  <si>
    <t>ONGOING  / 11.5.2020. Funds combine with 20174 for Science Wing Flooring</t>
  </si>
  <si>
    <t>12.9.2020 Main entry walk off combine with 20173
11.11.2020 Hold $10k for Non slip flooring at entry corridor</t>
  </si>
  <si>
    <t xml:space="preserve">ONGOING </t>
  </si>
  <si>
    <t>12.9.2020 Stair nosing</t>
  </si>
  <si>
    <t>REMOVED</t>
  </si>
  <si>
    <t>AKF - DESIGN</t>
  </si>
  <si>
    <t>A11.5.202 ANTINOZZI Parking Lot Lights</t>
  </si>
  <si>
    <t>11.10.2020 replace all non metering faucets in all restrooms</t>
  </si>
  <si>
    <t>LFG pump 
10.29.2020 To be bid Fall 2020. Combine with 19161</t>
  </si>
  <si>
    <t xml:space="preserve">10.28.2020  LFG to bid out PHASED project now to utilize $459K. Entire project is over $1M. Combine with 18164, 19160, 20179 </t>
  </si>
  <si>
    <t>PHASE 4 - SUMMER 2021  / THP 6896</t>
  </si>
  <si>
    <t>10.28.2020. Combine with  19160. Project to be bid late 2020 for summer 21</t>
  </si>
  <si>
    <t>11.10.2020 = LFG in design to complete HVAC to 4 converted rooms</t>
  </si>
  <si>
    <t>Life Safety Systems</t>
  </si>
  <si>
    <t>ADA Compliance</t>
  </si>
  <si>
    <t>IN DESIGN - ANTINOZZI. Option #2 will require additional funding from other schools within 21267 bundle</t>
  </si>
  <si>
    <t>Underground Tank Removals</t>
  </si>
  <si>
    <t>Playground Replacement</t>
  </si>
  <si>
    <t>11.5.2020 REPLACE REMAINING STRUCTURES AND INSTALL NEW RUBBER FLOOR. Summer 2021</t>
  </si>
  <si>
    <t>11.5.2020 Resurface of paved play area complete. Available funds to be used at CC</t>
  </si>
  <si>
    <t>* Deferred Projects: Projects involving the grounds at WMS and GHS are being deferred until soil remediation projects advance; emergency lighting at North Street deferred until electric service upgrade begins.</t>
  </si>
  <si>
    <t xml:space="preserve">Replacement of D-wing windows at GHS is deferred since it was determined that additional scope is necessary to complete the work.  The value of the additional work will significantly increase construction costs.  </t>
  </si>
  <si>
    <t xml:space="preserve">* Cancelled Projects: JC roof is complete and funds are no longer needed.  Underground tank at Havemeyer an accounting error of inclusion. </t>
  </si>
  <si>
    <t xml:space="preserve">* Project Description: Project was created as a result of transfers within a bundle.  </t>
  </si>
  <si>
    <t>Exhibit VII  – Capital Improvement Projects Status</t>
  </si>
  <si>
    <t>Open Capital Projects Status Report</t>
  </si>
  <si>
    <t>As of Jan 6, 2021</t>
  </si>
  <si>
    <t>FY/Group</t>
  </si>
  <si>
    <t># of Projects</t>
  </si>
  <si>
    <t># of Non-Active Projects</t>
  </si>
  <si>
    <t># of Active Projects</t>
  </si>
  <si>
    <t>Encumbrances</t>
  </si>
  <si>
    <t>%  Avl Budget</t>
  </si>
  <si>
    <t>Last October Available Budget</t>
  </si>
  <si>
    <t>Subtotal FY Projects</t>
  </si>
  <si>
    <t>Building Committee**</t>
  </si>
  <si>
    <t>Total Projects</t>
  </si>
  <si>
    <t>COMPLETE</t>
  </si>
  <si>
    <t>RETURN TO TOG</t>
  </si>
  <si>
    <t>Funds to be used for Window/HVAC project Change Orders from field conditions as needed</t>
  </si>
  <si>
    <t>2.8.202 - Schede to provide proposal to complete valves replacment to enable entire wings to be valved off in lieu of entire bldg drain down</t>
  </si>
  <si>
    <t>2.8.2021 Hold for valve replacment Spring 2021</t>
  </si>
  <si>
    <t>1.29.2021 HOLD and use for Chiller project field conditions as  needed.</t>
  </si>
  <si>
    <t xml:space="preserve">Hold   - chiller replacment project contingency if needed </t>
  </si>
  <si>
    <t>Auditorium HVAC complete. Grease trap to be bid spring 2021</t>
  </si>
  <si>
    <t xml:space="preserve">12.9.2020  LFG to bid out PHASED project now to utilize $459K. Entire project is over $1M. Combine with 19160, 20179 and 21265                                             1.29.2021 Bids received and award is in review. Scope review with apparent low bidder scheduled for week of 2.8
</t>
  </si>
  <si>
    <t>Bids received. In Scope review and award review</t>
  </si>
  <si>
    <t>AAIS  NEXT BREAK abate tile at basement Havemeyer. Hold for new drinking fountains bottle fillers</t>
  </si>
  <si>
    <t>In design</t>
  </si>
  <si>
    <t>Hold for district replacements</t>
  </si>
  <si>
    <t>HOLD FOR DISTRICT NEEDS</t>
  </si>
  <si>
    <t>ProjectCompleted in 2019  RETURN FUNDS!!</t>
  </si>
  <si>
    <t>1.11.2021 - Hold for late spring bid Requires funds from outer years</t>
  </si>
  <si>
    <t>HOLD and combine with 21255</t>
  </si>
  <si>
    <t>Funds to be used to complete office suite lighting upgrade</t>
  </si>
  <si>
    <t>to be completed summer2021</t>
  </si>
  <si>
    <t xml:space="preserve"> 1.29.2021  Can remaining funds be utilized for lighting in the Cardinal Stadium Project. If so, HOLD!!!</t>
  </si>
  <si>
    <t xml:space="preserve">10.29.2020 Parking Garage - </t>
  </si>
  <si>
    <t>COMPLETE Remaining funds to District line</t>
  </si>
  <si>
    <t>Move remaining funds within bundle to this line</t>
  </si>
  <si>
    <t xml:space="preserve">1.29.2021 available funds to be utilized to complete 3 add'l rooms not part of original scope. TO be bid Spring 2021
</t>
  </si>
  <si>
    <t>Bid week of Mar 1 2021</t>
  </si>
  <si>
    <t>On going Phased project</t>
  </si>
  <si>
    <t>Discuss with NLBC to request funds</t>
  </si>
  <si>
    <t xml:space="preserve">RETURN TO TOG or </t>
  </si>
  <si>
    <t>Pads Railings to stage and mechanical system to reaise bb backboards</t>
  </si>
  <si>
    <t>10.28.2020 Project to be bid Spring 2021. Combine with 19158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</si>
</sst>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mm/dd/yyyy"/>
    <numFmt numFmtId="165" formatCode="_(* #,##0_);_(* \(#,##0\);_(* &quot;-&quot;??_);_(@_)"/>
    <numFmt numFmtId="166" formatCode="0.0%"/>
    <numFmt numFmtId="167" formatCode="0.000%"/>
  </numFmts>
  <fonts count="22" x14ac:knownFonts="1">
    <font>
      <sz val="11"/>
      <color rgb="FF000000"/>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b/>
      <sz val="9"/>
      <color theme="0"/>
      <name val="Calibri"/>
      <family val="2"/>
      <scheme val="minor"/>
    </font>
    <font>
      <sz val="9"/>
      <color theme="0"/>
      <name val="Calibri"/>
      <family val="2"/>
      <scheme val="minor"/>
    </font>
    <font>
      <sz val="9"/>
      <color theme="1"/>
      <name val="Calibri"/>
      <family val="2"/>
      <scheme val="minor"/>
    </font>
    <font>
      <b/>
      <sz val="9"/>
      <color theme="1"/>
      <name val="Calibri"/>
      <family val="2"/>
      <scheme val="minor"/>
    </font>
    <font>
      <b/>
      <sz val="9"/>
      <color rgb="FFFF0000"/>
      <name val="Calibri"/>
      <family val="2"/>
      <scheme val="minor"/>
    </font>
    <font>
      <sz val="9"/>
      <name val="Calibri"/>
      <family val="2"/>
      <scheme val="minor"/>
    </font>
    <font>
      <b/>
      <sz val="8"/>
      <color theme="1"/>
      <name val="Calibri"/>
      <family val="2"/>
      <scheme val="minor"/>
    </font>
    <font>
      <b/>
      <sz val="10"/>
      <color theme="1"/>
      <name val="Calibri"/>
      <family val="2"/>
      <scheme val="minor"/>
    </font>
    <font>
      <sz val="9"/>
      <color rgb="FFFF0000"/>
      <name val="Calibri"/>
      <family val="2"/>
      <scheme val="minor"/>
    </font>
    <font>
      <sz val="9"/>
      <name val="Calibri"/>
      <family val="2"/>
    </font>
    <font>
      <b/>
      <sz val="9"/>
      <name val="Calibri"/>
      <family val="2"/>
      <scheme val="minor"/>
    </font>
    <font>
      <sz val="10"/>
      <color theme="1"/>
      <name val="Calibri"/>
      <family val="2"/>
      <scheme val="minor"/>
    </font>
    <font>
      <b/>
      <u/>
      <sz val="11"/>
      <name val="Arial"/>
      <family val="2"/>
    </font>
    <font>
      <b/>
      <sz val="10"/>
      <color theme="0"/>
      <name val="Calibri"/>
      <family val="2"/>
      <scheme val="minor"/>
    </font>
    <font>
      <b/>
      <sz val="10"/>
      <name val="Calibri"/>
      <family val="2"/>
      <scheme val="minor"/>
    </font>
    <font>
      <b/>
      <sz val="10"/>
      <color rgb="FFFF0000"/>
      <name val="Calibri"/>
      <family val="2"/>
      <scheme val="minor"/>
    </font>
    <font>
      <b/>
      <sz val="9"/>
      <color indexed="81"/>
      <name val="Tahoma"/>
      <family val="2"/>
    </font>
    <font>
      <sz val="9"/>
      <color indexed="81"/>
      <name val="Tahoma"/>
      <family val="2"/>
    </font>
  </fonts>
  <fills count="9">
    <fill>
      <patternFill patternType="none"/>
    </fill>
    <fill>
      <patternFill patternType="gray125"/>
    </fill>
    <fill>
      <patternFill patternType="solid">
        <fgColor theme="4" tint="-0.49998474074526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2D050"/>
        <bgColor indexed="64"/>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s>
  <cellStyleXfs count="7">
    <xf numFmtId="0" fontId="0" fillId="0" borderId="0"/>
    <xf numFmtId="0" fontId="1" fillId="0" borderId="0"/>
    <xf numFmtId="43" fontId="1" fillId="0" borderId="0" applyFont="0" applyFill="0" applyBorder="0" applyAlignment="0" applyProtection="0"/>
    <xf numFmtId="43"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1" fillId="0" borderId="0"/>
  </cellStyleXfs>
  <cellXfs count="122">
    <xf numFmtId="0" fontId="0" fillId="0" borderId="0" xfId="0"/>
    <xf numFmtId="0" fontId="3" fillId="0" borderId="0" xfId="0" applyFont="1"/>
    <xf numFmtId="0" fontId="3" fillId="0" borderId="0" xfId="0" applyNumberFormat="1" applyFont="1"/>
    <xf numFmtId="0" fontId="0" fillId="0" borderId="0" xfId="0" applyNumberFormat="1"/>
    <xf numFmtId="164" fontId="0" fillId="0" borderId="0" xfId="0" applyNumberFormat="1"/>
    <xf numFmtId="0" fontId="4" fillId="2" borderId="1" xfId="1" applyFont="1" applyFill="1" applyBorder="1" applyAlignment="1">
      <alignment horizontal="left" vertical="top"/>
    </xf>
    <xf numFmtId="0" fontId="4" fillId="2" borderId="1" xfId="1" applyFont="1" applyFill="1" applyBorder="1" applyAlignment="1">
      <alignment vertical="top"/>
    </xf>
    <xf numFmtId="0" fontId="4" fillId="2" borderId="1" xfId="1" applyFont="1" applyFill="1" applyBorder="1" applyAlignment="1">
      <alignment vertical="top" wrapText="1"/>
    </xf>
    <xf numFmtId="0" fontId="5" fillId="2" borderId="1" xfId="1" applyFont="1" applyFill="1" applyBorder="1" applyAlignment="1">
      <alignment horizontal="left" vertical="top"/>
    </xf>
    <xf numFmtId="0" fontId="4" fillId="2" borderId="1" xfId="1" applyNumberFormat="1" applyFont="1" applyFill="1" applyBorder="1" applyAlignment="1">
      <alignment horizontal="center" vertical="top" wrapText="1"/>
    </xf>
    <xf numFmtId="0" fontId="4" fillId="2" borderId="1" xfId="1" applyFont="1" applyFill="1" applyBorder="1" applyAlignment="1">
      <alignment horizontal="center" vertical="top" wrapText="1"/>
    </xf>
    <xf numFmtId="0" fontId="4" fillId="0" borderId="0" xfId="1" applyFont="1" applyFill="1" applyAlignment="1">
      <alignment vertical="top"/>
    </xf>
    <xf numFmtId="0" fontId="6" fillId="3" borderId="1" xfId="1" applyFont="1" applyFill="1" applyBorder="1" applyAlignment="1">
      <alignment horizontal="left" vertical="top"/>
    </xf>
    <xf numFmtId="0" fontId="6" fillId="3" borderId="1" xfId="1" applyFont="1" applyFill="1" applyBorder="1" applyAlignment="1">
      <alignment vertical="top"/>
    </xf>
    <xf numFmtId="0" fontId="6" fillId="3" borderId="1" xfId="1" applyFont="1" applyFill="1" applyBorder="1" applyAlignment="1">
      <alignment horizontal="left" vertical="top" wrapText="1"/>
    </xf>
    <xf numFmtId="0" fontId="6" fillId="0" borderId="1" xfId="1" applyNumberFormat="1" applyFont="1" applyFill="1" applyBorder="1" applyAlignment="1">
      <alignment horizontal="center" vertical="top"/>
    </xf>
    <xf numFmtId="165" fontId="6" fillId="3" borderId="1" xfId="2" applyNumberFormat="1" applyFont="1" applyFill="1" applyBorder="1" applyAlignment="1">
      <alignment vertical="top"/>
    </xf>
    <xf numFmtId="9" fontId="6" fillId="3" borderId="1" xfId="1" applyNumberFormat="1" applyFont="1" applyFill="1" applyBorder="1" applyAlignment="1">
      <alignment horizontal="center" vertical="top"/>
    </xf>
    <xf numFmtId="0" fontId="7" fillId="3" borderId="1" xfId="1" applyFont="1" applyFill="1" applyBorder="1" applyAlignment="1">
      <alignment vertical="top"/>
    </xf>
    <xf numFmtId="0" fontId="8" fillId="3" borderId="1" xfId="1" applyFont="1" applyFill="1" applyBorder="1" applyAlignment="1">
      <alignment horizontal="left" vertical="center" wrapText="1"/>
    </xf>
    <xf numFmtId="0" fontId="6" fillId="0" borderId="0" xfId="1" applyFont="1" applyFill="1"/>
    <xf numFmtId="0" fontId="6" fillId="0" borderId="1" xfId="1" applyFont="1" applyFill="1" applyBorder="1" applyAlignment="1">
      <alignment horizontal="left" vertical="top"/>
    </xf>
    <xf numFmtId="0" fontId="6" fillId="0" borderId="1" xfId="1" applyFont="1" applyFill="1" applyBorder="1" applyAlignment="1">
      <alignment vertical="top"/>
    </xf>
    <xf numFmtId="0" fontId="6" fillId="0" borderId="1" xfId="1" applyFont="1" applyFill="1" applyBorder="1" applyAlignment="1">
      <alignment horizontal="left" vertical="top" wrapText="1"/>
    </xf>
    <xf numFmtId="165" fontId="6" fillId="0" borderId="1" xfId="2" applyNumberFormat="1" applyFont="1" applyFill="1" applyBorder="1" applyAlignment="1">
      <alignment vertical="top"/>
    </xf>
    <xf numFmtId="0" fontId="7" fillId="0" borderId="1" xfId="1" applyFont="1" applyFill="1" applyBorder="1" applyAlignment="1">
      <alignment vertical="top"/>
    </xf>
    <xf numFmtId="0" fontId="8" fillId="0" borderId="1" xfId="1" applyFont="1" applyFill="1" applyBorder="1" applyAlignment="1">
      <alignment horizontal="left" vertical="center" wrapText="1"/>
    </xf>
    <xf numFmtId="0" fontId="7" fillId="3" borderId="1" xfId="1" applyFont="1" applyFill="1" applyBorder="1" applyAlignment="1">
      <alignment horizontal="center" vertical="top" wrapText="1"/>
    </xf>
    <xf numFmtId="0" fontId="9" fillId="0" borderId="0" xfId="1" applyFont="1" applyFill="1" applyAlignment="1"/>
    <xf numFmtId="0" fontId="6" fillId="4" borderId="1" xfId="1" applyFont="1" applyFill="1" applyBorder="1" applyAlignment="1">
      <alignment horizontal="left" vertical="top"/>
    </xf>
    <xf numFmtId="0" fontId="6" fillId="4" borderId="1" xfId="1" applyFont="1" applyFill="1" applyBorder="1" applyAlignment="1">
      <alignment vertical="top"/>
    </xf>
    <xf numFmtId="0" fontId="6" fillId="4" borderId="1" xfId="1" applyFont="1" applyFill="1" applyBorder="1" applyAlignment="1">
      <alignment horizontal="left" vertical="top" wrapText="1"/>
    </xf>
    <xf numFmtId="165" fontId="6" fillId="4" borderId="1" xfId="2" applyNumberFormat="1" applyFont="1" applyFill="1" applyBorder="1" applyAlignment="1">
      <alignment vertical="top"/>
    </xf>
    <xf numFmtId="9" fontId="6" fillId="4" borderId="1" xfId="1" applyNumberFormat="1" applyFont="1" applyFill="1" applyBorder="1" applyAlignment="1">
      <alignment horizontal="center" vertical="top"/>
    </xf>
    <xf numFmtId="0" fontId="7" fillId="4" borderId="1" xfId="1" applyFont="1" applyFill="1" applyBorder="1" applyAlignment="1">
      <alignment vertical="top"/>
    </xf>
    <xf numFmtId="0" fontId="8" fillId="4" borderId="1" xfId="1" applyFont="1" applyFill="1" applyBorder="1" applyAlignment="1">
      <alignment horizontal="left" vertical="center" wrapText="1"/>
    </xf>
    <xf numFmtId="0" fontId="6" fillId="3" borderId="1" xfId="1" applyFont="1" applyFill="1" applyBorder="1" applyAlignment="1">
      <alignment horizontal="center" vertical="top"/>
    </xf>
    <xf numFmtId="0" fontId="6" fillId="0" borderId="1" xfId="1" applyFont="1" applyFill="1" applyBorder="1" applyAlignment="1">
      <alignment horizontal="center" vertical="top"/>
    </xf>
    <xf numFmtId="0" fontId="6" fillId="4" borderId="1" xfId="1" applyFont="1" applyFill="1" applyBorder="1" applyAlignment="1">
      <alignment horizontal="center" vertical="top"/>
    </xf>
    <xf numFmtId="0" fontId="7" fillId="3" borderId="1" xfId="1" applyFont="1" applyFill="1" applyBorder="1" applyAlignment="1">
      <alignment vertical="top" wrapText="1"/>
    </xf>
    <xf numFmtId="0" fontId="9" fillId="3" borderId="1" xfId="1" applyFont="1" applyFill="1" applyBorder="1" applyAlignment="1">
      <alignment horizontal="left" vertical="top" wrapText="1"/>
    </xf>
    <xf numFmtId="0" fontId="10" fillId="4" borderId="1" xfId="1" applyFont="1" applyFill="1" applyBorder="1" applyAlignment="1">
      <alignment vertical="top" wrapText="1"/>
    </xf>
    <xf numFmtId="0" fontId="7" fillId="4" borderId="1" xfId="1" applyFont="1" applyFill="1" applyBorder="1" applyAlignment="1">
      <alignment vertical="top" wrapText="1"/>
    </xf>
    <xf numFmtId="0" fontId="6" fillId="3" borderId="1" xfId="1" applyNumberFormat="1" applyFont="1" applyFill="1" applyBorder="1" applyAlignment="1">
      <alignment horizontal="center" vertical="top"/>
    </xf>
    <xf numFmtId="0" fontId="7" fillId="3" borderId="1" xfId="1" applyFont="1" applyFill="1" applyBorder="1" applyAlignment="1">
      <alignment horizontal="left" vertical="top" wrapText="1"/>
    </xf>
    <xf numFmtId="0" fontId="7" fillId="4" borderId="1" xfId="1" applyFont="1" applyFill="1" applyBorder="1" applyAlignment="1">
      <alignment horizontal="center" vertical="top"/>
    </xf>
    <xf numFmtId="0" fontId="8" fillId="3" borderId="1" xfId="1" applyFont="1" applyFill="1" applyBorder="1" applyAlignment="1">
      <alignment vertical="top"/>
    </xf>
    <xf numFmtId="0" fontId="9" fillId="0" borderId="1" xfId="1" applyFont="1" applyFill="1" applyBorder="1" applyAlignment="1">
      <alignment horizontal="left" vertical="top" wrapText="1"/>
    </xf>
    <xf numFmtId="0" fontId="9" fillId="4" borderId="1" xfId="1" applyFont="1" applyFill="1" applyBorder="1" applyAlignment="1">
      <alignment horizontal="left" vertical="top" wrapText="1"/>
    </xf>
    <xf numFmtId="0" fontId="6" fillId="5" borderId="1" xfId="1" applyNumberFormat="1" applyFont="1" applyFill="1" applyBorder="1" applyAlignment="1">
      <alignment horizontal="center" vertical="top"/>
    </xf>
    <xf numFmtId="0" fontId="6" fillId="5" borderId="0" xfId="1" applyFont="1" applyFill="1"/>
    <xf numFmtId="0" fontId="6" fillId="4" borderId="1" xfId="1" applyNumberFormat="1" applyFont="1" applyFill="1" applyBorder="1" applyAlignment="1">
      <alignment horizontal="center" vertical="top"/>
    </xf>
    <xf numFmtId="0" fontId="11" fillId="3" borderId="1" xfId="1" applyFont="1" applyFill="1" applyBorder="1" applyAlignment="1">
      <alignment vertical="top" wrapText="1"/>
    </xf>
    <xf numFmtId="0" fontId="7" fillId="0" borderId="0" xfId="1" applyFont="1" applyFill="1"/>
    <xf numFmtId="0" fontId="6" fillId="4" borderId="1" xfId="1" applyFont="1" applyFill="1" applyBorder="1" applyAlignment="1">
      <alignment horizontal="center" vertical="top" wrapText="1"/>
    </xf>
    <xf numFmtId="0" fontId="6" fillId="6" borderId="1" xfId="1" applyNumberFormat="1" applyFont="1" applyFill="1" applyBorder="1" applyAlignment="1">
      <alignment horizontal="center" vertical="top"/>
    </xf>
    <xf numFmtId="0" fontId="12" fillId="3" borderId="1" xfId="1" applyFont="1" applyFill="1" applyBorder="1" applyAlignment="1">
      <alignment horizontal="left" vertical="center" wrapText="1"/>
    </xf>
    <xf numFmtId="0" fontId="13" fillId="4" borderId="1" xfId="0" applyFont="1" applyFill="1" applyBorder="1" applyAlignment="1">
      <alignment horizontal="left"/>
    </xf>
    <xf numFmtId="0" fontId="14" fillId="4" borderId="1" xfId="1" applyFont="1" applyFill="1" applyBorder="1" applyAlignment="1">
      <alignment vertical="top"/>
    </xf>
    <xf numFmtId="0" fontId="14" fillId="4" borderId="1" xfId="1" applyFont="1" applyFill="1" applyBorder="1" applyAlignment="1">
      <alignment vertical="top" wrapText="1"/>
    </xf>
    <xf numFmtId="0" fontId="14" fillId="3" borderId="1" xfId="1" applyFont="1" applyFill="1" applyBorder="1" applyAlignment="1">
      <alignment vertical="top" wrapText="1"/>
    </xf>
    <xf numFmtId="0" fontId="14" fillId="3" borderId="1" xfId="1" applyFont="1" applyFill="1" applyBorder="1" applyAlignment="1">
      <alignment vertical="top"/>
    </xf>
    <xf numFmtId="0" fontId="7" fillId="4" borderId="0" xfId="1" applyFont="1" applyFill="1"/>
    <xf numFmtId="0" fontId="13" fillId="3" borderId="1" xfId="0" applyFont="1" applyFill="1" applyBorder="1" applyAlignment="1">
      <alignment horizontal="left"/>
    </xf>
    <xf numFmtId="0" fontId="7" fillId="0" borderId="0"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0" borderId="0" xfId="1" applyFont="1" applyFill="1" applyBorder="1" applyAlignment="1">
      <alignment horizontal="center" vertical="top"/>
    </xf>
    <xf numFmtId="0" fontId="7" fillId="0" borderId="0" xfId="1" applyFont="1" applyFill="1" applyAlignment="1">
      <alignment horizontal="left"/>
    </xf>
    <xf numFmtId="0" fontId="7" fillId="0" borderId="0" xfId="1" applyFont="1" applyFill="1" applyAlignment="1">
      <alignment horizontal="left" wrapText="1"/>
    </xf>
    <xf numFmtId="0" fontId="7" fillId="0" borderId="0" xfId="1" applyFont="1"/>
    <xf numFmtId="0" fontId="7" fillId="0" borderId="0" xfId="1" applyFont="1" applyFill="1" applyBorder="1" applyAlignment="1">
      <alignment horizontal="center" vertical="top"/>
    </xf>
    <xf numFmtId="0" fontId="14" fillId="0" borderId="0" xfId="1" applyFont="1" applyFill="1" applyBorder="1" applyAlignment="1">
      <alignment vertical="top"/>
    </xf>
    <xf numFmtId="0" fontId="8" fillId="0" borderId="0" xfId="1" applyFont="1" applyFill="1" applyAlignment="1">
      <alignment horizontal="left" vertical="center" wrapText="1"/>
    </xf>
    <xf numFmtId="0" fontId="6" fillId="0" borderId="0" xfId="1" applyFont="1" applyFill="1" applyAlignment="1">
      <alignment horizontal="left" wrapText="1"/>
    </xf>
    <xf numFmtId="165" fontId="7" fillId="0" borderId="0" xfId="3" applyNumberFormat="1" applyFont="1" applyFill="1" applyAlignment="1">
      <alignment horizontal="left" wrapText="1"/>
    </xf>
    <xf numFmtId="0" fontId="7" fillId="0" borderId="0" xfId="1" applyFont="1" applyAlignment="1">
      <alignment horizontal="left"/>
    </xf>
    <xf numFmtId="0" fontId="7" fillId="0" borderId="0" xfId="1" applyFont="1" applyAlignment="1">
      <alignment wrapText="1"/>
    </xf>
    <xf numFmtId="0" fontId="6" fillId="0" borderId="0" xfId="1" applyFont="1"/>
    <xf numFmtId="43" fontId="7" fillId="0" borderId="0" xfId="3" applyFont="1" applyFill="1"/>
    <xf numFmtId="165" fontId="7" fillId="0" borderId="0" xfId="1" applyNumberFormat="1" applyFont="1" applyFill="1"/>
    <xf numFmtId="0" fontId="7" fillId="0" borderId="0" xfId="1" applyFont="1" applyFill="1" applyAlignment="1">
      <alignment wrapText="1"/>
    </xf>
    <xf numFmtId="0" fontId="7" fillId="0" borderId="0" xfId="1" applyFont="1" applyFill="1" applyBorder="1" applyAlignment="1">
      <alignment horizontal="left" wrapText="1"/>
    </xf>
    <xf numFmtId="0" fontId="7" fillId="0" borderId="0" xfId="1" applyFont="1" applyFill="1" applyAlignment="1">
      <alignment horizontal="center" vertical="top"/>
    </xf>
    <xf numFmtId="0" fontId="7" fillId="0" borderId="0" xfId="1" applyFont="1" applyFill="1" applyAlignment="1">
      <alignment vertical="top"/>
    </xf>
    <xf numFmtId="0" fontId="15" fillId="5" borderId="0" xfId="1" applyFont="1" applyFill="1"/>
    <xf numFmtId="0" fontId="15" fillId="0" borderId="0" xfId="1" applyFont="1"/>
    <xf numFmtId="0" fontId="16" fillId="5" borderId="0" xfId="1" applyFont="1" applyFill="1" applyAlignment="1">
      <alignment vertical="center"/>
    </xf>
    <xf numFmtId="0" fontId="11" fillId="5" borderId="0" xfId="1" applyFont="1" applyFill="1"/>
    <xf numFmtId="0" fontId="11" fillId="5" borderId="0" xfId="1" quotePrefix="1" applyFont="1" applyFill="1"/>
    <xf numFmtId="0" fontId="17" fillId="2" borderId="0" xfId="1" applyFont="1" applyFill="1"/>
    <xf numFmtId="0" fontId="17" fillId="2" borderId="0" xfId="1" applyFont="1" applyFill="1" applyAlignment="1">
      <alignment horizontal="center" wrapText="1"/>
    </xf>
    <xf numFmtId="0" fontId="17" fillId="2" borderId="0" xfId="1" applyFont="1" applyFill="1" applyAlignment="1">
      <alignment horizontal="center" vertical="center" wrapText="1"/>
    </xf>
    <xf numFmtId="0" fontId="11" fillId="0" borderId="0" xfId="1" applyFont="1" applyFill="1" applyAlignment="1">
      <alignment vertical="center"/>
    </xf>
    <xf numFmtId="0" fontId="15" fillId="0" borderId="0" xfId="1" quotePrefix="1" applyFont="1" applyAlignment="1">
      <alignment vertical="top"/>
    </xf>
    <xf numFmtId="165" fontId="15" fillId="0" borderId="0" xfId="2" applyNumberFormat="1" applyFont="1" applyFill="1" applyAlignment="1">
      <alignment vertical="top"/>
    </xf>
    <xf numFmtId="166" fontId="15" fillId="0" borderId="0" xfId="4" applyNumberFormat="1" applyFont="1" applyFill="1" applyAlignment="1">
      <alignment vertical="top"/>
    </xf>
    <xf numFmtId="165" fontId="15" fillId="0" borderId="0" xfId="3" applyNumberFormat="1" applyFont="1"/>
    <xf numFmtId="167" fontId="15" fillId="0" borderId="0" xfId="5" applyNumberFormat="1" applyFont="1" applyBorder="1" applyAlignment="1">
      <alignment vertical="top"/>
    </xf>
    <xf numFmtId="0" fontId="11" fillId="0" borderId="0" xfId="1" applyFont="1"/>
    <xf numFmtId="0" fontId="1" fillId="0" borderId="0" xfId="1" quotePrefix="1" applyFont="1" applyAlignment="1">
      <alignment vertical="top"/>
    </xf>
    <xf numFmtId="165" fontId="15" fillId="0" borderId="2" xfId="3" applyNumberFormat="1" applyFont="1" applyBorder="1"/>
    <xf numFmtId="0" fontId="15" fillId="0" borderId="3" xfId="1" applyFont="1" applyBorder="1"/>
    <xf numFmtId="165" fontId="15" fillId="0" borderId="3" xfId="2" applyNumberFormat="1" applyFont="1" applyFill="1" applyBorder="1" applyAlignment="1">
      <alignment vertical="top"/>
    </xf>
    <xf numFmtId="166" fontId="15" fillId="0" borderId="3" xfId="4" applyNumberFormat="1" applyFont="1" applyFill="1" applyBorder="1" applyAlignment="1">
      <alignment vertical="top"/>
    </xf>
    <xf numFmtId="0" fontId="15" fillId="0" borderId="0" xfId="1" applyFont="1" applyAlignment="1">
      <alignment vertical="top"/>
    </xf>
    <xf numFmtId="0" fontId="15" fillId="0" borderId="0" xfId="1" applyFont="1" applyAlignment="1">
      <alignment horizontal="right" vertical="top"/>
    </xf>
    <xf numFmtId="165" fontId="18" fillId="0" borderId="0" xfId="3" applyNumberFormat="1" applyFont="1" applyFill="1" applyAlignment="1"/>
    <xf numFmtId="167" fontId="11" fillId="0" borderId="0" xfId="5" applyNumberFormat="1" applyFont="1" applyBorder="1" applyAlignment="1">
      <alignment vertical="top"/>
    </xf>
    <xf numFmtId="0" fontId="18" fillId="0" borderId="0" xfId="1" applyFont="1" applyFill="1" applyAlignment="1"/>
    <xf numFmtId="0" fontId="15" fillId="0" borderId="0" xfId="1" applyFont="1" applyFill="1"/>
    <xf numFmtId="0" fontId="11" fillId="0" borderId="4" xfId="1" applyFont="1" applyBorder="1" applyAlignment="1">
      <alignment vertical="top"/>
    </xf>
    <xf numFmtId="165" fontId="11" fillId="0" borderId="4" xfId="2" applyNumberFormat="1" applyFont="1" applyBorder="1" applyAlignment="1">
      <alignment vertical="top"/>
    </xf>
    <xf numFmtId="167" fontId="11" fillId="0" borderId="4" xfId="5" applyNumberFormat="1" applyFont="1" applyBorder="1" applyAlignment="1">
      <alignment vertical="top"/>
    </xf>
    <xf numFmtId="165" fontId="11" fillId="0" borderId="0" xfId="1" applyNumberFormat="1" applyFont="1"/>
    <xf numFmtId="0" fontId="1" fillId="0" borderId="0" xfId="1"/>
    <xf numFmtId="0" fontId="19" fillId="0" borderId="0" xfId="1" applyFont="1"/>
    <xf numFmtId="0" fontId="11" fillId="0" borderId="0" xfId="1" applyFont="1" applyFill="1" applyBorder="1" applyAlignment="1">
      <alignment vertical="top"/>
    </xf>
    <xf numFmtId="165" fontId="11" fillId="0" borderId="0" xfId="2" applyNumberFormat="1" applyFont="1" applyFill="1" applyBorder="1" applyAlignment="1">
      <alignment vertical="top"/>
    </xf>
    <xf numFmtId="0" fontId="7" fillId="7" borderId="1" xfId="1" applyFont="1" applyFill="1" applyBorder="1" applyAlignment="1">
      <alignment vertical="top"/>
    </xf>
    <xf numFmtId="0" fontId="9" fillId="4" borderId="1" xfId="1" applyFont="1" applyFill="1" applyBorder="1" applyAlignment="1">
      <alignment horizontal="left" vertical="top"/>
    </xf>
    <xf numFmtId="0" fontId="6" fillId="8" borderId="1" xfId="1" applyFont="1" applyFill="1" applyBorder="1" applyAlignment="1">
      <alignment horizontal="left" vertical="top"/>
    </xf>
    <xf numFmtId="165" fontId="6" fillId="5" borderId="1" xfId="2" applyNumberFormat="1" applyFont="1" applyFill="1" applyBorder="1" applyAlignment="1">
      <alignment vertical="top"/>
    </xf>
  </cellXfs>
  <cellStyles count="7">
    <cellStyle name="Comma 2" xfId="3"/>
    <cellStyle name="Comma 2 2" xfId="2"/>
    <cellStyle name="Normal" xfId="0" builtinId="0"/>
    <cellStyle name="Normal 2 2" xfId="1"/>
    <cellStyle name="Normal 2 3" xfId="6"/>
    <cellStyle name="Percent 2" xfId="4"/>
    <cellStyle name="Percent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Maranan\Downloads\Open%20Capital%20Project%20Status%20Report%20December%202020%20Final%20-%20PAT%20MARANAN%20%20BET%20RVW.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BOEagendaitems\FY%2019-20\10%20-April\Open%20Capital%20Project%20Status%20Report%20May%20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BOEagendaitems\FY%2020-21\6%20-%20December\Open%20Capital%20Project%20Status%20Report%20December%2020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tatus Summary"/>
      <sheetName val="Capital Status Summary Access"/>
      <sheetName val="Capital Status Report"/>
      <sheetName val="MUNIS GL Download Dec"/>
      <sheetName val="MUNIS GL Downlaod Jan"/>
      <sheetName val="MUNIS GL Working Doc 01.06"/>
      <sheetName val="MUNIS GL Working Doc 12.08"/>
      <sheetName val="Locn Lookup"/>
      <sheetName val="Locn Lookup 2"/>
    </sheetNames>
    <sheetDataSet>
      <sheetData sheetId="0"/>
      <sheetData sheetId="1"/>
      <sheetData sheetId="2">
        <row r="1">
          <cell r="B1" t="str">
            <v>Group</v>
          </cell>
          <cell r="M1" t="str">
            <v>LTD Actual</v>
          </cell>
        </row>
        <row r="2">
          <cell r="B2" t="str">
            <v>BC</v>
          </cell>
          <cell r="M2">
            <v>27608410.670000002</v>
          </cell>
        </row>
        <row r="3">
          <cell r="B3"/>
          <cell r="M3">
            <v>27608410.670000002</v>
          </cell>
        </row>
        <row r="4">
          <cell r="B4" t="str">
            <v>BC</v>
          </cell>
          <cell r="M4">
            <v>734362.57</v>
          </cell>
        </row>
        <row r="5">
          <cell r="B5"/>
          <cell r="M5">
            <v>734362.57</v>
          </cell>
        </row>
        <row r="6">
          <cell r="B6" t="str">
            <v>BC</v>
          </cell>
          <cell r="M6">
            <v>41438365.43</v>
          </cell>
        </row>
        <row r="7">
          <cell r="B7"/>
          <cell r="M7">
            <v>41438365.43</v>
          </cell>
        </row>
        <row r="8">
          <cell r="B8" t="str">
            <v>BC</v>
          </cell>
          <cell r="M8">
            <v>2069930.14</v>
          </cell>
        </row>
        <row r="9">
          <cell r="B9"/>
          <cell r="M9">
            <v>2069930.14</v>
          </cell>
        </row>
        <row r="10">
          <cell r="B10" t="str">
            <v>BC</v>
          </cell>
          <cell r="M10">
            <v>98716.5</v>
          </cell>
        </row>
        <row r="11">
          <cell r="B11"/>
          <cell r="M11">
            <v>98716.5</v>
          </cell>
        </row>
        <row r="12">
          <cell r="B12" t="str">
            <v>BC</v>
          </cell>
          <cell r="M12">
            <v>2812934.14</v>
          </cell>
        </row>
        <row r="13">
          <cell r="B13"/>
          <cell r="M13">
            <v>2812934.14</v>
          </cell>
        </row>
        <row r="14">
          <cell r="B14" t="str">
            <v>BC</v>
          </cell>
          <cell r="M14">
            <v>32807984.73</v>
          </cell>
        </row>
        <row r="15">
          <cell r="B15"/>
          <cell r="M15">
            <v>32807984.73</v>
          </cell>
        </row>
        <row r="16">
          <cell r="B16" t="str">
            <v>FY18</v>
          </cell>
          <cell r="M16">
            <v>1734465.52</v>
          </cell>
        </row>
        <row r="17">
          <cell r="B17"/>
          <cell r="M17">
            <v>1734465.52</v>
          </cell>
        </row>
        <row r="18">
          <cell r="B18" t="str">
            <v>FY18</v>
          </cell>
          <cell r="M18">
            <v>502183.85</v>
          </cell>
        </row>
        <row r="19">
          <cell r="B19"/>
          <cell r="M19">
            <v>502183.85</v>
          </cell>
        </row>
        <row r="20">
          <cell r="B20" t="str">
            <v>FY18</v>
          </cell>
          <cell r="M20">
            <v>51512.800000000003</v>
          </cell>
        </row>
        <row r="21">
          <cell r="B21"/>
          <cell r="M21">
            <v>51512.800000000003</v>
          </cell>
        </row>
        <row r="22">
          <cell r="B22" t="str">
            <v>FY18</v>
          </cell>
          <cell r="M22">
            <v>7500</v>
          </cell>
        </row>
        <row r="23">
          <cell r="B23" t="str">
            <v>FY18</v>
          </cell>
          <cell r="M23">
            <v>6500</v>
          </cell>
        </row>
        <row r="24">
          <cell r="B24" t="str">
            <v>FY18</v>
          </cell>
          <cell r="M24">
            <v>6500</v>
          </cell>
        </row>
        <row r="25">
          <cell r="B25" t="str">
            <v>FY18</v>
          </cell>
          <cell r="M25">
            <v>7400</v>
          </cell>
        </row>
        <row r="26">
          <cell r="B26" t="str">
            <v>FY18</v>
          </cell>
          <cell r="M26">
            <v>6000</v>
          </cell>
        </row>
        <row r="27">
          <cell r="B27" t="str">
            <v>FY18</v>
          </cell>
          <cell r="M27">
            <v>3600</v>
          </cell>
        </row>
        <row r="28">
          <cell r="B28" t="str">
            <v>FY18</v>
          </cell>
          <cell r="M28">
            <v>5000</v>
          </cell>
        </row>
        <row r="29">
          <cell r="B29" t="str">
            <v>FY18</v>
          </cell>
          <cell r="M29">
            <v>7000</v>
          </cell>
        </row>
        <row r="30">
          <cell r="B30" t="str">
            <v>FY18</v>
          </cell>
          <cell r="M30">
            <v>7500</v>
          </cell>
        </row>
        <row r="31">
          <cell r="B31" t="str">
            <v>FY18</v>
          </cell>
          <cell r="M31">
            <v>5000</v>
          </cell>
        </row>
        <row r="32">
          <cell r="B32" t="str">
            <v>FY18</v>
          </cell>
          <cell r="M32">
            <v>20000</v>
          </cell>
        </row>
        <row r="33">
          <cell r="B33" t="str">
            <v>FY18</v>
          </cell>
          <cell r="M33">
            <v>10000</v>
          </cell>
        </row>
        <row r="34">
          <cell r="B34" t="str">
            <v>FY18</v>
          </cell>
          <cell r="M34">
            <v>10000</v>
          </cell>
        </row>
        <row r="35">
          <cell r="B35" t="str">
            <v>FY18</v>
          </cell>
          <cell r="M35">
            <v>12925</v>
          </cell>
        </row>
        <row r="36">
          <cell r="B36" t="str">
            <v>FY18</v>
          </cell>
          <cell r="M36">
            <v>78229.600000000006</v>
          </cell>
        </row>
        <row r="37">
          <cell r="B37"/>
          <cell r="M37">
            <v>193154.6</v>
          </cell>
        </row>
        <row r="38">
          <cell r="B38" t="str">
            <v>FY18</v>
          </cell>
          <cell r="M38">
            <v>0</v>
          </cell>
        </row>
        <row r="39">
          <cell r="B39" t="str">
            <v>FY18</v>
          </cell>
          <cell r="M39">
            <v>12310</v>
          </cell>
        </row>
        <row r="40">
          <cell r="B40" t="str">
            <v>FY18</v>
          </cell>
          <cell r="M40">
            <v>206028.63</v>
          </cell>
        </row>
        <row r="41">
          <cell r="B41" t="str">
            <v>FY18</v>
          </cell>
          <cell r="M41">
            <v>497163.22</v>
          </cell>
        </row>
        <row r="42">
          <cell r="B42"/>
          <cell r="M42">
            <v>715501.85</v>
          </cell>
        </row>
        <row r="43">
          <cell r="B43" t="str">
            <v>FY18</v>
          </cell>
          <cell r="M43">
            <v>761152.37</v>
          </cell>
        </row>
        <row r="44">
          <cell r="B44" t="str">
            <v>FY18</v>
          </cell>
          <cell r="M44">
            <v>111445.71</v>
          </cell>
        </row>
        <row r="45">
          <cell r="B45"/>
          <cell r="M45">
            <v>872598.08</v>
          </cell>
        </row>
        <row r="46">
          <cell r="B46" t="str">
            <v>FY18</v>
          </cell>
          <cell r="M46">
            <v>19975.88</v>
          </cell>
        </row>
        <row r="47">
          <cell r="B47" t="str">
            <v>FY18</v>
          </cell>
          <cell r="M47">
            <v>35684.400000000001</v>
          </cell>
        </row>
        <row r="48">
          <cell r="B48" t="str">
            <v>FY18</v>
          </cell>
          <cell r="M48">
            <v>162389</v>
          </cell>
        </row>
        <row r="49">
          <cell r="B49" t="str">
            <v>FY18</v>
          </cell>
          <cell r="M49">
            <v>29200</v>
          </cell>
        </row>
        <row r="50">
          <cell r="B50" t="str">
            <v>FY18</v>
          </cell>
          <cell r="M50">
            <v>790605.88</v>
          </cell>
        </row>
        <row r="51">
          <cell r="B51"/>
          <cell r="M51">
            <v>1037855.16</v>
          </cell>
        </row>
        <row r="52">
          <cell r="B52" t="str">
            <v>FY18</v>
          </cell>
          <cell r="M52">
            <v>9364.41</v>
          </cell>
        </row>
        <row r="53">
          <cell r="B53" t="str">
            <v>FY18</v>
          </cell>
          <cell r="M53">
            <v>38140.32</v>
          </cell>
        </row>
        <row r="54">
          <cell r="B54" t="str">
            <v>FY18</v>
          </cell>
          <cell r="M54">
            <v>147901.98000000001</v>
          </cell>
        </row>
        <row r="55">
          <cell r="B55" t="str">
            <v>FY18</v>
          </cell>
          <cell r="M55">
            <v>861565.79</v>
          </cell>
        </row>
        <row r="56">
          <cell r="B56" t="str">
            <v>FY18</v>
          </cell>
          <cell r="M56">
            <v>355954</v>
          </cell>
        </row>
        <row r="57">
          <cell r="B57" t="str">
            <v>FY18</v>
          </cell>
          <cell r="M57">
            <v>33349.39</v>
          </cell>
        </row>
        <row r="58">
          <cell r="B58"/>
          <cell r="M58">
            <v>1446275.89</v>
          </cell>
        </row>
        <row r="59">
          <cell r="B59" t="str">
            <v>FY18</v>
          </cell>
          <cell r="M59">
            <v>645000</v>
          </cell>
        </row>
        <row r="60">
          <cell r="B60" t="str">
            <v>FY18</v>
          </cell>
          <cell r="M60">
            <v>6060</v>
          </cell>
        </row>
        <row r="61">
          <cell r="B61" t="str">
            <v>FY18</v>
          </cell>
          <cell r="M61">
            <v>247860.35</v>
          </cell>
        </row>
        <row r="62">
          <cell r="B62"/>
          <cell r="M62">
            <v>898920.35</v>
          </cell>
        </row>
        <row r="63">
          <cell r="B63" t="str">
            <v>FY18</v>
          </cell>
          <cell r="M63">
            <v>17000</v>
          </cell>
        </row>
        <row r="64">
          <cell r="B64" t="str">
            <v>FY18</v>
          </cell>
          <cell r="M64">
            <v>22525</v>
          </cell>
        </row>
        <row r="65">
          <cell r="B65" t="str">
            <v>FY18</v>
          </cell>
          <cell r="M65">
            <v>14671.2</v>
          </cell>
        </row>
        <row r="66">
          <cell r="B66" t="str">
            <v>FY18</v>
          </cell>
          <cell r="M66">
            <v>57369.93</v>
          </cell>
        </row>
        <row r="67">
          <cell r="B67" t="str">
            <v>FY18</v>
          </cell>
          <cell r="M67">
            <v>77630.070000000007</v>
          </cell>
        </row>
        <row r="68">
          <cell r="B68" t="str">
            <v>FY18</v>
          </cell>
          <cell r="M68">
            <v>48543.57</v>
          </cell>
        </row>
        <row r="69">
          <cell r="B69"/>
          <cell r="M69">
            <v>237739.77000000002</v>
          </cell>
        </row>
        <row r="70">
          <cell r="B70" t="str">
            <v>FY18</v>
          </cell>
          <cell r="M70">
            <v>515153.82</v>
          </cell>
        </row>
        <row r="71">
          <cell r="B71"/>
          <cell r="M71">
            <v>515153.82</v>
          </cell>
        </row>
        <row r="72">
          <cell r="B72" t="str">
            <v>FY19</v>
          </cell>
          <cell r="M72">
            <v>1642999.83</v>
          </cell>
        </row>
        <row r="73">
          <cell r="B73"/>
          <cell r="M73">
            <v>1642999.83</v>
          </cell>
        </row>
        <row r="74">
          <cell r="B74" t="str">
            <v>FY19</v>
          </cell>
          <cell r="M74">
            <v>629259.55000000005</v>
          </cell>
        </row>
        <row r="75">
          <cell r="B75"/>
          <cell r="M75">
            <v>629259.55000000005</v>
          </cell>
        </row>
        <row r="76">
          <cell r="B76" t="str">
            <v>FY19</v>
          </cell>
          <cell r="M76">
            <v>0</v>
          </cell>
        </row>
        <row r="77">
          <cell r="B77" t="str">
            <v>FY19</v>
          </cell>
          <cell r="M77">
            <v>100000</v>
          </cell>
        </row>
        <row r="78">
          <cell r="B78" t="str">
            <v>FY19</v>
          </cell>
          <cell r="M78">
            <v>202741.58</v>
          </cell>
        </row>
        <row r="79">
          <cell r="B79"/>
          <cell r="M79">
            <v>302741.57999999996</v>
          </cell>
        </row>
        <row r="80">
          <cell r="B80" t="str">
            <v>FY19</v>
          </cell>
          <cell r="M80">
            <v>224292.25</v>
          </cell>
        </row>
        <row r="81">
          <cell r="B81" t="str">
            <v>FY19</v>
          </cell>
          <cell r="M81">
            <v>153950</v>
          </cell>
        </row>
        <row r="82">
          <cell r="B82"/>
          <cell r="M82">
            <v>378242.25</v>
          </cell>
        </row>
        <row r="83">
          <cell r="B83" t="str">
            <v>FY19</v>
          </cell>
          <cell r="M83">
            <v>256824.54</v>
          </cell>
        </row>
        <row r="84">
          <cell r="B84"/>
          <cell r="M84">
            <v>256824.54</v>
          </cell>
        </row>
        <row r="85">
          <cell r="B85" t="str">
            <v>FY19</v>
          </cell>
          <cell r="M85">
            <v>1900</v>
          </cell>
        </row>
        <row r="86">
          <cell r="B86" t="str">
            <v>FY19</v>
          </cell>
          <cell r="M86">
            <v>61000</v>
          </cell>
        </row>
        <row r="87">
          <cell r="B87" t="str">
            <v>FY19</v>
          </cell>
          <cell r="M87">
            <v>11556.5</v>
          </cell>
        </row>
        <row r="88">
          <cell r="B88" t="str">
            <v>FY19</v>
          </cell>
          <cell r="M88">
            <v>958859.53</v>
          </cell>
        </row>
        <row r="89">
          <cell r="B89" t="str">
            <v>FY19</v>
          </cell>
          <cell r="M89">
            <v>67598</v>
          </cell>
        </row>
        <row r="90">
          <cell r="B90"/>
          <cell r="M90">
            <v>1100914.03</v>
          </cell>
        </row>
        <row r="91">
          <cell r="B91" t="str">
            <v>FY19</v>
          </cell>
          <cell r="M91">
            <v>292416.5</v>
          </cell>
        </row>
        <row r="92">
          <cell r="B92" t="str">
            <v>FY19</v>
          </cell>
          <cell r="M92">
            <v>68500</v>
          </cell>
        </row>
        <row r="93">
          <cell r="B93"/>
          <cell r="M93">
            <v>360916.5</v>
          </cell>
        </row>
        <row r="94">
          <cell r="B94" t="str">
            <v>FY19</v>
          </cell>
          <cell r="M94">
            <v>0</v>
          </cell>
        </row>
        <row r="95">
          <cell r="B95" t="str">
            <v>FY19</v>
          </cell>
          <cell r="M95">
            <v>61111.82</v>
          </cell>
        </row>
        <row r="96">
          <cell r="B96"/>
          <cell r="M96">
            <v>61111.82</v>
          </cell>
        </row>
        <row r="97">
          <cell r="B97" t="str">
            <v>FY19</v>
          </cell>
          <cell r="M97">
            <v>599938.07999999996</v>
          </cell>
        </row>
        <row r="98">
          <cell r="B98"/>
          <cell r="M98">
            <v>599938.07999999996</v>
          </cell>
        </row>
        <row r="99">
          <cell r="B99" t="str">
            <v>FY19</v>
          </cell>
          <cell r="M99">
            <v>0</v>
          </cell>
        </row>
        <row r="100">
          <cell r="B100" t="str">
            <v>FY19</v>
          </cell>
          <cell r="M100">
            <v>297485</v>
          </cell>
        </row>
        <row r="101">
          <cell r="B101"/>
          <cell r="M101">
            <v>297485</v>
          </cell>
        </row>
        <row r="102">
          <cell r="B102" t="str">
            <v>FY19</v>
          </cell>
          <cell r="M102">
            <v>3175</v>
          </cell>
        </row>
        <row r="103">
          <cell r="B103" t="str">
            <v>FY19</v>
          </cell>
          <cell r="M103">
            <v>5000</v>
          </cell>
        </row>
        <row r="104">
          <cell r="B104" t="str">
            <v>FY19</v>
          </cell>
          <cell r="M104">
            <v>30500</v>
          </cell>
        </row>
        <row r="105">
          <cell r="B105" t="str">
            <v>FY19</v>
          </cell>
          <cell r="M105">
            <v>6280</v>
          </cell>
        </row>
        <row r="106">
          <cell r="B106" t="str">
            <v>FY19</v>
          </cell>
          <cell r="M106">
            <v>5000</v>
          </cell>
        </row>
        <row r="107">
          <cell r="B107" t="str">
            <v>FY19</v>
          </cell>
          <cell r="M107">
            <v>2975</v>
          </cell>
        </row>
        <row r="108">
          <cell r="B108" t="str">
            <v>FY19</v>
          </cell>
          <cell r="M108">
            <v>3000</v>
          </cell>
        </row>
        <row r="109">
          <cell r="B109" t="str">
            <v>FY19</v>
          </cell>
          <cell r="M109">
            <v>5000</v>
          </cell>
        </row>
        <row r="110">
          <cell r="B110" t="str">
            <v>FY19</v>
          </cell>
          <cell r="M110">
            <v>0</v>
          </cell>
        </row>
        <row r="111">
          <cell r="B111" t="str">
            <v>FY19</v>
          </cell>
          <cell r="M111">
            <v>7500</v>
          </cell>
        </row>
        <row r="112">
          <cell r="B112" t="str">
            <v>FY19</v>
          </cell>
          <cell r="M112">
            <v>158608.22</v>
          </cell>
        </row>
        <row r="113">
          <cell r="B113" t="str">
            <v>FY19</v>
          </cell>
          <cell r="M113">
            <v>10000</v>
          </cell>
        </row>
        <row r="114">
          <cell r="B114" t="str">
            <v>FY19</v>
          </cell>
          <cell r="M114">
            <v>8000</v>
          </cell>
        </row>
        <row r="115">
          <cell r="B115" t="str">
            <v>FY19</v>
          </cell>
          <cell r="M115">
            <v>108391.78</v>
          </cell>
        </row>
        <row r="116">
          <cell r="B116" t="str">
            <v>FY19</v>
          </cell>
          <cell r="M116">
            <v>70500</v>
          </cell>
        </row>
        <row r="117">
          <cell r="B117"/>
          <cell r="M117">
            <v>423930</v>
          </cell>
        </row>
        <row r="118">
          <cell r="B118" t="str">
            <v>FY19</v>
          </cell>
          <cell r="M118">
            <v>5685</v>
          </cell>
        </row>
        <row r="119">
          <cell r="B119" t="str">
            <v>FY19</v>
          </cell>
          <cell r="M119">
            <v>44300</v>
          </cell>
        </row>
        <row r="120">
          <cell r="B120" t="str">
            <v>FY19</v>
          </cell>
          <cell r="M120">
            <v>0</v>
          </cell>
        </row>
        <row r="121">
          <cell r="B121"/>
          <cell r="M121">
            <v>49985</v>
          </cell>
        </row>
        <row r="122">
          <cell r="B122" t="str">
            <v>FY19</v>
          </cell>
          <cell r="M122">
            <v>11027.5</v>
          </cell>
        </row>
        <row r="123">
          <cell r="B123" t="str">
            <v>FY19</v>
          </cell>
          <cell r="M123">
            <v>0</v>
          </cell>
        </row>
        <row r="124">
          <cell r="B124" t="str">
            <v>FY19</v>
          </cell>
          <cell r="M124">
            <v>201712.51</v>
          </cell>
        </row>
        <row r="125">
          <cell r="B125" t="str">
            <v>FY19</v>
          </cell>
          <cell r="M125">
            <v>55185</v>
          </cell>
        </row>
        <row r="126">
          <cell r="B126" t="str">
            <v>FY19</v>
          </cell>
          <cell r="M126">
            <v>21632.5</v>
          </cell>
        </row>
        <row r="127">
          <cell r="B127" t="str">
            <v>FY19</v>
          </cell>
          <cell r="M127">
            <v>4000</v>
          </cell>
        </row>
        <row r="128">
          <cell r="B128"/>
          <cell r="M128">
            <v>293557.51</v>
          </cell>
        </row>
        <row r="129">
          <cell r="B129" t="str">
            <v>FY19</v>
          </cell>
          <cell r="M129">
            <v>14018.07</v>
          </cell>
        </row>
        <row r="130">
          <cell r="B130"/>
          <cell r="M130">
            <v>14018.07</v>
          </cell>
        </row>
        <row r="131">
          <cell r="B131" t="str">
            <v>FY19</v>
          </cell>
          <cell r="M131">
            <v>617000</v>
          </cell>
        </row>
        <row r="132">
          <cell r="B132" t="str">
            <v>FY19</v>
          </cell>
          <cell r="M132">
            <v>231058.6</v>
          </cell>
        </row>
        <row r="133">
          <cell r="B133" t="str">
            <v>FY19</v>
          </cell>
          <cell r="M133">
            <v>0</v>
          </cell>
        </row>
        <row r="134">
          <cell r="B134" t="str">
            <v>FY19</v>
          </cell>
          <cell r="M134">
            <v>424213.95</v>
          </cell>
        </row>
        <row r="135">
          <cell r="B135" t="str">
            <v>FY19</v>
          </cell>
          <cell r="M135">
            <v>858476.62</v>
          </cell>
        </row>
        <row r="136">
          <cell r="B136" t="str">
            <v>FY19</v>
          </cell>
          <cell r="M136">
            <v>34620.839999999997</v>
          </cell>
        </row>
        <row r="137">
          <cell r="B137" t="str">
            <v>FY19</v>
          </cell>
          <cell r="M137">
            <v>353204.54</v>
          </cell>
        </row>
        <row r="138">
          <cell r="B138"/>
          <cell r="M138">
            <v>2518574.5499999998</v>
          </cell>
        </row>
        <row r="139">
          <cell r="B139" t="str">
            <v>FY19</v>
          </cell>
          <cell r="M139">
            <v>0</v>
          </cell>
        </row>
        <row r="140">
          <cell r="B140" t="str">
            <v>FY19</v>
          </cell>
          <cell r="M140">
            <v>12411.14</v>
          </cell>
        </row>
        <row r="141">
          <cell r="B141" t="str">
            <v>FY19</v>
          </cell>
          <cell r="M141">
            <v>10881.88</v>
          </cell>
        </row>
        <row r="142">
          <cell r="B142" t="str">
            <v>FY19</v>
          </cell>
          <cell r="M142">
            <v>0</v>
          </cell>
        </row>
        <row r="143">
          <cell r="B143" t="str">
            <v>FY19</v>
          </cell>
          <cell r="M143">
            <v>10250</v>
          </cell>
        </row>
        <row r="144">
          <cell r="B144" t="str">
            <v>FY19</v>
          </cell>
          <cell r="M144">
            <v>16942</v>
          </cell>
        </row>
        <row r="145">
          <cell r="B145" t="str">
            <v>FY19</v>
          </cell>
          <cell r="M145">
            <v>137046.96</v>
          </cell>
        </row>
        <row r="146">
          <cell r="B146"/>
          <cell r="M146">
            <v>187531.97999999998</v>
          </cell>
        </row>
        <row r="147">
          <cell r="B147" t="str">
            <v>FY19</v>
          </cell>
          <cell r="M147">
            <v>165858.69</v>
          </cell>
        </row>
        <row r="148">
          <cell r="B148"/>
          <cell r="M148">
            <v>165858.69</v>
          </cell>
        </row>
        <row r="149">
          <cell r="B149" t="str">
            <v>FY19</v>
          </cell>
          <cell r="M149">
            <v>2005220.52</v>
          </cell>
        </row>
        <row r="150">
          <cell r="B150"/>
          <cell r="M150">
            <v>2005220.52</v>
          </cell>
        </row>
        <row r="151">
          <cell r="B151" t="str">
            <v>FY19</v>
          </cell>
          <cell r="M151">
            <v>56971.95</v>
          </cell>
        </row>
        <row r="152">
          <cell r="B152"/>
          <cell r="M152">
            <v>56971.95</v>
          </cell>
        </row>
        <row r="153">
          <cell r="B153" t="str">
            <v>FY19</v>
          </cell>
          <cell r="M153">
            <v>229339.43</v>
          </cell>
        </row>
        <row r="154">
          <cell r="B154"/>
          <cell r="M154">
            <v>229339.43</v>
          </cell>
        </row>
        <row r="155">
          <cell r="B155" t="str">
            <v>FY19</v>
          </cell>
          <cell r="M155">
            <v>17243.45</v>
          </cell>
        </row>
        <row r="156">
          <cell r="B156"/>
          <cell r="M156">
            <v>17243.45</v>
          </cell>
        </row>
        <row r="157">
          <cell r="B157" t="str">
            <v>FY19</v>
          </cell>
          <cell r="M157">
            <v>53951.7</v>
          </cell>
        </row>
        <row r="158">
          <cell r="B158" t="str">
            <v>FY19</v>
          </cell>
          <cell r="M158">
            <v>56800</v>
          </cell>
        </row>
        <row r="159">
          <cell r="B159" t="str">
            <v>FY19</v>
          </cell>
          <cell r="M159">
            <v>31064.799999999999</v>
          </cell>
        </row>
        <row r="160">
          <cell r="B160" t="str">
            <v>FY19</v>
          </cell>
          <cell r="M160">
            <v>54125</v>
          </cell>
        </row>
        <row r="161">
          <cell r="B161" t="str">
            <v>FY19</v>
          </cell>
          <cell r="M161">
            <v>0</v>
          </cell>
        </row>
        <row r="162">
          <cell r="B162" t="str">
            <v>FY19</v>
          </cell>
          <cell r="M162">
            <v>0</v>
          </cell>
        </row>
        <row r="163">
          <cell r="B163"/>
          <cell r="M163">
            <v>195941.5</v>
          </cell>
        </row>
        <row r="164">
          <cell r="B164" t="str">
            <v>FY19</v>
          </cell>
          <cell r="M164">
            <v>49856.94</v>
          </cell>
        </row>
        <row r="165">
          <cell r="B165"/>
          <cell r="M165">
            <v>49856.94</v>
          </cell>
        </row>
        <row r="166">
          <cell r="B166" t="str">
            <v>FY19</v>
          </cell>
          <cell r="M166">
            <v>589485</v>
          </cell>
        </row>
        <row r="167">
          <cell r="B167"/>
          <cell r="M167">
            <v>589485</v>
          </cell>
        </row>
        <row r="168">
          <cell r="B168" t="str">
            <v>FY19</v>
          </cell>
          <cell r="M168">
            <v>1475871.16</v>
          </cell>
        </row>
        <row r="169">
          <cell r="B169"/>
          <cell r="M169">
            <v>1475871.16</v>
          </cell>
        </row>
        <row r="170">
          <cell r="B170" t="str">
            <v>FY19</v>
          </cell>
          <cell r="M170">
            <v>215650.7</v>
          </cell>
        </row>
        <row r="171">
          <cell r="B171"/>
          <cell r="M171">
            <v>215650.7</v>
          </cell>
        </row>
        <row r="172">
          <cell r="B172" t="str">
            <v>FY19</v>
          </cell>
          <cell r="M172">
            <v>428939.54</v>
          </cell>
        </row>
        <row r="173">
          <cell r="B173"/>
          <cell r="M173">
            <v>428939.54</v>
          </cell>
        </row>
        <row r="174">
          <cell r="B174" t="str">
            <v>FY19</v>
          </cell>
          <cell r="M174">
            <v>356453.92</v>
          </cell>
        </row>
        <row r="175">
          <cell r="B175"/>
          <cell r="M175">
            <v>356453.92</v>
          </cell>
        </row>
        <row r="176">
          <cell r="B176" t="str">
            <v>FY20</v>
          </cell>
          <cell r="M176">
            <v>273836.90999999997</v>
          </cell>
        </row>
        <row r="177">
          <cell r="B177"/>
          <cell r="M177">
            <v>273836.90999999997</v>
          </cell>
        </row>
        <row r="178">
          <cell r="B178" t="str">
            <v>FY20</v>
          </cell>
          <cell r="M178">
            <v>716674.92</v>
          </cell>
        </row>
        <row r="179">
          <cell r="B179"/>
          <cell r="M179">
            <v>716674.92</v>
          </cell>
        </row>
        <row r="180">
          <cell r="B180" t="str">
            <v>FY20</v>
          </cell>
          <cell r="M180">
            <v>1084505.5</v>
          </cell>
        </row>
        <row r="181">
          <cell r="B181"/>
          <cell r="M181">
            <v>1084505.5</v>
          </cell>
        </row>
        <row r="182">
          <cell r="B182" t="str">
            <v>FY20</v>
          </cell>
          <cell r="M182">
            <v>29641.95</v>
          </cell>
        </row>
        <row r="183">
          <cell r="B183"/>
          <cell r="M183">
            <v>29641.95</v>
          </cell>
        </row>
        <row r="184">
          <cell r="B184" t="str">
            <v>FY20</v>
          </cell>
          <cell r="M184">
            <v>263188.23</v>
          </cell>
        </row>
        <row r="185">
          <cell r="B185"/>
          <cell r="M185">
            <v>263188.23</v>
          </cell>
        </row>
        <row r="186">
          <cell r="B186" t="str">
            <v>FY20</v>
          </cell>
          <cell r="M186">
            <v>0</v>
          </cell>
        </row>
        <row r="187">
          <cell r="B187" t="str">
            <v>FY20</v>
          </cell>
          <cell r="M187">
            <v>0</v>
          </cell>
        </row>
        <row r="188">
          <cell r="B188" t="str">
            <v>FY20</v>
          </cell>
          <cell r="M188">
            <v>55375</v>
          </cell>
        </row>
        <row r="189">
          <cell r="B189"/>
          <cell r="M189">
            <v>55375</v>
          </cell>
        </row>
        <row r="190">
          <cell r="B190" t="str">
            <v>FY20</v>
          </cell>
          <cell r="M190">
            <v>6900</v>
          </cell>
        </row>
        <row r="191">
          <cell r="B191"/>
          <cell r="M191">
            <v>6900</v>
          </cell>
        </row>
        <row r="192">
          <cell r="B192" t="str">
            <v>FY20</v>
          </cell>
          <cell r="M192">
            <v>31190.94</v>
          </cell>
        </row>
        <row r="193">
          <cell r="B193"/>
          <cell r="M193">
            <v>31190.94</v>
          </cell>
        </row>
        <row r="194">
          <cell r="B194" t="str">
            <v>FY20</v>
          </cell>
          <cell r="M194">
            <v>445351.83</v>
          </cell>
        </row>
        <row r="195">
          <cell r="B195"/>
          <cell r="M195">
            <v>445351.83</v>
          </cell>
        </row>
        <row r="196">
          <cell r="B196" t="str">
            <v>FY20</v>
          </cell>
          <cell r="M196">
            <v>0</v>
          </cell>
        </row>
        <row r="197">
          <cell r="B197" t="str">
            <v>FY20</v>
          </cell>
          <cell r="M197">
            <v>4332.59</v>
          </cell>
        </row>
        <row r="198">
          <cell r="B198" t="str">
            <v>FY20</v>
          </cell>
          <cell r="M198">
            <v>5000</v>
          </cell>
        </row>
        <row r="199">
          <cell r="B199" t="str">
            <v>FY20</v>
          </cell>
          <cell r="M199">
            <v>13439.45</v>
          </cell>
        </row>
        <row r="200">
          <cell r="B200"/>
          <cell r="M200">
            <v>22772.04</v>
          </cell>
        </row>
        <row r="201">
          <cell r="B201" t="str">
            <v>FY20</v>
          </cell>
          <cell r="M201">
            <v>1403000</v>
          </cell>
        </row>
        <row r="202">
          <cell r="B202" t="str">
            <v>FY20</v>
          </cell>
          <cell r="M202">
            <v>12212.5</v>
          </cell>
        </row>
        <row r="203">
          <cell r="B203"/>
          <cell r="M203">
            <v>1415212.5</v>
          </cell>
        </row>
        <row r="204">
          <cell r="B204" t="str">
            <v>FY20</v>
          </cell>
          <cell r="M204">
            <v>75965</v>
          </cell>
        </row>
        <row r="205">
          <cell r="B205"/>
          <cell r="M205">
            <v>75965</v>
          </cell>
        </row>
        <row r="206">
          <cell r="B206" t="str">
            <v>FY20</v>
          </cell>
          <cell r="M206">
            <v>0</v>
          </cell>
        </row>
        <row r="207">
          <cell r="B207" t="str">
            <v>FY20</v>
          </cell>
          <cell r="M207">
            <v>31347.8</v>
          </cell>
        </row>
        <row r="208">
          <cell r="B208" t="str">
            <v>FY20</v>
          </cell>
          <cell r="M208">
            <v>0</v>
          </cell>
        </row>
        <row r="209">
          <cell r="B209" t="str">
            <v>FY20</v>
          </cell>
          <cell r="M209">
            <v>0</v>
          </cell>
        </row>
        <row r="210">
          <cell r="B210" t="str">
            <v>FY20</v>
          </cell>
          <cell r="M210">
            <v>49374.77</v>
          </cell>
        </row>
        <row r="211">
          <cell r="B211" t="str">
            <v>FY20</v>
          </cell>
          <cell r="M211">
            <v>29672.28</v>
          </cell>
        </row>
        <row r="212">
          <cell r="B212" t="str">
            <v>FY20</v>
          </cell>
          <cell r="M212">
            <v>35756.080000000002</v>
          </cell>
        </row>
        <row r="213">
          <cell r="B213" t="str">
            <v>FY20</v>
          </cell>
          <cell r="M213">
            <v>236737.31</v>
          </cell>
        </row>
        <row r="214">
          <cell r="B214"/>
          <cell r="M214">
            <v>382888.24</v>
          </cell>
        </row>
        <row r="215">
          <cell r="B215" t="str">
            <v>FY20</v>
          </cell>
          <cell r="M215">
            <v>29880</v>
          </cell>
        </row>
        <row r="216">
          <cell r="B216"/>
          <cell r="M216">
            <v>29880</v>
          </cell>
        </row>
        <row r="217">
          <cell r="B217" t="str">
            <v>FY20</v>
          </cell>
          <cell r="M217">
            <v>141869</v>
          </cell>
        </row>
        <row r="218">
          <cell r="B218"/>
          <cell r="M218">
            <v>141869</v>
          </cell>
        </row>
        <row r="219">
          <cell r="B219" t="str">
            <v>FY20</v>
          </cell>
          <cell r="M219">
            <v>1479670.8</v>
          </cell>
        </row>
        <row r="220">
          <cell r="B220"/>
          <cell r="M220">
            <v>1479670.8</v>
          </cell>
        </row>
        <row r="221">
          <cell r="B221" t="str">
            <v>FY20</v>
          </cell>
          <cell r="M221">
            <v>0</v>
          </cell>
        </row>
        <row r="222">
          <cell r="B222" t="str">
            <v>FY20</v>
          </cell>
          <cell r="M222">
            <v>6250</v>
          </cell>
        </row>
        <row r="223">
          <cell r="B223" t="str">
            <v>FY20</v>
          </cell>
          <cell r="M223">
            <v>7650</v>
          </cell>
        </row>
        <row r="224">
          <cell r="B224" t="str">
            <v>FY20</v>
          </cell>
          <cell r="M224">
            <v>5500</v>
          </cell>
        </row>
        <row r="225">
          <cell r="B225" t="str">
            <v>FY20</v>
          </cell>
          <cell r="M225">
            <v>8225</v>
          </cell>
        </row>
        <row r="226">
          <cell r="B226" t="str">
            <v>FY20</v>
          </cell>
          <cell r="M226">
            <v>5215</v>
          </cell>
        </row>
        <row r="227">
          <cell r="B227" t="str">
            <v>FY20</v>
          </cell>
          <cell r="M227">
            <v>2950</v>
          </cell>
        </row>
        <row r="228">
          <cell r="B228" t="str">
            <v>FY20</v>
          </cell>
          <cell r="M228">
            <v>4950</v>
          </cell>
        </row>
        <row r="229">
          <cell r="B229" t="str">
            <v>FY20</v>
          </cell>
          <cell r="M229">
            <v>5500</v>
          </cell>
        </row>
        <row r="230">
          <cell r="B230" t="str">
            <v>FY20</v>
          </cell>
          <cell r="M230">
            <v>4995</v>
          </cell>
        </row>
        <row r="231">
          <cell r="B231" t="str">
            <v>FY20</v>
          </cell>
          <cell r="M231">
            <v>11000</v>
          </cell>
        </row>
        <row r="232">
          <cell r="B232" t="str">
            <v>FY20</v>
          </cell>
          <cell r="M232">
            <v>7533.6</v>
          </cell>
        </row>
        <row r="233">
          <cell r="B233" t="str">
            <v>FY20</v>
          </cell>
          <cell r="M233">
            <v>12450</v>
          </cell>
        </row>
        <row r="234">
          <cell r="B234" t="str">
            <v>FY20</v>
          </cell>
          <cell r="M234">
            <v>16000</v>
          </cell>
        </row>
        <row r="235">
          <cell r="B235" t="str">
            <v>FY20</v>
          </cell>
          <cell r="M235">
            <v>5500</v>
          </cell>
        </row>
        <row r="236">
          <cell r="B236"/>
          <cell r="M236">
            <v>103718.6</v>
          </cell>
        </row>
        <row r="237">
          <cell r="B237" t="str">
            <v>FY20</v>
          </cell>
          <cell r="M237">
            <v>0</v>
          </cell>
        </row>
        <row r="238">
          <cell r="B238" t="str">
            <v>FY20</v>
          </cell>
          <cell r="M238">
            <v>47092</v>
          </cell>
        </row>
        <row r="239">
          <cell r="B239" t="str">
            <v>FY20</v>
          </cell>
          <cell r="M239">
            <v>43328.09</v>
          </cell>
        </row>
        <row r="240">
          <cell r="B240"/>
          <cell r="M240">
            <v>90420.09</v>
          </cell>
        </row>
        <row r="241">
          <cell r="B241" t="str">
            <v>FY20</v>
          </cell>
          <cell r="M241">
            <v>114650</v>
          </cell>
        </row>
        <row r="242">
          <cell r="B242" t="str">
            <v>FY20</v>
          </cell>
          <cell r="M242">
            <v>0</v>
          </cell>
        </row>
        <row r="243">
          <cell r="B243" t="str">
            <v>FY20</v>
          </cell>
          <cell r="M243">
            <v>54375</v>
          </cell>
        </row>
        <row r="244">
          <cell r="B244" t="str">
            <v>FY20</v>
          </cell>
          <cell r="M244">
            <v>0</v>
          </cell>
        </row>
        <row r="245">
          <cell r="B245" t="str">
            <v>FY20</v>
          </cell>
          <cell r="M245">
            <v>31015</v>
          </cell>
        </row>
        <row r="246">
          <cell r="B246"/>
          <cell r="M246">
            <v>200040</v>
          </cell>
        </row>
        <row r="247">
          <cell r="B247" t="str">
            <v>FY20</v>
          </cell>
          <cell r="M247">
            <v>0</v>
          </cell>
        </row>
        <row r="248">
          <cell r="B248" t="str">
            <v>FY20</v>
          </cell>
          <cell r="M248">
            <v>9000</v>
          </cell>
        </row>
        <row r="249">
          <cell r="B249"/>
          <cell r="M249">
            <v>9000</v>
          </cell>
        </row>
        <row r="250">
          <cell r="B250" t="str">
            <v>FY20</v>
          </cell>
          <cell r="M250">
            <v>80800</v>
          </cell>
        </row>
        <row r="251">
          <cell r="B251" t="str">
            <v>FY20</v>
          </cell>
          <cell r="M251">
            <v>205766.24</v>
          </cell>
        </row>
        <row r="252">
          <cell r="B252"/>
          <cell r="M252">
            <v>286566.24</v>
          </cell>
        </row>
        <row r="253">
          <cell r="B253" t="str">
            <v>FY20</v>
          </cell>
          <cell r="M253">
            <v>149325</v>
          </cell>
        </row>
        <row r="254">
          <cell r="B254" t="str">
            <v>FY20</v>
          </cell>
          <cell r="M254">
            <v>0</v>
          </cell>
        </row>
        <row r="255">
          <cell r="B255" t="str">
            <v>FY20</v>
          </cell>
          <cell r="M255">
            <v>0</v>
          </cell>
        </row>
        <row r="256">
          <cell r="B256" t="str">
            <v>FY20</v>
          </cell>
          <cell r="M256">
            <v>35800</v>
          </cell>
        </row>
        <row r="257">
          <cell r="B257"/>
          <cell r="M257">
            <v>185125</v>
          </cell>
        </row>
        <row r="258">
          <cell r="B258" t="str">
            <v>FY20</v>
          </cell>
          <cell r="M258">
            <v>39923</v>
          </cell>
        </row>
        <row r="259">
          <cell r="B259" t="str">
            <v>FY20</v>
          </cell>
          <cell r="M259">
            <v>5633</v>
          </cell>
        </row>
        <row r="260">
          <cell r="B260" t="str">
            <v>FY20</v>
          </cell>
          <cell r="M260">
            <v>2599687.2799999998</v>
          </cell>
        </row>
        <row r="261">
          <cell r="B261" t="str">
            <v>FY20</v>
          </cell>
          <cell r="M261">
            <v>1133324</v>
          </cell>
        </row>
        <row r="262">
          <cell r="B262" t="str">
            <v>FY20</v>
          </cell>
          <cell r="M262">
            <v>2248.9899999999998</v>
          </cell>
        </row>
        <row r="263">
          <cell r="B263"/>
          <cell r="M263">
            <v>3780816.27</v>
          </cell>
        </row>
        <row r="264">
          <cell r="B264" t="str">
            <v>FY20</v>
          </cell>
          <cell r="M264">
            <v>167010</v>
          </cell>
        </row>
        <row r="265">
          <cell r="B265" t="str">
            <v>FY20</v>
          </cell>
          <cell r="M265">
            <v>10300</v>
          </cell>
        </row>
        <row r="266">
          <cell r="B266" t="str">
            <v>FY20</v>
          </cell>
          <cell r="M266">
            <v>3673</v>
          </cell>
        </row>
        <row r="267">
          <cell r="B267" t="str">
            <v>FY20</v>
          </cell>
          <cell r="M267">
            <v>118259.05</v>
          </cell>
        </row>
        <row r="268">
          <cell r="B268"/>
          <cell r="M268">
            <v>299242.05</v>
          </cell>
        </row>
        <row r="269">
          <cell r="B269" t="str">
            <v>FY20</v>
          </cell>
          <cell r="M269">
            <v>224000</v>
          </cell>
        </row>
        <row r="270">
          <cell r="B270"/>
          <cell r="M270">
            <v>224000</v>
          </cell>
        </row>
        <row r="271">
          <cell r="B271" t="str">
            <v>FY20</v>
          </cell>
          <cell r="M271">
            <v>587612.64</v>
          </cell>
        </row>
        <row r="272">
          <cell r="B272"/>
          <cell r="M272">
            <v>587612.64</v>
          </cell>
        </row>
        <row r="273">
          <cell r="B273" t="str">
            <v>FY21</v>
          </cell>
          <cell r="M273">
            <v>0</v>
          </cell>
        </row>
        <row r="274">
          <cell r="B274"/>
          <cell r="M274">
            <v>0</v>
          </cell>
        </row>
        <row r="275">
          <cell r="B275" t="str">
            <v>FY21</v>
          </cell>
          <cell r="M275">
            <v>114541.63</v>
          </cell>
        </row>
        <row r="276">
          <cell r="B276"/>
          <cell r="M276">
            <v>114541.63</v>
          </cell>
        </row>
        <row r="277">
          <cell r="B277" t="str">
            <v>FY21</v>
          </cell>
          <cell r="M277">
            <v>893114.51</v>
          </cell>
        </row>
        <row r="278">
          <cell r="B278"/>
          <cell r="M278">
            <v>893114.51</v>
          </cell>
        </row>
        <row r="279">
          <cell r="B279" t="str">
            <v>FY21</v>
          </cell>
          <cell r="M279">
            <v>442969.3</v>
          </cell>
        </row>
        <row r="280">
          <cell r="B280"/>
          <cell r="M280">
            <v>442969.3</v>
          </cell>
        </row>
        <row r="281">
          <cell r="B281" t="str">
            <v>FY21</v>
          </cell>
          <cell r="M281">
            <v>129349.9</v>
          </cell>
        </row>
        <row r="282">
          <cell r="B282"/>
          <cell r="M282">
            <v>129349.9</v>
          </cell>
        </row>
        <row r="283">
          <cell r="B283" t="str">
            <v>FY21</v>
          </cell>
          <cell r="M283">
            <v>0</v>
          </cell>
        </row>
        <row r="284">
          <cell r="B284"/>
          <cell r="M284">
            <v>0</v>
          </cell>
        </row>
        <row r="285">
          <cell r="B285" t="str">
            <v>FY21</v>
          </cell>
          <cell r="M285">
            <v>0</v>
          </cell>
        </row>
        <row r="286">
          <cell r="B286" t="str">
            <v>FY21</v>
          </cell>
          <cell r="M286">
            <v>0</v>
          </cell>
        </row>
        <row r="287">
          <cell r="B287" t="str">
            <v>FY21</v>
          </cell>
          <cell r="M287">
            <v>2200</v>
          </cell>
        </row>
        <row r="288">
          <cell r="B288"/>
          <cell r="M288">
            <v>2200</v>
          </cell>
        </row>
        <row r="289">
          <cell r="B289" t="str">
            <v>FY21</v>
          </cell>
          <cell r="M289">
            <v>0</v>
          </cell>
        </row>
        <row r="290">
          <cell r="B290" t="str">
            <v>FY21</v>
          </cell>
          <cell r="M290">
            <v>14000</v>
          </cell>
        </row>
        <row r="291">
          <cell r="B291" t="str">
            <v>FY21</v>
          </cell>
          <cell r="M291">
            <v>95000</v>
          </cell>
        </row>
        <row r="292">
          <cell r="B292"/>
          <cell r="M292">
            <v>109000</v>
          </cell>
        </row>
        <row r="293">
          <cell r="B293" t="str">
            <v>FY21</v>
          </cell>
          <cell r="M293">
            <v>0</v>
          </cell>
        </row>
        <row r="294">
          <cell r="B294"/>
          <cell r="M294">
            <v>0</v>
          </cell>
        </row>
        <row r="295">
          <cell r="B295" t="str">
            <v>FY21</v>
          </cell>
          <cell r="M295">
            <v>0</v>
          </cell>
        </row>
        <row r="296">
          <cell r="B296"/>
          <cell r="M296">
            <v>0</v>
          </cell>
        </row>
        <row r="297">
          <cell r="B297" t="str">
            <v>FY21</v>
          </cell>
          <cell r="M297">
            <v>0</v>
          </cell>
        </row>
        <row r="298">
          <cell r="B298" t="str">
            <v>FY21</v>
          </cell>
          <cell r="M298">
            <v>172745</v>
          </cell>
        </row>
        <row r="299">
          <cell r="B299"/>
          <cell r="M299">
            <v>172745</v>
          </cell>
        </row>
        <row r="300">
          <cell r="B300" t="str">
            <v>FY21</v>
          </cell>
          <cell r="M300">
            <v>4750</v>
          </cell>
        </row>
        <row r="301">
          <cell r="B301"/>
          <cell r="M301">
            <v>4750</v>
          </cell>
        </row>
        <row r="302">
          <cell r="B302" t="str">
            <v>FY21</v>
          </cell>
          <cell r="M302">
            <v>0</v>
          </cell>
        </row>
        <row r="303">
          <cell r="B303"/>
          <cell r="M303">
            <v>0</v>
          </cell>
        </row>
        <row r="304">
          <cell r="B304" t="str">
            <v>FY21</v>
          </cell>
          <cell r="M304">
            <v>0</v>
          </cell>
        </row>
        <row r="305">
          <cell r="B305" t="str">
            <v>FY21</v>
          </cell>
          <cell r="M305">
            <v>0</v>
          </cell>
        </row>
        <row r="306">
          <cell r="B306" t="str">
            <v>FY21</v>
          </cell>
          <cell r="M306">
            <v>0</v>
          </cell>
        </row>
        <row r="307">
          <cell r="B307" t="str">
            <v>FY21</v>
          </cell>
          <cell r="M307">
            <v>0</v>
          </cell>
        </row>
        <row r="308">
          <cell r="B308" t="str">
            <v>FY21</v>
          </cell>
          <cell r="M308">
            <v>0</v>
          </cell>
        </row>
        <row r="309">
          <cell r="B309" t="str">
            <v>FY21</v>
          </cell>
          <cell r="M309">
            <v>0</v>
          </cell>
        </row>
        <row r="310">
          <cell r="B310"/>
          <cell r="M310">
            <v>0</v>
          </cell>
        </row>
        <row r="311">
          <cell r="B311" t="str">
            <v>FY21</v>
          </cell>
          <cell r="M311">
            <v>0</v>
          </cell>
        </row>
        <row r="312">
          <cell r="B312" t="str">
            <v>FY21</v>
          </cell>
          <cell r="M312">
            <v>4225</v>
          </cell>
        </row>
        <row r="313">
          <cell r="B313" t="str">
            <v>FY21</v>
          </cell>
          <cell r="M313">
            <v>0</v>
          </cell>
        </row>
        <row r="314">
          <cell r="B314" t="str">
            <v>FY21</v>
          </cell>
          <cell r="M314">
            <v>0</v>
          </cell>
        </row>
        <row r="315">
          <cell r="B315"/>
          <cell r="M315">
            <v>4225</v>
          </cell>
        </row>
        <row r="316">
          <cell r="B316" t="str">
            <v>FY21</v>
          </cell>
          <cell r="M316">
            <v>30435</v>
          </cell>
        </row>
        <row r="317">
          <cell r="B317" t="str">
            <v>FY21</v>
          </cell>
          <cell r="M317">
            <v>0</v>
          </cell>
        </row>
        <row r="318">
          <cell r="B318" t="str">
            <v>FY21</v>
          </cell>
          <cell r="M318">
            <v>0</v>
          </cell>
        </row>
        <row r="319">
          <cell r="B319" t="str">
            <v>FY21</v>
          </cell>
          <cell r="M319">
            <v>0</v>
          </cell>
        </row>
        <row r="320">
          <cell r="B320" t="str">
            <v>FY21</v>
          </cell>
          <cell r="M320">
            <v>0</v>
          </cell>
        </row>
        <row r="321">
          <cell r="B321"/>
          <cell r="M321">
            <v>30435</v>
          </cell>
        </row>
        <row r="322">
          <cell r="B322" t="str">
            <v>FY21</v>
          </cell>
          <cell r="M322">
            <v>0</v>
          </cell>
        </row>
        <row r="323">
          <cell r="B323"/>
          <cell r="M323">
            <v>0</v>
          </cell>
        </row>
        <row r="324">
          <cell r="B324" t="str">
            <v>FY21</v>
          </cell>
          <cell r="M324">
            <v>0</v>
          </cell>
        </row>
        <row r="325">
          <cell r="B325" t="str">
            <v>FY21</v>
          </cell>
          <cell r="M325">
            <v>0</v>
          </cell>
        </row>
        <row r="326">
          <cell r="B326" t="str">
            <v>FY21</v>
          </cell>
          <cell r="M326">
            <v>0</v>
          </cell>
        </row>
        <row r="327">
          <cell r="B327"/>
          <cell r="M327">
            <v>0</v>
          </cell>
        </row>
        <row r="328">
          <cell r="B328" t="str">
            <v>FY21</v>
          </cell>
          <cell r="M328">
            <v>12994.47</v>
          </cell>
        </row>
        <row r="329">
          <cell r="B329" t="str">
            <v>FY21</v>
          </cell>
          <cell r="M329">
            <v>0</v>
          </cell>
        </row>
        <row r="330">
          <cell r="B330" t="str">
            <v>FY21</v>
          </cell>
          <cell r="M330">
            <v>55876</v>
          </cell>
        </row>
        <row r="331">
          <cell r="B331" t="str">
            <v>FY21</v>
          </cell>
          <cell r="M331">
            <v>0</v>
          </cell>
        </row>
        <row r="332">
          <cell r="B332" t="str">
            <v>FY21</v>
          </cell>
          <cell r="M332">
            <v>0</v>
          </cell>
        </row>
        <row r="333">
          <cell r="B333"/>
          <cell r="M333">
            <v>68870.47</v>
          </cell>
        </row>
        <row r="334">
          <cell r="B334" t="str">
            <v>FY21</v>
          </cell>
          <cell r="M334">
            <v>0</v>
          </cell>
        </row>
        <row r="335">
          <cell r="B335" t="str">
            <v>FY21</v>
          </cell>
          <cell r="M335">
            <v>10745</v>
          </cell>
        </row>
        <row r="336">
          <cell r="B336" t="str">
            <v>FY21</v>
          </cell>
          <cell r="M336">
            <v>0</v>
          </cell>
        </row>
        <row r="337">
          <cell r="B337" t="str">
            <v>FY21</v>
          </cell>
          <cell r="M337">
            <v>0</v>
          </cell>
        </row>
        <row r="338">
          <cell r="B338" t="str">
            <v>FY21</v>
          </cell>
          <cell r="M338">
            <v>0</v>
          </cell>
        </row>
        <row r="339">
          <cell r="B339" t="str">
            <v>FY21</v>
          </cell>
          <cell r="M339">
            <v>0</v>
          </cell>
        </row>
        <row r="340">
          <cell r="B340" t="str">
            <v>FY21</v>
          </cell>
          <cell r="M340">
            <v>0</v>
          </cell>
        </row>
        <row r="341">
          <cell r="B341" t="str">
            <v>FY21</v>
          </cell>
          <cell r="M341">
            <v>0</v>
          </cell>
        </row>
        <row r="342">
          <cell r="B342" t="str">
            <v>FY21</v>
          </cell>
          <cell r="M342">
            <v>0</v>
          </cell>
        </row>
        <row r="343">
          <cell r="B343" t="str">
            <v>FY21</v>
          </cell>
          <cell r="M343">
            <v>0</v>
          </cell>
        </row>
        <row r="344">
          <cell r="B344" t="str">
            <v>FY21</v>
          </cell>
          <cell r="M344">
            <v>2250</v>
          </cell>
        </row>
        <row r="345">
          <cell r="B345" t="str">
            <v>FY21</v>
          </cell>
          <cell r="M345">
            <v>0</v>
          </cell>
        </row>
        <row r="346">
          <cell r="B346" t="str">
            <v>FY21</v>
          </cell>
          <cell r="M346">
            <v>0</v>
          </cell>
        </row>
        <row r="347">
          <cell r="B347" t="str">
            <v>FY21</v>
          </cell>
          <cell r="M347">
            <v>0</v>
          </cell>
        </row>
        <row r="348">
          <cell r="B348" t="str">
            <v>FY21</v>
          </cell>
          <cell r="M348">
            <v>0</v>
          </cell>
        </row>
        <row r="349">
          <cell r="B349"/>
          <cell r="M349">
            <v>12995</v>
          </cell>
        </row>
        <row r="350">
          <cell r="B350" t="str">
            <v>FY21</v>
          </cell>
          <cell r="M350">
            <v>0</v>
          </cell>
        </row>
        <row r="351">
          <cell r="B351"/>
          <cell r="M351">
            <v>0</v>
          </cell>
        </row>
        <row r="352">
          <cell r="B352" t="str">
            <v>FY21</v>
          </cell>
          <cell r="M352">
            <v>0</v>
          </cell>
        </row>
        <row r="353">
          <cell r="B353" t="str">
            <v>FY21</v>
          </cell>
          <cell r="M353">
            <v>0</v>
          </cell>
        </row>
        <row r="354">
          <cell r="B354" t="str">
            <v>FY21</v>
          </cell>
          <cell r="M354">
            <v>0</v>
          </cell>
        </row>
        <row r="355">
          <cell r="B355"/>
          <cell r="M355">
            <v>0</v>
          </cell>
        </row>
        <row r="356">
          <cell r="B356" t="str">
            <v>FY21</v>
          </cell>
          <cell r="M356">
            <v>0</v>
          </cell>
        </row>
        <row r="357">
          <cell r="B357" t="str">
            <v>FY21</v>
          </cell>
          <cell r="M357">
            <v>0</v>
          </cell>
        </row>
        <row r="358">
          <cell r="B358" t="str">
            <v>FY21</v>
          </cell>
          <cell r="M358">
            <v>0</v>
          </cell>
        </row>
        <row r="359">
          <cell r="B359" t="str">
            <v>FY21</v>
          </cell>
          <cell r="M359">
            <v>0</v>
          </cell>
        </row>
        <row r="360">
          <cell r="B360" t="str">
            <v>FY21</v>
          </cell>
          <cell r="M360">
            <v>0</v>
          </cell>
        </row>
        <row r="361">
          <cell r="B361" t="str">
            <v>FY21</v>
          </cell>
          <cell r="M361">
            <v>11685.13</v>
          </cell>
        </row>
        <row r="362">
          <cell r="B362" t="str">
            <v>FY21</v>
          </cell>
          <cell r="M362">
            <v>0</v>
          </cell>
        </row>
        <row r="363">
          <cell r="B363" t="str">
            <v>FY21</v>
          </cell>
          <cell r="M363">
            <v>0</v>
          </cell>
        </row>
        <row r="364">
          <cell r="B364" t="str">
            <v>FY21</v>
          </cell>
          <cell r="M364">
            <v>0</v>
          </cell>
        </row>
        <row r="365">
          <cell r="B365"/>
          <cell r="M365">
            <v>11685.13</v>
          </cell>
        </row>
        <row r="366">
          <cell r="B366" t="str">
            <v>FY21</v>
          </cell>
          <cell r="M366">
            <v>3900</v>
          </cell>
        </row>
        <row r="367">
          <cell r="B367" t="str">
            <v>FY21</v>
          </cell>
          <cell r="M367">
            <v>0</v>
          </cell>
        </row>
        <row r="368">
          <cell r="B368" t="str">
            <v>FY21</v>
          </cell>
          <cell r="M368">
            <v>0</v>
          </cell>
        </row>
        <row r="369">
          <cell r="B369" t="str">
            <v>FY21</v>
          </cell>
          <cell r="M369">
            <v>2579</v>
          </cell>
        </row>
        <row r="370">
          <cell r="B370" t="str">
            <v>FY21</v>
          </cell>
          <cell r="M370">
            <v>0</v>
          </cell>
        </row>
        <row r="371">
          <cell r="B371" t="str">
            <v>FY21</v>
          </cell>
          <cell r="M371">
            <v>0</v>
          </cell>
        </row>
        <row r="372">
          <cell r="B372" t="str">
            <v>FY21</v>
          </cell>
          <cell r="M372">
            <v>0</v>
          </cell>
        </row>
        <row r="373">
          <cell r="B373" t="str">
            <v>FY21</v>
          </cell>
          <cell r="M373">
            <v>0</v>
          </cell>
        </row>
        <row r="374">
          <cell r="B374" t="str">
            <v>FY21</v>
          </cell>
          <cell r="M374">
            <v>0</v>
          </cell>
        </row>
        <row r="375">
          <cell r="B375"/>
          <cell r="M375">
            <v>6479</v>
          </cell>
        </row>
        <row r="376">
          <cell r="B376" t="str">
            <v>FY21</v>
          </cell>
          <cell r="M376">
            <v>0</v>
          </cell>
        </row>
        <row r="377">
          <cell r="B377"/>
          <cell r="M377">
            <v>0</v>
          </cell>
        </row>
        <row r="378">
          <cell r="B378" t="str">
            <v>FY21</v>
          </cell>
          <cell r="M378">
            <v>0</v>
          </cell>
        </row>
        <row r="379">
          <cell r="B379" t="str">
            <v>FY21</v>
          </cell>
          <cell r="M379">
            <v>0</v>
          </cell>
        </row>
        <row r="380">
          <cell r="B380" t="str">
            <v>FY21</v>
          </cell>
          <cell r="M380">
            <v>3450</v>
          </cell>
        </row>
        <row r="381">
          <cell r="B381" t="str">
            <v>FY21</v>
          </cell>
          <cell r="M381">
            <v>0</v>
          </cell>
        </row>
        <row r="382">
          <cell r="B382"/>
          <cell r="M382">
            <v>3450</v>
          </cell>
        </row>
        <row r="383">
          <cell r="B383" t="str">
            <v>FY21</v>
          </cell>
          <cell r="M383">
            <v>0</v>
          </cell>
        </row>
        <row r="384">
          <cell r="B384" t="str">
            <v>FY21</v>
          </cell>
          <cell r="M384">
            <v>0</v>
          </cell>
        </row>
        <row r="385">
          <cell r="B385"/>
          <cell r="M385">
            <v>0</v>
          </cell>
        </row>
        <row r="386">
          <cell r="B386" t="str">
            <v>FY21</v>
          </cell>
          <cell r="M386">
            <v>0</v>
          </cell>
        </row>
        <row r="387">
          <cell r="B387" t="str">
            <v>FY21</v>
          </cell>
          <cell r="M387">
            <v>5935</v>
          </cell>
        </row>
        <row r="388">
          <cell r="B388"/>
          <cell r="M388">
            <v>5935</v>
          </cell>
        </row>
        <row r="389">
          <cell r="B389"/>
          <cell r="M389">
            <v>0</v>
          </cell>
        </row>
        <row r="390">
          <cell r="B390"/>
          <cell r="M390">
            <v>144915137.65000004</v>
          </cell>
        </row>
        <row r="391">
          <cell r="B391"/>
          <cell r="M391"/>
        </row>
        <row r="392">
          <cell r="B392"/>
          <cell r="M392"/>
        </row>
        <row r="393">
          <cell r="B393"/>
          <cell r="M393"/>
        </row>
        <row r="394">
          <cell r="B394"/>
          <cell r="M394"/>
        </row>
        <row r="395">
          <cell r="B395"/>
          <cell r="M395"/>
        </row>
        <row r="396">
          <cell r="B396"/>
          <cell r="M396"/>
        </row>
        <row r="397">
          <cell r="B397"/>
          <cell r="M397"/>
        </row>
        <row r="398">
          <cell r="B398"/>
          <cell r="M398"/>
        </row>
        <row r="399">
          <cell r="B399"/>
          <cell r="M399"/>
        </row>
        <row r="400">
          <cell r="B400"/>
          <cell r="M400"/>
        </row>
        <row r="401">
          <cell r="B401"/>
          <cell r="M401"/>
        </row>
        <row r="402">
          <cell r="B402"/>
          <cell r="M402"/>
        </row>
        <row r="403">
          <cell r="B403"/>
          <cell r="M403"/>
        </row>
        <row r="404">
          <cell r="B404"/>
          <cell r="M404"/>
        </row>
        <row r="405">
          <cell r="B405"/>
          <cell r="M405"/>
        </row>
        <row r="406">
          <cell r="B406"/>
          <cell r="M406"/>
        </row>
        <row r="407">
          <cell r="B407"/>
          <cell r="M407"/>
        </row>
        <row r="408">
          <cell r="B408"/>
          <cell r="M408"/>
        </row>
        <row r="409">
          <cell r="B409"/>
          <cell r="M409"/>
        </row>
        <row r="410">
          <cell r="B410"/>
          <cell r="M410"/>
        </row>
        <row r="411">
          <cell r="B411"/>
          <cell r="M411"/>
        </row>
        <row r="412">
          <cell r="B412"/>
          <cell r="M412"/>
        </row>
        <row r="413">
          <cell r="B413"/>
          <cell r="M413"/>
        </row>
        <row r="414">
          <cell r="B414"/>
          <cell r="M414"/>
        </row>
        <row r="415">
          <cell r="B415"/>
          <cell r="M415"/>
        </row>
        <row r="416">
          <cell r="B416"/>
          <cell r="M416"/>
        </row>
        <row r="417">
          <cell r="B417"/>
          <cell r="M417"/>
        </row>
        <row r="418">
          <cell r="B418"/>
          <cell r="M418"/>
        </row>
        <row r="419">
          <cell r="B419"/>
          <cell r="M419"/>
        </row>
        <row r="420">
          <cell r="B420"/>
          <cell r="M420"/>
        </row>
        <row r="421">
          <cell r="B421"/>
          <cell r="M421"/>
        </row>
        <row r="422">
          <cell r="B422"/>
          <cell r="M422"/>
        </row>
        <row r="423">
          <cell r="B423"/>
          <cell r="M423"/>
        </row>
        <row r="424">
          <cell r="B424"/>
          <cell r="M424"/>
        </row>
        <row r="425">
          <cell r="B425"/>
          <cell r="M425"/>
        </row>
        <row r="426">
          <cell r="B426"/>
          <cell r="M426"/>
        </row>
        <row r="427">
          <cell r="B427"/>
          <cell r="M427"/>
        </row>
        <row r="428">
          <cell r="B428"/>
          <cell r="M428"/>
        </row>
        <row r="429">
          <cell r="B429"/>
          <cell r="M429"/>
        </row>
        <row r="430">
          <cell r="B430"/>
          <cell r="M430"/>
        </row>
        <row r="431">
          <cell r="B431"/>
          <cell r="M431"/>
        </row>
        <row r="432">
          <cell r="B432"/>
          <cell r="M432"/>
        </row>
        <row r="433">
          <cell r="B433"/>
          <cell r="M433"/>
        </row>
        <row r="434">
          <cell r="B434"/>
          <cell r="M434"/>
        </row>
        <row r="435">
          <cell r="B435"/>
          <cell r="M435"/>
        </row>
        <row r="436">
          <cell r="B436"/>
          <cell r="M436"/>
        </row>
        <row r="437">
          <cell r="B437"/>
          <cell r="M437"/>
        </row>
        <row r="438">
          <cell r="B438"/>
          <cell r="M438"/>
        </row>
        <row r="439">
          <cell r="B439"/>
          <cell r="M439"/>
        </row>
        <row r="440">
          <cell r="B440"/>
          <cell r="M440"/>
        </row>
        <row r="441">
          <cell r="B441"/>
          <cell r="M441"/>
        </row>
        <row r="442">
          <cell r="B442"/>
          <cell r="M442"/>
        </row>
        <row r="443">
          <cell r="B443"/>
          <cell r="M443"/>
        </row>
        <row r="444">
          <cell r="B444"/>
          <cell r="M444"/>
        </row>
        <row r="445">
          <cell r="B445"/>
          <cell r="M445"/>
        </row>
        <row r="446">
          <cell r="B446"/>
          <cell r="M446"/>
        </row>
        <row r="447">
          <cell r="B447"/>
          <cell r="M447"/>
        </row>
        <row r="448">
          <cell r="B448"/>
          <cell r="M448"/>
        </row>
        <row r="449">
          <cell r="B449"/>
          <cell r="M449"/>
        </row>
        <row r="450">
          <cell r="B450"/>
          <cell r="M450"/>
        </row>
        <row r="451">
          <cell r="B451"/>
          <cell r="M451"/>
        </row>
        <row r="452">
          <cell r="B452"/>
          <cell r="M452"/>
        </row>
        <row r="453">
          <cell r="B453"/>
          <cell r="M453"/>
        </row>
        <row r="454">
          <cell r="B454"/>
          <cell r="M454"/>
        </row>
        <row r="455">
          <cell r="B455"/>
          <cell r="M455"/>
        </row>
        <row r="456">
          <cell r="B456"/>
          <cell r="M456"/>
        </row>
        <row r="457">
          <cell r="B457"/>
          <cell r="M457"/>
        </row>
        <row r="458">
          <cell r="B458"/>
          <cell r="M458"/>
        </row>
        <row r="459">
          <cell r="B459"/>
          <cell r="M459"/>
        </row>
        <row r="460">
          <cell r="B460"/>
          <cell r="M460"/>
        </row>
        <row r="461">
          <cell r="B461"/>
          <cell r="M461"/>
        </row>
        <row r="462">
          <cell r="B462"/>
          <cell r="M462"/>
        </row>
        <row r="463">
          <cell r="B463"/>
          <cell r="M463"/>
        </row>
        <row r="464">
          <cell r="B464"/>
          <cell r="M464"/>
        </row>
        <row r="465">
          <cell r="B465"/>
          <cell r="M465"/>
        </row>
        <row r="466">
          <cell r="B466"/>
          <cell r="M466"/>
        </row>
        <row r="467">
          <cell r="B467"/>
          <cell r="M467"/>
        </row>
        <row r="468">
          <cell r="B468"/>
          <cell r="M468"/>
        </row>
        <row r="469">
          <cell r="B469"/>
          <cell r="M469"/>
        </row>
        <row r="470">
          <cell r="B470"/>
          <cell r="M470"/>
        </row>
        <row r="471">
          <cell r="B471"/>
          <cell r="M471"/>
        </row>
        <row r="472">
          <cell r="B472"/>
          <cell r="M472"/>
        </row>
        <row r="473">
          <cell r="B473"/>
          <cell r="M473"/>
        </row>
        <row r="474">
          <cell r="B474"/>
          <cell r="M474"/>
        </row>
        <row r="475">
          <cell r="B475"/>
          <cell r="M475"/>
        </row>
        <row r="476">
          <cell r="B476"/>
          <cell r="M476"/>
        </row>
        <row r="477">
          <cell r="B477"/>
          <cell r="M477"/>
        </row>
        <row r="478">
          <cell r="B478"/>
          <cell r="M478"/>
        </row>
        <row r="479">
          <cell r="B479"/>
          <cell r="M479"/>
        </row>
        <row r="480">
          <cell r="B480"/>
          <cell r="M480"/>
        </row>
        <row r="481">
          <cell r="B481"/>
          <cell r="M481"/>
        </row>
        <row r="482">
          <cell r="B482"/>
          <cell r="M482"/>
        </row>
        <row r="483">
          <cell r="B483"/>
          <cell r="M483"/>
        </row>
        <row r="484">
          <cell r="B484"/>
          <cell r="M484"/>
        </row>
        <row r="485">
          <cell r="B485"/>
          <cell r="M485"/>
        </row>
        <row r="486">
          <cell r="B486"/>
          <cell r="M486"/>
        </row>
        <row r="487">
          <cell r="B487"/>
          <cell r="M487"/>
        </row>
        <row r="488">
          <cell r="B488"/>
          <cell r="M488"/>
        </row>
        <row r="489">
          <cell r="B489"/>
          <cell r="M489"/>
        </row>
        <row r="490">
          <cell r="B490"/>
          <cell r="M490"/>
        </row>
        <row r="491">
          <cell r="B491"/>
          <cell r="M491"/>
        </row>
        <row r="492">
          <cell r="B492"/>
          <cell r="M492"/>
        </row>
        <row r="493">
          <cell r="B493"/>
          <cell r="M493"/>
        </row>
        <row r="494">
          <cell r="B494"/>
          <cell r="M494"/>
        </row>
        <row r="495">
          <cell r="B495"/>
          <cell r="M495"/>
        </row>
        <row r="496">
          <cell r="B496"/>
          <cell r="M496"/>
        </row>
        <row r="497">
          <cell r="B497"/>
          <cell r="M497"/>
        </row>
        <row r="498">
          <cell r="B498"/>
          <cell r="M498"/>
        </row>
        <row r="499">
          <cell r="B499"/>
          <cell r="M499"/>
        </row>
        <row r="500">
          <cell r="B500"/>
          <cell r="M500"/>
        </row>
        <row r="501">
          <cell r="B501"/>
          <cell r="M501"/>
        </row>
        <row r="502">
          <cell r="B502"/>
          <cell r="M502"/>
        </row>
        <row r="503">
          <cell r="B503"/>
          <cell r="M503"/>
        </row>
        <row r="504">
          <cell r="B504"/>
          <cell r="M504"/>
        </row>
        <row r="505">
          <cell r="B505"/>
          <cell r="M505"/>
        </row>
        <row r="506">
          <cell r="B506"/>
          <cell r="M506"/>
        </row>
        <row r="507">
          <cell r="B507"/>
          <cell r="M507"/>
        </row>
        <row r="508">
          <cell r="B508"/>
          <cell r="M508"/>
        </row>
        <row r="509">
          <cell r="B509"/>
          <cell r="M509"/>
        </row>
        <row r="510">
          <cell r="B510"/>
          <cell r="M510"/>
        </row>
        <row r="511">
          <cell r="B511"/>
          <cell r="M511"/>
        </row>
        <row r="512">
          <cell r="B512"/>
          <cell r="M512"/>
        </row>
        <row r="513">
          <cell r="B513"/>
          <cell r="M513"/>
        </row>
        <row r="514">
          <cell r="B514"/>
          <cell r="M514"/>
        </row>
        <row r="515">
          <cell r="B515"/>
          <cell r="M515"/>
        </row>
        <row r="516">
          <cell r="B516"/>
          <cell r="M516"/>
        </row>
        <row r="517">
          <cell r="B517"/>
          <cell r="M517"/>
        </row>
        <row r="518">
          <cell r="B518"/>
          <cell r="M518"/>
        </row>
        <row r="519">
          <cell r="B519"/>
          <cell r="M519"/>
        </row>
        <row r="520">
          <cell r="B520"/>
          <cell r="M520"/>
        </row>
        <row r="521">
          <cell r="B521"/>
          <cell r="M521"/>
        </row>
        <row r="522">
          <cell r="B522"/>
          <cell r="M522"/>
        </row>
        <row r="523">
          <cell r="B523"/>
          <cell r="M523"/>
        </row>
        <row r="524">
          <cell r="B524"/>
          <cell r="M524"/>
        </row>
        <row r="525">
          <cell r="B525"/>
          <cell r="M525"/>
        </row>
        <row r="526">
          <cell r="B526"/>
          <cell r="M526"/>
        </row>
        <row r="527">
          <cell r="B527"/>
          <cell r="M527"/>
        </row>
        <row r="528">
          <cell r="B528"/>
          <cell r="M528"/>
        </row>
        <row r="529">
          <cell r="B529"/>
          <cell r="M529"/>
        </row>
        <row r="530">
          <cell r="B530"/>
          <cell r="M530"/>
        </row>
        <row r="531">
          <cell r="B531"/>
          <cell r="M531"/>
        </row>
        <row r="532">
          <cell r="B532"/>
          <cell r="M532"/>
        </row>
        <row r="533">
          <cell r="B533"/>
          <cell r="M533"/>
        </row>
        <row r="534">
          <cell r="B534"/>
          <cell r="M534"/>
        </row>
        <row r="535">
          <cell r="B535"/>
          <cell r="M535"/>
        </row>
        <row r="536">
          <cell r="B536"/>
          <cell r="M536"/>
        </row>
        <row r="537">
          <cell r="B537"/>
          <cell r="M537"/>
        </row>
        <row r="538">
          <cell r="B538"/>
          <cell r="M538"/>
        </row>
        <row r="539">
          <cell r="B539"/>
          <cell r="M539"/>
        </row>
        <row r="540">
          <cell r="B540"/>
          <cell r="M540"/>
        </row>
        <row r="541">
          <cell r="B541"/>
          <cell r="M541"/>
        </row>
        <row r="542">
          <cell r="B542"/>
          <cell r="M542"/>
        </row>
        <row r="543">
          <cell r="B543"/>
          <cell r="M543"/>
        </row>
        <row r="544">
          <cell r="B544"/>
          <cell r="M544"/>
        </row>
        <row r="545">
          <cell r="B545"/>
          <cell r="M545"/>
        </row>
        <row r="546">
          <cell r="B546"/>
          <cell r="M546"/>
        </row>
        <row r="547">
          <cell r="B547"/>
          <cell r="M547"/>
        </row>
        <row r="548">
          <cell r="B548"/>
          <cell r="M548"/>
        </row>
        <row r="549">
          <cell r="B549"/>
          <cell r="M549"/>
        </row>
        <row r="550">
          <cell r="B550"/>
          <cell r="M550"/>
        </row>
        <row r="551">
          <cell r="B551"/>
          <cell r="M551"/>
        </row>
        <row r="552">
          <cell r="B552"/>
          <cell r="M552"/>
        </row>
        <row r="553">
          <cell r="B553"/>
          <cell r="M553"/>
        </row>
        <row r="554">
          <cell r="B554"/>
          <cell r="M554"/>
        </row>
        <row r="555">
          <cell r="B555"/>
          <cell r="M555"/>
        </row>
        <row r="556">
          <cell r="B556"/>
          <cell r="M556"/>
        </row>
        <row r="557">
          <cell r="B557"/>
          <cell r="M557"/>
        </row>
        <row r="558">
          <cell r="B558"/>
          <cell r="M558"/>
        </row>
        <row r="559">
          <cell r="B559"/>
          <cell r="M559"/>
        </row>
        <row r="560">
          <cell r="B560"/>
          <cell r="M560"/>
        </row>
        <row r="561">
          <cell r="B561"/>
          <cell r="M561"/>
        </row>
        <row r="562">
          <cell r="B562"/>
          <cell r="M562"/>
        </row>
        <row r="563">
          <cell r="B563"/>
          <cell r="M563"/>
        </row>
        <row r="564">
          <cell r="B564"/>
          <cell r="M564"/>
        </row>
        <row r="565">
          <cell r="B565"/>
          <cell r="M565"/>
        </row>
        <row r="566">
          <cell r="B566"/>
          <cell r="M566"/>
        </row>
        <row r="567">
          <cell r="B567"/>
          <cell r="M567"/>
        </row>
        <row r="568">
          <cell r="B568"/>
          <cell r="M568"/>
        </row>
        <row r="569">
          <cell r="B569"/>
          <cell r="M569"/>
        </row>
        <row r="570">
          <cell r="B570"/>
          <cell r="M570"/>
        </row>
        <row r="571">
          <cell r="B571"/>
          <cell r="M571"/>
        </row>
        <row r="572">
          <cell r="B572"/>
          <cell r="M572"/>
        </row>
        <row r="573">
          <cell r="B573"/>
          <cell r="M573"/>
        </row>
        <row r="574">
          <cell r="B574"/>
          <cell r="M574"/>
        </row>
        <row r="575">
          <cell r="B575"/>
          <cell r="M575"/>
        </row>
        <row r="576">
          <cell r="B576"/>
          <cell r="M576"/>
        </row>
        <row r="577">
          <cell r="B577"/>
          <cell r="M577"/>
        </row>
        <row r="578">
          <cell r="B578"/>
          <cell r="M578"/>
        </row>
        <row r="579">
          <cell r="B579"/>
          <cell r="M579"/>
        </row>
        <row r="580">
          <cell r="B580"/>
          <cell r="M580"/>
        </row>
        <row r="581">
          <cell r="B581"/>
          <cell r="M581"/>
        </row>
        <row r="582">
          <cell r="B582"/>
          <cell r="M582"/>
        </row>
        <row r="583">
          <cell r="B583"/>
          <cell r="M583"/>
        </row>
        <row r="584">
          <cell r="B584"/>
          <cell r="M584"/>
        </row>
        <row r="585">
          <cell r="B585"/>
          <cell r="M585"/>
        </row>
        <row r="586">
          <cell r="B586"/>
          <cell r="M586"/>
        </row>
        <row r="587">
          <cell r="B587"/>
          <cell r="M587"/>
        </row>
        <row r="588">
          <cell r="B588"/>
          <cell r="M588"/>
        </row>
        <row r="589">
          <cell r="B589"/>
          <cell r="M589"/>
        </row>
        <row r="590">
          <cell r="B590"/>
          <cell r="M590"/>
        </row>
        <row r="591">
          <cell r="B591"/>
          <cell r="M591"/>
        </row>
        <row r="592">
          <cell r="B592"/>
          <cell r="M592"/>
        </row>
        <row r="593">
          <cell r="B593"/>
          <cell r="M593"/>
        </row>
        <row r="594">
          <cell r="B594"/>
          <cell r="M594"/>
        </row>
        <row r="595">
          <cell r="B595"/>
          <cell r="M595"/>
        </row>
        <row r="596">
          <cell r="B596"/>
          <cell r="M596"/>
        </row>
        <row r="597">
          <cell r="B597"/>
          <cell r="M597"/>
        </row>
        <row r="598">
          <cell r="B598"/>
          <cell r="M598"/>
        </row>
        <row r="599">
          <cell r="B599"/>
          <cell r="M599"/>
        </row>
        <row r="600">
          <cell r="B600"/>
          <cell r="M600"/>
        </row>
        <row r="601">
          <cell r="B601"/>
          <cell r="M601"/>
        </row>
        <row r="602">
          <cell r="B602"/>
          <cell r="M602"/>
        </row>
        <row r="603">
          <cell r="B603"/>
          <cell r="M603"/>
        </row>
        <row r="604">
          <cell r="B604"/>
          <cell r="M604"/>
        </row>
        <row r="605">
          <cell r="B605"/>
          <cell r="M605"/>
        </row>
        <row r="606">
          <cell r="B606"/>
          <cell r="M606"/>
        </row>
        <row r="607">
          <cell r="B607"/>
          <cell r="M607"/>
        </row>
        <row r="608">
          <cell r="B608"/>
          <cell r="M608"/>
        </row>
        <row r="609">
          <cell r="B609"/>
          <cell r="M609"/>
        </row>
        <row r="610">
          <cell r="B610"/>
          <cell r="M610"/>
        </row>
        <row r="611">
          <cell r="B611"/>
          <cell r="M611"/>
        </row>
        <row r="612">
          <cell r="B612"/>
          <cell r="M612"/>
        </row>
        <row r="613">
          <cell r="B613"/>
          <cell r="M613"/>
        </row>
        <row r="614">
          <cell r="B614"/>
          <cell r="M614"/>
        </row>
        <row r="615">
          <cell r="B615"/>
          <cell r="M615"/>
        </row>
        <row r="616">
          <cell r="B616"/>
          <cell r="M616"/>
        </row>
        <row r="617">
          <cell r="B617"/>
          <cell r="M617"/>
        </row>
        <row r="618">
          <cell r="B618"/>
          <cell r="M618"/>
        </row>
        <row r="619">
          <cell r="B619"/>
          <cell r="M619"/>
        </row>
        <row r="620">
          <cell r="B620"/>
          <cell r="M620"/>
        </row>
        <row r="621">
          <cell r="B621"/>
          <cell r="M621"/>
        </row>
        <row r="622">
          <cell r="B622"/>
          <cell r="M622"/>
        </row>
        <row r="623">
          <cell r="B623"/>
          <cell r="M623"/>
        </row>
        <row r="624">
          <cell r="B624"/>
          <cell r="M624"/>
        </row>
        <row r="625">
          <cell r="B625"/>
          <cell r="M625"/>
        </row>
        <row r="626">
          <cell r="B626"/>
          <cell r="M626"/>
        </row>
        <row r="627">
          <cell r="B627"/>
          <cell r="M627"/>
        </row>
        <row r="628">
          <cell r="B628"/>
          <cell r="M628"/>
        </row>
        <row r="629">
          <cell r="B629"/>
          <cell r="M629"/>
        </row>
        <row r="630">
          <cell r="B630"/>
          <cell r="M630"/>
        </row>
        <row r="631">
          <cell r="B631"/>
          <cell r="M631"/>
        </row>
        <row r="632">
          <cell r="B632"/>
          <cell r="M632"/>
        </row>
        <row r="633">
          <cell r="B633"/>
          <cell r="M633"/>
        </row>
        <row r="634">
          <cell r="B634"/>
          <cell r="M634"/>
        </row>
        <row r="635">
          <cell r="B635"/>
          <cell r="M635"/>
        </row>
        <row r="636">
          <cell r="B636"/>
          <cell r="M636"/>
        </row>
        <row r="637">
          <cell r="B637"/>
          <cell r="M637"/>
        </row>
        <row r="638">
          <cell r="B638"/>
          <cell r="M638"/>
        </row>
        <row r="639">
          <cell r="B639"/>
          <cell r="M639"/>
        </row>
        <row r="640">
          <cell r="B640"/>
          <cell r="M640"/>
        </row>
        <row r="641">
          <cell r="B641"/>
          <cell r="M641"/>
        </row>
        <row r="642">
          <cell r="B642"/>
          <cell r="M642"/>
        </row>
        <row r="643">
          <cell r="B643"/>
          <cell r="M643"/>
        </row>
        <row r="644">
          <cell r="B644"/>
          <cell r="M644"/>
        </row>
        <row r="645">
          <cell r="B645"/>
          <cell r="M645"/>
        </row>
        <row r="646">
          <cell r="B646"/>
          <cell r="M646"/>
        </row>
        <row r="647">
          <cell r="B647"/>
          <cell r="M647"/>
        </row>
        <row r="648">
          <cell r="B648"/>
          <cell r="M648"/>
        </row>
        <row r="649">
          <cell r="B649"/>
          <cell r="M649"/>
        </row>
        <row r="650">
          <cell r="B650"/>
          <cell r="M650"/>
        </row>
        <row r="651">
          <cell r="B651"/>
          <cell r="M651"/>
        </row>
        <row r="652">
          <cell r="B652"/>
          <cell r="M652"/>
        </row>
        <row r="653">
          <cell r="B653"/>
          <cell r="M653"/>
        </row>
        <row r="654">
          <cell r="B654"/>
          <cell r="M654"/>
        </row>
        <row r="655">
          <cell r="B655"/>
          <cell r="M655"/>
        </row>
        <row r="656">
          <cell r="B656"/>
          <cell r="M656"/>
        </row>
        <row r="657">
          <cell r="B657"/>
          <cell r="M657"/>
        </row>
        <row r="658">
          <cell r="B658"/>
          <cell r="M658"/>
        </row>
        <row r="659">
          <cell r="B659"/>
          <cell r="M659"/>
        </row>
        <row r="660">
          <cell r="B660"/>
          <cell r="M660"/>
        </row>
        <row r="661">
          <cell r="B661"/>
          <cell r="M661"/>
        </row>
        <row r="662">
          <cell r="B662"/>
          <cell r="M662"/>
        </row>
        <row r="663">
          <cell r="B663"/>
          <cell r="M663"/>
        </row>
        <row r="664">
          <cell r="B664"/>
          <cell r="M664"/>
        </row>
        <row r="665">
          <cell r="B665"/>
          <cell r="M665"/>
        </row>
        <row r="666">
          <cell r="B666"/>
          <cell r="M666"/>
        </row>
        <row r="667">
          <cell r="B667"/>
          <cell r="M667"/>
        </row>
        <row r="668">
          <cell r="B668"/>
          <cell r="M668"/>
        </row>
        <row r="669">
          <cell r="B669"/>
          <cell r="M669"/>
        </row>
        <row r="670">
          <cell r="B670"/>
          <cell r="M670"/>
        </row>
        <row r="671">
          <cell r="B671"/>
          <cell r="M671"/>
        </row>
        <row r="672">
          <cell r="B672"/>
          <cell r="M672"/>
        </row>
        <row r="673">
          <cell r="B673"/>
          <cell r="M673"/>
        </row>
        <row r="674">
          <cell r="B674"/>
          <cell r="M674"/>
        </row>
        <row r="675">
          <cell r="B675"/>
          <cell r="M675"/>
        </row>
        <row r="676">
          <cell r="B676"/>
          <cell r="M676"/>
        </row>
        <row r="677">
          <cell r="B677"/>
          <cell r="M677"/>
        </row>
        <row r="678">
          <cell r="B678"/>
          <cell r="M678"/>
        </row>
        <row r="679">
          <cell r="B679"/>
          <cell r="M679"/>
        </row>
        <row r="680">
          <cell r="B680"/>
          <cell r="M680"/>
        </row>
        <row r="681">
          <cell r="B681"/>
          <cell r="M681"/>
        </row>
        <row r="682">
          <cell r="B682"/>
          <cell r="M682"/>
        </row>
        <row r="683">
          <cell r="B683"/>
          <cell r="M683"/>
        </row>
        <row r="684">
          <cell r="B684"/>
          <cell r="M684"/>
        </row>
        <row r="685">
          <cell r="B685"/>
          <cell r="M685"/>
        </row>
        <row r="686">
          <cell r="B686"/>
          <cell r="M686"/>
        </row>
        <row r="687">
          <cell r="B687"/>
          <cell r="M687"/>
        </row>
        <row r="688">
          <cell r="B688"/>
          <cell r="M688"/>
        </row>
        <row r="689">
          <cell r="B689"/>
          <cell r="M689"/>
        </row>
        <row r="690">
          <cell r="B690"/>
          <cell r="M690"/>
        </row>
        <row r="691">
          <cell r="B691"/>
          <cell r="M691"/>
        </row>
        <row r="692">
          <cell r="B692"/>
          <cell r="M692"/>
        </row>
        <row r="693">
          <cell r="B693"/>
          <cell r="M693"/>
        </row>
        <row r="694">
          <cell r="B694"/>
          <cell r="M694"/>
        </row>
        <row r="695">
          <cell r="B695"/>
          <cell r="M695"/>
        </row>
        <row r="696">
          <cell r="B696"/>
          <cell r="M696"/>
        </row>
        <row r="697">
          <cell r="B697"/>
          <cell r="M697"/>
        </row>
        <row r="698">
          <cell r="B698"/>
          <cell r="M698"/>
        </row>
        <row r="699">
          <cell r="B699"/>
          <cell r="M699"/>
        </row>
        <row r="700">
          <cell r="B700"/>
          <cell r="M700"/>
        </row>
        <row r="701">
          <cell r="B701"/>
          <cell r="M701"/>
        </row>
        <row r="702">
          <cell r="B702"/>
          <cell r="M702"/>
        </row>
        <row r="703">
          <cell r="B703"/>
          <cell r="M703"/>
        </row>
        <row r="704">
          <cell r="B704"/>
          <cell r="M704"/>
        </row>
        <row r="705">
          <cell r="B705"/>
          <cell r="M705"/>
        </row>
        <row r="706">
          <cell r="B706"/>
          <cell r="M706"/>
        </row>
        <row r="707">
          <cell r="B707"/>
          <cell r="M707"/>
        </row>
        <row r="708">
          <cell r="B708"/>
          <cell r="M708"/>
        </row>
        <row r="709">
          <cell r="B709"/>
          <cell r="M709"/>
        </row>
        <row r="710">
          <cell r="B710"/>
          <cell r="M710"/>
        </row>
        <row r="711">
          <cell r="B711"/>
          <cell r="M711"/>
        </row>
        <row r="712">
          <cell r="B712"/>
          <cell r="M712"/>
        </row>
        <row r="713">
          <cell r="B713"/>
          <cell r="M713"/>
        </row>
        <row r="714">
          <cell r="B714"/>
          <cell r="M714"/>
        </row>
        <row r="715">
          <cell r="B715"/>
          <cell r="M715"/>
        </row>
        <row r="716">
          <cell r="B716"/>
          <cell r="M716"/>
        </row>
        <row r="717">
          <cell r="B717"/>
          <cell r="M717"/>
        </row>
        <row r="718">
          <cell r="B718"/>
          <cell r="M718"/>
        </row>
        <row r="719">
          <cell r="B719"/>
          <cell r="M719"/>
        </row>
        <row r="720">
          <cell r="B720"/>
          <cell r="M720"/>
        </row>
        <row r="721">
          <cell r="B721"/>
          <cell r="M721"/>
        </row>
        <row r="722">
          <cell r="B722"/>
          <cell r="M722"/>
        </row>
        <row r="723">
          <cell r="B723"/>
          <cell r="M723"/>
        </row>
        <row r="724">
          <cell r="B724"/>
          <cell r="M724"/>
        </row>
        <row r="725">
          <cell r="B725"/>
          <cell r="M725"/>
        </row>
        <row r="726">
          <cell r="B726"/>
          <cell r="M726"/>
        </row>
        <row r="727">
          <cell r="B727"/>
          <cell r="M727"/>
        </row>
        <row r="728">
          <cell r="B728"/>
          <cell r="M728"/>
        </row>
        <row r="729">
          <cell r="B729"/>
          <cell r="M729"/>
        </row>
        <row r="730">
          <cell r="B730"/>
          <cell r="M730"/>
        </row>
        <row r="731">
          <cell r="B731"/>
          <cell r="M731"/>
        </row>
        <row r="732">
          <cell r="B732"/>
          <cell r="M732"/>
        </row>
        <row r="733">
          <cell r="B733"/>
          <cell r="M733"/>
        </row>
        <row r="734">
          <cell r="B734"/>
          <cell r="M734"/>
        </row>
        <row r="735">
          <cell r="B735"/>
          <cell r="M735"/>
        </row>
        <row r="736">
          <cell r="B736"/>
          <cell r="M736"/>
        </row>
        <row r="737">
          <cell r="B737"/>
          <cell r="M737"/>
        </row>
        <row r="738">
          <cell r="B738"/>
          <cell r="M738"/>
        </row>
        <row r="739">
          <cell r="B739"/>
          <cell r="M739"/>
        </row>
        <row r="740">
          <cell r="B740"/>
          <cell r="M740"/>
        </row>
        <row r="741">
          <cell r="B741"/>
          <cell r="M741"/>
        </row>
        <row r="742">
          <cell r="B742"/>
          <cell r="M742"/>
        </row>
        <row r="743">
          <cell r="B743"/>
          <cell r="M743"/>
        </row>
        <row r="744">
          <cell r="B744"/>
          <cell r="M744"/>
        </row>
        <row r="745">
          <cell r="B745"/>
          <cell r="M745"/>
        </row>
        <row r="746">
          <cell r="B746"/>
          <cell r="M746"/>
        </row>
        <row r="747">
          <cell r="B747"/>
          <cell r="M747"/>
        </row>
        <row r="748">
          <cell r="B748"/>
          <cell r="M748"/>
        </row>
        <row r="749">
          <cell r="B749"/>
          <cell r="M749"/>
        </row>
        <row r="750">
          <cell r="B750"/>
          <cell r="M750"/>
        </row>
        <row r="751">
          <cell r="B751"/>
          <cell r="M751"/>
        </row>
        <row r="752">
          <cell r="B752"/>
          <cell r="M752"/>
        </row>
        <row r="753">
          <cell r="B753"/>
          <cell r="M753"/>
        </row>
        <row r="754">
          <cell r="B754"/>
          <cell r="M754"/>
        </row>
        <row r="755">
          <cell r="B755"/>
          <cell r="M755"/>
        </row>
        <row r="756">
          <cell r="B756"/>
          <cell r="M756"/>
        </row>
        <row r="757">
          <cell r="B757"/>
          <cell r="M757"/>
        </row>
        <row r="758">
          <cell r="B758"/>
          <cell r="M758"/>
        </row>
        <row r="759">
          <cell r="B759"/>
          <cell r="M759"/>
        </row>
        <row r="760">
          <cell r="B760"/>
          <cell r="M760"/>
        </row>
        <row r="761">
          <cell r="B761"/>
          <cell r="M761"/>
        </row>
        <row r="762">
          <cell r="B762"/>
          <cell r="M762"/>
        </row>
        <row r="763">
          <cell r="B763"/>
          <cell r="M763"/>
        </row>
        <row r="764">
          <cell r="B764"/>
          <cell r="M764"/>
        </row>
        <row r="765">
          <cell r="B765"/>
          <cell r="M765"/>
        </row>
        <row r="766">
          <cell r="B766"/>
          <cell r="M766"/>
        </row>
        <row r="767">
          <cell r="B767"/>
          <cell r="M767"/>
        </row>
        <row r="768">
          <cell r="B768"/>
          <cell r="M768"/>
        </row>
        <row r="769">
          <cell r="B769"/>
          <cell r="M769"/>
        </row>
        <row r="770">
          <cell r="B770"/>
          <cell r="M770"/>
        </row>
        <row r="771">
          <cell r="B771"/>
          <cell r="M771"/>
        </row>
        <row r="772">
          <cell r="B772"/>
          <cell r="M772"/>
        </row>
        <row r="773">
          <cell r="B773"/>
          <cell r="M773"/>
        </row>
        <row r="774">
          <cell r="B774"/>
          <cell r="M774"/>
        </row>
        <row r="775">
          <cell r="B775"/>
          <cell r="M775"/>
        </row>
        <row r="776">
          <cell r="B776"/>
          <cell r="M776"/>
        </row>
        <row r="777">
          <cell r="B777"/>
          <cell r="M777"/>
        </row>
        <row r="778">
          <cell r="B778"/>
          <cell r="M778"/>
        </row>
        <row r="779">
          <cell r="B779"/>
          <cell r="M779"/>
        </row>
        <row r="780">
          <cell r="B780"/>
          <cell r="M780"/>
        </row>
        <row r="781">
          <cell r="B781"/>
          <cell r="M781"/>
        </row>
        <row r="782">
          <cell r="B782"/>
          <cell r="M782"/>
        </row>
        <row r="783">
          <cell r="B783"/>
          <cell r="M783"/>
        </row>
        <row r="784">
          <cell r="B784"/>
          <cell r="M784"/>
        </row>
        <row r="785">
          <cell r="B785"/>
          <cell r="M785"/>
        </row>
        <row r="786">
          <cell r="B786"/>
          <cell r="M786"/>
        </row>
        <row r="787">
          <cell r="B787"/>
          <cell r="M787"/>
        </row>
        <row r="788">
          <cell r="B788"/>
          <cell r="M788"/>
        </row>
        <row r="789">
          <cell r="B789"/>
          <cell r="M789"/>
        </row>
        <row r="790">
          <cell r="B790"/>
          <cell r="M790"/>
        </row>
        <row r="791">
          <cell r="B791"/>
          <cell r="M791"/>
        </row>
        <row r="792">
          <cell r="B792"/>
          <cell r="M792"/>
        </row>
        <row r="793">
          <cell r="B793"/>
          <cell r="M793"/>
        </row>
        <row r="794">
          <cell r="B794"/>
          <cell r="M794"/>
        </row>
        <row r="795">
          <cell r="B795"/>
          <cell r="M795"/>
        </row>
        <row r="796">
          <cell r="B796"/>
          <cell r="M796"/>
        </row>
        <row r="797">
          <cell r="B797"/>
          <cell r="M797"/>
        </row>
        <row r="798">
          <cell r="B798"/>
          <cell r="M798"/>
        </row>
        <row r="799">
          <cell r="B799"/>
          <cell r="M799"/>
        </row>
        <row r="800">
          <cell r="B800"/>
          <cell r="M800"/>
        </row>
        <row r="801">
          <cell r="B801"/>
          <cell r="M801"/>
        </row>
        <row r="802">
          <cell r="B802"/>
          <cell r="M802"/>
        </row>
        <row r="803">
          <cell r="B803"/>
          <cell r="M803"/>
        </row>
        <row r="804">
          <cell r="B804"/>
          <cell r="M804"/>
        </row>
        <row r="805">
          <cell r="B805"/>
          <cell r="M805"/>
        </row>
        <row r="806">
          <cell r="B806"/>
          <cell r="M806"/>
        </row>
        <row r="807">
          <cell r="B807"/>
          <cell r="M807"/>
        </row>
        <row r="808">
          <cell r="B808"/>
          <cell r="M808"/>
        </row>
        <row r="809">
          <cell r="B809"/>
          <cell r="M809"/>
        </row>
        <row r="810">
          <cell r="B810"/>
          <cell r="M810"/>
        </row>
        <row r="811">
          <cell r="B811"/>
          <cell r="M811"/>
        </row>
        <row r="812">
          <cell r="B812"/>
          <cell r="M812"/>
        </row>
        <row r="813">
          <cell r="B813"/>
          <cell r="M813"/>
        </row>
        <row r="814">
          <cell r="B814"/>
          <cell r="M814"/>
        </row>
        <row r="815">
          <cell r="B815"/>
          <cell r="M815"/>
        </row>
        <row r="816">
          <cell r="B816"/>
          <cell r="M816"/>
        </row>
        <row r="817">
          <cell r="B817"/>
          <cell r="M817"/>
        </row>
        <row r="818">
          <cell r="B818"/>
          <cell r="M818"/>
        </row>
        <row r="819">
          <cell r="B819"/>
          <cell r="M819"/>
        </row>
        <row r="820">
          <cell r="B820"/>
          <cell r="M820"/>
        </row>
        <row r="821">
          <cell r="B821"/>
          <cell r="M821"/>
        </row>
        <row r="822">
          <cell r="B822"/>
          <cell r="M822"/>
        </row>
        <row r="823">
          <cell r="B823"/>
          <cell r="M823"/>
        </row>
        <row r="824">
          <cell r="B824"/>
          <cell r="M824"/>
        </row>
        <row r="825">
          <cell r="B825"/>
          <cell r="M825"/>
        </row>
        <row r="826">
          <cell r="B826"/>
          <cell r="M826"/>
        </row>
        <row r="827">
          <cell r="B827"/>
          <cell r="M827"/>
        </row>
        <row r="828">
          <cell r="B828"/>
          <cell r="M828"/>
        </row>
        <row r="829">
          <cell r="B829"/>
          <cell r="M829"/>
        </row>
        <row r="830">
          <cell r="B830"/>
          <cell r="M830"/>
        </row>
        <row r="831">
          <cell r="B831"/>
          <cell r="M831"/>
        </row>
        <row r="832">
          <cell r="B832"/>
          <cell r="M832"/>
        </row>
        <row r="833">
          <cell r="B833"/>
          <cell r="M833"/>
        </row>
        <row r="834">
          <cell r="B834"/>
          <cell r="M834"/>
        </row>
        <row r="835">
          <cell r="B835"/>
          <cell r="M835"/>
        </row>
        <row r="836">
          <cell r="B836"/>
          <cell r="M836"/>
        </row>
        <row r="837">
          <cell r="B837"/>
          <cell r="M837"/>
        </row>
        <row r="838">
          <cell r="B838"/>
          <cell r="M838"/>
        </row>
        <row r="839">
          <cell r="B839"/>
          <cell r="M839"/>
        </row>
        <row r="840">
          <cell r="B840"/>
          <cell r="M840"/>
        </row>
        <row r="841">
          <cell r="B841"/>
          <cell r="M841"/>
        </row>
        <row r="842">
          <cell r="B842"/>
          <cell r="M842"/>
        </row>
        <row r="843">
          <cell r="B843"/>
          <cell r="M843"/>
        </row>
        <row r="844">
          <cell r="B844"/>
          <cell r="M844"/>
        </row>
        <row r="845">
          <cell r="B845"/>
          <cell r="M845"/>
        </row>
        <row r="846">
          <cell r="B846"/>
          <cell r="M846"/>
        </row>
        <row r="847">
          <cell r="B847"/>
          <cell r="M847"/>
        </row>
        <row r="848">
          <cell r="B848"/>
          <cell r="M848"/>
        </row>
        <row r="849">
          <cell r="B849"/>
          <cell r="M849"/>
        </row>
        <row r="850">
          <cell r="B850"/>
          <cell r="M850"/>
        </row>
        <row r="851">
          <cell r="B851"/>
          <cell r="M851"/>
        </row>
        <row r="852">
          <cell r="B852"/>
          <cell r="M852"/>
        </row>
        <row r="853">
          <cell r="B853"/>
          <cell r="M853"/>
        </row>
        <row r="854">
          <cell r="B854"/>
          <cell r="M854"/>
        </row>
        <row r="855">
          <cell r="B855"/>
          <cell r="M855"/>
        </row>
        <row r="856">
          <cell r="B856"/>
          <cell r="M856"/>
        </row>
        <row r="857">
          <cell r="B857"/>
          <cell r="M857"/>
        </row>
        <row r="858">
          <cell r="B858"/>
          <cell r="M858"/>
        </row>
        <row r="859">
          <cell r="B859"/>
          <cell r="M859"/>
        </row>
        <row r="860">
          <cell r="B860"/>
          <cell r="M860"/>
        </row>
        <row r="861">
          <cell r="B861"/>
          <cell r="M861"/>
        </row>
        <row r="862">
          <cell r="B862"/>
          <cell r="M862"/>
        </row>
        <row r="863">
          <cell r="B863"/>
          <cell r="M863"/>
        </row>
        <row r="864">
          <cell r="B864"/>
          <cell r="M864"/>
        </row>
        <row r="865">
          <cell r="B865"/>
          <cell r="M865"/>
        </row>
        <row r="866">
          <cell r="B866"/>
          <cell r="M866"/>
        </row>
        <row r="867">
          <cell r="B867"/>
          <cell r="M867"/>
        </row>
        <row r="868">
          <cell r="B868"/>
          <cell r="M868"/>
        </row>
        <row r="869">
          <cell r="B869"/>
          <cell r="M869"/>
        </row>
        <row r="870">
          <cell r="B870"/>
          <cell r="M870"/>
        </row>
        <row r="871">
          <cell r="B871"/>
          <cell r="M871"/>
        </row>
        <row r="872">
          <cell r="B872"/>
          <cell r="M872"/>
        </row>
        <row r="873">
          <cell r="B873"/>
          <cell r="M873"/>
        </row>
        <row r="874">
          <cell r="B874"/>
          <cell r="M874"/>
        </row>
        <row r="875">
          <cell r="B875"/>
          <cell r="M875"/>
        </row>
        <row r="876">
          <cell r="B876"/>
          <cell r="M876"/>
        </row>
        <row r="877">
          <cell r="B877"/>
          <cell r="M877"/>
        </row>
        <row r="878">
          <cell r="B878"/>
          <cell r="M878"/>
        </row>
        <row r="879">
          <cell r="B879"/>
          <cell r="M879"/>
        </row>
        <row r="880">
          <cell r="B880"/>
          <cell r="M880"/>
        </row>
        <row r="881">
          <cell r="B881"/>
          <cell r="M881"/>
        </row>
        <row r="882">
          <cell r="B882"/>
          <cell r="M882"/>
        </row>
        <row r="883">
          <cell r="B883"/>
          <cell r="M883"/>
        </row>
        <row r="884">
          <cell r="B884"/>
          <cell r="M884"/>
        </row>
        <row r="885">
          <cell r="B885"/>
          <cell r="M885"/>
        </row>
        <row r="886">
          <cell r="B886"/>
          <cell r="M886"/>
        </row>
        <row r="887">
          <cell r="B887"/>
          <cell r="M887"/>
        </row>
        <row r="888">
          <cell r="B888"/>
          <cell r="M888"/>
        </row>
        <row r="889">
          <cell r="B889"/>
          <cell r="M889"/>
        </row>
        <row r="890">
          <cell r="B890"/>
          <cell r="M890"/>
        </row>
        <row r="891">
          <cell r="B891"/>
          <cell r="M891"/>
        </row>
        <row r="892">
          <cell r="B892"/>
          <cell r="M892"/>
        </row>
        <row r="893">
          <cell r="B893"/>
          <cell r="M893"/>
        </row>
        <row r="894">
          <cell r="B894"/>
          <cell r="M894"/>
        </row>
        <row r="895">
          <cell r="B895"/>
          <cell r="M895"/>
        </row>
        <row r="896">
          <cell r="B896"/>
          <cell r="M896"/>
        </row>
        <row r="897">
          <cell r="B897"/>
          <cell r="M897"/>
        </row>
        <row r="898">
          <cell r="B898"/>
          <cell r="M898"/>
        </row>
        <row r="899">
          <cell r="B899"/>
          <cell r="M899"/>
        </row>
        <row r="900">
          <cell r="B900"/>
          <cell r="M900"/>
        </row>
        <row r="901">
          <cell r="B901"/>
          <cell r="M901"/>
        </row>
        <row r="902">
          <cell r="B902"/>
          <cell r="M902"/>
        </row>
        <row r="903">
          <cell r="B903"/>
          <cell r="M903"/>
        </row>
        <row r="904">
          <cell r="B904"/>
          <cell r="M904"/>
        </row>
        <row r="905">
          <cell r="B905"/>
          <cell r="M905"/>
        </row>
        <row r="906">
          <cell r="B906"/>
          <cell r="M906"/>
        </row>
        <row r="907">
          <cell r="B907"/>
          <cell r="M907"/>
        </row>
        <row r="908">
          <cell r="B908"/>
          <cell r="M908"/>
        </row>
        <row r="909">
          <cell r="B909"/>
          <cell r="M909"/>
        </row>
        <row r="910">
          <cell r="B910"/>
          <cell r="M910"/>
        </row>
        <row r="911">
          <cell r="B911"/>
          <cell r="M911"/>
        </row>
        <row r="912">
          <cell r="B912"/>
          <cell r="M912"/>
        </row>
        <row r="913">
          <cell r="B913"/>
          <cell r="M913"/>
        </row>
        <row r="914">
          <cell r="B914"/>
          <cell r="M914"/>
        </row>
        <row r="915">
          <cell r="B915"/>
          <cell r="M915"/>
        </row>
        <row r="916">
          <cell r="B916"/>
          <cell r="M916"/>
        </row>
        <row r="917">
          <cell r="B917"/>
          <cell r="M917"/>
        </row>
        <row r="918">
          <cell r="B918"/>
          <cell r="M918"/>
        </row>
        <row r="919">
          <cell r="B919"/>
          <cell r="M919"/>
        </row>
        <row r="920">
          <cell r="B920"/>
          <cell r="M920"/>
        </row>
        <row r="921">
          <cell r="B921"/>
          <cell r="M921"/>
        </row>
        <row r="922">
          <cell r="B922"/>
          <cell r="M922"/>
        </row>
        <row r="923">
          <cell r="B923"/>
          <cell r="M923"/>
        </row>
        <row r="924">
          <cell r="B924"/>
          <cell r="M924"/>
        </row>
        <row r="925">
          <cell r="B925"/>
          <cell r="M925"/>
        </row>
        <row r="926">
          <cell r="B926"/>
          <cell r="M926"/>
        </row>
        <row r="927">
          <cell r="B927"/>
          <cell r="M927"/>
        </row>
        <row r="928">
          <cell r="B928"/>
          <cell r="M928"/>
        </row>
        <row r="929">
          <cell r="B929"/>
          <cell r="M929"/>
        </row>
        <row r="930">
          <cell r="B930"/>
          <cell r="M930"/>
        </row>
        <row r="931">
          <cell r="B931"/>
          <cell r="M931"/>
        </row>
        <row r="932">
          <cell r="B932"/>
          <cell r="M932"/>
        </row>
        <row r="933">
          <cell r="B933"/>
          <cell r="M933"/>
        </row>
        <row r="934">
          <cell r="B934"/>
          <cell r="M934"/>
        </row>
        <row r="935">
          <cell r="B935"/>
          <cell r="M935"/>
        </row>
        <row r="936">
          <cell r="B936"/>
          <cell r="M936"/>
        </row>
        <row r="937">
          <cell r="B937"/>
          <cell r="M937"/>
        </row>
        <row r="938">
          <cell r="B938"/>
          <cell r="M938"/>
        </row>
        <row r="939">
          <cell r="B939"/>
          <cell r="M939"/>
        </row>
        <row r="940">
          <cell r="B940"/>
          <cell r="M940"/>
        </row>
        <row r="941">
          <cell r="B941"/>
          <cell r="M941"/>
        </row>
        <row r="942">
          <cell r="B942"/>
          <cell r="M942"/>
        </row>
        <row r="943">
          <cell r="B943"/>
          <cell r="M943"/>
        </row>
        <row r="944">
          <cell r="B944"/>
          <cell r="M944"/>
        </row>
        <row r="945">
          <cell r="B945"/>
          <cell r="M945"/>
        </row>
        <row r="946">
          <cell r="B946"/>
          <cell r="M946"/>
        </row>
        <row r="947">
          <cell r="B947"/>
          <cell r="M947"/>
        </row>
        <row r="948">
          <cell r="B948"/>
          <cell r="M948"/>
        </row>
        <row r="949">
          <cell r="B949"/>
          <cell r="M949"/>
        </row>
        <row r="950">
          <cell r="B950"/>
          <cell r="M950"/>
        </row>
        <row r="951">
          <cell r="B951"/>
          <cell r="M951"/>
        </row>
        <row r="952">
          <cell r="B952"/>
          <cell r="M952"/>
        </row>
        <row r="953">
          <cell r="B953"/>
          <cell r="M953"/>
        </row>
        <row r="954">
          <cell r="B954"/>
          <cell r="M954"/>
        </row>
        <row r="955">
          <cell r="B955"/>
          <cell r="M955"/>
        </row>
        <row r="956">
          <cell r="B956"/>
          <cell r="M956"/>
        </row>
        <row r="957">
          <cell r="B957"/>
          <cell r="M957"/>
        </row>
        <row r="958">
          <cell r="B958"/>
          <cell r="M958"/>
        </row>
        <row r="959">
          <cell r="B959"/>
          <cell r="M959"/>
        </row>
        <row r="960">
          <cell r="B960"/>
          <cell r="M960"/>
        </row>
        <row r="961">
          <cell r="B961"/>
          <cell r="M961"/>
        </row>
        <row r="962">
          <cell r="B962"/>
          <cell r="M962"/>
        </row>
        <row r="963">
          <cell r="B963"/>
          <cell r="M963"/>
        </row>
        <row r="964">
          <cell r="B964"/>
          <cell r="M964"/>
        </row>
        <row r="965">
          <cell r="B965"/>
          <cell r="M965"/>
        </row>
        <row r="966">
          <cell r="B966"/>
          <cell r="M966"/>
        </row>
        <row r="967">
          <cell r="B967"/>
          <cell r="M967"/>
        </row>
        <row r="968">
          <cell r="B968"/>
          <cell r="M968"/>
        </row>
        <row r="969">
          <cell r="B969"/>
          <cell r="M969"/>
        </row>
        <row r="970">
          <cell r="B970"/>
          <cell r="M970"/>
        </row>
        <row r="971">
          <cell r="B971"/>
          <cell r="M971"/>
        </row>
        <row r="972">
          <cell r="B972"/>
          <cell r="M972"/>
        </row>
        <row r="973">
          <cell r="B973"/>
          <cell r="M973"/>
        </row>
        <row r="974">
          <cell r="B974"/>
          <cell r="M974"/>
        </row>
        <row r="975">
          <cell r="B975"/>
          <cell r="M975"/>
        </row>
        <row r="976">
          <cell r="B976"/>
          <cell r="M976"/>
        </row>
        <row r="977">
          <cell r="B977"/>
          <cell r="M977"/>
        </row>
        <row r="978">
          <cell r="B978"/>
          <cell r="M978"/>
        </row>
        <row r="979">
          <cell r="B979"/>
          <cell r="M979"/>
        </row>
        <row r="980">
          <cell r="B980"/>
          <cell r="M980"/>
        </row>
        <row r="981">
          <cell r="B981"/>
          <cell r="M981"/>
        </row>
        <row r="982">
          <cell r="B982"/>
          <cell r="M982"/>
        </row>
        <row r="983">
          <cell r="B983"/>
          <cell r="M983"/>
        </row>
        <row r="984">
          <cell r="B984"/>
          <cell r="M984"/>
        </row>
        <row r="985">
          <cell r="B985"/>
          <cell r="M985"/>
        </row>
        <row r="986">
          <cell r="B986"/>
          <cell r="M986"/>
        </row>
        <row r="987">
          <cell r="B987"/>
          <cell r="M987"/>
        </row>
        <row r="988">
          <cell r="B988"/>
          <cell r="M988"/>
        </row>
        <row r="989">
          <cell r="B989"/>
          <cell r="M989"/>
        </row>
        <row r="990">
          <cell r="B990"/>
          <cell r="M990"/>
        </row>
        <row r="991">
          <cell r="B991"/>
          <cell r="M991"/>
        </row>
        <row r="992">
          <cell r="B992"/>
          <cell r="M992"/>
        </row>
        <row r="993">
          <cell r="B993"/>
          <cell r="M993"/>
        </row>
        <row r="994">
          <cell r="B994"/>
          <cell r="M994"/>
        </row>
        <row r="995">
          <cell r="B995"/>
          <cell r="M995"/>
        </row>
        <row r="996">
          <cell r="B996"/>
          <cell r="M996"/>
        </row>
        <row r="997">
          <cell r="B997"/>
          <cell r="M997"/>
        </row>
        <row r="998">
          <cell r="B998"/>
          <cell r="M998"/>
        </row>
        <row r="999">
          <cell r="B999"/>
          <cell r="M999"/>
        </row>
        <row r="1000">
          <cell r="B1000"/>
          <cell r="M1000"/>
        </row>
        <row r="1001">
          <cell r="B1001"/>
          <cell r="M1001"/>
        </row>
        <row r="1002">
          <cell r="B1002"/>
          <cell r="M1002"/>
        </row>
        <row r="1003">
          <cell r="B1003"/>
          <cell r="M1003"/>
        </row>
        <row r="1004">
          <cell r="B1004"/>
          <cell r="M1004"/>
        </row>
        <row r="1005">
          <cell r="B1005"/>
          <cell r="M1005"/>
        </row>
        <row r="1006">
          <cell r="B1006"/>
          <cell r="M1006"/>
        </row>
        <row r="1007">
          <cell r="B1007"/>
          <cell r="M1007"/>
        </row>
        <row r="1008">
          <cell r="B1008"/>
          <cell r="M1008"/>
        </row>
        <row r="1009">
          <cell r="B1009"/>
          <cell r="M1009"/>
        </row>
        <row r="1010">
          <cell r="B1010"/>
          <cell r="M1010"/>
        </row>
        <row r="1011">
          <cell r="B1011"/>
          <cell r="M1011"/>
        </row>
        <row r="1012">
          <cell r="B1012"/>
          <cell r="M1012"/>
        </row>
        <row r="1013">
          <cell r="B1013"/>
          <cell r="M1013"/>
        </row>
        <row r="1014">
          <cell r="B1014"/>
          <cell r="M1014"/>
        </row>
        <row r="1015">
          <cell r="B1015"/>
          <cell r="M1015"/>
        </row>
        <row r="1016">
          <cell r="B1016"/>
          <cell r="M1016"/>
        </row>
        <row r="1017">
          <cell r="B1017"/>
          <cell r="M1017"/>
        </row>
        <row r="1018">
          <cell r="B1018"/>
          <cell r="M1018"/>
        </row>
        <row r="1019">
          <cell r="B1019"/>
          <cell r="M1019"/>
        </row>
        <row r="1020">
          <cell r="B1020"/>
          <cell r="M1020"/>
        </row>
        <row r="1021">
          <cell r="B1021"/>
          <cell r="M1021"/>
        </row>
        <row r="1022">
          <cell r="B1022"/>
          <cell r="M1022"/>
        </row>
        <row r="1023">
          <cell r="B1023"/>
          <cell r="M1023"/>
        </row>
        <row r="1024">
          <cell r="B1024"/>
          <cell r="M1024"/>
        </row>
        <row r="1025">
          <cell r="B1025"/>
          <cell r="M1025"/>
        </row>
        <row r="1026">
          <cell r="B1026"/>
          <cell r="M1026"/>
        </row>
        <row r="1027">
          <cell r="B1027"/>
          <cell r="M1027"/>
        </row>
        <row r="1028">
          <cell r="B1028"/>
          <cell r="M1028"/>
        </row>
        <row r="1029">
          <cell r="B1029"/>
          <cell r="M1029"/>
        </row>
        <row r="1030">
          <cell r="B1030"/>
          <cell r="M1030"/>
        </row>
        <row r="1031">
          <cell r="B1031"/>
          <cell r="M1031"/>
        </row>
        <row r="1032">
          <cell r="B1032"/>
          <cell r="M1032"/>
        </row>
        <row r="1033">
          <cell r="B1033"/>
          <cell r="M1033"/>
        </row>
        <row r="1034">
          <cell r="B1034"/>
          <cell r="M1034"/>
        </row>
        <row r="1035">
          <cell r="B1035"/>
          <cell r="M1035"/>
        </row>
        <row r="1036">
          <cell r="B1036"/>
          <cell r="M1036"/>
        </row>
        <row r="1037">
          <cell r="B1037"/>
          <cell r="M1037"/>
        </row>
        <row r="1038">
          <cell r="B1038"/>
          <cell r="M1038"/>
        </row>
        <row r="1039">
          <cell r="B1039"/>
          <cell r="M1039"/>
        </row>
        <row r="1040">
          <cell r="B1040"/>
          <cell r="M1040"/>
        </row>
        <row r="1041">
          <cell r="B1041"/>
          <cell r="M1041"/>
        </row>
        <row r="1042">
          <cell r="B1042"/>
          <cell r="M1042"/>
        </row>
        <row r="1043">
          <cell r="B1043"/>
          <cell r="M1043"/>
        </row>
        <row r="1044">
          <cell r="B1044"/>
          <cell r="M1044"/>
        </row>
        <row r="1045">
          <cell r="B1045"/>
          <cell r="M1045"/>
        </row>
        <row r="1046">
          <cell r="B1046"/>
          <cell r="M1046"/>
        </row>
        <row r="1047">
          <cell r="B1047"/>
          <cell r="M1047"/>
        </row>
        <row r="1048">
          <cell r="B1048"/>
          <cell r="M1048"/>
        </row>
        <row r="1049">
          <cell r="B1049"/>
          <cell r="M1049"/>
        </row>
        <row r="1050">
          <cell r="B1050"/>
          <cell r="M1050"/>
        </row>
        <row r="1051">
          <cell r="B1051"/>
          <cell r="M1051"/>
        </row>
        <row r="1052">
          <cell r="B1052"/>
          <cell r="M1052"/>
        </row>
        <row r="1053">
          <cell r="B1053"/>
          <cell r="M1053"/>
        </row>
        <row r="1054">
          <cell r="B1054"/>
          <cell r="M1054"/>
        </row>
        <row r="1055">
          <cell r="B1055"/>
          <cell r="M1055"/>
        </row>
        <row r="1056">
          <cell r="B1056"/>
          <cell r="M1056"/>
        </row>
        <row r="1057">
          <cell r="B1057"/>
          <cell r="M1057"/>
        </row>
        <row r="1058">
          <cell r="B1058"/>
          <cell r="M1058"/>
        </row>
        <row r="1059">
          <cell r="B1059"/>
          <cell r="M1059"/>
        </row>
        <row r="1060">
          <cell r="B1060"/>
          <cell r="M1060"/>
        </row>
        <row r="1061">
          <cell r="B1061"/>
          <cell r="M1061"/>
        </row>
        <row r="1062">
          <cell r="B1062"/>
          <cell r="M1062"/>
        </row>
        <row r="1063">
          <cell r="B1063"/>
          <cell r="M1063"/>
        </row>
        <row r="1064">
          <cell r="B1064"/>
          <cell r="M1064"/>
        </row>
        <row r="1065">
          <cell r="B1065"/>
          <cell r="M1065"/>
        </row>
        <row r="1066">
          <cell r="B1066"/>
          <cell r="M1066"/>
        </row>
        <row r="1067">
          <cell r="B1067"/>
          <cell r="M1067"/>
        </row>
        <row r="1068">
          <cell r="B1068"/>
          <cell r="M1068"/>
        </row>
        <row r="1069">
          <cell r="B1069"/>
          <cell r="M1069"/>
        </row>
        <row r="1070">
          <cell r="B1070"/>
          <cell r="M1070"/>
        </row>
        <row r="1071">
          <cell r="B1071"/>
          <cell r="M1071"/>
        </row>
        <row r="1072">
          <cell r="B1072"/>
          <cell r="M1072"/>
        </row>
        <row r="1073">
          <cell r="B1073"/>
          <cell r="M1073"/>
        </row>
        <row r="1074">
          <cell r="B1074"/>
          <cell r="M1074"/>
        </row>
        <row r="1075">
          <cell r="B1075"/>
          <cell r="M1075"/>
        </row>
        <row r="1076">
          <cell r="B1076"/>
          <cell r="M1076"/>
        </row>
        <row r="1077">
          <cell r="B1077"/>
          <cell r="M1077"/>
        </row>
        <row r="1078">
          <cell r="B1078"/>
          <cell r="M1078"/>
        </row>
        <row r="1079">
          <cell r="B1079"/>
          <cell r="M1079"/>
        </row>
        <row r="1080">
          <cell r="B1080"/>
          <cell r="M1080"/>
        </row>
        <row r="1081">
          <cell r="B1081"/>
          <cell r="M1081"/>
        </row>
        <row r="1082">
          <cell r="B1082"/>
          <cell r="M1082"/>
        </row>
        <row r="1083">
          <cell r="B1083"/>
          <cell r="M1083"/>
        </row>
        <row r="1084">
          <cell r="B1084"/>
          <cell r="M1084"/>
        </row>
        <row r="1085">
          <cell r="B1085"/>
          <cell r="M1085"/>
        </row>
        <row r="1086">
          <cell r="B1086"/>
          <cell r="M1086"/>
        </row>
        <row r="1087">
          <cell r="B1087"/>
          <cell r="M1087"/>
        </row>
        <row r="1088">
          <cell r="B1088"/>
          <cell r="M1088"/>
        </row>
        <row r="1089">
          <cell r="B1089"/>
          <cell r="M1089"/>
        </row>
        <row r="1090">
          <cell r="B1090"/>
          <cell r="M1090"/>
        </row>
        <row r="1091">
          <cell r="B1091"/>
          <cell r="M1091"/>
        </row>
        <row r="1092">
          <cell r="B1092"/>
          <cell r="M1092"/>
        </row>
        <row r="1093">
          <cell r="B1093"/>
          <cell r="M1093"/>
        </row>
        <row r="1094">
          <cell r="B1094"/>
          <cell r="M1094"/>
        </row>
        <row r="1095">
          <cell r="B1095"/>
          <cell r="M1095"/>
        </row>
        <row r="1096">
          <cell r="B1096"/>
          <cell r="M1096"/>
        </row>
        <row r="1097">
          <cell r="B1097"/>
          <cell r="M1097"/>
        </row>
        <row r="1098">
          <cell r="B1098"/>
          <cell r="M1098"/>
        </row>
        <row r="1099">
          <cell r="B1099"/>
          <cell r="M1099"/>
        </row>
        <row r="1100">
          <cell r="B1100"/>
          <cell r="M1100"/>
        </row>
        <row r="1101">
          <cell r="B1101"/>
          <cell r="M1101"/>
        </row>
        <row r="1102">
          <cell r="B1102"/>
          <cell r="M1102"/>
        </row>
        <row r="1103">
          <cell r="B1103"/>
          <cell r="M1103"/>
        </row>
        <row r="1104">
          <cell r="B1104"/>
          <cell r="M1104"/>
        </row>
        <row r="1105">
          <cell r="B1105"/>
          <cell r="M1105"/>
        </row>
        <row r="1106">
          <cell r="B1106"/>
          <cell r="M1106"/>
        </row>
        <row r="1107">
          <cell r="B1107"/>
          <cell r="M1107"/>
        </row>
        <row r="1108">
          <cell r="B1108"/>
          <cell r="M1108"/>
        </row>
        <row r="1109">
          <cell r="B1109"/>
          <cell r="M1109"/>
        </row>
        <row r="1110">
          <cell r="B1110"/>
          <cell r="M1110"/>
        </row>
        <row r="1111">
          <cell r="B1111"/>
          <cell r="M1111"/>
        </row>
        <row r="1112">
          <cell r="B1112"/>
          <cell r="M1112"/>
        </row>
        <row r="1113">
          <cell r="B1113"/>
          <cell r="M1113"/>
        </row>
        <row r="1114">
          <cell r="B1114"/>
          <cell r="M1114"/>
        </row>
        <row r="1115">
          <cell r="B1115"/>
          <cell r="M1115"/>
        </row>
        <row r="1116">
          <cell r="B1116"/>
          <cell r="M1116"/>
        </row>
        <row r="1117">
          <cell r="B1117"/>
          <cell r="M1117"/>
        </row>
        <row r="1118">
          <cell r="B1118"/>
          <cell r="M1118"/>
        </row>
        <row r="1119">
          <cell r="B1119"/>
          <cell r="M1119"/>
        </row>
        <row r="1120">
          <cell r="B1120"/>
          <cell r="M1120"/>
        </row>
        <row r="1121">
          <cell r="B1121"/>
          <cell r="M1121"/>
        </row>
        <row r="1122">
          <cell r="B1122"/>
          <cell r="M1122"/>
        </row>
        <row r="1123">
          <cell r="B1123"/>
          <cell r="M1123"/>
        </row>
        <row r="1124">
          <cell r="B1124"/>
          <cell r="M1124"/>
        </row>
        <row r="1125">
          <cell r="B1125"/>
          <cell r="M1125"/>
        </row>
        <row r="1126">
          <cell r="B1126"/>
          <cell r="M1126"/>
        </row>
        <row r="1127">
          <cell r="B1127"/>
          <cell r="M1127"/>
        </row>
        <row r="1128">
          <cell r="B1128"/>
          <cell r="M1128"/>
        </row>
        <row r="1129">
          <cell r="B1129"/>
          <cell r="M1129"/>
        </row>
        <row r="1130">
          <cell r="B1130"/>
          <cell r="M1130"/>
        </row>
        <row r="1131">
          <cell r="B1131"/>
          <cell r="M1131"/>
        </row>
        <row r="1132">
          <cell r="B1132"/>
          <cell r="M1132"/>
        </row>
        <row r="1133">
          <cell r="B1133"/>
          <cell r="M1133"/>
        </row>
        <row r="1134">
          <cell r="B1134"/>
          <cell r="M1134"/>
        </row>
        <row r="1135">
          <cell r="B1135"/>
          <cell r="M1135"/>
        </row>
        <row r="1136">
          <cell r="B1136"/>
          <cell r="M1136"/>
        </row>
        <row r="1137">
          <cell r="B1137"/>
          <cell r="M1137"/>
        </row>
        <row r="1138">
          <cell r="B1138"/>
          <cell r="M1138"/>
        </row>
        <row r="1139">
          <cell r="B1139"/>
          <cell r="M1139"/>
        </row>
        <row r="1140">
          <cell r="B1140"/>
          <cell r="M1140"/>
        </row>
        <row r="1141">
          <cell r="B1141"/>
          <cell r="M1141"/>
        </row>
        <row r="1142">
          <cell r="B1142"/>
          <cell r="M1142"/>
        </row>
        <row r="1143">
          <cell r="B1143"/>
          <cell r="M1143"/>
        </row>
        <row r="1144">
          <cell r="B1144"/>
          <cell r="M1144"/>
        </row>
        <row r="1145">
          <cell r="B1145"/>
          <cell r="M1145"/>
        </row>
        <row r="1146">
          <cell r="B1146"/>
          <cell r="M1146"/>
        </row>
        <row r="1147">
          <cell r="B1147"/>
          <cell r="M1147"/>
        </row>
        <row r="1148">
          <cell r="B1148"/>
          <cell r="M1148"/>
        </row>
        <row r="1149">
          <cell r="B1149"/>
          <cell r="M1149"/>
        </row>
        <row r="1150">
          <cell r="B1150"/>
          <cell r="M1150"/>
        </row>
        <row r="1151">
          <cell r="B1151"/>
          <cell r="M1151"/>
        </row>
        <row r="1152">
          <cell r="B1152"/>
          <cell r="M1152"/>
        </row>
        <row r="1153">
          <cell r="B1153"/>
          <cell r="M1153"/>
        </row>
        <row r="1154">
          <cell r="B1154"/>
          <cell r="M1154"/>
        </row>
        <row r="1155">
          <cell r="B1155"/>
          <cell r="M1155"/>
        </row>
        <row r="1156">
          <cell r="B1156"/>
          <cell r="M1156"/>
        </row>
        <row r="1157">
          <cell r="B1157"/>
          <cell r="M1157"/>
        </row>
        <row r="1158">
          <cell r="B1158"/>
          <cell r="M1158"/>
        </row>
        <row r="1159">
          <cell r="B1159"/>
          <cell r="M1159"/>
        </row>
        <row r="1160">
          <cell r="B1160"/>
          <cell r="M1160"/>
        </row>
        <row r="1161">
          <cell r="B1161"/>
          <cell r="M1161"/>
        </row>
        <row r="1162">
          <cell r="B1162"/>
          <cell r="M1162"/>
        </row>
        <row r="1163">
          <cell r="B1163"/>
          <cell r="M1163"/>
        </row>
        <row r="1164">
          <cell r="B1164"/>
          <cell r="M1164"/>
        </row>
        <row r="1165">
          <cell r="B1165"/>
          <cell r="M1165"/>
        </row>
        <row r="1166">
          <cell r="B1166"/>
          <cell r="M1166"/>
        </row>
        <row r="1167">
          <cell r="B1167"/>
          <cell r="M1167"/>
        </row>
        <row r="1168">
          <cell r="B1168"/>
          <cell r="M1168"/>
        </row>
        <row r="1169">
          <cell r="B1169"/>
          <cell r="M1169"/>
        </row>
        <row r="1170">
          <cell r="B1170"/>
          <cell r="M1170"/>
        </row>
        <row r="1171">
          <cell r="B1171"/>
          <cell r="M1171"/>
        </row>
        <row r="1172">
          <cell r="B1172"/>
          <cell r="M1172"/>
        </row>
        <row r="1173">
          <cell r="B1173"/>
          <cell r="M1173"/>
        </row>
        <row r="1174">
          <cell r="B1174"/>
          <cell r="M1174"/>
        </row>
        <row r="1175">
          <cell r="B1175"/>
          <cell r="M1175"/>
        </row>
        <row r="1176">
          <cell r="B1176"/>
          <cell r="M1176"/>
        </row>
        <row r="1177">
          <cell r="B1177"/>
          <cell r="M1177"/>
        </row>
        <row r="1178">
          <cell r="B1178"/>
          <cell r="M1178"/>
        </row>
        <row r="1179">
          <cell r="B1179"/>
          <cell r="M1179"/>
        </row>
        <row r="1180">
          <cell r="B1180"/>
          <cell r="M1180"/>
        </row>
        <row r="1181">
          <cell r="B1181"/>
          <cell r="M1181"/>
        </row>
        <row r="1182">
          <cell r="B1182"/>
          <cell r="M1182"/>
        </row>
        <row r="1183">
          <cell r="B1183"/>
          <cell r="M1183"/>
        </row>
        <row r="1184">
          <cell r="B1184"/>
          <cell r="M1184"/>
        </row>
        <row r="1185">
          <cell r="B1185"/>
          <cell r="M1185"/>
        </row>
        <row r="1186">
          <cell r="B1186"/>
          <cell r="M1186"/>
        </row>
        <row r="1187">
          <cell r="B1187"/>
          <cell r="M1187"/>
        </row>
        <row r="1188">
          <cell r="B1188"/>
          <cell r="M1188"/>
        </row>
        <row r="1189">
          <cell r="B1189"/>
          <cell r="M1189"/>
        </row>
        <row r="1190">
          <cell r="B1190"/>
          <cell r="M1190"/>
        </row>
        <row r="1191">
          <cell r="B1191"/>
          <cell r="M1191"/>
        </row>
        <row r="1192">
          <cell r="B1192"/>
          <cell r="M1192"/>
        </row>
        <row r="1193">
          <cell r="B1193"/>
          <cell r="M1193"/>
        </row>
        <row r="1194">
          <cell r="B1194"/>
          <cell r="M1194"/>
        </row>
        <row r="1195">
          <cell r="B1195"/>
          <cell r="M1195"/>
        </row>
        <row r="1196">
          <cell r="B1196"/>
          <cell r="M1196"/>
        </row>
        <row r="1197">
          <cell r="B1197"/>
          <cell r="M1197"/>
        </row>
        <row r="1198">
          <cell r="B1198"/>
          <cell r="M1198"/>
        </row>
        <row r="1199">
          <cell r="B1199"/>
          <cell r="M1199"/>
        </row>
        <row r="1200">
          <cell r="B1200"/>
          <cell r="M1200"/>
        </row>
        <row r="1201">
          <cell r="B1201"/>
          <cell r="M1201"/>
        </row>
        <row r="1202">
          <cell r="B1202"/>
          <cell r="M1202"/>
        </row>
        <row r="1203">
          <cell r="B1203"/>
          <cell r="M1203"/>
        </row>
        <row r="1204">
          <cell r="B1204"/>
          <cell r="M1204"/>
        </row>
        <row r="1205">
          <cell r="B1205"/>
          <cell r="M1205"/>
        </row>
        <row r="1206">
          <cell r="B1206"/>
          <cell r="M1206"/>
        </row>
        <row r="1207">
          <cell r="B1207"/>
          <cell r="M1207"/>
        </row>
        <row r="1208">
          <cell r="B1208"/>
          <cell r="M1208"/>
        </row>
        <row r="1209">
          <cell r="B1209"/>
          <cell r="M1209"/>
        </row>
        <row r="1210">
          <cell r="B1210"/>
          <cell r="M1210"/>
        </row>
        <row r="1211">
          <cell r="B1211"/>
          <cell r="M1211"/>
        </row>
        <row r="1212">
          <cell r="B1212"/>
          <cell r="M1212"/>
        </row>
        <row r="1213">
          <cell r="B1213"/>
          <cell r="M1213"/>
        </row>
        <row r="1214">
          <cell r="B1214"/>
          <cell r="M1214"/>
        </row>
        <row r="1215">
          <cell r="B1215"/>
          <cell r="M1215"/>
        </row>
        <row r="1216">
          <cell r="B1216"/>
          <cell r="M1216"/>
        </row>
        <row r="1217">
          <cell r="B1217"/>
          <cell r="M1217"/>
        </row>
        <row r="1218">
          <cell r="B1218"/>
          <cell r="M1218"/>
        </row>
        <row r="1219">
          <cell r="B1219"/>
          <cell r="M1219"/>
        </row>
        <row r="1220">
          <cell r="B1220"/>
          <cell r="M1220"/>
        </row>
        <row r="1221">
          <cell r="B1221"/>
          <cell r="M1221"/>
        </row>
        <row r="1222">
          <cell r="B1222"/>
          <cell r="M1222"/>
        </row>
        <row r="1223">
          <cell r="B1223"/>
          <cell r="M1223"/>
        </row>
        <row r="1224">
          <cell r="B1224"/>
          <cell r="M1224"/>
        </row>
        <row r="1225">
          <cell r="B1225"/>
          <cell r="M1225"/>
        </row>
        <row r="1226">
          <cell r="B1226"/>
          <cell r="M1226"/>
        </row>
        <row r="1227">
          <cell r="B1227"/>
          <cell r="M1227"/>
        </row>
        <row r="1228">
          <cell r="B1228"/>
          <cell r="M1228"/>
        </row>
        <row r="1229">
          <cell r="B1229"/>
          <cell r="M1229"/>
        </row>
        <row r="1230">
          <cell r="B1230"/>
          <cell r="M1230"/>
        </row>
        <row r="1231">
          <cell r="B1231"/>
          <cell r="M1231"/>
        </row>
        <row r="1232">
          <cell r="B1232"/>
          <cell r="M1232"/>
        </row>
        <row r="1233">
          <cell r="B1233"/>
          <cell r="M1233"/>
        </row>
        <row r="1234">
          <cell r="B1234"/>
          <cell r="M1234"/>
        </row>
        <row r="1235">
          <cell r="B1235"/>
          <cell r="M1235"/>
        </row>
        <row r="1236">
          <cell r="B1236"/>
          <cell r="M1236"/>
        </row>
        <row r="1237">
          <cell r="B1237"/>
          <cell r="M1237"/>
        </row>
        <row r="1238">
          <cell r="B1238"/>
          <cell r="M1238"/>
        </row>
        <row r="1239">
          <cell r="B1239"/>
          <cell r="M1239"/>
        </row>
        <row r="1240">
          <cell r="B1240"/>
          <cell r="M1240"/>
        </row>
        <row r="1241">
          <cell r="B1241"/>
          <cell r="M1241"/>
        </row>
        <row r="1242">
          <cell r="B1242"/>
          <cell r="M1242"/>
        </row>
        <row r="1243">
          <cell r="B1243"/>
          <cell r="M1243"/>
        </row>
        <row r="1244">
          <cell r="B1244"/>
          <cell r="M1244"/>
        </row>
        <row r="1245">
          <cell r="B1245"/>
          <cell r="M1245"/>
        </row>
        <row r="1246">
          <cell r="B1246"/>
          <cell r="M1246"/>
        </row>
        <row r="1247">
          <cell r="B1247"/>
          <cell r="M1247"/>
        </row>
        <row r="1248">
          <cell r="B1248"/>
          <cell r="M1248"/>
        </row>
        <row r="1249">
          <cell r="B1249"/>
          <cell r="M1249"/>
        </row>
        <row r="1250">
          <cell r="B1250"/>
          <cell r="M1250"/>
        </row>
        <row r="1251">
          <cell r="B1251"/>
          <cell r="M1251"/>
        </row>
        <row r="1252">
          <cell r="B1252"/>
          <cell r="M1252"/>
        </row>
        <row r="1253">
          <cell r="B1253"/>
          <cell r="M1253"/>
        </row>
        <row r="1254">
          <cell r="B1254"/>
          <cell r="M1254"/>
        </row>
        <row r="1255">
          <cell r="B1255"/>
          <cell r="M1255"/>
        </row>
        <row r="1256">
          <cell r="B1256"/>
          <cell r="M1256"/>
        </row>
        <row r="1257">
          <cell r="B1257"/>
          <cell r="M1257"/>
        </row>
        <row r="1258">
          <cell r="B1258"/>
          <cell r="M1258"/>
        </row>
        <row r="1259">
          <cell r="B1259"/>
          <cell r="M1259"/>
        </row>
        <row r="1260">
          <cell r="B1260"/>
          <cell r="M1260"/>
        </row>
        <row r="1261">
          <cell r="B1261"/>
          <cell r="M1261"/>
        </row>
        <row r="1262">
          <cell r="B1262"/>
          <cell r="M1262"/>
        </row>
        <row r="1263">
          <cell r="B1263"/>
          <cell r="M1263"/>
        </row>
        <row r="1264">
          <cell r="B1264"/>
          <cell r="M1264"/>
        </row>
        <row r="1265">
          <cell r="B1265"/>
          <cell r="M1265"/>
        </row>
        <row r="1266">
          <cell r="B1266"/>
          <cell r="M1266"/>
        </row>
        <row r="1267">
          <cell r="B1267"/>
          <cell r="M1267"/>
        </row>
        <row r="1268">
          <cell r="B1268"/>
          <cell r="M1268"/>
        </row>
        <row r="1269">
          <cell r="B1269"/>
          <cell r="M1269"/>
        </row>
        <row r="1270">
          <cell r="B1270"/>
          <cell r="M1270"/>
        </row>
        <row r="1271">
          <cell r="B1271"/>
          <cell r="M1271"/>
        </row>
        <row r="1272">
          <cell r="B1272"/>
          <cell r="M1272"/>
        </row>
        <row r="1273">
          <cell r="B1273"/>
          <cell r="M1273"/>
        </row>
        <row r="1274">
          <cell r="B1274"/>
          <cell r="M1274"/>
        </row>
        <row r="1275">
          <cell r="B1275"/>
          <cell r="M1275"/>
        </row>
        <row r="1276">
          <cell r="B1276"/>
          <cell r="M1276"/>
        </row>
        <row r="1277">
          <cell r="B1277"/>
          <cell r="M1277"/>
        </row>
        <row r="1278">
          <cell r="B1278"/>
          <cell r="M1278"/>
        </row>
        <row r="1279">
          <cell r="B1279"/>
          <cell r="M1279"/>
        </row>
        <row r="1280">
          <cell r="B1280"/>
          <cell r="M1280"/>
        </row>
        <row r="1281">
          <cell r="B1281"/>
          <cell r="M1281"/>
        </row>
        <row r="1282">
          <cell r="B1282"/>
          <cell r="M1282"/>
        </row>
        <row r="1283">
          <cell r="B1283"/>
          <cell r="M1283"/>
        </row>
        <row r="1284">
          <cell r="B1284"/>
          <cell r="M1284"/>
        </row>
        <row r="1285">
          <cell r="B1285"/>
          <cell r="M1285"/>
        </row>
        <row r="1286">
          <cell r="B1286"/>
          <cell r="M1286"/>
        </row>
        <row r="1287">
          <cell r="B1287"/>
          <cell r="M1287"/>
        </row>
        <row r="1288">
          <cell r="B1288"/>
          <cell r="M1288"/>
        </row>
        <row r="1289">
          <cell r="B1289"/>
          <cell r="M1289"/>
        </row>
        <row r="1290">
          <cell r="B1290"/>
          <cell r="M1290"/>
        </row>
        <row r="1291">
          <cell r="B1291"/>
          <cell r="M1291"/>
        </row>
        <row r="1292">
          <cell r="B1292"/>
          <cell r="M1292"/>
        </row>
        <row r="1293">
          <cell r="B1293"/>
          <cell r="M1293"/>
        </row>
        <row r="1294">
          <cell r="B1294"/>
          <cell r="M1294"/>
        </row>
        <row r="1295">
          <cell r="B1295"/>
          <cell r="M1295"/>
        </row>
        <row r="1296">
          <cell r="B1296"/>
          <cell r="M1296"/>
        </row>
        <row r="1297">
          <cell r="B1297"/>
          <cell r="M1297"/>
        </row>
        <row r="1298">
          <cell r="B1298"/>
          <cell r="M1298"/>
        </row>
        <row r="1299">
          <cell r="B1299"/>
          <cell r="M1299"/>
        </row>
        <row r="1300">
          <cell r="B1300"/>
          <cell r="M1300"/>
        </row>
        <row r="1301">
          <cell r="B1301"/>
          <cell r="M1301"/>
        </row>
        <row r="1302">
          <cell r="B1302"/>
          <cell r="M1302"/>
        </row>
        <row r="1303">
          <cell r="B1303"/>
          <cell r="M1303"/>
        </row>
        <row r="1304">
          <cell r="B1304"/>
          <cell r="M1304"/>
        </row>
        <row r="1305">
          <cell r="B1305"/>
          <cell r="M1305"/>
        </row>
        <row r="1306">
          <cell r="B1306"/>
          <cell r="M1306"/>
        </row>
        <row r="1307">
          <cell r="B1307"/>
          <cell r="M1307"/>
        </row>
        <row r="1308">
          <cell r="B1308"/>
          <cell r="M1308"/>
        </row>
        <row r="1309">
          <cell r="B1309"/>
          <cell r="M1309"/>
        </row>
        <row r="1310">
          <cell r="B1310"/>
          <cell r="M1310"/>
        </row>
        <row r="1311">
          <cell r="B1311"/>
          <cell r="M1311"/>
        </row>
        <row r="1312">
          <cell r="B1312"/>
          <cell r="M1312"/>
        </row>
        <row r="1313">
          <cell r="B1313"/>
          <cell r="M1313"/>
        </row>
        <row r="1314">
          <cell r="B1314"/>
          <cell r="M1314"/>
        </row>
        <row r="1315">
          <cell r="B1315"/>
          <cell r="M1315"/>
        </row>
        <row r="1316">
          <cell r="B1316"/>
          <cell r="M1316"/>
        </row>
        <row r="1317">
          <cell r="B1317"/>
          <cell r="M1317"/>
        </row>
        <row r="1318">
          <cell r="B1318"/>
          <cell r="M1318"/>
        </row>
        <row r="1319">
          <cell r="B1319"/>
          <cell r="M1319"/>
        </row>
        <row r="1320">
          <cell r="B1320"/>
          <cell r="M1320"/>
        </row>
        <row r="1321">
          <cell r="B1321"/>
          <cell r="M1321"/>
        </row>
        <row r="1322">
          <cell r="B1322"/>
          <cell r="M1322"/>
        </row>
        <row r="1323">
          <cell r="B1323"/>
          <cell r="M1323"/>
        </row>
        <row r="1324">
          <cell r="B1324"/>
          <cell r="M1324"/>
        </row>
        <row r="1325">
          <cell r="B1325"/>
          <cell r="M1325"/>
        </row>
        <row r="1326">
          <cell r="B1326"/>
          <cell r="M1326"/>
        </row>
        <row r="1327">
          <cell r="B1327"/>
          <cell r="M1327"/>
        </row>
        <row r="1328">
          <cell r="B1328"/>
          <cell r="M1328"/>
        </row>
        <row r="1329">
          <cell r="B1329"/>
          <cell r="M1329"/>
        </row>
        <row r="1330">
          <cell r="B1330"/>
          <cell r="M1330"/>
        </row>
        <row r="1331">
          <cell r="B1331"/>
          <cell r="M1331"/>
        </row>
        <row r="1332">
          <cell r="B1332"/>
          <cell r="M1332"/>
        </row>
        <row r="1333">
          <cell r="B1333"/>
          <cell r="M1333"/>
        </row>
        <row r="1334">
          <cell r="B1334"/>
          <cell r="M1334"/>
        </row>
        <row r="1335">
          <cell r="B1335"/>
          <cell r="M1335"/>
        </row>
        <row r="1336">
          <cell r="B1336"/>
          <cell r="M1336"/>
        </row>
        <row r="1337">
          <cell r="B1337"/>
          <cell r="M1337"/>
        </row>
        <row r="1338">
          <cell r="B1338"/>
          <cell r="M1338"/>
        </row>
        <row r="1339">
          <cell r="B1339"/>
          <cell r="M1339"/>
        </row>
        <row r="1340">
          <cell r="B1340"/>
          <cell r="M1340"/>
        </row>
        <row r="1341">
          <cell r="B1341"/>
          <cell r="M1341"/>
        </row>
        <row r="1342">
          <cell r="B1342"/>
          <cell r="M1342"/>
        </row>
        <row r="1343">
          <cell r="B1343"/>
          <cell r="M1343"/>
        </row>
        <row r="1344">
          <cell r="B1344"/>
          <cell r="M1344"/>
        </row>
        <row r="1345">
          <cell r="B1345"/>
          <cell r="M1345"/>
        </row>
        <row r="1346">
          <cell r="B1346"/>
          <cell r="M1346"/>
        </row>
        <row r="1347">
          <cell r="B1347"/>
          <cell r="M1347"/>
        </row>
        <row r="1348">
          <cell r="B1348"/>
          <cell r="M1348"/>
        </row>
        <row r="1349">
          <cell r="B1349"/>
          <cell r="M1349"/>
        </row>
        <row r="1350">
          <cell r="B1350"/>
          <cell r="M1350"/>
        </row>
        <row r="1351">
          <cell r="B1351"/>
          <cell r="M1351"/>
        </row>
        <row r="1352">
          <cell r="B1352"/>
          <cell r="M1352"/>
        </row>
        <row r="1353">
          <cell r="B1353"/>
          <cell r="M1353"/>
        </row>
        <row r="1354">
          <cell r="B1354"/>
          <cell r="M1354"/>
        </row>
        <row r="1355">
          <cell r="B1355"/>
          <cell r="M1355"/>
        </row>
        <row r="1356">
          <cell r="B1356"/>
          <cell r="M1356"/>
        </row>
        <row r="1357">
          <cell r="B1357"/>
          <cell r="M1357"/>
        </row>
        <row r="1358">
          <cell r="B1358"/>
          <cell r="M1358"/>
        </row>
        <row r="1359">
          <cell r="B1359"/>
          <cell r="M1359"/>
        </row>
        <row r="1360">
          <cell r="B1360"/>
          <cell r="M1360"/>
        </row>
        <row r="1361">
          <cell r="B1361"/>
          <cell r="M1361"/>
        </row>
        <row r="1362">
          <cell r="B1362"/>
          <cell r="M1362"/>
        </row>
        <row r="1363">
          <cell r="B1363"/>
          <cell r="M1363"/>
        </row>
        <row r="1364">
          <cell r="B1364"/>
          <cell r="M1364"/>
        </row>
        <row r="1365">
          <cell r="B1365"/>
          <cell r="M1365"/>
        </row>
        <row r="1366">
          <cell r="B1366"/>
          <cell r="M1366"/>
        </row>
        <row r="1367">
          <cell r="B1367"/>
          <cell r="M1367"/>
        </row>
        <row r="1368">
          <cell r="B1368"/>
          <cell r="M1368"/>
        </row>
        <row r="1369">
          <cell r="B1369"/>
          <cell r="M1369"/>
        </row>
        <row r="1370">
          <cell r="B1370"/>
          <cell r="M1370"/>
        </row>
        <row r="1371">
          <cell r="B1371"/>
          <cell r="M1371"/>
        </row>
        <row r="1372">
          <cell r="B1372"/>
          <cell r="M1372"/>
        </row>
        <row r="1373">
          <cell r="B1373"/>
          <cell r="M1373"/>
        </row>
        <row r="1374">
          <cell r="B1374"/>
          <cell r="M1374"/>
        </row>
        <row r="1375">
          <cell r="B1375"/>
          <cell r="M1375"/>
        </row>
        <row r="1376">
          <cell r="B1376"/>
          <cell r="M1376"/>
        </row>
        <row r="1377">
          <cell r="B1377"/>
          <cell r="M1377"/>
        </row>
        <row r="1378">
          <cell r="B1378"/>
          <cell r="M1378"/>
        </row>
        <row r="1379">
          <cell r="B1379"/>
          <cell r="M1379"/>
        </row>
        <row r="1380">
          <cell r="B1380"/>
          <cell r="M1380"/>
        </row>
        <row r="1381">
          <cell r="B1381"/>
          <cell r="M1381"/>
        </row>
        <row r="1382">
          <cell r="B1382"/>
          <cell r="M1382"/>
        </row>
        <row r="1383">
          <cell r="B1383"/>
          <cell r="M1383"/>
        </row>
        <row r="1384">
          <cell r="B1384"/>
          <cell r="M1384"/>
        </row>
        <row r="1385">
          <cell r="B1385"/>
          <cell r="M1385"/>
        </row>
        <row r="1386">
          <cell r="B1386"/>
          <cell r="M1386"/>
        </row>
        <row r="1387">
          <cell r="B1387"/>
          <cell r="M1387"/>
        </row>
        <row r="1388">
          <cell r="B1388"/>
          <cell r="M1388"/>
        </row>
        <row r="1389">
          <cell r="B1389"/>
          <cell r="M1389"/>
        </row>
        <row r="1390">
          <cell r="B1390"/>
          <cell r="M1390"/>
        </row>
        <row r="1391">
          <cell r="B1391"/>
          <cell r="M1391"/>
        </row>
        <row r="1392">
          <cell r="B1392"/>
          <cell r="M1392"/>
        </row>
        <row r="1393">
          <cell r="B1393"/>
          <cell r="M1393"/>
        </row>
        <row r="1394">
          <cell r="B1394"/>
          <cell r="M1394"/>
        </row>
        <row r="1395">
          <cell r="B1395"/>
          <cell r="M1395"/>
        </row>
        <row r="1396">
          <cell r="B1396"/>
          <cell r="M1396"/>
        </row>
        <row r="1397">
          <cell r="B1397"/>
          <cell r="M1397"/>
        </row>
        <row r="1398">
          <cell r="B1398"/>
          <cell r="M1398"/>
        </row>
        <row r="1399">
          <cell r="B1399"/>
          <cell r="M1399"/>
        </row>
        <row r="1400">
          <cell r="B1400"/>
          <cell r="M1400"/>
        </row>
        <row r="1401">
          <cell r="B1401"/>
          <cell r="M1401"/>
        </row>
        <row r="1402">
          <cell r="B1402"/>
          <cell r="M1402"/>
        </row>
        <row r="1403">
          <cell r="B1403"/>
          <cell r="M1403"/>
        </row>
        <row r="1404">
          <cell r="B1404"/>
          <cell r="M1404"/>
        </row>
        <row r="1405">
          <cell r="B1405"/>
          <cell r="M1405"/>
        </row>
        <row r="1406">
          <cell r="B1406"/>
          <cell r="M1406"/>
        </row>
        <row r="1407">
          <cell r="B1407"/>
          <cell r="M1407"/>
        </row>
        <row r="1408">
          <cell r="B1408"/>
          <cell r="M1408"/>
        </row>
        <row r="1409">
          <cell r="B1409"/>
          <cell r="M1409"/>
        </row>
        <row r="1410">
          <cell r="B1410"/>
          <cell r="M1410"/>
        </row>
        <row r="1411">
          <cell r="B1411"/>
          <cell r="M1411"/>
        </row>
        <row r="1412">
          <cell r="B1412"/>
          <cell r="M1412"/>
        </row>
        <row r="1413">
          <cell r="B1413"/>
          <cell r="M1413"/>
        </row>
        <row r="1414">
          <cell r="B1414"/>
          <cell r="M1414"/>
        </row>
        <row r="1415">
          <cell r="B1415"/>
          <cell r="M1415"/>
        </row>
        <row r="1416">
          <cell r="B1416"/>
          <cell r="M1416"/>
        </row>
        <row r="1417">
          <cell r="B1417"/>
          <cell r="M1417"/>
        </row>
        <row r="1418">
          <cell r="B1418"/>
          <cell r="M1418"/>
        </row>
        <row r="1419">
          <cell r="B1419"/>
          <cell r="M1419"/>
        </row>
        <row r="1420">
          <cell r="B1420"/>
          <cell r="M1420"/>
        </row>
        <row r="1421">
          <cell r="B1421"/>
          <cell r="M1421"/>
        </row>
        <row r="1422">
          <cell r="B1422"/>
          <cell r="M1422"/>
        </row>
        <row r="1423">
          <cell r="B1423"/>
          <cell r="M1423"/>
        </row>
        <row r="1424">
          <cell r="B1424"/>
          <cell r="M1424"/>
        </row>
        <row r="1425">
          <cell r="B1425"/>
          <cell r="M1425"/>
        </row>
        <row r="1426">
          <cell r="B1426"/>
          <cell r="M1426"/>
        </row>
        <row r="1427">
          <cell r="B1427"/>
          <cell r="M1427"/>
        </row>
        <row r="1428">
          <cell r="B1428"/>
          <cell r="M1428"/>
        </row>
        <row r="1429">
          <cell r="B1429"/>
          <cell r="M1429"/>
        </row>
        <row r="1430">
          <cell r="B1430"/>
          <cell r="M1430"/>
        </row>
        <row r="1431">
          <cell r="B1431"/>
          <cell r="M1431"/>
        </row>
        <row r="1432">
          <cell r="B1432"/>
          <cell r="M1432"/>
        </row>
        <row r="1433">
          <cell r="B1433"/>
          <cell r="M1433"/>
        </row>
        <row r="1434">
          <cell r="B1434"/>
          <cell r="M1434"/>
        </row>
        <row r="1435">
          <cell r="B1435"/>
          <cell r="M1435"/>
        </row>
        <row r="1436">
          <cell r="B1436"/>
          <cell r="M1436"/>
        </row>
        <row r="1437">
          <cell r="B1437"/>
          <cell r="M1437"/>
        </row>
        <row r="1438">
          <cell r="B1438"/>
          <cell r="M1438"/>
        </row>
        <row r="1439">
          <cell r="B1439"/>
          <cell r="M1439"/>
        </row>
        <row r="1440">
          <cell r="B1440"/>
          <cell r="M1440"/>
        </row>
        <row r="1441">
          <cell r="B1441"/>
          <cell r="M1441"/>
        </row>
        <row r="1442">
          <cell r="B1442"/>
          <cell r="M1442"/>
        </row>
        <row r="1443">
          <cell r="B1443"/>
          <cell r="M1443"/>
        </row>
        <row r="1444">
          <cell r="B1444"/>
          <cell r="M1444"/>
        </row>
        <row r="1445">
          <cell r="B1445"/>
          <cell r="M1445"/>
        </row>
        <row r="1446">
          <cell r="B1446"/>
          <cell r="M1446"/>
        </row>
        <row r="1447">
          <cell r="B1447"/>
          <cell r="M1447"/>
        </row>
        <row r="1448">
          <cell r="B1448"/>
          <cell r="M1448"/>
        </row>
        <row r="1449">
          <cell r="B1449"/>
          <cell r="M1449"/>
        </row>
        <row r="1450">
          <cell r="B1450"/>
          <cell r="M1450"/>
        </row>
        <row r="1451">
          <cell r="B1451"/>
          <cell r="M1451"/>
        </row>
        <row r="1452">
          <cell r="B1452"/>
          <cell r="M1452"/>
        </row>
        <row r="1453">
          <cell r="B1453"/>
          <cell r="M1453"/>
        </row>
        <row r="1454">
          <cell r="B1454"/>
          <cell r="M1454"/>
        </row>
        <row r="1455">
          <cell r="B1455"/>
          <cell r="M1455"/>
        </row>
        <row r="1456">
          <cell r="B1456"/>
          <cell r="M1456"/>
        </row>
        <row r="1457">
          <cell r="B1457"/>
          <cell r="M1457"/>
        </row>
        <row r="1458">
          <cell r="B1458"/>
          <cell r="M1458"/>
        </row>
        <row r="1459">
          <cell r="B1459"/>
          <cell r="M1459"/>
        </row>
        <row r="1460">
          <cell r="B1460"/>
          <cell r="M1460"/>
        </row>
        <row r="1461">
          <cell r="B1461"/>
          <cell r="M1461"/>
        </row>
        <row r="1462">
          <cell r="B1462"/>
          <cell r="M1462"/>
        </row>
        <row r="1463">
          <cell r="B1463"/>
          <cell r="M1463"/>
        </row>
        <row r="1464">
          <cell r="B1464"/>
          <cell r="M1464"/>
        </row>
        <row r="1465">
          <cell r="B1465"/>
          <cell r="M1465"/>
        </row>
        <row r="1466">
          <cell r="B1466"/>
          <cell r="M1466"/>
        </row>
        <row r="1467">
          <cell r="B1467"/>
          <cell r="M1467"/>
        </row>
        <row r="1468">
          <cell r="B1468"/>
          <cell r="M1468"/>
        </row>
        <row r="1469">
          <cell r="B1469"/>
          <cell r="M1469"/>
        </row>
        <row r="1470">
          <cell r="B1470"/>
          <cell r="M1470"/>
        </row>
        <row r="1471">
          <cell r="B1471"/>
          <cell r="M1471"/>
        </row>
        <row r="1472">
          <cell r="B1472"/>
          <cell r="M1472"/>
        </row>
        <row r="1473">
          <cell r="B1473"/>
          <cell r="M1473"/>
        </row>
        <row r="1474">
          <cell r="B1474"/>
          <cell r="M1474"/>
        </row>
        <row r="1475">
          <cell r="B1475"/>
          <cell r="M1475"/>
        </row>
        <row r="1476">
          <cell r="B1476"/>
          <cell r="M1476"/>
        </row>
        <row r="1477">
          <cell r="B1477"/>
          <cell r="M1477"/>
        </row>
        <row r="1478">
          <cell r="B1478"/>
          <cell r="M1478"/>
        </row>
        <row r="1479">
          <cell r="B1479"/>
          <cell r="M1479"/>
        </row>
        <row r="1480">
          <cell r="B1480"/>
          <cell r="M1480"/>
        </row>
        <row r="1481">
          <cell r="B1481"/>
          <cell r="M1481"/>
        </row>
        <row r="1482">
          <cell r="B1482"/>
          <cell r="M1482"/>
        </row>
        <row r="1483">
          <cell r="B1483"/>
          <cell r="M1483"/>
        </row>
        <row r="1484">
          <cell r="B1484"/>
          <cell r="M1484"/>
        </row>
        <row r="1485">
          <cell r="B1485"/>
          <cell r="M1485"/>
        </row>
        <row r="1486">
          <cell r="B1486"/>
          <cell r="M1486"/>
        </row>
        <row r="1487">
          <cell r="B1487"/>
          <cell r="M1487"/>
        </row>
        <row r="1488">
          <cell r="B1488"/>
          <cell r="M1488"/>
        </row>
        <row r="1489">
          <cell r="B1489"/>
          <cell r="M1489"/>
        </row>
        <row r="1490">
          <cell r="B1490"/>
          <cell r="M1490"/>
        </row>
        <row r="1491">
          <cell r="B1491"/>
          <cell r="M1491"/>
        </row>
        <row r="1492">
          <cell r="B1492"/>
          <cell r="M1492"/>
        </row>
        <row r="1493">
          <cell r="B1493"/>
          <cell r="M1493"/>
        </row>
        <row r="1494">
          <cell r="B1494"/>
          <cell r="M1494"/>
        </row>
        <row r="1495">
          <cell r="B1495"/>
          <cell r="M1495"/>
        </row>
        <row r="1496">
          <cell r="B1496"/>
          <cell r="M1496"/>
        </row>
        <row r="1497">
          <cell r="B1497"/>
          <cell r="M1497"/>
        </row>
        <row r="1498">
          <cell r="B1498"/>
          <cell r="M1498"/>
        </row>
        <row r="1499">
          <cell r="B1499"/>
          <cell r="M1499"/>
        </row>
        <row r="1500">
          <cell r="B1500"/>
          <cell r="M1500"/>
        </row>
        <row r="1501">
          <cell r="B1501"/>
          <cell r="M1501"/>
        </row>
        <row r="1502">
          <cell r="B1502"/>
          <cell r="M1502"/>
        </row>
        <row r="1503">
          <cell r="B1503"/>
          <cell r="M1503"/>
        </row>
        <row r="1504">
          <cell r="B1504"/>
          <cell r="M1504"/>
        </row>
        <row r="1505">
          <cell r="B1505"/>
          <cell r="M1505"/>
        </row>
        <row r="1506">
          <cell r="B1506"/>
          <cell r="M1506"/>
        </row>
        <row r="1507">
          <cell r="B1507"/>
          <cell r="M1507"/>
        </row>
        <row r="1508">
          <cell r="B1508"/>
          <cell r="M1508"/>
        </row>
        <row r="1509">
          <cell r="B1509"/>
          <cell r="M1509"/>
        </row>
        <row r="1510">
          <cell r="B1510"/>
          <cell r="M1510"/>
        </row>
        <row r="1511">
          <cell r="B1511"/>
          <cell r="M1511"/>
        </row>
        <row r="1512">
          <cell r="B1512"/>
          <cell r="M1512"/>
        </row>
        <row r="1513">
          <cell r="B1513"/>
          <cell r="M1513"/>
        </row>
        <row r="1514">
          <cell r="B1514"/>
          <cell r="M1514"/>
        </row>
        <row r="1515">
          <cell r="B1515"/>
          <cell r="M1515"/>
        </row>
        <row r="1516">
          <cell r="B1516"/>
          <cell r="M1516"/>
        </row>
        <row r="1517">
          <cell r="B1517"/>
          <cell r="M1517"/>
        </row>
        <row r="1518">
          <cell r="B1518"/>
          <cell r="M1518"/>
        </row>
        <row r="1519">
          <cell r="B1519"/>
          <cell r="M1519"/>
        </row>
        <row r="1520">
          <cell r="B1520"/>
          <cell r="M1520"/>
        </row>
        <row r="1521">
          <cell r="B1521"/>
          <cell r="M1521"/>
        </row>
        <row r="1522">
          <cell r="B1522"/>
          <cell r="M1522"/>
        </row>
        <row r="1523">
          <cell r="B1523"/>
          <cell r="M1523"/>
        </row>
        <row r="1524">
          <cell r="B1524"/>
          <cell r="M1524"/>
        </row>
        <row r="1525">
          <cell r="B1525"/>
          <cell r="M1525"/>
        </row>
        <row r="1526">
          <cell r="B1526"/>
          <cell r="M1526"/>
        </row>
        <row r="1527">
          <cell r="B1527"/>
          <cell r="M1527"/>
        </row>
        <row r="1528">
          <cell r="B1528"/>
          <cell r="M1528"/>
        </row>
        <row r="1529">
          <cell r="B1529"/>
          <cell r="M1529"/>
        </row>
        <row r="1530">
          <cell r="B1530"/>
          <cell r="M1530"/>
        </row>
        <row r="1531">
          <cell r="B1531"/>
          <cell r="M1531"/>
        </row>
        <row r="1532">
          <cell r="B1532"/>
          <cell r="M1532"/>
        </row>
        <row r="1533">
          <cell r="B1533"/>
          <cell r="M1533"/>
        </row>
        <row r="1534">
          <cell r="B1534"/>
          <cell r="M1534"/>
        </row>
        <row r="1535">
          <cell r="B1535"/>
          <cell r="M1535"/>
        </row>
        <row r="1536">
          <cell r="B1536"/>
          <cell r="M1536"/>
        </row>
        <row r="1537">
          <cell r="B1537"/>
          <cell r="M1537"/>
        </row>
        <row r="1538">
          <cell r="B1538"/>
          <cell r="M1538"/>
        </row>
        <row r="1539">
          <cell r="B1539"/>
          <cell r="M1539"/>
        </row>
        <row r="1540">
          <cell r="B1540"/>
          <cell r="M1540"/>
        </row>
        <row r="1541">
          <cell r="B1541"/>
          <cell r="M1541"/>
        </row>
        <row r="1542">
          <cell r="B1542"/>
          <cell r="M1542"/>
        </row>
        <row r="1543">
          <cell r="B1543"/>
          <cell r="M1543"/>
        </row>
        <row r="1544">
          <cell r="B1544"/>
          <cell r="M1544"/>
        </row>
        <row r="1545">
          <cell r="B1545"/>
          <cell r="M1545"/>
        </row>
        <row r="1546">
          <cell r="B1546"/>
          <cell r="M1546"/>
        </row>
        <row r="1547">
          <cell r="B1547"/>
          <cell r="M1547"/>
        </row>
        <row r="1548">
          <cell r="B1548"/>
          <cell r="M1548"/>
        </row>
        <row r="1549">
          <cell r="B1549"/>
          <cell r="M1549"/>
        </row>
        <row r="1550">
          <cell r="B1550"/>
          <cell r="M1550"/>
        </row>
        <row r="1551">
          <cell r="B1551"/>
          <cell r="M1551"/>
        </row>
        <row r="1552">
          <cell r="B1552"/>
          <cell r="M1552"/>
        </row>
        <row r="1553">
          <cell r="B1553"/>
          <cell r="M1553"/>
        </row>
        <row r="1554">
          <cell r="B1554"/>
          <cell r="M1554"/>
        </row>
        <row r="1555">
          <cell r="B1555"/>
          <cell r="M1555"/>
        </row>
        <row r="1556">
          <cell r="B1556"/>
          <cell r="M1556"/>
        </row>
        <row r="1557">
          <cell r="B1557"/>
          <cell r="M1557"/>
        </row>
        <row r="1558">
          <cell r="B1558"/>
          <cell r="M1558"/>
        </row>
        <row r="1559">
          <cell r="B1559"/>
          <cell r="M1559"/>
        </row>
        <row r="1560">
          <cell r="B1560"/>
          <cell r="M1560"/>
        </row>
        <row r="1561">
          <cell r="B1561"/>
          <cell r="M1561"/>
        </row>
        <row r="1562">
          <cell r="B1562"/>
          <cell r="M1562"/>
        </row>
        <row r="1563">
          <cell r="B1563"/>
          <cell r="M1563"/>
        </row>
        <row r="1564">
          <cell r="B1564"/>
          <cell r="M1564"/>
        </row>
        <row r="1565">
          <cell r="B1565"/>
          <cell r="M1565"/>
        </row>
        <row r="1566">
          <cell r="B1566"/>
          <cell r="M1566"/>
        </row>
        <row r="1567">
          <cell r="B1567"/>
          <cell r="M1567"/>
        </row>
        <row r="1568">
          <cell r="B1568"/>
          <cell r="M1568"/>
        </row>
        <row r="1569">
          <cell r="B1569"/>
          <cell r="M1569"/>
        </row>
        <row r="1570">
          <cell r="B1570"/>
          <cell r="M1570"/>
        </row>
        <row r="1571">
          <cell r="B1571"/>
          <cell r="M1571"/>
        </row>
        <row r="1572">
          <cell r="B1572"/>
          <cell r="M1572"/>
        </row>
        <row r="1573">
          <cell r="B1573"/>
          <cell r="M1573"/>
        </row>
        <row r="1574">
          <cell r="B1574"/>
          <cell r="M1574"/>
        </row>
        <row r="1575">
          <cell r="B1575"/>
          <cell r="M1575"/>
        </row>
        <row r="1576">
          <cell r="B1576"/>
          <cell r="M1576"/>
        </row>
        <row r="1577">
          <cell r="B1577"/>
          <cell r="M1577"/>
        </row>
        <row r="1578">
          <cell r="B1578"/>
          <cell r="M1578"/>
        </row>
        <row r="1579">
          <cell r="B1579"/>
          <cell r="M1579"/>
        </row>
        <row r="1580">
          <cell r="B1580"/>
          <cell r="M1580"/>
        </row>
        <row r="1581">
          <cell r="B1581"/>
          <cell r="M1581"/>
        </row>
        <row r="1582">
          <cell r="B1582"/>
          <cell r="M1582"/>
        </row>
        <row r="1583">
          <cell r="B1583"/>
          <cell r="M1583"/>
        </row>
        <row r="1584">
          <cell r="B1584"/>
          <cell r="M1584"/>
        </row>
        <row r="1585">
          <cell r="B1585"/>
          <cell r="M1585"/>
        </row>
        <row r="1586">
          <cell r="B1586"/>
          <cell r="M1586"/>
        </row>
        <row r="1587">
          <cell r="B1587"/>
          <cell r="M1587"/>
        </row>
        <row r="1588">
          <cell r="B1588"/>
          <cell r="M1588"/>
        </row>
        <row r="1589">
          <cell r="B1589"/>
          <cell r="M1589"/>
        </row>
        <row r="1590">
          <cell r="B1590"/>
          <cell r="M1590"/>
        </row>
        <row r="1591">
          <cell r="B1591"/>
          <cell r="M1591"/>
        </row>
        <row r="1592">
          <cell r="B1592"/>
          <cell r="M1592"/>
        </row>
        <row r="1593">
          <cell r="B1593"/>
          <cell r="M1593"/>
        </row>
        <row r="1594">
          <cell r="B1594"/>
          <cell r="M1594"/>
        </row>
        <row r="1595">
          <cell r="B1595"/>
          <cell r="M1595"/>
        </row>
        <row r="1596">
          <cell r="B1596"/>
          <cell r="M1596"/>
        </row>
        <row r="1597">
          <cell r="B1597"/>
          <cell r="M1597"/>
        </row>
        <row r="1598">
          <cell r="B1598"/>
          <cell r="M1598"/>
        </row>
        <row r="1599">
          <cell r="B1599"/>
          <cell r="M1599"/>
        </row>
        <row r="1600">
          <cell r="B1600"/>
          <cell r="M1600"/>
        </row>
        <row r="1601">
          <cell r="B1601"/>
          <cell r="M1601"/>
        </row>
        <row r="1602">
          <cell r="B1602"/>
          <cell r="M1602"/>
        </row>
        <row r="1603">
          <cell r="B1603"/>
          <cell r="M1603"/>
        </row>
        <row r="1604">
          <cell r="B1604"/>
          <cell r="M1604"/>
        </row>
        <row r="1605">
          <cell r="B1605"/>
          <cell r="M1605"/>
        </row>
        <row r="1606">
          <cell r="B1606"/>
          <cell r="M1606"/>
        </row>
        <row r="1607">
          <cell r="B1607"/>
          <cell r="M1607"/>
        </row>
        <row r="1608">
          <cell r="B1608"/>
          <cell r="M1608"/>
        </row>
        <row r="1609">
          <cell r="B1609"/>
          <cell r="M1609"/>
        </row>
        <row r="1610">
          <cell r="B1610"/>
          <cell r="M1610"/>
        </row>
        <row r="1611">
          <cell r="B1611"/>
          <cell r="M1611"/>
        </row>
        <row r="1612">
          <cell r="B1612"/>
          <cell r="M1612"/>
        </row>
        <row r="1613">
          <cell r="B1613"/>
          <cell r="M1613"/>
        </row>
        <row r="1614">
          <cell r="B1614"/>
          <cell r="M1614"/>
        </row>
        <row r="1615">
          <cell r="B1615"/>
          <cell r="M1615"/>
        </row>
        <row r="1616">
          <cell r="B1616"/>
          <cell r="M1616"/>
        </row>
        <row r="1617">
          <cell r="B1617"/>
          <cell r="M1617"/>
        </row>
        <row r="1618">
          <cell r="B1618"/>
          <cell r="M1618"/>
        </row>
        <row r="1619">
          <cell r="B1619"/>
          <cell r="M1619"/>
        </row>
        <row r="1620">
          <cell r="B1620"/>
          <cell r="M1620"/>
        </row>
        <row r="1621">
          <cell r="B1621"/>
          <cell r="M1621"/>
        </row>
        <row r="1622">
          <cell r="B1622"/>
          <cell r="M1622"/>
        </row>
        <row r="1623">
          <cell r="B1623"/>
          <cell r="M1623"/>
        </row>
        <row r="1624">
          <cell r="B1624"/>
          <cell r="M1624"/>
        </row>
        <row r="1625">
          <cell r="B1625"/>
          <cell r="M1625"/>
        </row>
        <row r="1626">
          <cell r="B1626"/>
          <cell r="M1626"/>
        </row>
        <row r="1627">
          <cell r="B1627"/>
          <cell r="M1627"/>
        </row>
        <row r="1628">
          <cell r="B1628"/>
          <cell r="M1628"/>
        </row>
        <row r="1629">
          <cell r="B1629"/>
          <cell r="M1629"/>
        </row>
        <row r="1630">
          <cell r="B1630"/>
          <cell r="M1630"/>
        </row>
        <row r="1631">
          <cell r="B1631"/>
          <cell r="M1631"/>
        </row>
        <row r="1632">
          <cell r="B1632"/>
          <cell r="M1632"/>
        </row>
        <row r="1633">
          <cell r="B1633"/>
          <cell r="M1633"/>
        </row>
        <row r="1634">
          <cell r="B1634"/>
          <cell r="M1634"/>
        </row>
        <row r="1635">
          <cell r="B1635"/>
          <cell r="M1635"/>
        </row>
        <row r="1636">
          <cell r="B1636"/>
          <cell r="M1636"/>
        </row>
        <row r="1637">
          <cell r="B1637"/>
          <cell r="M1637"/>
        </row>
        <row r="1638">
          <cell r="B1638"/>
          <cell r="M1638"/>
        </row>
        <row r="1639">
          <cell r="B1639"/>
          <cell r="M1639"/>
        </row>
        <row r="1640">
          <cell r="B1640"/>
          <cell r="M1640"/>
        </row>
        <row r="1641">
          <cell r="B1641"/>
          <cell r="M1641"/>
        </row>
        <row r="1642">
          <cell r="B1642"/>
          <cell r="M1642"/>
        </row>
        <row r="1643">
          <cell r="B1643"/>
          <cell r="M1643"/>
        </row>
        <row r="1644">
          <cell r="B1644"/>
          <cell r="M1644"/>
        </row>
        <row r="1645">
          <cell r="B1645"/>
          <cell r="M1645"/>
        </row>
        <row r="1646">
          <cell r="B1646"/>
          <cell r="M1646"/>
        </row>
        <row r="1647">
          <cell r="B1647"/>
          <cell r="M1647"/>
        </row>
        <row r="1648">
          <cell r="B1648"/>
          <cell r="M1648"/>
        </row>
        <row r="1649">
          <cell r="B1649"/>
          <cell r="M1649"/>
        </row>
        <row r="1650">
          <cell r="B1650"/>
          <cell r="M1650"/>
        </row>
        <row r="1651">
          <cell r="B1651"/>
          <cell r="M1651"/>
        </row>
        <row r="1652">
          <cell r="B1652"/>
          <cell r="M1652"/>
        </row>
        <row r="1653">
          <cell r="B1653"/>
          <cell r="M1653"/>
        </row>
        <row r="1654">
          <cell r="B1654"/>
          <cell r="M1654"/>
        </row>
        <row r="1655">
          <cell r="B1655"/>
          <cell r="M1655"/>
        </row>
        <row r="1656">
          <cell r="B1656"/>
          <cell r="M1656"/>
        </row>
        <row r="1657">
          <cell r="B1657"/>
          <cell r="M1657"/>
        </row>
        <row r="1658">
          <cell r="B1658"/>
          <cell r="M1658"/>
        </row>
        <row r="1659">
          <cell r="B1659"/>
          <cell r="M1659"/>
        </row>
        <row r="1660">
          <cell r="B1660"/>
          <cell r="M1660"/>
        </row>
        <row r="1661">
          <cell r="B1661"/>
          <cell r="M1661"/>
        </row>
        <row r="1662">
          <cell r="B1662"/>
          <cell r="M1662"/>
        </row>
        <row r="1663">
          <cell r="B1663"/>
          <cell r="M1663"/>
        </row>
        <row r="1664">
          <cell r="B1664"/>
          <cell r="M1664"/>
        </row>
        <row r="1665">
          <cell r="B1665"/>
          <cell r="M1665"/>
        </row>
        <row r="1666">
          <cell r="B1666"/>
          <cell r="M1666"/>
        </row>
        <row r="1667">
          <cell r="B1667"/>
          <cell r="M1667"/>
        </row>
        <row r="1668">
          <cell r="B1668"/>
          <cell r="M1668"/>
        </row>
        <row r="1669">
          <cell r="B1669"/>
          <cell r="M1669"/>
        </row>
        <row r="1670">
          <cell r="B1670"/>
          <cell r="M1670"/>
        </row>
        <row r="1671">
          <cell r="B1671"/>
          <cell r="M1671"/>
        </row>
        <row r="1672">
          <cell r="B1672"/>
          <cell r="M1672"/>
        </row>
        <row r="1673">
          <cell r="B1673"/>
          <cell r="M1673"/>
        </row>
        <row r="1674">
          <cell r="B1674"/>
          <cell r="M1674"/>
        </row>
        <row r="1675">
          <cell r="B1675"/>
          <cell r="M1675"/>
        </row>
        <row r="1676">
          <cell r="B1676"/>
          <cell r="M1676"/>
        </row>
        <row r="1677">
          <cell r="B1677"/>
          <cell r="M1677"/>
        </row>
        <row r="1678">
          <cell r="B1678"/>
          <cell r="M1678"/>
        </row>
        <row r="1679">
          <cell r="B1679"/>
          <cell r="M1679"/>
        </row>
        <row r="1680">
          <cell r="B1680"/>
          <cell r="M1680"/>
        </row>
        <row r="1681">
          <cell r="B1681"/>
          <cell r="M1681"/>
        </row>
        <row r="1682">
          <cell r="B1682"/>
          <cell r="M1682"/>
        </row>
        <row r="1683">
          <cell r="B1683"/>
          <cell r="M1683"/>
        </row>
        <row r="1684">
          <cell r="B1684"/>
          <cell r="M1684"/>
        </row>
        <row r="1685">
          <cell r="B1685"/>
          <cell r="M1685"/>
        </row>
        <row r="1686">
          <cell r="B1686"/>
          <cell r="M1686"/>
        </row>
        <row r="1687">
          <cell r="B1687"/>
          <cell r="M1687"/>
        </row>
        <row r="1688">
          <cell r="B1688"/>
          <cell r="M1688"/>
        </row>
        <row r="1689">
          <cell r="B1689"/>
          <cell r="M1689"/>
        </row>
        <row r="1690">
          <cell r="B1690"/>
          <cell r="M1690"/>
        </row>
        <row r="1691">
          <cell r="B1691"/>
          <cell r="M1691"/>
        </row>
        <row r="1692">
          <cell r="B1692"/>
          <cell r="M1692"/>
        </row>
        <row r="1693">
          <cell r="B1693"/>
          <cell r="M1693"/>
        </row>
        <row r="1694">
          <cell r="B1694"/>
          <cell r="M1694"/>
        </row>
        <row r="1695">
          <cell r="B1695"/>
          <cell r="M1695"/>
        </row>
        <row r="1696">
          <cell r="B1696"/>
          <cell r="M1696"/>
        </row>
        <row r="1697">
          <cell r="B1697"/>
          <cell r="M1697"/>
        </row>
        <row r="1698">
          <cell r="B1698"/>
          <cell r="M1698"/>
        </row>
        <row r="1699">
          <cell r="B1699"/>
          <cell r="M1699"/>
        </row>
        <row r="1700">
          <cell r="B1700"/>
          <cell r="M1700"/>
        </row>
        <row r="1701">
          <cell r="B1701"/>
          <cell r="M1701"/>
        </row>
        <row r="1702">
          <cell r="B1702"/>
          <cell r="M1702"/>
        </row>
        <row r="1703">
          <cell r="B1703"/>
          <cell r="M1703"/>
        </row>
        <row r="1704">
          <cell r="B1704"/>
          <cell r="M1704"/>
        </row>
        <row r="1705">
          <cell r="B1705"/>
          <cell r="M1705"/>
        </row>
        <row r="1706">
          <cell r="B1706"/>
          <cell r="M1706"/>
        </row>
        <row r="1707">
          <cell r="B1707"/>
          <cell r="M1707"/>
        </row>
        <row r="1708">
          <cell r="B1708"/>
          <cell r="M1708"/>
        </row>
        <row r="1709">
          <cell r="B1709"/>
          <cell r="M1709"/>
        </row>
        <row r="1710">
          <cell r="B1710"/>
          <cell r="M1710"/>
        </row>
        <row r="1711">
          <cell r="B1711"/>
          <cell r="M1711"/>
        </row>
        <row r="1712">
          <cell r="B1712"/>
          <cell r="M1712"/>
        </row>
        <row r="1713">
          <cell r="B1713"/>
          <cell r="M1713"/>
        </row>
        <row r="1714">
          <cell r="B1714"/>
          <cell r="M1714"/>
        </row>
        <row r="1715">
          <cell r="B1715"/>
          <cell r="M1715"/>
        </row>
        <row r="1716">
          <cell r="B1716"/>
          <cell r="M1716"/>
        </row>
        <row r="1717">
          <cell r="B1717"/>
          <cell r="M1717"/>
        </row>
        <row r="1718">
          <cell r="B1718"/>
          <cell r="M1718"/>
        </row>
        <row r="1719">
          <cell r="B1719"/>
          <cell r="M1719"/>
        </row>
        <row r="1720">
          <cell r="B1720"/>
          <cell r="M1720"/>
        </row>
        <row r="1721">
          <cell r="B1721"/>
          <cell r="M1721"/>
        </row>
        <row r="1722">
          <cell r="B1722"/>
          <cell r="M1722"/>
        </row>
        <row r="1723">
          <cell r="B1723"/>
          <cell r="M1723"/>
        </row>
        <row r="1724">
          <cell r="B1724"/>
          <cell r="M1724"/>
        </row>
        <row r="1725">
          <cell r="B1725"/>
          <cell r="M1725"/>
        </row>
        <row r="1726">
          <cell r="B1726"/>
          <cell r="M1726"/>
        </row>
        <row r="1727">
          <cell r="B1727"/>
          <cell r="M1727"/>
        </row>
        <row r="1728">
          <cell r="B1728"/>
          <cell r="M1728"/>
        </row>
        <row r="1729">
          <cell r="B1729"/>
          <cell r="M1729"/>
        </row>
        <row r="1730">
          <cell r="B1730"/>
          <cell r="M1730"/>
        </row>
        <row r="1731">
          <cell r="B1731"/>
          <cell r="M1731"/>
        </row>
        <row r="1732">
          <cell r="B1732"/>
          <cell r="M1732"/>
        </row>
        <row r="1733">
          <cell r="B1733"/>
          <cell r="M1733"/>
        </row>
        <row r="1734">
          <cell r="B1734"/>
          <cell r="M1734"/>
        </row>
        <row r="1735">
          <cell r="B1735"/>
          <cell r="M1735"/>
        </row>
        <row r="1736">
          <cell r="B1736"/>
          <cell r="M1736"/>
        </row>
        <row r="1737">
          <cell r="B1737"/>
          <cell r="M1737"/>
        </row>
        <row r="1738">
          <cell r="B1738"/>
          <cell r="M1738"/>
        </row>
        <row r="1739">
          <cell r="B1739"/>
          <cell r="M1739"/>
        </row>
        <row r="1740">
          <cell r="B1740"/>
          <cell r="M1740"/>
        </row>
        <row r="1741">
          <cell r="B1741"/>
          <cell r="M1741"/>
        </row>
        <row r="1742">
          <cell r="B1742"/>
          <cell r="M1742"/>
        </row>
        <row r="1743">
          <cell r="B1743"/>
          <cell r="M1743"/>
        </row>
        <row r="1744">
          <cell r="B1744"/>
          <cell r="M1744"/>
        </row>
        <row r="1745">
          <cell r="B1745"/>
          <cell r="M1745"/>
        </row>
        <row r="1746">
          <cell r="B1746"/>
          <cell r="M1746"/>
        </row>
        <row r="1747">
          <cell r="B1747"/>
          <cell r="M1747"/>
        </row>
        <row r="1748">
          <cell r="B1748"/>
          <cell r="M1748"/>
        </row>
        <row r="1749">
          <cell r="B1749"/>
          <cell r="M1749"/>
        </row>
        <row r="1750">
          <cell r="B1750"/>
          <cell r="M1750"/>
        </row>
        <row r="1751">
          <cell r="B1751"/>
          <cell r="M1751"/>
        </row>
        <row r="1752">
          <cell r="B1752"/>
          <cell r="M1752"/>
        </row>
        <row r="1753">
          <cell r="B1753"/>
          <cell r="M1753"/>
        </row>
        <row r="1754">
          <cell r="B1754"/>
          <cell r="M1754"/>
        </row>
        <row r="1755">
          <cell r="B1755"/>
          <cell r="M1755"/>
        </row>
        <row r="1756">
          <cell r="B1756"/>
          <cell r="M1756"/>
        </row>
        <row r="1757">
          <cell r="B1757"/>
          <cell r="M1757"/>
        </row>
        <row r="1758">
          <cell r="B1758"/>
          <cell r="M1758"/>
        </row>
        <row r="1759">
          <cell r="B1759"/>
          <cell r="M1759"/>
        </row>
        <row r="1760">
          <cell r="B1760"/>
          <cell r="M1760"/>
        </row>
        <row r="1761">
          <cell r="B1761"/>
          <cell r="M1761"/>
        </row>
        <row r="1762">
          <cell r="B1762"/>
          <cell r="M1762"/>
        </row>
        <row r="1763">
          <cell r="B1763"/>
          <cell r="M1763"/>
        </row>
        <row r="1764">
          <cell r="B1764"/>
          <cell r="M1764"/>
        </row>
        <row r="1765">
          <cell r="B1765"/>
          <cell r="M1765"/>
        </row>
        <row r="1766">
          <cell r="B1766"/>
          <cell r="M1766"/>
        </row>
        <row r="1767">
          <cell r="B1767"/>
          <cell r="M1767"/>
        </row>
        <row r="1768">
          <cell r="B1768"/>
          <cell r="M1768"/>
        </row>
        <row r="1769">
          <cell r="B1769"/>
          <cell r="M1769"/>
        </row>
        <row r="1770">
          <cell r="B1770"/>
          <cell r="M1770"/>
        </row>
        <row r="1771">
          <cell r="B1771"/>
          <cell r="M1771"/>
        </row>
        <row r="1772">
          <cell r="B1772"/>
          <cell r="M1772"/>
        </row>
        <row r="1773">
          <cell r="B1773"/>
          <cell r="M1773"/>
        </row>
        <row r="1774">
          <cell r="B1774"/>
          <cell r="M1774"/>
        </row>
        <row r="1775">
          <cell r="B1775"/>
          <cell r="M1775"/>
        </row>
        <row r="1776">
          <cell r="B1776"/>
          <cell r="M1776"/>
        </row>
        <row r="1777">
          <cell r="B1777"/>
          <cell r="M1777"/>
        </row>
        <row r="1778">
          <cell r="B1778"/>
          <cell r="M1778"/>
        </row>
        <row r="1779">
          <cell r="B1779"/>
          <cell r="M1779"/>
        </row>
        <row r="1780">
          <cell r="B1780"/>
          <cell r="M1780"/>
        </row>
        <row r="1781">
          <cell r="B1781"/>
          <cell r="M1781"/>
        </row>
        <row r="1782">
          <cell r="B1782"/>
          <cell r="M1782"/>
        </row>
        <row r="1783">
          <cell r="B1783"/>
          <cell r="M1783"/>
        </row>
        <row r="1784">
          <cell r="B1784"/>
          <cell r="M1784"/>
        </row>
        <row r="1785">
          <cell r="B1785"/>
          <cell r="M1785"/>
        </row>
        <row r="1786">
          <cell r="B1786"/>
          <cell r="M1786"/>
        </row>
        <row r="1787">
          <cell r="B1787"/>
          <cell r="M1787"/>
        </row>
        <row r="1788">
          <cell r="B1788"/>
          <cell r="M1788"/>
        </row>
        <row r="1789">
          <cell r="B1789"/>
          <cell r="M1789"/>
        </row>
        <row r="1790">
          <cell r="B1790"/>
          <cell r="M1790"/>
        </row>
        <row r="1791">
          <cell r="B1791"/>
          <cell r="M1791"/>
        </row>
        <row r="1792">
          <cell r="B1792"/>
          <cell r="M1792"/>
        </row>
        <row r="1793">
          <cell r="B1793"/>
          <cell r="M1793"/>
        </row>
        <row r="1794">
          <cell r="B1794"/>
          <cell r="M1794"/>
        </row>
        <row r="1795">
          <cell r="B1795"/>
          <cell r="M1795"/>
        </row>
        <row r="1796">
          <cell r="B1796"/>
          <cell r="M1796"/>
        </row>
        <row r="1797">
          <cell r="B1797"/>
          <cell r="M1797"/>
        </row>
        <row r="1798">
          <cell r="B1798"/>
          <cell r="M1798"/>
        </row>
        <row r="1799">
          <cell r="B1799"/>
          <cell r="M1799"/>
        </row>
        <row r="1800">
          <cell r="B1800"/>
          <cell r="M1800"/>
        </row>
        <row r="1801">
          <cell r="B1801"/>
          <cell r="M1801"/>
        </row>
        <row r="1802">
          <cell r="B1802"/>
          <cell r="M1802"/>
        </row>
        <row r="1803">
          <cell r="B1803"/>
          <cell r="M1803"/>
        </row>
        <row r="1804">
          <cell r="B1804"/>
          <cell r="M1804"/>
        </row>
        <row r="1805">
          <cell r="B1805"/>
          <cell r="M1805"/>
        </row>
        <row r="1806">
          <cell r="B1806"/>
          <cell r="M1806"/>
        </row>
        <row r="1807">
          <cell r="B1807"/>
          <cell r="M1807"/>
        </row>
        <row r="1808">
          <cell r="B1808"/>
          <cell r="M1808"/>
        </row>
        <row r="1809">
          <cell r="B1809"/>
          <cell r="M1809"/>
        </row>
        <row r="1810">
          <cell r="B1810"/>
          <cell r="M1810"/>
        </row>
        <row r="1811">
          <cell r="B1811"/>
          <cell r="M1811"/>
        </row>
        <row r="1812">
          <cell r="B1812"/>
          <cell r="M1812"/>
        </row>
        <row r="1813">
          <cell r="B1813"/>
          <cell r="M1813"/>
        </row>
        <row r="1814">
          <cell r="B1814"/>
          <cell r="M1814"/>
        </row>
        <row r="1815">
          <cell r="B1815"/>
          <cell r="M1815"/>
        </row>
        <row r="1816">
          <cell r="B1816"/>
          <cell r="M1816"/>
        </row>
        <row r="1817">
          <cell r="B1817"/>
          <cell r="M1817"/>
        </row>
        <row r="1818">
          <cell r="B1818"/>
          <cell r="M1818"/>
        </row>
        <row r="1819">
          <cell r="B1819"/>
          <cell r="M1819"/>
        </row>
        <row r="1820">
          <cell r="B1820"/>
          <cell r="M1820"/>
        </row>
        <row r="1821">
          <cell r="B1821"/>
          <cell r="M1821"/>
        </row>
        <row r="1822">
          <cell r="B1822"/>
          <cell r="M1822"/>
        </row>
        <row r="1823">
          <cell r="B1823"/>
          <cell r="M1823"/>
        </row>
        <row r="1824">
          <cell r="B1824"/>
          <cell r="M1824"/>
        </row>
        <row r="1825">
          <cell r="B1825"/>
          <cell r="M1825"/>
        </row>
        <row r="1826">
          <cell r="B1826"/>
          <cell r="M1826"/>
        </row>
        <row r="1827">
          <cell r="B1827"/>
          <cell r="M1827"/>
        </row>
        <row r="1828">
          <cell r="B1828"/>
          <cell r="M1828"/>
        </row>
        <row r="1829">
          <cell r="B1829"/>
          <cell r="M1829"/>
        </row>
        <row r="1830">
          <cell r="B1830"/>
          <cell r="M1830"/>
        </row>
        <row r="1831">
          <cell r="B1831"/>
          <cell r="M1831"/>
        </row>
        <row r="1832">
          <cell r="B1832"/>
          <cell r="M1832"/>
        </row>
        <row r="1833">
          <cell r="B1833"/>
          <cell r="M1833"/>
        </row>
        <row r="1834">
          <cell r="B1834"/>
          <cell r="M1834"/>
        </row>
        <row r="1835">
          <cell r="B1835"/>
          <cell r="M1835"/>
        </row>
        <row r="1836">
          <cell r="B1836"/>
          <cell r="M1836"/>
        </row>
        <row r="1837">
          <cell r="B1837"/>
          <cell r="M1837"/>
        </row>
        <row r="1838">
          <cell r="B1838"/>
          <cell r="M1838"/>
        </row>
        <row r="1839">
          <cell r="B1839"/>
          <cell r="M1839"/>
        </row>
        <row r="1840">
          <cell r="B1840"/>
          <cell r="M1840"/>
        </row>
        <row r="1841">
          <cell r="B1841"/>
          <cell r="M1841"/>
        </row>
        <row r="1842">
          <cell r="B1842"/>
          <cell r="M1842"/>
        </row>
        <row r="1843">
          <cell r="B1843"/>
          <cell r="M1843"/>
        </row>
        <row r="1844">
          <cell r="B1844"/>
          <cell r="M1844"/>
        </row>
        <row r="1845">
          <cell r="B1845"/>
          <cell r="M1845"/>
        </row>
        <row r="1846">
          <cell r="B1846"/>
          <cell r="M1846"/>
        </row>
        <row r="1847">
          <cell r="B1847"/>
          <cell r="M1847"/>
        </row>
        <row r="1848">
          <cell r="B1848"/>
          <cell r="M1848"/>
        </row>
        <row r="1849">
          <cell r="B1849"/>
          <cell r="M1849"/>
        </row>
        <row r="1850">
          <cell r="B1850"/>
          <cell r="M1850"/>
        </row>
        <row r="1851">
          <cell r="B1851"/>
          <cell r="M1851"/>
        </row>
        <row r="1852">
          <cell r="B1852"/>
          <cell r="M1852"/>
        </row>
        <row r="1853">
          <cell r="B1853"/>
          <cell r="M1853"/>
        </row>
        <row r="1854">
          <cell r="B1854"/>
          <cell r="M1854"/>
        </row>
        <row r="1855">
          <cell r="B1855"/>
          <cell r="M1855"/>
        </row>
        <row r="1856">
          <cell r="B1856"/>
          <cell r="M1856"/>
        </row>
        <row r="1857">
          <cell r="B1857"/>
          <cell r="M1857"/>
        </row>
        <row r="1858">
          <cell r="B1858"/>
          <cell r="M1858"/>
        </row>
        <row r="1859">
          <cell r="B1859"/>
          <cell r="M1859"/>
        </row>
        <row r="1860">
          <cell r="B1860"/>
          <cell r="M1860"/>
        </row>
        <row r="1861">
          <cell r="B1861"/>
          <cell r="M1861"/>
        </row>
        <row r="1862">
          <cell r="B1862"/>
          <cell r="M1862"/>
        </row>
        <row r="1863">
          <cell r="B1863"/>
          <cell r="M1863"/>
        </row>
        <row r="1864">
          <cell r="B1864"/>
          <cell r="M1864"/>
        </row>
        <row r="1865">
          <cell r="B1865"/>
          <cell r="M1865"/>
        </row>
        <row r="1866">
          <cell r="B1866"/>
          <cell r="M1866"/>
        </row>
        <row r="1867">
          <cell r="B1867"/>
          <cell r="M1867"/>
        </row>
        <row r="1868">
          <cell r="B1868"/>
          <cell r="M1868"/>
        </row>
        <row r="1869">
          <cell r="B1869"/>
          <cell r="M1869"/>
        </row>
        <row r="1870">
          <cell r="B1870"/>
          <cell r="M1870"/>
        </row>
        <row r="1871">
          <cell r="B1871"/>
          <cell r="M1871"/>
        </row>
        <row r="1872">
          <cell r="B1872"/>
          <cell r="M1872"/>
        </row>
        <row r="1873">
          <cell r="B1873"/>
          <cell r="M1873"/>
        </row>
        <row r="1874">
          <cell r="B1874"/>
          <cell r="M1874"/>
        </row>
        <row r="1875">
          <cell r="B1875"/>
          <cell r="M1875"/>
        </row>
        <row r="1876">
          <cell r="B1876"/>
          <cell r="M1876"/>
        </row>
        <row r="1877">
          <cell r="B1877"/>
          <cell r="M1877"/>
        </row>
        <row r="1878">
          <cell r="B1878"/>
          <cell r="M1878"/>
        </row>
        <row r="1879">
          <cell r="B1879"/>
          <cell r="M1879"/>
        </row>
        <row r="1880">
          <cell r="B1880"/>
          <cell r="M1880"/>
        </row>
        <row r="1881">
          <cell r="B1881"/>
          <cell r="M1881"/>
        </row>
        <row r="1882">
          <cell r="B1882"/>
          <cell r="M1882"/>
        </row>
        <row r="1883">
          <cell r="B1883"/>
          <cell r="M1883"/>
        </row>
        <row r="1884">
          <cell r="B1884"/>
          <cell r="M1884"/>
        </row>
        <row r="1885">
          <cell r="B1885"/>
          <cell r="M1885"/>
        </row>
        <row r="1886">
          <cell r="B1886"/>
          <cell r="M1886"/>
        </row>
        <row r="1887">
          <cell r="B1887"/>
          <cell r="M1887"/>
        </row>
        <row r="1888">
          <cell r="B1888"/>
          <cell r="M1888"/>
        </row>
        <row r="1889">
          <cell r="B1889"/>
          <cell r="M1889"/>
        </row>
        <row r="1890">
          <cell r="B1890"/>
          <cell r="M1890"/>
        </row>
        <row r="1891">
          <cell r="B1891"/>
          <cell r="M1891"/>
        </row>
        <row r="1892">
          <cell r="B1892"/>
          <cell r="M1892"/>
        </row>
        <row r="1893">
          <cell r="B1893"/>
          <cell r="M1893"/>
        </row>
        <row r="1894">
          <cell r="B1894"/>
          <cell r="M1894"/>
        </row>
        <row r="1895">
          <cell r="B1895"/>
          <cell r="M1895"/>
        </row>
        <row r="1896">
          <cell r="B1896"/>
          <cell r="M1896"/>
        </row>
        <row r="1897">
          <cell r="B1897"/>
          <cell r="M1897"/>
        </row>
        <row r="1898">
          <cell r="B1898"/>
          <cell r="M1898"/>
        </row>
        <row r="1899">
          <cell r="B1899"/>
          <cell r="M1899"/>
        </row>
        <row r="1900">
          <cell r="B1900"/>
          <cell r="M1900"/>
        </row>
        <row r="1901">
          <cell r="B1901"/>
          <cell r="M1901"/>
        </row>
        <row r="1902">
          <cell r="B1902"/>
          <cell r="M1902"/>
        </row>
        <row r="1903">
          <cell r="B1903"/>
          <cell r="M1903"/>
        </row>
        <row r="1904">
          <cell r="B1904"/>
          <cell r="M1904"/>
        </row>
        <row r="1905">
          <cell r="B1905"/>
          <cell r="M1905"/>
        </row>
        <row r="1906">
          <cell r="B1906"/>
          <cell r="M1906"/>
        </row>
        <row r="1907">
          <cell r="B1907"/>
          <cell r="M1907"/>
        </row>
        <row r="1908">
          <cell r="B1908"/>
          <cell r="M1908"/>
        </row>
        <row r="1909">
          <cell r="B1909"/>
          <cell r="M1909"/>
        </row>
        <row r="1910">
          <cell r="B1910"/>
          <cell r="M1910"/>
        </row>
        <row r="1911">
          <cell r="B1911"/>
          <cell r="M1911"/>
        </row>
        <row r="1912">
          <cell r="B1912"/>
          <cell r="M1912"/>
        </row>
        <row r="1913">
          <cell r="B1913"/>
          <cell r="M1913"/>
        </row>
        <row r="1914">
          <cell r="B1914"/>
          <cell r="M1914"/>
        </row>
        <row r="1915">
          <cell r="B1915"/>
          <cell r="M1915"/>
        </row>
        <row r="1916">
          <cell r="B1916"/>
          <cell r="M1916"/>
        </row>
        <row r="1917">
          <cell r="B1917"/>
          <cell r="M1917"/>
        </row>
        <row r="1918">
          <cell r="B1918"/>
          <cell r="M1918"/>
        </row>
        <row r="1919">
          <cell r="B1919"/>
          <cell r="M1919"/>
        </row>
        <row r="1920">
          <cell r="B1920"/>
          <cell r="M1920"/>
        </row>
        <row r="1921">
          <cell r="B1921"/>
          <cell r="M1921"/>
        </row>
        <row r="1922">
          <cell r="B1922"/>
          <cell r="M1922"/>
        </row>
        <row r="1923">
          <cell r="B1923"/>
          <cell r="M1923"/>
        </row>
        <row r="1924">
          <cell r="B1924"/>
          <cell r="M1924"/>
        </row>
        <row r="1925">
          <cell r="B1925"/>
          <cell r="M1925"/>
        </row>
        <row r="1926">
          <cell r="B1926"/>
          <cell r="M1926"/>
        </row>
        <row r="1927">
          <cell r="B1927"/>
          <cell r="M1927"/>
        </row>
        <row r="1928">
          <cell r="B1928"/>
          <cell r="M1928"/>
        </row>
        <row r="1929">
          <cell r="B1929"/>
          <cell r="M1929"/>
        </row>
        <row r="1930">
          <cell r="B1930"/>
          <cell r="M1930"/>
        </row>
        <row r="1931">
          <cell r="B1931"/>
          <cell r="M1931"/>
        </row>
        <row r="1932">
          <cell r="B1932"/>
          <cell r="M1932"/>
        </row>
        <row r="1933">
          <cell r="B1933"/>
          <cell r="M1933"/>
        </row>
        <row r="1934">
          <cell r="B1934"/>
          <cell r="M1934"/>
        </row>
        <row r="1935">
          <cell r="B1935"/>
          <cell r="M1935"/>
        </row>
        <row r="1936">
          <cell r="B1936"/>
          <cell r="M1936"/>
        </row>
        <row r="1937">
          <cell r="B1937"/>
          <cell r="M1937"/>
        </row>
        <row r="1938">
          <cell r="B1938"/>
          <cell r="M1938"/>
        </row>
        <row r="1939">
          <cell r="B1939"/>
          <cell r="M1939"/>
        </row>
        <row r="1940">
          <cell r="B1940"/>
          <cell r="M1940"/>
        </row>
        <row r="1941">
          <cell r="B1941"/>
          <cell r="M1941"/>
        </row>
        <row r="1942">
          <cell r="B1942"/>
          <cell r="M1942"/>
        </row>
        <row r="1943">
          <cell r="B1943"/>
          <cell r="M1943"/>
        </row>
        <row r="1944">
          <cell r="B1944"/>
          <cell r="M1944"/>
        </row>
        <row r="1945">
          <cell r="B1945"/>
          <cell r="M1945"/>
        </row>
        <row r="1946">
          <cell r="B1946"/>
          <cell r="M1946"/>
        </row>
        <row r="1947">
          <cell r="B1947"/>
          <cell r="M1947"/>
        </row>
        <row r="1948">
          <cell r="B1948"/>
          <cell r="M1948"/>
        </row>
        <row r="1949">
          <cell r="B1949"/>
          <cell r="M1949"/>
        </row>
        <row r="1950">
          <cell r="B1950"/>
          <cell r="M1950"/>
        </row>
        <row r="1951">
          <cell r="B1951"/>
          <cell r="M1951"/>
        </row>
        <row r="1952">
          <cell r="B1952"/>
          <cell r="M1952"/>
        </row>
        <row r="1953">
          <cell r="B1953"/>
          <cell r="M1953"/>
        </row>
        <row r="1954">
          <cell r="B1954"/>
          <cell r="M1954"/>
        </row>
        <row r="1955">
          <cell r="B1955"/>
          <cell r="M1955"/>
        </row>
        <row r="1956">
          <cell r="B1956"/>
          <cell r="M1956"/>
        </row>
        <row r="1957">
          <cell r="B1957"/>
          <cell r="M1957"/>
        </row>
        <row r="1958">
          <cell r="B1958"/>
          <cell r="M1958"/>
        </row>
        <row r="1959">
          <cell r="B1959"/>
          <cell r="M1959"/>
        </row>
        <row r="1960">
          <cell r="B1960"/>
          <cell r="M1960"/>
        </row>
        <row r="1961">
          <cell r="B1961"/>
          <cell r="M1961"/>
        </row>
        <row r="1962">
          <cell r="B1962"/>
          <cell r="M1962"/>
        </row>
        <row r="1963">
          <cell r="B1963"/>
          <cell r="M1963"/>
        </row>
        <row r="1964">
          <cell r="B1964"/>
          <cell r="M1964"/>
        </row>
        <row r="1965">
          <cell r="B1965"/>
          <cell r="M1965"/>
        </row>
        <row r="1966">
          <cell r="B1966"/>
          <cell r="M1966"/>
        </row>
        <row r="1967">
          <cell r="B1967"/>
          <cell r="M1967"/>
        </row>
        <row r="1968">
          <cell r="B1968"/>
          <cell r="M1968"/>
        </row>
        <row r="1969">
          <cell r="B1969"/>
          <cell r="M1969"/>
        </row>
        <row r="1970">
          <cell r="B1970"/>
          <cell r="M1970"/>
        </row>
        <row r="1971">
          <cell r="B1971"/>
          <cell r="M1971"/>
        </row>
        <row r="1972">
          <cell r="B1972"/>
          <cell r="M1972"/>
        </row>
        <row r="1973">
          <cell r="B1973"/>
          <cell r="M1973"/>
        </row>
        <row r="1974">
          <cell r="B1974"/>
          <cell r="M1974"/>
        </row>
        <row r="1975">
          <cell r="B1975"/>
          <cell r="M1975"/>
        </row>
        <row r="1976">
          <cell r="B1976"/>
          <cell r="M1976"/>
        </row>
        <row r="1977">
          <cell r="B1977"/>
          <cell r="M1977"/>
        </row>
        <row r="1978">
          <cell r="B1978"/>
          <cell r="M1978"/>
        </row>
        <row r="1979">
          <cell r="B1979"/>
          <cell r="M1979"/>
        </row>
        <row r="1980">
          <cell r="B1980"/>
          <cell r="M1980"/>
        </row>
        <row r="1981">
          <cell r="B1981"/>
          <cell r="M1981"/>
        </row>
        <row r="1982">
          <cell r="B1982"/>
          <cell r="M1982"/>
        </row>
        <row r="1983">
          <cell r="B1983"/>
          <cell r="M1983"/>
        </row>
        <row r="1984">
          <cell r="B1984"/>
          <cell r="M1984"/>
        </row>
        <row r="1985">
          <cell r="B1985"/>
          <cell r="M1985"/>
        </row>
        <row r="1986">
          <cell r="B1986"/>
          <cell r="M1986"/>
        </row>
        <row r="1987">
          <cell r="B1987"/>
          <cell r="M1987"/>
        </row>
        <row r="1988">
          <cell r="B1988"/>
          <cell r="M1988"/>
        </row>
        <row r="1989">
          <cell r="B1989"/>
          <cell r="M1989"/>
        </row>
        <row r="1990">
          <cell r="B1990"/>
          <cell r="M1990"/>
        </row>
        <row r="1991">
          <cell r="B1991"/>
          <cell r="M1991"/>
        </row>
        <row r="1992">
          <cell r="B1992"/>
          <cell r="M1992"/>
        </row>
        <row r="1993">
          <cell r="B1993"/>
          <cell r="M1993"/>
        </row>
        <row r="1994">
          <cell r="B1994"/>
          <cell r="M1994"/>
        </row>
        <row r="1995">
          <cell r="B1995"/>
          <cell r="M1995"/>
        </row>
        <row r="1996">
          <cell r="B1996"/>
          <cell r="M1996"/>
        </row>
        <row r="1997">
          <cell r="B1997"/>
          <cell r="M1997"/>
        </row>
        <row r="1998">
          <cell r="B1998"/>
          <cell r="M1998"/>
        </row>
        <row r="1999">
          <cell r="B1999"/>
          <cell r="M1999"/>
        </row>
        <row r="2000">
          <cell r="B2000"/>
          <cell r="M2000"/>
        </row>
        <row r="2001">
          <cell r="B2001"/>
          <cell r="M2001"/>
        </row>
        <row r="2002">
          <cell r="B2002"/>
          <cell r="M2002"/>
        </row>
        <row r="2003">
          <cell r="B2003"/>
          <cell r="M2003"/>
        </row>
        <row r="2004">
          <cell r="B2004"/>
          <cell r="M2004"/>
        </row>
        <row r="2005">
          <cell r="B2005"/>
          <cell r="M2005"/>
        </row>
        <row r="2006">
          <cell r="B2006"/>
          <cell r="M2006"/>
        </row>
        <row r="2007">
          <cell r="B2007"/>
          <cell r="M2007"/>
        </row>
        <row r="2008">
          <cell r="B2008"/>
          <cell r="M2008"/>
        </row>
        <row r="2009">
          <cell r="B2009"/>
          <cell r="M2009"/>
        </row>
        <row r="2010">
          <cell r="B2010"/>
          <cell r="M2010"/>
        </row>
        <row r="2011">
          <cell r="B2011"/>
          <cell r="M2011"/>
        </row>
        <row r="2012">
          <cell r="B2012"/>
          <cell r="M2012"/>
        </row>
        <row r="2013">
          <cell r="B2013"/>
          <cell r="M2013"/>
        </row>
        <row r="2014">
          <cell r="B2014"/>
          <cell r="M2014"/>
        </row>
        <row r="2015">
          <cell r="B2015"/>
          <cell r="M2015"/>
        </row>
        <row r="2016">
          <cell r="B2016"/>
          <cell r="M2016"/>
        </row>
        <row r="2017">
          <cell r="B2017"/>
          <cell r="M2017"/>
        </row>
        <row r="2018">
          <cell r="B2018"/>
          <cell r="M2018"/>
        </row>
        <row r="2019">
          <cell r="B2019"/>
          <cell r="M2019"/>
        </row>
        <row r="2020">
          <cell r="B2020"/>
          <cell r="M2020"/>
        </row>
        <row r="2021">
          <cell r="B2021"/>
          <cell r="M2021"/>
        </row>
        <row r="2022">
          <cell r="B2022"/>
          <cell r="M2022"/>
        </row>
        <row r="2023">
          <cell r="B2023"/>
          <cell r="M2023"/>
        </row>
        <row r="2024">
          <cell r="B2024"/>
          <cell r="M2024"/>
        </row>
        <row r="2025">
          <cell r="B2025"/>
          <cell r="M2025"/>
        </row>
        <row r="2026">
          <cell r="B2026"/>
          <cell r="M2026"/>
        </row>
        <row r="2027">
          <cell r="B2027"/>
          <cell r="M2027"/>
        </row>
        <row r="2028">
          <cell r="B2028"/>
          <cell r="M2028"/>
        </row>
        <row r="2029">
          <cell r="B2029"/>
          <cell r="M2029"/>
        </row>
        <row r="2030">
          <cell r="B2030"/>
          <cell r="M2030"/>
        </row>
        <row r="2031">
          <cell r="B2031"/>
          <cell r="M2031"/>
        </row>
        <row r="2032">
          <cell r="B2032"/>
          <cell r="M2032"/>
        </row>
        <row r="2033">
          <cell r="B2033"/>
          <cell r="M2033"/>
        </row>
        <row r="2034">
          <cell r="B2034"/>
          <cell r="M2034"/>
        </row>
        <row r="2035">
          <cell r="B2035"/>
          <cell r="M2035"/>
        </row>
        <row r="2036">
          <cell r="B2036"/>
          <cell r="M2036"/>
        </row>
        <row r="2037">
          <cell r="B2037"/>
          <cell r="M2037"/>
        </row>
        <row r="2038">
          <cell r="B2038"/>
          <cell r="M2038"/>
        </row>
        <row r="2039">
          <cell r="B2039"/>
          <cell r="M2039"/>
        </row>
        <row r="2040">
          <cell r="B2040"/>
          <cell r="M2040"/>
        </row>
        <row r="2041">
          <cell r="B2041"/>
          <cell r="M2041"/>
        </row>
        <row r="2042">
          <cell r="B2042"/>
          <cell r="M2042"/>
        </row>
        <row r="2043">
          <cell r="B2043"/>
          <cell r="M2043"/>
        </row>
        <row r="2044">
          <cell r="B2044"/>
          <cell r="M2044"/>
        </row>
        <row r="2045">
          <cell r="B2045"/>
          <cell r="M2045"/>
        </row>
        <row r="2046">
          <cell r="B2046"/>
          <cell r="M2046"/>
        </row>
        <row r="2047">
          <cell r="B2047"/>
          <cell r="M2047"/>
        </row>
        <row r="2048">
          <cell r="B2048"/>
          <cell r="M2048"/>
        </row>
        <row r="2049">
          <cell r="B2049"/>
          <cell r="M2049"/>
        </row>
        <row r="2050">
          <cell r="B2050"/>
          <cell r="M2050"/>
        </row>
        <row r="2051">
          <cell r="B2051"/>
          <cell r="M2051"/>
        </row>
        <row r="2052">
          <cell r="B2052"/>
          <cell r="M2052"/>
        </row>
        <row r="2053">
          <cell r="B2053"/>
          <cell r="M2053"/>
        </row>
        <row r="2054">
          <cell r="B2054"/>
          <cell r="M2054"/>
        </row>
        <row r="2055">
          <cell r="B2055"/>
          <cell r="M2055"/>
        </row>
        <row r="2056">
          <cell r="B2056"/>
          <cell r="M2056"/>
        </row>
        <row r="2057">
          <cell r="B2057"/>
          <cell r="M2057"/>
        </row>
        <row r="2058">
          <cell r="B2058"/>
          <cell r="M2058"/>
        </row>
        <row r="2059">
          <cell r="B2059"/>
          <cell r="M2059"/>
        </row>
        <row r="2060">
          <cell r="B2060"/>
          <cell r="M2060"/>
        </row>
        <row r="2061">
          <cell r="B2061"/>
          <cell r="M2061"/>
        </row>
        <row r="2062">
          <cell r="B2062"/>
          <cell r="M2062"/>
        </row>
        <row r="2063">
          <cell r="B2063"/>
          <cell r="M2063"/>
        </row>
        <row r="2064">
          <cell r="B2064"/>
          <cell r="M2064"/>
        </row>
        <row r="2065">
          <cell r="B2065"/>
          <cell r="M2065"/>
        </row>
        <row r="2066">
          <cell r="B2066"/>
          <cell r="M2066"/>
        </row>
        <row r="2067">
          <cell r="B2067"/>
          <cell r="M2067"/>
        </row>
        <row r="2068">
          <cell r="B2068"/>
          <cell r="M2068"/>
        </row>
        <row r="2069">
          <cell r="B2069"/>
          <cell r="M2069"/>
        </row>
        <row r="2070">
          <cell r="B2070"/>
          <cell r="M2070"/>
        </row>
        <row r="2071">
          <cell r="B2071"/>
          <cell r="M2071"/>
        </row>
        <row r="2072">
          <cell r="B2072"/>
          <cell r="M2072"/>
        </row>
        <row r="2073">
          <cell r="B2073"/>
          <cell r="M2073"/>
        </row>
        <row r="2074">
          <cell r="B2074"/>
          <cell r="M2074"/>
        </row>
        <row r="2075">
          <cell r="B2075"/>
          <cell r="M2075"/>
        </row>
        <row r="2076">
          <cell r="B2076"/>
          <cell r="M2076"/>
        </row>
        <row r="2077">
          <cell r="B2077"/>
          <cell r="M2077"/>
        </row>
        <row r="2078">
          <cell r="B2078"/>
          <cell r="M2078"/>
        </row>
        <row r="2079">
          <cell r="B2079"/>
          <cell r="M2079"/>
        </row>
        <row r="2080">
          <cell r="B2080"/>
          <cell r="M2080"/>
        </row>
        <row r="2081">
          <cell r="B2081"/>
          <cell r="M2081"/>
        </row>
        <row r="2082">
          <cell r="B2082"/>
          <cell r="M2082"/>
        </row>
        <row r="2083">
          <cell r="B2083"/>
          <cell r="M2083"/>
        </row>
        <row r="2084">
          <cell r="B2084"/>
          <cell r="M2084"/>
        </row>
        <row r="2085">
          <cell r="B2085"/>
          <cell r="M2085"/>
        </row>
        <row r="2086">
          <cell r="B2086"/>
          <cell r="M2086"/>
        </row>
        <row r="2087">
          <cell r="B2087"/>
          <cell r="M2087"/>
        </row>
        <row r="2088">
          <cell r="B2088"/>
          <cell r="M2088"/>
        </row>
        <row r="2089">
          <cell r="B2089"/>
          <cell r="M2089"/>
        </row>
        <row r="2090">
          <cell r="B2090"/>
          <cell r="M2090"/>
        </row>
        <row r="2091">
          <cell r="B2091"/>
          <cell r="M2091"/>
        </row>
        <row r="2092">
          <cell r="B2092"/>
          <cell r="M2092"/>
        </row>
        <row r="2093">
          <cell r="B2093"/>
          <cell r="M2093"/>
        </row>
        <row r="2094">
          <cell r="B2094"/>
          <cell r="M2094"/>
        </row>
        <row r="2095">
          <cell r="B2095"/>
          <cell r="M2095"/>
        </row>
        <row r="2096">
          <cell r="B2096"/>
          <cell r="M2096"/>
        </row>
        <row r="2097">
          <cell r="B2097"/>
          <cell r="M2097"/>
        </row>
        <row r="2098">
          <cell r="B2098"/>
          <cell r="M2098"/>
        </row>
        <row r="2099">
          <cell r="B2099"/>
          <cell r="M2099"/>
        </row>
        <row r="2100">
          <cell r="B2100"/>
          <cell r="M2100"/>
        </row>
        <row r="2101">
          <cell r="B2101"/>
          <cell r="M2101"/>
        </row>
        <row r="2102">
          <cell r="B2102"/>
          <cell r="M2102"/>
        </row>
        <row r="2103">
          <cell r="B2103"/>
          <cell r="M2103"/>
        </row>
        <row r="2104">
          <cell r="B2104"/>
          <cell r="M2104"/>
        </row>
        <row r="2105">
          <cell r="B2105"/>
          <cell r="M2105"/>
        </row>
        <row r="2106">
          <cell r="B2106"/>
          <cell r="M2106"/>
        </row>
        <row r="2107">
          <cell r="B2107"/>
          <cell r="M2107"/>
        </row>
        <row r="2108">
          <cell r="B2108"/>
          <cell r="M2108"/>
        </row>
        <row r="2109">
          <cell r="B2109"/>
          <cell r="M2109"/>
        </row>
        <row r="2110">
          <cell r="B2110"/>
          <cell r="M2110"/>
        </row>
        <row r="2111">
          <cell r="B2111"/>
          <cell r="M2111"/>
        </row>
        <row r="2112">
          <cell r="B2112"/>
          <cell r="M2112"/>
        </row>
        <row r="2113">
          <cell r="B2113"/>
          <cell r="M2113"/>
        </row>
        <row r="2114">
          <cell r="B2114"/>
          <cell r="M2114"/>
        </row>
        <row r="2115">
          <cell r="B2115"/>
          <cell r="M2115"/>
        </row>
        <row r="2116">
          <cell r="B2116"/>
          <cell r="M2116"/>
        </row>
        <row r="2117">
          <cell r="B2117"/>
          <cell r="M2117"/>
        </row>
        <row r="2118">
          <cell r="B2118"/>
          <cell r="M2118"/>
        </row>
        <row r="2119">
          <cell r="B2119"/>
          <cell r="M2119"/>
        </row>
        <row r="2120">
          <cell r="B2120"/>
          <cell r="M2120"/>
        </row>
        <row r="2121">
          <cell r="B2121"/>
          <cell r="M2121"/>
        </row>
        <row r="2122">
          <cell r="B2122"/>
          <cell r="M2122"/>
        </row>
        <row r="2123">
          <cell r="B2123"/>
          <cell r="M2123"/>
        </row>
        <row r="2124">
          <cell r="B2124"/>
          <cell r="M2124"/>
        </row>
        <row r="2125">
          <cell r="B2125"/>
          <cell r="M2125"/>
        </row>
        <row r="2126">
          <cell r="B2126"/>
          <cell r="M2126"/>
        </row>
        <row r="2127">
          <cell r="B2127"/>
          <cell r="M2127"/>
        </row>
        <row r="2128">
          <cell r="B2128"/>
          <cell r="M2128"/>
        </row>
        <row r="2129">
          <cell r="B2129"/>
          <cell r="M2129"/>
        </row>
        <row r="2130">
          <cell r="B2130"/>
          <cell r="M2130"/>
        </row>
        <row r="2131">
          <cell r="B2131"/>
          <cell r="M2131"/>
        </row>
        <row r="2132">
          <cell r="B2132"/>
          <cell r="M2132"/>
        </row>
        <row r="2133">
          <cell r="B2133"/>
          <cell r="M2133"/>
        </row>
        <row r="2134">
          <cell r="B2134"/>
          <cell r="M2134"/>
        </row>
        <row r="2135">
          <cell r="B2135"/>
          <cell r="M2135"/>
        </row>
        <row r="2136">
          <cell r="B2136"/>
          <cell r="M2136"/>
        </row>
        <row r="2137">
          <cell r="B2137"/>
          <cell r="M2137"/>
        </row>
        <row r="2138">
          <cell r="B2138"/>
          <cell r="M2138"/>
        </row>
        <row r="2139">
          <cell r="B2139"/>
          <cell r="M2139"/>
        </row>
        <row r="2140">
          <cell r="B2140"/>
          <cell r="M2140"/>
        </row>
        <row r="2141">
          <cell r="B2141"/>
          <cell r="M2141"/>
        </row>
        <row r="2142">
          <cell r="B2142"/>
          <cell r="M2142"/>
        </row>
        <row r="2143">
          <cell r="B2143"/>
          <cell r="M2143"/>
        </row>
        <row r="2144">
          <cell r="B2144"/>
          <cell r="M2144"/>
        </row>
        <row r="2145">
          <cell r="B2145"/>
          <cell r="M2145"/>
        </row>
        <row r="2146">
          <cell r="B2146"/>
          <cell r="M2146"/>
        </row>
        <row r="2147">
          <cell r="B2147"/>
          <cell r="M2147"/>
        </row>
        <row r="2148">
          <cell r="B2148"/>
          <cell r="M2148"/>
        </row>
        <row r="2149">
          <cell r="B2149"/>
          <cell r="M2149"/>
        </row>
        <row r="2150">
          <cell r="B2150"/>
          <cell r="M2150"/>
        </row>
        <row r="2151">
          <cell r="B2151"/>
          <cell r="M2151"/>
        </row>
        <row r="2152">
          <cell r="B2152"/>
          <cell r="M2152"/>
        </row>
        <row r="2153">
          <cell r="B2153"/>
          <cell r="M2153"/>
        </row>
        <row r="2154">
          <cell r="B2154"/>
          <cell r="M2154"/>
        </row>
        <row r="2155">
          <cell r="B2155"/>
          <cell r="M2155"/>
        </row>
        <row r="2156">
          <cell r="B2156"/>
          <cell r="M2156"/>
        </row>
        <row r="2157">
          <cell r="B2157"/>
          <cell r="M2157"/>
        </row>
        <row r="2158">
          <cell r="B2158"/>
          <cell r="M2158"/>
        </row>
        <row r="2159">
          <cell r="B2159"/>
          <cell r="M2159"/>
        </row>
        <row r="2160">
          <cell r="B2160"/>
          <cell r="M2160"/>
        </row>
        <row r="2161">
          <cell r="B2161"/>
          <cell r="M2161"/>
        </row>
        <row r="2162">
          <cell r="B2162"/>
          <cell r="M2162"/>
        </row>
        <row r="2163">
          <cell r="B2163"/>
          <cell r="M2163"/>
        </row>
        <row r="2164">
          <cell r="B2164"/>
          <cell r="M2164"/>
        </row>
        <row r="2165">
          <cell r="B2165"/>
          <cell r="M2165"/>
        </row>
        <row r="2166">
          <cell r="B2166"/>
          <cell r="M2166"/>
        </row>
        <row r="2167">
          <cell r="B2167"/>
          <cell r="M2167"/>
        </row>
        <row r="2168">
          <cell r="B2168"/>
          <cell r="M2168"/>
        </row>
        <row r="2169">
          <cell r="B2169"/>
          <cell r="M2169"/>
        </row>
        <row r="2170">
          <cell r="B2170"/>
          <cell r="M2170"/>
        </row>
        <row r="2171">
          <cell r="B2171"/>
          <cell r="M2171"/>
        </row>
        <row r="2172">
          <cell r="B2172"/>
          <cell r="M2172"/>
        </row>
        <row r="2173">
          <cell r="B2173"/>
          <cell r="M2173"/>
        </row>
        <row r="2174">
          <cell r="B2174"/>
          <cell r="M2174"/>
        </row>
        <row r="2175">
          <cell r="B2175"/>
          <cell r="M2175"/>
        </row>
        <row r="2176">
          <cell r="B2176"/>
          <cell r="M2176"/>
        </row>
        <row r="2177">
          <cell r="B2177"/>
          <cell r="M2177"/>
        </row>
        <row r="2178">
          <cell r="B2178"/>
          <cell r="M2178"/>
        </row>
        <row r="2179">
          <cell r="B2179"/>
          <cell r="M2179"/>
        </row>
        <row r="2180">
          <cell r="B2180"/>
          <cell r="M2180"/>
        </row>
        <row r="2181">
          <cell r="B2181"/>
          <cell r="M2181"/>
        </row>
        <row r="2182">
          <cell r="B2182"/>
          <cell r="M2182"/>
        </row>
        <row r="2183">
          <cell r="B2183"/>
          <cell r="M2183"/>
        </row>
        <row r="2184">
          <cell r="B2184"/>
          <cell r="M2184"/>
        </row>
        <row r="2185">
          <cell r="B2185"/>
          <cell r="M2185"/>
        </row>
        <row r="2186">
          <cell r="B2186"/>
          <cell r="M2186"/>
        </row>
        <row r="2187">
          <cell r="B2187"/>
          <cell r="M2187"/>
        </row>
        <row r="2188">
          <cell r="B2188"/>
          <cell r="M2188"/>
        </row>
        <row r="2189">
          <cell r="B2189"/>
          <cell r="M2189"/>
        </row>
        <row r="2190">
          <cell r="B2190"/>
          <cell r="M2190"/>
        </row>
        <row r="2191">
          <cell r="B2191"/>
          <cell r="M2191"/>
        </row>
        <row r="2192">
          <cell r="B2192"/>
          <cell r="M2192"/>
        </row>
        <row r="2193">
          <cell r="B2193"/>
          <cell r="M2193"/>
        </row>
        <row r="2194">
          <cell r="B2194"/>
          <cell r="M2194"/>
        </row>
        <row r="2195">
          <cell r="B2195"/>
          <cell r="M2195"/>
        </row>
        <row r="2196">
          <cell r="B2196"/>
          <cell r="M2196"/>
        </row>
        <row r="2197">
          <cell r="B2197"/>
          <cell r="M2197"/>
        </row>
        <row r="2198">
          <cell r="B2198"/>
          <cell r="M2198"/>
        </row>
        <row r="2199">
          <cell r="B2199"/>
          <cell r="M2199"/>
        </row>
        <row r="2200">
          <cell r="B2200"/>
          <cell r="M2200"/>
        </row>
        <row r="2201">
          <cell r="B2201"/>
          <cell r="M2201"/>
        </row>
        <row r="2202">
          <cell r="B2202"/>
          <cell r="M2202"/>
        </row>
        <row r="2203">
          <cell r="B2203"/>
          <cell r="M2203"/>
        </row>
        <row r="2204">
          <cell r="B2204"/>
          <cell r="M2204"/>
        </row>
        <row r="2205">
          <cell r="B2205"/>
          <cell r="M2205"/>
        </row>
        <row r="2206">
          <cell r="B2206"/>
          <cell r="M2206"/>
        </row>
        <row r="2207">
          <cell r="B2207"/>
          <cell r="M2207"/>
        </row>
        <row r="2208">
          <cell r="B2208"/>
          <cell r="M2208"/>
        </row>
        <row r="2209">
          <cell r="B2209"/>
          <cell r="M2209"/>
        </row>
        <row r="2210">
          <cell r="B2210"/>
          <cell r="M2210"/>
        </row>
        <row r="2211">
          <cell r="B2211"/>
          <cell r="M2211"/>
        </row>
        <row r="2212">
          <cell r="B2212"/>
          <cell r="M2212"/>
        </row>
        <row r="2213">
          <cell r="B2213"/>
          <cell r="M2213"/>
        </row>
        <row r="2214">
          <cell r="B2214"/>
          <cell r="M2214"/>
        </row>
        <row r="2215">
          <cell r="B2215"/>
          <cell r="M2215"/>
        </row>
        <row r="2216">
          <cell r="B2216"/>
          <cell r="M2216"/>
        </row>
        <row r="2217">
          <cell r="B2217"/>
          <cell r="M2217"/>
        </row>
        <row r="2218">
          <cell r="B2218"/>
          <cell r="M2218"/>
        </row>
        <row r="2219">
          <cell r="B2219"/>
          <cell r="M2219"/>
        </row>
        <row r="2220">
          <cell r="B2220"/>
          <cell r="M2220"/>
        </row>
        <row r="2221">
          <cell r="B2221"/>
          <cell r="M2221"/>
        </row>
        <row r="2222">
          <cell r="B2222"/>
          <cell r="M2222"/>
        </row>
        <row r="2223">
          <cell r="B2223"/>
          <cell r="M2223"/>
        </row>
        <row r="2224">
          <cell r="B2224"/>
          <cell r="M2224"/>
        </row>
        <row r="2225">
          <cell r="B2225"/>
          <cell r="M2225"/>
        </row>
        <row r="2226">
          <cell r="B2226"/>
          <cell r="M2226"/>
        </row>
        <row r="2227">
          <cell r="B2227"/>
          <cell r="M2227"/>
        </row>
        <row r="2228">
          <cell r="B2228"/>
          <cell r="M2228"/>
        </row>
        <row r="2229">
          <cell r="B2229"/>
          <cell r="M2229"/>
        </row>
        <row r="2230">
          <cell r="B2230"/>
          <cell r="M2230"/>
        </row>
        <row r="2231">
          <cell r="B2231"/>
          <cell r="M2231"/>
        </row>
        <row r="2232">
          <cell r="B2232"/>
          <cell r="M2232"/>
        </row>
        <row r="2233">
          <cell r="B2233"/>
          <cell r="M2233"/>
        </row>
        <row r="2234">
          <cell r="B2234"/>
          <cell r="M2234"/>
        </row>
        <row r="2235">
          <cell r="B2235"/>
          <cell r="M2235"/>
        </row>
        <row r="2236">
          <cell r="B2236"/>
          <cell r="M2236"/>
        </row>
        <row r="2237">
          <cell r="B2237"/>
          <cell r="M2237"/>
        </row>
        <row r="2238">
          <cell r="B2238"/>
          <cell r="M2238"/>
        </row>
        <row r="2239">
          <cell r="B2239"/>
          <cell r="M2239"/>
        </row>
        <row r="2240">
          <cell r="B2240"/>
          <cell r="M2240"/>
        </row>
        <row r="2241">
          <cell r="B2241"/>
          <cell r="M2241"/>
        </row>
        <row r="2242">
          <cell r="B2242"/>
          <cell r="M2242"/>
        </row>
        <row r="2243">
          <cell r="B2243"/>
          <cell r="M2243"/>
        </row>
        <row r="2244">
          <cell r="B2244"/>
          <cell r="M2244"/>
        </row>
        <row r="2245">
          <cell r="B2245"/>
          <cell r="M2245"/>
        </row>
        <row r="2246">
          <cell r="B2246"/>
          <cell r="M2246"/>
        </row>
        <row r="2247">
          <cell r="B2247"/>
          <cell r="M2247"/>
        </row>
        <row r="2248">
          <cell r="B2248"/>
          <cell r="M2248"/>
        </row>
        <row r="2249">
          <cell r="B2249"/>
          <cell r="M2249"/>
        </row>
        <row r="2250">
          <cell r="B2250"/>
          <cell r="M2250"/>
        </row>
        <row r="2251">
          <cell r="B2251"/>
          <cell r="M2251"/>
        </row>
        <row r="2252">
          <cell r="B2252"/>
          <cell r="M2252"/>
        </row>
        <row r="2253">
          <cell r="B2253"/>
          <cell r="M2253"/>
        </row>
        <row r="2254">
          <cell r="B2254"/>
          <cell r="M2254"/>
        </row>
        <row r="2255">
          <cell r="B2255"/>
          <cell r="M2255"/>
        </row>
        <row r="2256">
          <cell r="B2256"/>
          <cell r="M2256"/>
        </row>
        <row r="2257">
          <cell r="B2257"/>
          <cell r="M2257"/>
        </row>
        <row r="2258">
          <cell r="B2258"/>
          <cell r="M2258"/>
        </row>
        <row r="2259">
          <cell r="B2259"/>
          <cell r="M2259"/>
        </row>
        <row r="2260">
          <cell r="B2260"/>
          <cell r="M2260"/>
        </row>
        <row r="2261">
          <cell r="B2261"/>
          <cell r="M2261"/>
        </row>
        <row r="2262">
          <cell r="B2262"/>
          <cell r="M2262"/>
        </row>
        <row r="2263">
          <cell r="B2263"/>
          <cell r="M2263"/>
        </row>
        <row r="2264">
          <cell r="B2264"/>
          <cell r="M2264"/>
        </row>
        <row r="2265">
          <cell r="B2265"/>
          <cell r="M2265"/>
        </row>
        <row r="2266">
          <cell r="B2266"/>
          <cell r="M2266"/>
        </row>
        <row r="2267">
          <cell r="B2267"/>
          <cell r="M2267"/>
        </row>
        <row r="2268">
          <cell r="B2268"/>
          <cell r="M2268"/>
        </row>
        <row r="2269">
          <cell r="B2269"/>
          <cell r="M2269"/>
        </row>
        <row r="2270">
          <cell r="B2270"/>
          <cell r="M2270"/>
        </row>
        <row r="2271">
          <cell r="B2271"/>
          <cell r="M2271"/>
        </row>
        <row r="2272">
          <cell r="B2272"/>
          <cell r="M2272"/>
        </row>
        <row r="2273">
          <cell r="B2273"/>
          <cell r="M2273"/>
        </row>
        <row r="2274">
          <cell r="B2274"/>
          <cell r="M2274"/>
        </row>
        <row r="2275">
          <cell r="B2275"/>
          <cell r="M2275"/>
        </row>
        <row r="2276">
          <cell r="B2276"/>
          <cell r="M2276"/>
        </row>
        <row r="2277">
          <cell r="B2277"/>
          <cell r="M2277"/>
        </row>
        <row r="2278">
          <cell r="B2278"/>
          <cell r="M2278"/>
        </row>
        <row r="2279">
          <cell r="B2279"/>
          <cell r="M2279"/>
        </row>
        <row r="2280">
          <cell r="B2280"/>
          <cell r="M2280"/>
        </row>
        <row r="2281">
          <cell r="B2281"/>
          <cell r="M2281"/>
        </row>
        <row r="2282">
          <cell r="B2282"/>
          <cell r="M2282"/>
        </row>
        <row r="2283">
          <cell r="B2283"/>
          <cell r="M2283"/>
        </row>
        <row r="2284">
          <cell r="B2284"/>
          <cell r="M2284"/>
        </row>
        <row r="2285">
          <cell r="B2285"/>
          <cell r="M2285"/>
        </row>
        <row r="2286">
          <cell r="B2286"/>
          <cell r="M2286"/>
        </row>
        <row r="2287">
          <cell r="B2287"/>
          <cell r="M2287"/>
        </row>
        <row r="2288">
          <cell r="B2288"/>
          <cell r="M2288"/>
        </row>
        <row r="2289">
          <cell r="B2289"/>
          <cell r="M2289"/>
        </row>
        <row r="2290">
          <cell r="B2290"/>
          <cell r="M2290"/>
        </row>
        <row r="2291">
          <cell r="B2291"/>
          <cell r="M2291"/>
        </row>
        <row r="2292">
          <cell r="B2292"/>
          <cell r="M2292"/>
        </row>
        <row r="2293">
          <cell r="B2293"/>
          <cell r="M2293"/>
        </row>
        <row r="2294">
          <cell r="B2294"/>
          <cell r="M2294"/>
        </row>
        <row r="2295">
          <cell r="B2295"/>
          <cell r="M2295"/>
        </row>
        <row r="2296">
          <cell r="B2296"/>
          <cell r="M2296"/>
        </row>
        <row r="2297">
          <cell r="B2297"/>
          <cell r="M2297"/>
        </row>
        <row r="2298">
          <cell r="B2298"/>
          <cell r="M2298"/>
        </row>
        <row r="2299">
          <cell r="B2299"/>
          <cell r="M2299"/>
        </row>
        <row r="2300">
          <cell r="B2300"/>
          <cell r="M2300"/>
        </row>
        <row r="2301">
          <cell r="B2301"/>
          <cell r="M2301"/>
        </row>
        <row r="2302">
          <cell r="B2302"/>
          <cell r="M2302"/>
        </row>
        <row r="2303">
          <cell r="B2303"/>
          <cell r="M2303"/>
        </row>
        <row r="2304">
          <cell r="B2304"/>
          <cell r="M2304"/>
        </row>
        <row r="2305">
          <cell r="B2305"/>
          <cell r="M2305"/>
        </row>
        <row r="2306">
          <cell r="B2306"/>
          <cell r="M2306"/>
        </row>
        <row r="2307">
          <cell r="B2307"/>
          <cell r="M2307"/>
        </row>
        <row r="2308">
          <cell r="B2308"/>
          <cell r="M2308"/>
        </row>
        <row r="2309">
          <cell r="B2309"/>
          <cell r="M2309"/>
        </row>
        <row r="2310">
          <cell r="B2310"/>
          <cell r="M2310"/>
        </row>
        <row r="2311">
          <cell r="B2311"/>
          <cell r="M2311"/>
        </row>
        <row r="2312">
          <cell r="B2312"/>
          <cell r="M2312"/>
        </row>
        <row r="2313">
          <cell r="B2313"/>
          <cell r="M2313"/>
        </row>
        <row r="2314">
          <cell r="B2314"/>
          <cell r="M2314"/>
        </row>
        <row r="2315">
          <cell r="B2315"/>
          <cell r="M2315"/>
        </row>
        <row r="2316">
          <cell r="B2316"/>
          <cell r="M2316"/>
        </row>
        <row r="2317">
          <cell r="B2317"/>
          <cell r="M2317"/>
        </row>
        <row r="2318">
          <cell r="B2318"/>
          <cell r="M2318"/>
        </row>
        <row r="2319">
          <cell r="B2319"/>
          <cell r="M2319"/>
        </row>
        <row r="2320">
          <cell r="B2320"/>
          <cell r="M2320"/>
        </row>
        <row r="2321">
          <cell r="B2321"/>
          <cell r="M2321"/>
        </row>
        <row r="2322">
          <cell r="B2322"/>
          <cell r="M2322"/>
        </row>
        <row r="2323">
          <cell r="B2323"/>
          <cell r="M2323"/>
        </row>
        <row r="2324">
          <cell r="B2324"/>
          <cell r="M2324"/>
        </row>
        <row r="2325">
          <cell r="B2325"/>
          <cell r="M2325"/>
        </row>
        <row r="2326">
          <cell r="B2326"/>
          <cell r="M2326"/>
        </row>
        <row r="2327">
          <cell r="B2327"/>
          <cell r="M2327"/>
        </row>
        <row r="2328">
          <cell r="B2328"/>
          <cell r="M2328"/>
        </row>
        <row r="2329">
          <cell r="B2329"/>
          <cell r="M2329"/>
        </row>
        <row r="2330">
          <cell r="B2330"/>
          <cell r="M2330"/>
        </row>
        <row r="2331">
          <cell r="B2331"/>
          <cell r="M2331"/>
        </row>
        <row r="2332">
          <cell r="B2332"/>
          <cell r="M2332"/>
        </row>
        <row r="2333">
          <cell r="B2333"/>
          <cell r="M2333"/>
        </row>
        <row r="2334">
          <cell r="B2334"/>
          <cell r="M2334"/>
        </row>
        <row r="2335">
          <cell r="B2335"/>
          <cell r="M2335"/>
        </row>
        <row r="2336">
          <cell r="B2336"/>
          <cell r="M2336"/>
        </row>
        <row r="2337">
          <cell r="B2337"/>
          <cell r="M2337"/>
        </row>
        <row r="2338">
          <cell r="B2338"/>
          <cell r="M2338"/>
        </row>
        <row r="2339">
          <cell r="B2339"/>
          <cell r="M2339"/>
        </row>
        <row r="2340">
          <cell r="B2340"/>
          <cell r="M2340"/>
        </row>
        <row r="2341">
          <cell r="B2341"/>
          <cell r="M2341"/>
        </row>
        <row r="2342">
          <cell r="B2342"/>
          <cell r="M2342"/>
        </row>
        <row r="2343">
          <cell r="B2343"/>
          <cell r="M2343"/>
        </row>
        <row r="2344">
          <cell r="B2344"/>
          <cell r="M2344"/>
        </row>
        <row r="2345">
          <cell r="B2345"/>
          <cell r="M2345"/>
        </row>
        <row r="2346">
          <cell r="B2346"/>
          <cell r="M2346"/>
        </row>
        <row r="2347">
          <cell r="B2347"/>
          <cell r="M2347"/>
        </row>
        <row r="2348">
          <cell r="B2348"/>
          <cell r="M2348"/>
        </row>
        <row r="2349">
          <cell r="B2349"/>
          <cell r="M2349"/>
        </row>
        <row r="2350">
          <cell r="B2350"/>
          <cell r="M2350"/>
        </row>
        <row r="2351">
          <cell r="B2351"/>
          <cell r="M2351"/>
        </row>
        <row r="2352">
          <cell r="B2352"/>
          <cell r="M2352"/>
        </row>
        <row r="2353">
          <cell r="B2353"/>
          <cell r="M2353"/>
        </row>
        <row r="2354">
          <cell r="B2354"/>
          <cell r="M2354"/>
        </row>
        <row r="2355">
          <cell r="B2355"/>
          <cell r="M2355"/>
        </row>
        <row r="2356">
          <cell r="B2356"/>
          <cell r="M2356"/>
        </row>
        <row r="2357">
          <cell r="B2357"/>
          <cell r="M2357"/>
        </row>
        <row r="2358">
          <cell r="B2358"/>
          <cell r="M2358"/>
        </row>
        <row r="2359">
          <cell r="B2359"/>
          <cell r="M2359"/>
        </row>
        <row r="2360">
          <cell r="B2360"/>
          <cell r="M2360"/>
        </row>
        <row r="2361">
          <cell r="B2361"/>
          <cell r="M2361"/>
        </row>
        <row r="2362">
          <cell r="B2362"/>
          <cell r="M2362"/>
        </row>
        <row r="2363">
          <cell r="B2363"/>
          <cell r="M2363"/>
        </row>
        <row r="2364">
          <cell r="B2364"/>
          <cell r="M2364"/>
        </row>
        <row r="2365">
          <cell r="B2365"/>
          <cell r="M2365"/>
        </row>
        <row r="2366">
          <cell r="B2366"/>
          <cell r="M2366"/>
        </row>
        <row r="2367">
          <cell r="B2367"/>
          <cell r="M2367"/>
        </row>
        <row r="2368">
          <cell r="B2368"/>
          <cell r="M2368"/>
        </row>
        <row r="2369">
          <cell r="B2369"/>
          <cell r="M2369"/>
        </row>
        <row r="2370">
          <cell r="B2370"/>
          <cell r="M2370"/>
        </row>
        <row r="2371">
          <cell r="B2371"/>
          <cell r="M2371"/>
        </row>
        <row r="2372">
          <cell r="B2372"/>
          <cell r="M2372"/>
        </row>
        <row r="2373">
          <cell r="B2373"/>
          <cell r="M2373"/>
        </row>
        <row r="2374">
          <cell r="B2374"/>
          <cell r="M2374"/>
        </row>
        <row r="2375">
          <cell r="B2375"/>
          <cell r="M2375"/>
        </row>
        <row r="2376">
          <cell r="B2376"/>
          <cell r="M2376"/>
        </row>
        <row r="2377">
          <cell r="B2377"/>
          <cell r="M2377"/>
        </row>
        <row r="2378">
          <cell r="B2378"/>
          <cell r="M2378"/>
        </row>
        <row r="2379">
          <cell r="B2379"/>
          <cell r="M2379"/>
        </row>
        <row r="2380">
          <cell r="B2380"/>
          <cell r="M2380"/>
        </row>
        <row r="2381">
          <cell r="B2381"/>
          <cell r="M2381"/>
        </row>
        <row r="2382">
          <cell r="B2382"/>
          <cell r="M2382"/>
        </row>
        <row r="2383">
          <cell r="B2383"/>
          <cell r="M2383"/>
        </row>
        <row r="2384">
          <cell r="B2384"/>
          <cell r="M2384"/>
        </row>
        <row r="2385">
          <cell r="B2385"/>
          <cell r="M2385"/>
        </row>
        <row r="2386">
          <cell r="B2386"/>
          <cell r="M2386"/>
        </row>
        <row r="2387">
          <cell r="B2387"/>
          <cell r="M2387"/>
        </row>
        <row r="2388">
          <cell r="B2388"/>
          <cell r="M2388"/>
        </row>
        <row r="2389">
          <cell r="B2389"/>
          <cell r="M2389"/>
        </row>
        <row r="2390">
          <cell r="B2390"/>
          <cell r="M2390"/>
        </row>
        <row r="2391">
          <cell r="B2391"/>
          <cell r="M2391"/>
        </row>
        <row r="2392">
          <cell r="B2392"/>
          <cell r="M2392"/>
        </row>
        <row r="2393">
          <cell r="B2393"/>
          <cell r="M2393"/>
        </row>
        <row r="2394">
          <cell r="B2394"/>
          <cell r="M2394"/>
        </row>
        <row r="2395">
          <cell r="B2395"/>
          <cell r="M2395"/>
        </row>
        <row r="2396">
          <cell r="B2396"/>
          <cell r="M2396"/>
        </row>
        <row r="2397">
          <cell r="B2397"/>
          <cell r="M2397"/>
        </row>
        <row r="2398">
          <cell r="B2398"/>
          <cell r="M2398"/>
        </row>
        <row r="2399">
          <cell r="B2399"/>
          <cell r="M2399"/>
        </row>
        <row r="2400">
          <cell r="B2400"/>
          <cell r="M2400"/>
        </row>
        <row r="2401">
          <cell r="B2401"/>
          <cell r="M2401"/>
        </row>
        <row r="2402">
          <cell r="B2402"/>
          <cell r="M2402"/>
        </row>
        <row r="2403">
          <cell r="B2403"/>
          <cell r="M2403"/>
        </row>
        <row r="2404">
          <cell r="B2404"/>
          <cell r="M2404"/>
        </row>
        <row r="2405">
          <cell r="B2405"/>
          <cell r="M2405"/>
        </row>
        <row r="2406">
          <cell r="B2406"/>
          <cell r="M2406"/>
        </row>
        <row r="2407">
          <cell r="B2407"/>
          <cell r="M2407"/>
        </row>
        <row r="2408">
          <cell r="B2408"/>
          <cell r="M2408"/>
        </row>
        <row r="2409">
          <cell r="B2409"/>
          <cell r="M2409"/>
        </row>
        <row r="2410">
          <cell r="B2410"/>
          <cell r="M2410"/>
        </row>
        <row r="2411">
          <cell r="B2411"/>
          <cell r="M2411"/>
        </row>
        <row r="2412">
          <cell r="B2412"/>
          <cell r="M2412"/>
        </row>
        <row r="2413">
          <cell r="B2413"/>
          <cell r="M2413"/>
        </row>
        <row r="2414">
          <cell r="B2414"/>
          <cell r="M2414"/>
        </row>
        <row r="2415">
          <cell r="B2415"/>
          <cell r="M2415"/>
        </row>
        <row r="2416">
          <cell r="B2416"/>
          <cell r="M2416"/>
        </row>
        <row r="2417">
          <cell r="B2417"/>
          <cell r="M2417"/>
        </row>
        <row r="2418">
          <cell r="B2418"/>
          <cell r="M2418"/>
        </row>
        <row r="2419">
          <cell r="B2419"/>
          <cell r="M2419"/>
        </row>
        <row r="2420">
          <cell r="B2420"/>
          <cell r="M2420"/>
        </row>
        <row r="2421">
          <cell r="B2421"/>
          <cell r="M2421"/>
        </row>
        <row r="2422">
          <cell r="B2422"/>
          <cell r="M2422"/>
        </row>
        <row r="2423">
          <cell r="B2423"/>
          <cell r="M2423"/>
        </row>
        <row r="2424">
          <cell r="B2424"/>
          <cell r="M2424"/>
        </row>
        <row r="2425">
          <cell r="B2425"/>
          <cell r="M2425"/>
        </row>
        <row r="2426">
          <cell r="B2426"/>
          <cell r="M2426"/>
        </row>
        <row r="2427">
          <cell r="B2427"/>
          <cell r="M2427"/>
        </row>
        <row r="2428">
          <cell r="B2428"/>
          <cell r="M2428"/>
        </row>
        <row r="2429">
          <cell r="B2429"/>
          <cell r="M2429"/>
        </row>
        <row r="2430">
          <cell r="B2430"/>
          <cell r="M2430"/>
        </row>
        <row r="2431">
          <cell r="B2431"/>
          <cell r="M2431"/>
        </row>
        <row r="2432">
          <cell r="B2432"/>
          <cell r="M2432"/>
        </row>
        <row r="2433">
          <cell r="B2433"/>
          <cell r="M2433"/>
        </row>
        <row r="2434">
          <cell r="B2434"/>
          <cell r="M2434"/>
        </row>
        <row r="2435">
          <cell r="B2435"/>
          <cell r="M2435"/>
        </row>
        <row r="2436">
          <cell r="B2436"/>
          <cell r="M2436"/>
        </row>
        <row r="2437">
          <cell r="B2437"/>
          <cell r="M2437"/>
        </row>
        <row r="2438">
          <cell r="B2438"/>
          <cell r="M2438"/>
        </row>
        <row r="2439">
          <cell r="B2439"/>
          <cell r="M2439"/>
        </row>
        <row r="2440">
          <cell r="B2440"/>
          <cell r="M2440"/>
        </row>
        <row r="2441">
          <cell r="B2441"/>
          <cell r="M2441"/>
        </row>
        <row r="2442">
          <cell r="B2442"/>
          <cell r="M2442"/>
        </row>
        <row r="2443">
          <cell r="B2443"/>
          <cell r="M2443"/>
        </row>
        <row r="2444">
          <cell r="B2444"/>
          <cell r="M2444"/>
        </row>
        <row r="2445">
          <cell r="B2445"/>
          <cell r="M2445"/>
        </row>
        <row r="2446">
          <cell r="B2446"/>
          <cell r="M2446"/>
        </row>
        <row r="2447">
          <cell r="B2447"/>
          <cell r="M2447"/>
        </row>
        <row r="2448">
          <cell r="B2448"/>
          <cell r="M2448"/>
        </row>
        <row r="2449">
          <cell r="B2449"/>
          <cell r="M2449"/>
        </row>
        <row r="2450">
          <cell r="B2450"/>
          <cell r="M2450"/>
        </row>
        <row r="2451">
          <cell r="B2451"/>
          <cell r="M2451"/>
        </row>
        <row r="2452">
          <cell r="B2452"/>
          <cell r="M2452"/>
        </row>
        <row r="2453">
          <cell r="B2453"/>
          <cell r="M2453"/>
        </row>
        <row r="2454">
          <cell r="B2454"/>
          <cell r="M2454"/>
        </row>
        <row r="2455">
          <cell r="B2455"/>
          <cell r="M2455"/>
        </row>
        <row r="2456">
          <cell r="B2456"/>
          <cell r="M2456"/>
        </row>
        <row r="2457">
          <cell r="B2457"/>
          <cell r="M2457"/>
        </row>
        <row r="2458">
          <cell r="B2458"/>
          <cell r="M2458"/>
        </row>
        <row r="2459">
          <cell r="B2459"/>
          <cell r="M2459"/>
        </row>
        <row r="2460">
          <cell r="B2460"/>
          <cell r="M2460"/>
        </row>
        <row r="2461">
          <cell r="B2461"/>
          <cell r="M2461"/>
        </row>
        <row r="2462">
          <cell r="B2462"/>
          <cell r="M2462"/>
        </row>
        <row r="2463">
          <cell r="B2463"/>
          <cell r="M2463"/>
        </row>
        <row r="2464">
          <cell r="B2464"/>
          <cell r="M2464"/>
        </row>
        <row r="2465">
          <cell r="B2465"/>
          <cell r="M2465"/>
        </row>
        <row r="2466">
          <cell r="B2466"/>
          <cell r="M2466"/>
        </row>
        <row r="2467">
          <cell r="B2467"/>
          <cell r="M2467"/>
        </row>
        <row r="2468">
          <cell r="B2468"/>
          <cell r="M2468"/>
        </row>
        <row r="2469">
          <cell r="B2469"/>
          <cell r="M2469"/>
        </row>
        <row r="2470">
          <cell r="B2470"/>
          <cell r="M2470"/>
        </row>
        <row r="2471">
          <cell r="B2471"/>
          <cell r="M2471"/>
        </row>
        <row r="2472">
          <cell r="B2472"/>
          <cell r="M2472"/>
        </row>
        <row r="2473">
          <cell r="B2473"/>
          <cell r="M2473"/>
        </row>
        <row r="2474">
          <cell r="B2474"/>
          <cell r="M2474"/>
        </row>
        <row r="2475">
          <cell r="B2475"/>
          <cell r="M2475"/>
        </row>
        <row r="2476">
          <cell r="B2476"/>
          <cell r="M2476"/>
        </row>
        <row r="2477">
          <cell r="B2477"/>
          <cell r="M2477"/>
        </row>
        <row r="2478">
          <cell r="B2478"/>
          <cell r="M2478"/>
        </row>
        <row r="2479">
          <cell r="B2479"/>
          <cell r="M2479"/>
        </row>
        <row r="2480">
          <cell r="B2480"/>
          <cell r="M2480"/>
        </row>
        <row r="2481">
          <cell r="B2481"/>
          <cell r="M2481"/>
        </row>
        <row r="2482">
          <cell r="B2482"/>
          <cell r="M2482"/>
        </row>
        <row r="2494">
          <cell r="B2494"/>
          <cell r="M2494"/>
        </row>
        <row r="2495">
          <cell r="B2495"/>
          <cell r="M2495"/>
        </row>
        <row r="2496">
          <cell r="B2496"/>
          <cell r="M2496"/>
        </row>
        <row r="2497">
          <cell r="B2497"/>
          <cell r="M2497"/>
        </row>
        <row r="2498">
          <cell r="B2498"/>
          <cell r="M2498"/>
        </row>
        <row r="2499">
          <cell r="B2499"/>
          <cell r="M2499"/>
        </row>
        <row r="2500">
          <cell r="B2500"/>
          <cell r="M2500"/>
        </row>
        <row r="2501">
          <cell r="B2501"/>
          <cell r="M2501"/>
        </row>
        <row r="2502">
          <cell r="B2502"/>
          <cell r="M2502"/>
        </row>
        <row r="2503">
          <cell r="B2503"/>
          <cell r="M2503"/>
        </row>
        <row r="2504">
          <cell r="B2504"/>
          <cell r="M2504"/>
        </row>
        <row r="2505">
          <cell r="B2505"/>
          <cell r="M2505"/>
        </row>
        <row r="2506">
          <cell r="B2506"/>
          <cell r="M2506"/>
        </row>
        <row r="2507">
          <cell r="B2507"/>
          <cell r="M2507"/>
        </row>
        <row r="2508">
          <cell r="B2508"/>
          <cell r="M2508"/>
        </row>
        <row r="2509">
          <cell r="B2509"/>
          <cell r="M2509"/>
        </row>
        <row r="2510">
          <cell r="B2510"/>
          <cell r="M2510"/>
        </row>
        <row r="2511">
          <cell r="B2511"/>
          <cell r="M2511"/>
        </row>
        <row r="2512">
          <cell r="B2512"/>
          <cell r="M2512"/>
        </row>
        <row r="2513">
          <cell r="B2513"/>
          <cell r="M2513"/>
        </row>
        <row r="2514">
          <cell r="B2514"/>
          <cell r="M2514"/>
        </row>
        <row r="2515">
          <cell r="B2515"/>
          <cell r="M2515"/>
        </row>
        <row r="2516">
          <cell r="B2516"/>
          <cell r="M2516"/>
        </row>
        <row r="2517">
          <cell r="B2517"/>
          <cell r="M2517"/>
        </row>
        <row r="2518">
          <cell r="B2518"/>
          <cell r="M2518"/>
        </row>
        <row r="2519">
          <cell r="B2519"/>
          <cell r="M2519"/>
        </row>
        <row r="2520">
          <cell r="B2520"/>
          <cell r="M2520"/>
        </row>
        <row r="2521">
          <cell r="B2521"/>
          <cell r="M2521"/>
        </row>
        <row r="2522">
          <cell r="B2522"/>
          <cell r="M2522"/>
        </row>
        <row r="2523">
          <cell r="B2523"/>
          <cell r="M2523"/>
        </row>
        <row r="2524">
          <cell r="B2524"/>
          <cell r="M2524"/>
        </row>
        <row r="2525">
          <cell r="B2525"/>
          <cell r="M2525"/>
        </row>
        <row r="2526">
          <cell r="B2526"/>
          <cell r="M2526"/>
        </row>
        <row r="2527">
          <cell r="B2527"/>
          <cell r="M2527"/>
        </row>
        <row r="2528">
          <cell r="B2528"/>
          <cell r="M2528"/>
        </row>
        <row r="2529">
          <cell r="B2529"/>
          <cell r="M2529"/>
        </row>
        <row r="2530">
          <cell r="B2530"/>
          <cell r="M2530"/>
        </row>
        <row r="2531">
          <cell r="B2531"/>
          <cell r="M2531"/>
        </row>
        <row r="2532">
          <cell r="B2532"/>
          <cell r="M2532"/>
        </row>
        <row r="2533">
          <cell r="B2533"/>
          <cell r="M2533"/>
        </row>
        <row r="2534">
          <cell r="B2534"/>
          <cell r="M2534"/>
        </row>
        <row r="2535">
          <cell r="B2535"/>
          <cell r="M2535"/>
        </row>
        <row r="2536">
          <cell r="B2536"/>
          <cell r="M2536"/>
        </row>
        <row r="2537">
          <cell r="B2537"/>
          <cell r="M2537"/>
        </row>
        <row r="2538">
          <cell r="B2538"/>
          <cell r="M2538"/>
        </row>
        <row r="2539">
          <cell r="B2539"/>
          <cell r="M2539"/>
        </row>
        <row r="2540">
          <cell r="B2540"/>
          <cell r="M2540"/>
        </row>
        <row r="2541">
          <cell r="B2541"/>
          <cell r="M2541"/>
        </row>
        <row r="2542">
          <cell r="B2542"/>
          <cell r="M2542"/>
        </row>
        <row r="2543">
          <cell r="B2543"/>
          <cell r="M2543"/>
        </row>
        <row r="2544">
          <cell r="B2544"/>
          <cell r="M2544"/>
        </row>
        <row r="2545">
          <cell r="B2545"/>
          <cell r="M2545"/>
        </row>
        <row r="2546">
          <cell r="B2546"/>
          <cell r="M2546"/>
        </row>
        <row r="2547">
          <cell r="B2547"/>
          <cell r="M2547"/>
        </row>
        <row r="2548">
          <cell r="B2548"/>
          <cell r="M2548"/>
        </row>
        <row r="2549">
          <cell r="B2549"/>
          <cell r="M2549"/>
        </row>
        <row r="2550">
          <cell r="B2550"/>
          <cell r="M2550"/>
        </row>
        <row r="2551">
          <cell r="B2551"/>
          <cell r="M2551"/>
        </row>
        <row r="2552">
          <cell r="B2552"/>
          <cell r="M2552"/>
        </row>
        <row r="2553">
          <cell r="B2553"/>
          <cell r="M2553"/>
        </row>
        <row r="2554">
          <cell r="B2554"/>
          <cell r="M2554"/>
        </row>
        <row r="2555">
          <cell r="B2555"/>
          <cell r="M2555"/>
        </row>
        <row r="2556">
          <cell r="B2556"/>
          <cell r="M2556"/>
        </row>
        <row r="2557">
          <cell r="B2557"/>
          <cell r="M2557"/>
        </row>
        <row r="2558">
          <cell r="B2558"/>
          <cell r="M2558"/>
        </row>
        <row r="2559">
          <cell r="B2559"/>
          <cell r="M2559"/>
        </row>
        <row r="2560">
          <cell r="B2560"/>
          <cell r="M2560"/>
        </row>
        <row r="2561">
          <cell r="B2561"/>
          <cell r="M2561"/>
        </row>
        <row r="2562">
          <cell r="B2562"/>
          <cell r="M2562"/>
        </row>
        <row r="2563">
          <cell r="B2563"/>
          <cell r="M2563"/>
        </row>
        <row r="2564">
          <cell r="B2564"/>
          <cell r="M2564"/>
        </row>
        <row r="2565">
          <cell r="B2565"/>
          <cell r="M2565"/>
        </row>
        <row r="2566">
          <cell r="B2566"/>
          <cell r="M2566"/>
        </row>
        <row r="2567">
          <cell r="B2567"/>
          <cell r="M2567"/>
        </row>
        <row r="2568">
          <cell r="B2568"/>
          <cell r="M2568"/>
        </row>
        <row r="2569">
          <cell r="B2569"/>
          <cell r="M2569"/>
        </row>
        <row r="2570">
          <cell r="B2570"/>
          <cell r="M2570"/>
        </row>
        <row r="2571">
          <cell r="B2571"/>
          <cell r="M2571"/>
        </row>
        <row r="2572">
          <cell r="B2572"/>
          <cell r="M2572"/>
        </row>
        <row r="2573">
          <cell r="B2573"/>
          <cell r="M2573"/>
        </row>
        <row r="2574">
          <cell r="B2574"/>
          <cell r="M2574"/>
        </row>
        <row r="2575">
          <cell r="B2575"/>
          <cell r="M2575"/>
        </row>
        <row r="2576">
          <cell r="B2576"/>
          <cell r="M2576"/>
        </row>
        <row r="2577">
          <cell r="B2577"/>
          <cell r="M2577"/>
        </row>
        <row r="2578">
          <cell r="B2578"/>
          <cell r="M2578"/>
        </row>
        <row r="2579">
          <cell r="B2579"/>
          <cell r="M2579"/>
        </row>
        <row r="2580">
          <cell r="B2580"/>
          <cell r="M2580"/>
        </row>
        <row r="2581">
          <cell r="B2581"/>
          <cell r="M2581"/>
        </row>
        <row r="2582">
          <cell r="B2582"/>
          <cell r="M2582"/>
        </row>
        <row r="2583">
          <cell r="B2583"/>
          <cell r="M2583"/>
        </row>
        <row r="2584">
          <cell r="B2584"/>
          <cell r="M2584"/>
        </row>
        <row r="2585">
          <cell r="B2585"/>
          <cell r="M2585"/>
        </row>
        <row r="2586">
          <cell r="B2586"/>
          <cell r="M2586"/>
        </row>
        <row r="2587">
          <cell r="B2587"/>
          <cell r="M2587"/>
        </row>
        <row r="2588">
          <cell r="B2588"/>
          <cell r="M2588"/>
        </row>
        <row r="2589">
          <cell r="B2589"/>
          <cell r="M2589"/>
        </row>
        <row r="2590">
          <cell r="B2590"/>
          <cell r="M2590"/>
        </row>
        <row r="2591">
          <cell r="B2591"/>
          <cell r="M2591"/>
        </row>
        <row r="2592">
          <cell r="B2592"/>
          <cell r="M2592"/>
        </row>
        <row r="2593">
          <cell r="B2593"/>
          <cell r="M2593"/>
        </row>
        <row r="2594">
          <cell r="B2594"/>
          <cell r="M2594"/>
        </row>
        <row r="2595">
          <cell r="B2595"/>
          <cell r="M2595"/>
        </row>
        <row r="2596">
          <cell r="B2596"/>
          <cell r="M2596"/>
        </row>
        <row r="2597">
          <cell r="B2597"/>
          <cell r="M2597"/>
        </row>
        <row r="2598">
          <cell r="B2598"/>
          <cell r="M2598"/>
        </row>
        <row r="2599">
          <cell r="B2599"/>
          <cell r="M2599"/>
        </row>
        <row r="2600">
          <cell r="B2600"/>
          <cell r="M2600"/>
        </row>
        <row r="2601">
          <cell r="B2601"/>
          <cell r="M2601"/>
        </row>
        <row r="2602">
          <cell r="B2602"/>
          <cell r="M2602"/>
        </row>
        <row r="2603">
          <cell r="B2603"/>
          <cell r="M2603"/>
        </row>
        <row r="2604">
          <cell r="B2604"/>
          <cell r="M2604"/>
        </row>
        <row r="2605">
          <cell r="B2605"/>
          <cell r="M2605"/>
        </row>
        <row r="2606">
          <cell r="B2606"/>
          <cell r="M2606"/>
        </row>
        <row r="2607">
          <cell r="B2607"/>
          <cell r="M2607"/>
        </row>
        <row r="2608">
          <cell r="B2608"/>
          <cell r="M2608"/>
        </row>
        <row r="2609">
          <cell r="B2609"/>
          <cell r="M2609"/>
        </row>
        <row r="2610">
          <cell r="B2610"/>
          <cell r="M2610"/>
        </row>
        <row r="2611">
          <cell r="B2611"/>
          <cell r="M2611"/>
        </row>
        <row r="2612">
          <cell r="B2612"/>
          <cell r="M2612"/>
        </row>
        <row r="2613">
          <cell r="B2613"/>
          <cell r="M2613"/>
        </row>
        <row r="2614">
          <cell r="B2614"/>
          <cell r="M2614"/>
        </row>
        <row r="2615">
          <cell r="B2615"/>
          <cell r="M2615"/>
        </row>
        <row r="2616">
          <cell r="B2616"/>
          <cell r="M2616"/>
        </row>
        <row r="2617">
          <cell r="B2617"/>
          <cell r="M2617"/>
        </row>
        <row r="2618">
          <cell r="B2618"/>
          <cell r="M2618"/>
        </row>
        <row r="2619">
          <cell r="B2619"/>
          <cell r="M2619"/>
        </row>
        <row r="2620">
          <cell r="B2620"/>
          <cell r="M2620"/>
        </row>
        <row r="2621">
          <cell r="B2621"/>
          <cell r="M2621"/>
        </row>
        <row r="2622">
          <cell r="B2622"/>
          <cell r="M2622"/>
        </row>
        <row r="2623">
          <cell r="B2623"/>
          <cell r="M2623"/>
        </row>
        <row r="2624">
          <cell r="B2624"/>
          <cell r="M2624"/>
        </row>
        <row r="2625">
          <cell r="B2625"/>
          <cell r="M2625"/>
        </row>
        <row r="2626">
          <cell r="B2626"/>
          <cell r="M2626"/>
        </row>
        <row r="2627">
          <cell r="B2627"/>
          <cell r="M2627"/>
        </row>
        <row r="2628">
          <cell r="B2628"/>
          <cell r="M2628"/>
        </row>
        <row r="2629">
          <cell r="B2629"/>
          <cell r="M2629"/>
        </row>
        <row r="2630">
          <cell r="B2630"/>
          <cell r="M2630"/>
        </row>
        <row r="2631">
          <cell r="B2631"/>
          <cell r="M2631"/>
        </row>
        <row r="2632">
          <cell r="B2632"/>
          <cell r="M2632"/>
        </row>
        <row r="2633">
          <cell r="B2633"/>
          <cell r="M2633"/>
        </row>
        <row r="2634">
          <cell r="B2634"/>
          <cell r="M2634"/>
        </row>
        <row r="2635">
          <cell r="B2635"/>
          <cell r="M2635"/>
        </row>
        <row r="2636">
          <cell r="B2636"/>
          <cell r="M2636"/>
        </row>
        <row r="2637">
          <cell r="B2637"/>
          <cell r="M2637"/>
        </row>
        <row r="2638">
          <cell r="B2638"/>
          <cell r="M2638"/>
        </row>
        <row r="2639">
          <cell r="B2639"/>
          <cell r="M2639"/>
        </row>
        <row r="2640">
          <cell r="B2640"/>
          <cell r="M2640"/>
        </row>
        <row r="2641">
          <cell r="B2641"/>
          <cell r="M2641"/>
        </row>
        <row r="2642">
          <cell r="B2642"/>
          <cell r="M2642"/>
        </row>
        <row r="2643">
          <cell r="B2643"/>
          <cell r="M2643"/>
        </row>
        <row r="2644">
          <cell r="B2644"/>
          <cell r="M2644"/>
        </row>
        <row r="2645">
          <cell r="B2645"/>
          <cell r="M2645"/>
        </row>
        <row r="2646">
          <cell r="B2646"/>
          <cell r="M2646"/>
        </row>
        <row r="2647">
          <cell r="B2647"/>
          <cell r="M2647"/>
        </row>
        <row r="2648">
          <cell r="B2648"/>
          <cell r="M2648"/>
        </row>
        <row r="2649">
          <cell r="B2649"/>
          <cell r="M2649"/>
        </row>
        <row r="2650">
          <cell r="B2650"/>
          <cell r="M2650"/>
        </row>
        <row r="2651">
          <cell r="B2651"/>
          <cell r="M2651"/>
        </row>
        <row r="2652">
          <cell r="B2652"/>
          <cell r="M2652"/>
        </row>
        <row r="2653">
          <cell r="B2653"/>
          <cell r="M2653"/>
        </row>
        <row r="2654">
          <cell r="B2654"/>
          <cell r="M2654"/>
        </row>
        <row r="2655">
          <cell r="B2655"/>
          <cell r="M2655"/>
        </row>
        <row r="2656">
          <cell r="B2656"/>
          <cell r="M2656"/>
        </row>
        <row r="2657">
          <cell r="B2657"/>
          <cell r="M2657"/>
        </row>
        <row r="2658">
          <cell r="B2658"/>
          <cell r="M2658"/>
        </row>
        <row r="2659">
          <cell r="B2659"/>
          <cell r="M2659"/>
        </row>
        <row r="2660">
          <cell r="B2660"/>
          <cell r="M2660"/>
        </row>
        <row r="2661">
          <cell r="B2661"/>
          <cell r="M2661"/>
        </row>
        <row r="2662">
          <cell r="B2662"/>
          <cell r="M2662"/>
        </row>
        <row r="2663">
          <cell r="B2663"/>
          <cell r="M2663"/>
        </row>
        <row r="2664">
          <cell r="B2664"/>
          <cell r="M2664"/>
        </row>
        <row r="2665">
          <cell r="B2665"/>
          <cell r="M2665"/>
        </row>
        <row r="2666">
          <cell r="B2666"/>
          <cell r="M2666"/>
        </row>
        <row r="2667">
          <cell r="B2667"/>
          <cell r="M2667"/>
        </row>
        <row r="2668">
          <cell r="B2668"/>
          <cell r="M2668"/>
        </row>
        <row r="2669">
          <cell r="B2669"/>
          <cell r="M2669"/>
        </row>
        <row r="2670">
          <cell r="B2670"/>
          <cell r="M2670"/>
        </row>
        <row r="2671">
          <cell r="B2671"/>
          <cell r="M2671"/>
        </row>
        <row r="2672">
          <cell r="B2672"/>
          <cell r="M2672"/>
        </row>
        <row r="2673">
          <cell r="B2673"/>
          <cell r="M2673"/>
        </row>
        <row r="2674">
          <cell r="B2674"/>
          <cell r="M2674"/>
        </row>
        <row r="2675">
          <cell r="B2675"/>
          <cell r="M2675"/>
        </row>
        <row r="2676">
          <cell r="B2676"/>
          <cell r="M2676"/>
        </row>
        <row r="2677">
          <cell r="B2677"/>
          <cell r="M2677"/>
        </row>
        <row r="2678">
          <cell r="B2678"/>
          <cell r="M2678"/>
        </row>
        <row r="2679">
          <cell r="B2679"/>
          <cell r="M2679"/>
        </row>
        <row r="2680">
          <cell r="B2680"/>
          <cell r="M2680"/>
        </row>
        <row r="2681">
          <cell r="B2681"/>
          <cell r="M2681"/>
        </row>
        <row r="2682">
          <cell r="B2682"/>
          <cell r="M2682"/>
        </row>
        <row r="2683">
          <cell r="B2683"/>
          <cell r="M2683"/>
        </row>
        <row r="2684">
          <cell r="B2684"/>
          <cell r="M2684"/>
        </row>
        <row r="2685">
          <cell r="B2685"/>
          <cell r="M2685"/>
        </row>
        <row r="2686">
          <cell r="B2686"/>
          <cell r="M2686"/>
        </row>
        <row r="2687">
          <cell r="B2687"/>
          <cell r="M2687"/>
        </row>
        <row r="2688">
          <cell r="B2688"/>
          <cell r="M2688"/>
        </row>
        <row r="2689">
          <cell r="B2689"/>
          <cell r="M2689"/>
        </row>
        <row r="2690">
          <cell r="B2690"/>
          <cell r="M2690"/>
        </row>
        <row r="2691">
          <cell r="B2691"/>
          <cell r="M2691"/>
        </row>
        <row r="2692">
          <cell r="B2692"/>
          <cell r="M2692"/>
        </row>
        <row r="2693">
          <cell r="B2693"/>
          <cell r="M2693"/>
        </row>
        <row r="2694">
          <cell r="B2694"/>
          <cell r="M2694"/>
        </row>
        <row r="2695">
          <cell r="B2695"/>
          <cell r="M2695"/>
        </row>
        <row r="2696">
          <cell r="B2696"/>
          <cell r="M2696"/>
        </row>
        <row r="2697">
          <cell r="B2697"/>
          <cell r="M2697"/>
        </row>
        <row r="2698">
          <cell r="B2698"/>
          <cell r="M2698"/>
        </row>
        <row r="2699">
          <cell r="B2699"/>
          <cell r="M2699"/>
        </row>
        <row r="2700">
          <cell r="B2700"/>
          <cell r="M2700"/>
        </row>
        <row r="2701">
          <cell r="B2701"/>
          <cell r="M2701"/>
        </row>
        <row r="2702">
          <cell r="B2702"/>
          <cell r="M2702"/>
        </row>
        <row r="2703">
          <cell r="B2703"/>
          <cell r="M2703"/>
        </row>
        <row r="2704">
          <cell r="B2704"/>
          <cell r="M2704"/>
        </row>
        <row r="2705">
          <cell r="B2705"/>
          <cell r="M2705"/>
        </row>
      </sheetData>
      <sheetData sheetId="3"/>
      <sheetData sheetId="4"/>
      <sheetData sheetId="5">
        <row r="1">
          <cell r="H1" t="str">
            <v xml:space="preserve">BUNDLE &amp; PROJECT </v>
          </cell>
        </row>
      </sheetData>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tatus Summary"/>
      <sheetName val="Capital Status Report"/>
      <sheetName val="March B Capital Masterfile"/>
      <sheetName val="March Z Capital Masterfile"/>
      <sheetName val="May B Capital Masterfile"/>
      <sheetName val="May Z Capital Masterfile"/>
      <sheetName val="MUNIS GL Working Doc 051520"/>
      <sheetName val="MUNIS GL Working Doc 033120"/>
      <sheetName val="Locn Lookup"/>
      <sheetName val="Locn Lookup 2"/>
    </sheetNames>
    <sheetDataSet>
      <sheetData sheetId="0">
        <row r="9">
          <cell r="A9" t="str">
            <v>FY19</v>
          </cell>
        </row>
        <row r="10">
          <cell r="A10" t="str">
            <v>FY20</v>
          </cell>
        </row>
      </sheetData>
      <sheetData sheetId="1">
        <row r="1">
          <cell r="B1" t="str">
            <v>Group</v>
          </cell>
          <cell r="M1" t="str">
            <v>LTD Actual</v>
          </cell>
        </row>
        <row r="2">
          <cell r="B2" t="str">
            <v>BC</v>
          </cell>
          <cell r="M2">
            <v>27608410.670000002</v>
          </cell>
        </row>
        <row r="3">
          <cell r="B3"/>
          <cell r="M3">
            <v>27608410.670000002</v>
          </cell>
        </row>
        <row r="4">
          <cell r="B4" t="str">
            <v>BC</v>
          </cell>
          <cell r="M4">
            <v>734362.57</v>
          </cell>
        </row>
        <row r="5">
          <cell r="B5"/>
          <cell r="M5">
            <v>734362.57</v>
          </cell>
        </row>
        <row r="6">
          <cell r="B6" t="str">
            <v>BC</v>
          </cell>
          <cell r="M6">
            <v>41437522.93</v>
          </cell>
        </row>
        <row r="7">
          <cell r="B7"/>
          <cell r="M7">
            <v>41437522.93</v>
          </cell>
        </row>
        <row r="8">
          <cell r="B8" t="str">
            <v>BC</v>
          </cell>
          <cell r="M8">
            <v>2069930.14</v>
          </cell>
        </row>
        <row r="9">
          <cell r="B9"/>
          <cell r="M9">
            <v>2069930.14</v>
          </cell>
        </row>
        <row r="10">
          <cell r="B10" t="str">
            <v>BC</v>
          </cell>
          <cell r="M10">
            <v>98716.5</v>
          </cell>
        </row>
        <row r="11">
          <cell r="B11"/>
          <cell r="M11">
            <v>98716.5</v>
          </cell>
        </row>
        <row r="12">
          <cell r="B12" t="str">
            <v>BC</v>
          </cell>
          <cell r="M12">
            <v>2812934.14</v>
          </cell>
        </row>
        <row r="13">
          <cell r="B13"/>
          <cell r="M13">
            <v>2812934.14</v>
          </cell>
        </row>
        <row r="14">
          <cell r="B14" t="str">
            <v>BC</v>
          </cell>
          <cell r="M14">
            <v>31480076.920000002</v>
          </cell>
        </row>
        <row r="15">
          <cell r="B15"/>
          <cell r="M15">
            <v>31480076.920000002</v>
          </cell>
        </row>
        <row r="16">
          <cell r="B16" t="str">
            <v>FY18</v>
          </cell>
          <cell r="M16">
            <v>1734465.52</v>
          </cell>
        </row>
        <row r="17">
          <cell r="B17"/>
          <cell r="M17">
            <v>1734465.52</v>
          </cell>
        </row>
        <row r="18">
          <cell r="B18" t="str">
            <v>FY18</v>
          </cell>
          <cell r="M18">
            <v>502183.85</v>
          </cell>
        </row>
        <row r="19">
          <cell r="B19"/>
          <cell r="M19">
            <v>502183.85</v>
          </cell>
        </row>
        <row r="20">
          <cell r="B20" t="str">
            <v>FY18</v>
          </cell>
          <cell r="M20">
            <v>47823.82</v>
          </cell>
        </row>
        <row r="21">
          <cell r="B21"/>
          <cell r="M21">
            <v>47823.82</v>
          </cell>
        </row>
        <row r="22">
          <cell r="B22" t="str">
            <v>FY18</v>
          </cell>
          <cell r="M22">
            <v>0</v>
          </cell>
        </row>
        <row r="23">
          <cell r="B23" t="str">
            <v>FY18</v>
          </cell>
          <cell r="M23">
            <v>6500</v>
          </cell>
        </row>
        <row r="24">
          <cell r="B24" t="str">
            <v>FY18</v>
          </cell>
          <cell r="M24">
            <v>6500</v>
          </cell>
        </row>
        <row r="25">
          <cell r="B25" t="str">
            <v>FY18</v>
          </cell>
          <cell r="M25">
            <v>7400</v>
          </cell>
        </row>
        <row r="26">
          <cell r="B26" t="str">
            <v>FY18</v>
          </cell>
          <cell r="M26">
            <v>6000</v>
          </cell>
        </row>
        <row r="27">
          <cell r="B27" t="str">
            <v>FY18</v>
          </cell>
          <cell r="M27">
            <v>3600</v>
          </cell>
        </row>
        <row r="28">
          <cell r="B28" t="str">
            <v>FY18</v>
          </cell>
          <cell r="M28">
            <v>5000</v>
          </cell>
        </row>
        <row r="29">
          <cell r="B29" t="str">
            <v>FY18</v>
          </cell>
          <cell r="M29">
            <v>7000</v>
          </cell>
        </row>
        <row r="30">
          <cell r="B30" t="str">
            <v>FY18</v>
          </cell>
          <cell r="M30">
            <v>7500</v>
          </cell>
        </row>
        <row r="31">
          <cell r="B31" t="str">
            <v>FY18</v>
          </cell>
          <cell r="M31">
            <v>5000</v>
          </cell>
        </row>
        <row r="32">
          <cell r="B32" t="str">
            <v>FY18</v>
          </cell>
          <cell r="M32">
            <v>20000</v>
          </cell>
        </row>
        <row r="33">
          <cell r="B33" t="str">
            <v>FY18</v>
          </cell>
          <cell r="M33">
            <v>10000</v>
          </cell>
        </row>
        <row r="34">
          <cell r="B34" t="str">
            <v>FY18</v>
          </cell>
          <cell r="M34">
            <v>10000</v>
          </cell>
        </row>
        <row r="35">
          <cell r="B35" t="str">
            <v>FY18</v>
          </cell>
          <cell r="M35">
            <v>12925</v>
          </cell>
        </row>
        <row r="36">
          <cell r="B36" t="str">
            <v>FY18</v>
          </cell>
          <cell r="M36">
            <v>78229.600000000006</v>
          </cell>
        </row>
        <row r="37">
          <cell r="B37"/>
          <cell r="M37">
            <v>185654.6</v>
          </cell>
        </row>
        <row r="38">
          <cell r="B38" t="str">
            <v>FY18</v>
          </cell>
          <cell r="M38">
            <v>0</v>
          </cell>
        </row>
        <row r="39">
          <cell r="B39" t="str">
            <v>FY18</v>
          </cell>
          <cell r="M39">
            <v>12310</v>
          </cell>
        </row>
        <row r="40">
          <cell r="B40" t="str">
            <v>FY18</v>
          </cell>
          <cell r="M40">
            <v>206028.63</v>
          </cell>
        </row>
        <row r="41">
          <cell r="B41" t="str">
            <v>FY18</v>
          </cell>
          <cell r="M41">
            <v>497163.22</v>
          </cell>
        </row>
        <row r="42">
          <cell r="B42"/>
          <cell r="M42">
            <v>715501.85</v>
          </cell>
        </row>
        <row r="43">
          <cell r="B43" t="str">
            <v>FY18</v>
          </cell>
          <cell r="M43">
            <v>750000</v>
          </cell>
        </row>
        <row r="44">
          <cell r="B44" t="str">
            <v>FY18</v>
          </cell>
          <cell r="M44">
            <v>111445.71</v>
          </cell>
        </row>
        <row r="45">
          <cell r="B45"/>
          <cell r="M45">
            <v>861445.71</v>
          </cell>
        </row>
        <row r="46">
          <cell r="B46" t="str">
            <v>FY18</v>
          </cell>
          <cell r="M46">
            <v>19975.88</v>
          </cell>
        </row>
        <row r="47">
          <cell r="B47" t="str">
            <v>FY18</v>
          </cell>
          <cell r="M47">
            <v>35684.400000000001</v>
          </cell>
        </row>
        <row r="48">
          <cell r="B48" t="str">
            <v>FY18</v>
          </cell>
          <cell r="M48">
            <v>162389</v>
          </cell>
        </row>
        <row r="49">
          <cell r="B49" t="str">
            <v>FY18</v>
          </cell>
          <cell r="M49">
            <v>29200</v>
          </cell>
        </row>
        <row r="50">
          <cell r="B50" t="str">
            <v>FY18</v>
          </cell>
          <cell r="M50">
            <v>790605.88</v>
          </cell>
        </row>
        <row r="51">
          <cell r="B51"/>
          <cell r="M51">
            <v>1037855.16</v>
          </cell>
        </row>
        <row r="52">
          <cell r="B52" t="str">
            <v>FY18</v>
          </cell>
          <cell r="M52">
            <v>464.41</v>
          </cell>
        </row>
        <row r="53">
          <cell r="B53" t="str">
            <v>FY18</v>
          </cell>
          <cell r="M53">
            <v>37057</v>
          </cell>
        </row>
        <row r="54">
          <cell r="B54" t="str">
            <v>FY18</v>
          </cell>
          <cell r="M54">
            <v>139736.98000000001</v>
          </cell>
        </row>
        <row r="55">
          <cell r="B55" t="str">
            <v>FY18</v>
          </cell>
          <cell r="M55">
            <v>861565.79</v>
          </cell>
        </row>
        <row r="56">
          <cell r="B56" t="str">
            <v>FY18</v>
          </cell>
          <cell r="M56">
            <v>14470</v>
          </cell>
        </row>
        <row r="57">
          <cell r="B57" t="str">
            <v>FY18</v>
          </cell>
          <cell r="M57">
            <v>26588.39</v>
          </cell>
        </row>
        <row r="58">
          <cell r="B58"/>
          <cell r="M58">
            <v>1079882.57</v>
          </cell>
        </row>
        <row r="59">
          <cell r="B59" t="str">
            <v>FY18</v>
          </cell>
          <cell r="M59">
            <v>645000</v>
          </cell>
        </row>
        <row r="60">
          <cell r="B60" t="str">
            <v>FY18</v>
          </cell>
          <cell r="M60">
            <v>6060</v>
          </cell>
        </row>
        <row r="61">
          <cell r="B61" t="str">
            <v>FY18</v>
          </cell>
          <cell r="M61">
            <v>245214</v>
          </cell>
        </row>
        <row r="62">
          <cell r="B62"/>
          <cell r="M62">
            <v>896274</v>
          </cell>
        </row>
        <row r="63">
          <cell r="B63" t="str">
            <v>FY18</v>
          </cell>
          <cell r="M63">
            <v>12000</v>
          </cell>
        </row>
        <row r="64">
          <cell r="B64" t="str">
            <v>FY18</v>
          </cell>
          <cell r="M64">
            <v>22525</v>
          </cell>
        </row>
        <row r="65">
          <cell r="B65" t="str">
            <v>FY18</v>
          </cell>
          <cell r="M65">
            <v>7721.2</v>
          </cell>
        </row>
        <row r="66">
          <cell r="B66" t="str">
            <v>FY18</v>
          </cell>
          <cell r="M66">
            <v>0</v>
          </cell>
        </row>
        <row r="67">
          <cell r="B67" t="str">
            <v>FY18</v>
          </cell>
          <cell r="M67">
            <v>77630.070000000007</v>
          </cell>
        </row>
        <row r="68">
          <cell r="B68" t="str">
            <v>FY18</v>
          </cell>
          <cell r="M68">
            <v>48283.5</v>
          </cell>
        </row>
        <row r="69">
          <cell r="B69"/>
          <cell r="M69">
            <v>168159.77000000002</v>
          </cell>
        </row>
        <row r="70">
          <cell r="B70" t="str">
            <v>FY18</v>
          </cell>
          <cell r="M70">
            <v>420870.14</v>
          </cell>
        </row>
        <row r="71">
          <cell r="B71"/>
          <cell r="M71">
            <v>420870.14</v>
          </cell>
        </row>
        <row r="72">
          <cell r="B72" t="str">
            <v>FY19</v>
          </cell>
          <cell r="M72">
            <v>1642999.83</v>
          </cell>
        </row>
        <row r="73">
          <cell r="B73"/>
          <cell r="M73">
            <v>1642999.83</v>
          </cell>
        </row>
        <row r="74">
          <cell r="B74" t="str">
            <v>FY19</v>
          </cell>
          <cell r="M74">
            <v>278000</v>
          </cell>
        </row>
        <row r="75">
          <cell r="B75"/>
          <cell r="M75">
            <v>278000</v>
          </cell>
        </row>
        <row r="76">
          <cell r="B76" t="str">
            <v>FY19</v>
          </cell>
          <cell r="M76">
            <v>539071.24</v>
          </cell>
        </row>
        <row r="77">
          <cell r="B77"/>
          <cell r="M77">
            <v>539071.24</v>
          </cell>
        </row>
        <row r="78">
          <cell r="B78" t="str">
            <v>FY19</v>
          </cell>
          <cell r="M78">
            <v>0</v>
          </cell>
        </row>
        <row r="79">
          <cell r="B79" t="str">
            <v>FY19</v>
          </cell>
          <cell r="M79">
            <v>100000</v>
          </cell>
        </row>
        <row r="80">
          <cell r="B80" t="str">
            <v>FY19</v>
          </cell>
          <cell r="M80">
            <v>149878.67000000001</v>
          </cell>
        </row>
        <row r="81">
          <cell r="B81"/>
          <cell r="M81">
            <v>249878.67</v>
          </cell>
        </row>
        <row r="82">
          <cell r="B82" t="str">
            <v>FY19</v>
          </cell>
          <cell r="M82">
            <v>224292.25</v>
          </cell>
        </row>
        <row r="83">
          <cell r="B83" t="str">
            <v>FY19</v>
          </cell>
          <cell r="M83">
            <v>148400</v>
          </cell>
        </row>
        <row r="84">
          <cell r="B84"/>
          <cell r="M84">
            <v>372692.25</v>
          </cell>
        </row>
        <row r="85">
          <cell r="B85" t="str">
            <v>FY19</v>
          </cell>
          <cell r="M85">
            <v>256824.54</v>
          </cell>
        </row>
        <row r="86">
          <cell r="B86"/>
          <cell r="M86">
            <v>256824.54</v>
          </cell>
        </row>
        <row r="87">
          <cell r="B87" t="str">
            <v>FY19</v>
          </cell>
          <cell r="M87">
            <v>1900</v>
          </cell>
        </row>
        <row r="88">
          <cell r="B88" t="str">
            <v>FY19</v>
          </cell>
          <cell r="M88">
            <v>61000</v>
          </cell>
        </row>
        <row r="89">
          <cell r="B89" t="str">
            <v>FY19</v>
          </cell>
          <cell r="M89">
            <v>11556.5</v>
          </cell>
        </row>
        <row r="90">
          <cell r="B90" t="str">
            <v>FY19</v>
          </cell>
          <cell r="M90">
            <v>900000</v>
          </cell>
        </row>
        <row r="91">
          <cell r="B91" t="str">
            <v>FY19</v>
          </cell>
          <cell r="M91">
            <v>29198</v>
          </cell>
        </row>
        <row r="92">
          <cell r="B92"/>
          <cell r="M92">
            <v>1003654.5</v>
          </cell>
        </row>
        <row r="93">
          <cell r="B93" t="str">
            <v>FY19</v>
          </cell>
          <cell r="M93">
            <v>292416.5</v>
          </cell>
        </row>
        <row r="94">
          <cell r="B94" t="str">
            <v>FY19</v>
          </cell>
          <cell r="M94">
            <v>0</v>
          </cell>
        </row>
        <row r="95">
          <cell r="B95"/>
          <cell r="M95">
            <v>292416.5</v>
          </cell>
        </row>
        <row r="96">
          <cell r="B96" t="str">
            <v>FY19</v>
          </cell>
          <cell r="M96">
            <v>0</v>
          </cell>
        </row>
        <row r="97">
          <cell r="B97" t="str">
            <v>FY19</v>
          </cell>
          <cell r="M97">
            <v>61111.82</v>
          </cell>
        </row>
        <row r="98">
          <cell r="B98"/>
          <cell r="M98">
            <v>61111.82</v>
          </cell>
        </row>
        <row r="99">
          <cell r="B99" t="str">
            <v>FY19</v>
          </cell>
          <cell r="M99">
            <v>599938.07999999996</v>
          </cell>
        </row>
        <row r="100">
          <cell r="B100"/>
          <cell r="M100">
            <v>599938.07999999996</v>
          </cell>
        </row>
        <row r="101">
          <cell r="B101" t="str">
            <v>FY19</v>
          </cell>
          <cell r="M101">
            <v>0</v>
          </cell>
        </row>
        <row r="102">
          <cell r="B102" t="str">
            <v>FY19</v>
          </cell>
          <cell r="M102">
            <v>297485</v>
          </cell>
        </row>
        <row r="103">
          <cell r="B103"/>
          <cell r="M103">
            <v>297485</v>
          </cell>
        </row>
        <row r="104">
          <cell r="B104" t="str">
            <v>FY19</v>
          </cell>
          <cell r="M104">
            <v>0</v>
          </cell>
        </row>
        <row r="105">
          <cell r="B105" t="str">
            <v>FY19</v>
          </cell>
          <cell r="M105">
            <v>5000</v>
          </cell>
        </row>
        <row r="106">
          <cell r="B106" t="str">
            <v>FY19</v>
          </cell>
          <cell r="M106">
            <v>30500</v>
          </cell>
        </row>
        <row r="107">
          <cell r="B107" t="str">
            <v>FY19</v>
          </cell>
          <cell r="M107">
            <v>6280</v>
          </cell>
        </row>
        <row r="108">
          <cell r="B108" t="str">
            <v>FY19</v>
          </cell>
          <cell r="M108">
            <v>5000</v>
          </cell>
        </row>
        <row r="109">
          <cell r="B109" t="str">
            <v>FY19</v>
          </cell>
          <cell r="M109">
            <v>2975</v>
          </cell>
        </row>
        <row r="110">
          <cell r="B110" t="str">
            <v>FY19</v>
          </cell>
          <cell r="M110">
            <v>3000</v>
          </cell>
        </row>
        <row r="111">
          <cell r="B111" t="str">
            <v>FY19</v>
          </cell>
          <cell r="M111">
            <v>5000</v>
          </cell>
        </row>
        <row r="112">
          <cell r="B112" t="str">
            <v>FY19</v>
          </cell>
          <cell r="M112">
            <v>0</v>
          </cell>
        </row>
        <row r="113">
          <cell r="B113" t="str">
            <v>FY19</v>
          </cell>
          <cell r="M113">
            <v>7500</v>
          </cell>
        </row>
        <row r="114">
          <cell r="B114" t="str">
            <v>FY19</v>
          </cell>
          <cell r="M114">
            <v>158608.22</v>
          </cell>
        </row>
        <row r="115">
          <cell r="B115" t="str">
            <v>FY19</v>
          </cell>
          <cell r="M115">
            <v>10000</v>
          </cell>
        </row>
        <row r="116">
          <cell r="B116" t="str">
            <v>FY19</v>
          </cell>
          <cell r="M116">
            <v>8000</v>
          </cell>
        </row>
        <row r="117">
          <cell r="B117" t="str">
            <v>FY19</v>
          </cell>
          <cell r="M117">
            <v>12275</v>
          </cell>
        </row>
        <row r="118">
          <cell r="B118" t="str">
            <v>FY19</v>
          </cell>
          <cell r="M118">
            <v>69850</v>
          </cell>
        </row>
        <row r="119">
          <cell r="B119"/>
          <cell r="M119">
            <v>323988.21999999997</v>
          </cell>
        </row>
        <row r="120">
          <cell r="B120" t="str">
            <v>FY19</v>
          </cell>
          <cell r="M120">
            <v>5685</v>
          </cell>
        </row>
        <row r="121">
          <cell r="B121" t="str">
            <v>FY19</v>
          </cell>
          <cell r="M121">
            <v>44300</v>
          </cell>
        </row>
        <row r="122">
          <cell r="B122" t="str">
            <v>FY19</v>
          </cell>
          <cell r="M122">
            <v>0</v>
          </cell>
        </row>
        <row r="123">
          <cell r="B123"/>
          <cell r="M123">
            <v>49985</v>
          </cell>
        </row>
        <row r="124">
          <cell r="B124" t="str">
            <v>FY19</v>
          </cell>
          <cell r="M124">
            <v>1200000</v>
          </cell>
        </row>
        <row r="125">
          <cell r="B125"/>
          <cell r="M125">
            <v>1200000</v>
          </cell>
        </row>
        <row r="126">
          <cell r="B126" t="str">
            <v>FY19</v>
          </cell>
          <cell r="M126">
            <v>2927.5</v>
          </cell>
        </row>
        <row r="127">
          <cell r="B127" t="str">
            <v>FY19</v>
          </cell>
          <cell r="M127">
            <v>0</v>
          </cell>
        </row>
        <row r="128">
          <cell r="B128" t="str">
            <v>FY19</v>
          </cell>
          <cell r="M128">
            <v>201712.51</v>
          </cell>
        </row>
        <row r="129">
          <cell r="B129" t="str">
            <v>FY19</v>
          </cell>
          <cell r="M129">
            <v>53480</v>
          </cell>
        </row>
        <row r="130">
          <cell r="B130" t="str">
            <v>FY19</v>
          </cell>
          <cell r="M130">
            <v>15932.5</v>
          </cell>
        </row>
        <row r="131">
          <cell r="B131" t="str">
            <v>FY19</v>
          </cell>
          <cell r="M131">
            <v>0</v>
          </cell>
        </row>
        <row r="132">
          <cell r="B132"/>
          <cell r="M132">
            <v>274052.51</v>
          </cell>
        </row>
        <row r="133">
          <cell r="B133" t="str">
            <v>FY19</v>
          </cell>
          <cell r="M133">
            <v>4268.07</v>
          </cell>
        </row>
        <row r="134">
          <cell r="B134"/>
          <cell r="M134">
            <v>4268.07</v>
          </cell>
        </row>
        <row r="135">
          <cell r="B135" t="str">
            <v>FY19</v>
          </cell>
          <cell r="M135">
            <v>455000</v>
          </cell>
        </row>
        <row r="136">
          <cell r="B136" t="str">
            <v>FY19</v>
          </cell>
          <cell r="M136">
            <v>231058.6</v>
          </cell>
        </row>
        <row r="137">
          <cell r="B137" t="str">
            <v>FY19</v>
          </cell>
          <cell r="M137">
            <v>0</v>
          </cell>
        </row>
        <row r="138">
          <cell r="B138" t="str">
            <v>FY19</v>
          </cell>
          <cell r="M138">
            <v>424213.95</v>
          </cell>
        </row>
        <row r="139">
          <cell r="B139" t="str">
            <v>FY19</v>
          </cell>
          <cell r="M139">
            <v>858476.62</v>
          </cell>
        </row>
        <row r="140">
          <cell r="B140" t="str">
            <v>FY19</v>
          </cell>
          <cell r="M140">
            <v>34620.839999999997</v>
          </cell>
        </row>
        <row r="141">
          <cell r="B141" t="str">
            <v>FY19</v>
          </cell>
          <cell r="M141">
            <v>291285.51</v>
          </cell>
        </row>
        <row r="142">
          <cell r="B142"/>
          <cell r="M142">
            <v>2294655.52</v>
          </cell>
        </row>
        <row r="143">
          <cell r="B143" t="str">
            <v>FY19</v>
          </cell>
          <cell r="M143">
            <v>0</v>
          </cell>
        </row>
        <row r="144">
          <cell r="B144" t="str">
            <v>FY19</v>
          </cell>
          <cell r="M144">
            <v>12411.14</v>
          </cell>
        </row>
        <row r="145">
          <cell r="B145" t="str">
            <v>FY19</v>
          </cell>
          <cell r="M145">
            <v>10881.88</v>
          </cell>
        </row>
        <row r="146">
          <cell r="B146" t="str">
            <v>FY19</v>
          </cell>
          <cell r="M146">
            <v>0</v>
          </cell>
        </row>
        <row r="147">
          <cell r="B147" t="str">
            <v>FY19</v>
          </cell>
          <cell r="M147">
            <v>4612.5</v>
          </cell>
        </row>
        <row r="148">
          <cell r="B148" t="str">
            <v>FY19</v>
          </cell>
          <cell r="M148">
            <v>1550</v>
          </cell>
        </row>
        <row r="149">
          <cell r="B149" t="str">
            <v>FY19</v>
          </cell>
          <cell r="M149">
            <v>135324.10999999999</v>
          </cell>
        </row>
        <row r="150">
          <cell r="B150"/>
          <cell r="M150">
            <v>164779.62999999998</v>
          </cell>
        </row>
        <row r="151">
          <cell r="B151" t="str">
            <v>FY19</v>
          </cell>
          <cell r="M151">
            <v>140418.69</v>
          </cell>
        </row>
        <row r="152">
          <cell r="B152"/>
          <cell r="M152">
            <v>140418.69</v>
          </cell>
        </row>
        <row r="153">
          <cell r="B153" t="str">
            <v>FY19</v>
          </cell>
          <cell r="M153">
            <v>88413.19</v>
          </cell>
        </row>
        <row r="154">
          <cell r="B154"/>
          <cell r="M154">
            <v>88413.19</v>
          </cell>
        </row>
        <row r="155">
          <cell r="B155" t="str">
            <v>FY19</v>
          </cell>
          <cell r="M155">
            <v>56041.2</v>
          </cell>
        </row>
        <row r="156">
          <cell r="B156"/>
          <cell r="M156">
            <v>56041.2</v>
          </cell>
        </row>
        <row r="157">
          <cell r="B157" t="str">
            <v>FY19</v>
          </cell>
          <cell r="M157">
            <v>215434.43</v>
          </cell>
        </row>
        <row r="158">
          <cell r="B158"/>
          <cell r="M158">
            <v>215434.43</v>
          </cell>
        </row>
        <row r="159">
          <cell r="B159" t="str">
            <v>FY19</v>
          </cell>
          <cell r="M159">
            <v>0</v>
          </cell>
        </row>
        <row r="160">
          <cell r="B160"/>
          <cell r="M160">
            <v>0</v>
          </cell>
        </row>
        <row r="161">
          <cell r="B161" t="str">
            <v>FY19</v>
          </cell>
          <cell r="M161">
            <v>53951.7</v>
          </cell>
        </row>
        <row r="162">
          <cell r="B162" t="str">
            <v>FY19</v>
          </cell>
          <cell r="M162">
            <v>56800</v>
          </cell>
        </row>
        <row r="163">
          <cell r="B163" t="str">
            <v>FY19</v>
          </cell>
          <cell r="M163">
            <v>31064.799999999999</v>
          </cell>
        </row>
        <row r="164">
          <cell r="B164" t="str">
            <v>FY19</v>
          </cell>
          <cell r="M164">
            <v>54125</v>
          </cell>
        </row>
        <row r="165">
          <cell r="B165" t="str">
            <v>FY19</v>
          </cell>
          <cell r="M165">
            <v>0</v>
          </cell>
        </row>
        <row r="166">
          <cell r="B166" t="str">
            <v>FY19</v>
          </cell>
          <cell r="M166">
            <v>0</v>
          </cell>
        </row>
        <row r="167">
          <cell r="B167"/>
          <cell r="M167">
            <v>195941.5</v>
          </cell>
        </row>
        <row r="168">
          <cell r="B168" t="str">
            <v>FY19</v>
          </cell>
          <cell r="M168">
            <v>49856.94</v>
          </cell>
        </row>
        <row r="169">
          <cell r="B169"/>
          <cell r="M169">
            <v>49856.94</v>
          </cell>
        </row>
        <row r="170">
          <cell r="B170" t="str">
            <v>FY19</v>
          </cell>
          <cell r="M170">
            <v>589485</v>
          </cell>
        </row>
        <row r="171">
          <cell r="B171"/>
          <cell r="M171">
            <v>589485</v>
          </cell>
        </row>
        <row r="172">
          <cell r="B172" t="str">
            <v>FY19</v>
          </cell>
          <cell r="M172">
            <v>1475871.16</v>
          </cell>
        </row>
        <row r="173">
          <cell r="B173"/>
          <cell r="M173">
            <v>1475871.16</v>
          </cell>
        </row>
        <row r="174">
          <cell r="B174" t="str">
            <v>FY19</v>
          </cell>
          <cell r="M174">
            <v>215650.7</v>
          </cell>
        </row>
        <row r="175">
          <cell r="B175"/>
          <cell r="M175">
            <v>215650.7</v>
          </cell>
        </row>
        <row r="176">
          <cell r="B176" t="str">
            <v>FY19</v>
          </cell>
          <cell r="M176">
            <v>428939.54</v>
          </cell>
        </row>
        <row r="177">
          <cell r="B177"/>
          <cell r="M177">
            <v>428939.54</v>
          </cell>
        </row>
        <row r="178">
          <cell r="B178" t="str">
            <v>FY19</v>
          </cell>
          <cell r="M178">
            <v>10630.49</v>
          </cell>
        </row>
        <row r="179">
          <cell r="B179"/>
          <cell r="M179">
            <v>10630.49</v>
          </cell>
        </row>
        <row r="180">
          <cell r="B180" t="str">
            <v>FY20</v>
          </cell>
          <cell r="M180">
            <v>215500.94</v>
          </cell>
        </row>
        <row r="181">
          <cell r="B181"/>
          <cell r="M181">
            <v>215500.94</v>
          </cell>
        </row>
        <row r="182">
          <cell r="B182" t="str">
            <v>FY20</v>
          </cell>
          <cell r="M182">
            <v>357827.45</v>
          </cell>
        </row>
        <row r="183">
          <cell r="B183"/>
          <cell r="M183">
            <v>357827.45</v>
          </cell>
        </row>
        <row r="184">
          <cell r="B184" t="str">
            <v>FY20</v>
          </cell>
          <cell r="M184">
            <v>1065798.1100000001</v>
          </cell>
        </row>
        <row r="185">
          <cell r="B185"/>
          <cell r="M185">
            <v>1065798.1100000001</v>
          </cell>
        </row>
        <row r="186">
          <cell r="B186" t="str">
            <v>FY20</v>
          </cell>
          <cell r="M186">
            <v>29641.95</v>
          </cell>
        </row>
        <row r="187">
          <cell r="B187"/>
          <cell r="M187">
            <v>29641.95</v>
          </cell>
        </row>
        <row r="188">
          <cell r="B188" t="str">
            <v>FY20</v>
          </cell>
          <cell r="M188">
            <v>192428.68</v>
          </cell>
        </row>
        <row r="189">
          <cell r="B189"/>
          <cell r="M189">
            <v>192428.68</v>
          </cell>
        </row>
        <row r="190">
          <cell r="B190" t="str">
            <v>FY20</v>
          </cell>
          <cell r="M190">
            <v>0</v>
          </cell>
        </row>
        <row r="191">
          <cell r="B191" t="str">
            <v>FY20</v>
          </cell>
          <cell r="M191">
            <v>0</v>
          </cell>
        </row>
        <row r="192">
          <cell r="B192" t="str">
            <v>FY20</v>
          </cell>
          <cell r="M192">
            <v>55375</v>
          </cell>
        </row>
        <row r="193">
          <cell r="B193"/>
          <cell r="M193">
            <v>55375</v>
          </cell>
        </row>
        <row r="194">
          <cell r="B194" t="str">
            <v>FY20</v>
          </cell>
          <cell r="M194">
            <v>3450</v>
          </cell>
        </row>
        <row r="195">
          <cell r="B195"/>
          <cell r="M195">
            <v>3450</v>
          </cell>
        </row>
        <row r="196">
          <cell r="B196" t="str">
            <v>FY20</v>
          </cell>
          <cell r="M196">
            <v>31190.94</v>
          </cell>
        </row>
        <row r="197">
          <cell r="B197"/>
          <cell r="M197">
            <v>31190.94</v>
          </cell>
        </row>
        <row r="198">
          <cell r="B198" t="str">
            <v>FY20</v>
          </cell>
          <cell r="M198">
            <v>105950</v>
          </cell>
        </row>
        <row r="199">
          <cell r="B199"/>
          <cell r="M199">
            <v>105950</v>
          </cell>
        </row>
        <row r="200">
          <cell r="B200" t="str">
            <v>FY20</v>
          </cell>
          <cell r="M200">
            <v>0</v>
          </cell>
        </row>
        <row r="201">
          <cell r="B201" t="str">
            <v>FY20</v>
          </cell>
          <cell r="M201">
            <v>0</v>
          </cell>
        </row>
        <row r="202">
          <cell r="B202" t="str">
            <v>FY20</v>
          </cell>
          <cell r="M202">
            <v>5000</v>
          </cell>
        </row>
        <row r="203">
          <cell r="B203" t="str">
            <v>FY20</v>
          </cell>
          <cell r="M203">
            <v>6711.48</v>
          </cell>
        </row>
        <row r="204">
          <cell r="B204"/>
          <cell r="M204">
            <v>11711.48</v>
          </cell>
        </row>
        <row r="205">
          <cell r="B205" t="str">
            <v>FY20</v>
          </cell>
          <cell r="M205">
            <v>415109.43</v>
          </cell>
        </row>
        <row r="206">
          <cell r="B206" t="str">
            <v>FY20</v>
          </cell>
          <cell r="M206">
            <v>0</v>
          </cell>
        </row>
        <row r="207">
          <cell r="B207"/>
          <cell r="M207">
            <v>415109.43</v>
          </cell>
        </row>
        <row r="208">
          <cell r="B208" t="str">
            <v>FY20</v>
          </cell>
          <cell r="M208">
            <v>69105</v>
          </cell>
        </row>
        <row r="209">
          <cell r="B209"/>
          <cell r="M209">
            <v>69105</v>
          </cell>
        </row>
        <row r="210">
          <cell r="B210" t="str">
            <v>FY20</v>
          </cell>
          <cell r="M210">
            <v>0</v>
          </cell>
        </row>
        <row r="211">
          <cell r="B211"/>
          <cell r="M211">
            <v>0</v>
          </cell>
        </row>
        <row r="212">
          <cell r="B212" t="str">
            <v>FY20</v>
          </cell>
          <cell r="M212">
            <v>0</v>
          </cell>
        </row>
        <row r="213">
          <cell r="B213" t="str">
            <v>FY20</v>
          </cell>
          <cell r="M213">
            <v>31347.8</v>
          </cell>
        </row>
        <row r="214">
          <cell r="B214" t="str">
            <v>FY20</v>
          </cell>
          <cell r="M214">
            <v>0</v>
          </cell>
        </row>
        <row r="215">
          <cell r="B215" t="str">
            <v>FY20</v>
          </cell>
          <cell r="M215">
            <v>0</v>
          </cell>
        </row>
        <row r="216">
          <cell r="B216" t="str">
            <v>FY20</v>
          </cell>
          <cell r="M216">
            <v>49374.77</v>
          </cell>
        </row>
        <row r="217">
          <cell r="B217" t="str">
            <v>FY20</v>
          </cell>
          <cell r="M217">
            <v>29672.28</v>
          </cell>
        </row>
        <row r="218">
          <cell r="B218" t="str">
            <v>FY20</v>
          </cell>
          <cell r="M218">
            <v>35756.080000000002</v>
          </cell>
        </row>
        <row r="219">
          <cell r="B219" t="str">
            <v>FY20</v>
          </cell>
          <cell r="M219">
            <v>180379.06</v>
          </cell>
        </row>
        <row r="220">
          <cell r="B220"/>
          <cell r="M220">
            <v>326529.99</v>
          </cell>
        </row>
        <row r="221">
          <cell r="B221" t="str">
            <v>FY20</v>
          </cell>
          <cell r="M221">
            <v>0</v>
          </cell>
        </row>
        <row r="222">
          <cell r="B222"/>
          <cell r="M222">
            <v>0</v>
          </cell>
        </row>
        <row r="223">
          <cell r="B223" t="str">
            <v>FY20</v>
          </cell>
          <cell r="M223">
            <v>141869</v>
          </cell>
        </row>
        <row r="224">
          <cell r="B224"/>
          <cell r="M224">
            <v>141869</v>
          </cell>
        </row>
        <row r="225">
          <cell r="B225" t="str">
            <v>FY20</v>
          </cell>
          <cell r="M225">
            <v>1102889.01</v>
          </cell>
        </row>
        <row r="226">
          <cell r="B226"/>
          <cell r="M226">
            <v>1102889.01</v>
          </cell>
        </row>
        <row r="227">
          <cell r="B227" t="str">
            <v>FY20</v>
          </cell>
          <cell r="M227">
            <v>0</v>
          </cell>
        </row>
        <row r="228">
          <cell r="B228" t="str">
            <v>FY20</v>
          </cell>
          <cell r="M228">
            <v>0</v>
          </cell>
        </row>
        <row r="229">
          <cell r="B229"/>
          <cell r="M229">
            <v>0</v>
          </cell>
        </row>
        <row r="230">
          <cell r="B230" t="str">
            <v>FY20</v>
          </cell>
          <cell r="M230">
            <v>0</v>
          </cell>
        </row>
        <row r="231">
          <cell r="B231" t="str">
            <v>FY20</v>
          </cell>
          <cell r="M231">
            <v>6250</v>
          </cell>
        </row>
        <row r="232">
          <cell r="B232" t="str">
            <v>FY20</v>
          </cell>
          <cell r="M232">
            <v>7650</v>
          </cell>
        </row>
        <row r="233">
          <cell r="B233" t="str">
            <v>FY20</v>
          </cell>
          <cell r="M233">
            <v>5500</v>
          </cell>
        </row>
        <row r="234">
          <cell r="B234" t="str">
            <v>FY20</v>
          </cell>
          <cell r="M234">
            <v>5500</v>
          </cell>
        </row>
        <row r="235">
          <cell r="B235" t="str">
            <v>FY20</v>
          </cell>
          <cell r="M235">
            <v>5215</v>
          </cell>
        </row>
        <row r="236">
          <cell r="B236" t="str">
            <v>FY20</v>
          </cell>
          <cell r="M236">
            <v>2950</v>
          </cell>
        </row>
        <row r="237">
          <cell r="B237" t="str">
            <v>FY20</v>
          </cell>
          <cell r="M237">
            <v>4950</v>
          </cell>
        </row>
        <row r="238">
          <cell r="B238" t="str">
            <v>FY20</v>
          </cell>
          <cell r="M238">
            <v>0</v>
          </cell>
        </row>
        <row r="239">
          <cell r="B239" t="str">
            <v>FY20</v>
          </cell>
          <cell r="M239">
            <v>4995</v>
          </cell>
        </row>
        <row r="240">
          <cell r="B240" t="str">
            <v>FY20</v>
          </cell>
          <cell r="M240">
            <v>11000</v>
          </cell>
        </row>
        <row r="241">
          <cell r="B241" t="str">
            <v>FY20</v>
          </cell>
          <cell r="M241">
            <v>6825</v>
          </cell>
        </row>
        <row r="242">
          <cell r="B242" t="str">
            <v>FY20</v>
          </cell>
          <cell r="M242">
            <v>12450</v>
          </cell>
        </row>
        <row r="243">
          <cell r="B243" t="str">
            <v>FY20</v>
          </cell>
          <cell r="M243">
            <v>16000</v>
          </cell>
        </row>
        <row r="244">
          <cell r="B244" t="str">
            <v>FY20</v>
          </cell>
          <cell r="M244">
            <v>5500</v>
          </cell>
        </row>
        <row r="245">
          <cell r="B245"/>
          <cell r="M245">
            <v>94785</v>
          </cell>
        </row>
        <row r="246">
          <cell r="B246" t="str">
            <v>FY20</v>
          </cell>
          <cell r="M246">
            <v>0</v>
          </cell>
        </row>
        <row r="247">
          <cell r="B247" t="str">
            <v>FY20</v>
          </cell>
          <cell r="M247">
            <v>6973.5</v>
          </cell>
        </row>
        <row r="248">
          <cell r="B248" t="str">
            <v>FY20</v>
          </cell>
          <cell r="M248">
            <v>0</v>
          </cell>
        </row>
        <row r="249">
          <cell r="B249"/>
          <cell r="M249">
            <v>6973.5</v>
          </cell>
        </row>
        <row r="250">
          <cell r="B250" t="str">
            <v>FY20</v>
          </cell>
          <cell r="M250">
            <v>104888</v>
          </cell>
        </row>
        <row r="251">
          <cell r="B251" t="str">
            <v>FY20</v>
          </cell>
          <cell r="M251">
            <v>0</v>
          </cell>
        </row>
        <row r="252">
          <cell r="B252" t="str">
            <v>FY20</v>
          </cell>
          <cell r="M252">
            <v>54375</v>
          </cell>
        </row>
        <row r="253">
          <cell r="B253" t="str">
            <v>FY20</v>
          </cell>
          <cell r="M253">
            <v>0</v>
          </cell>
        </row>
        <row r="254">
          <cell r="B254" t="str">
            <v>FY20</v>
          </cell>
          <cell r="M254">
            <v>23225</v>
          </cell>
        </row>
        <row r="255">
          <cell r="B255"/>
          <cell r="M255">
            <v>182488</v>
          </cell>
        </row>
        <row r="256">
          <cell r="B256" t="str">
            <v>FY20</v>
          </cell>
          <cell r="M256">
            <v>0</v>
          </cell>
        </row>
        <row r="257">
          <cell r="B257" t="str">
            <v>FY20</v>
          </cell>
          <cell r="M257">
            <v>0</v>
          </cell>
        </row>
        <row r="258">
          <cell r="B258"/>
          <cell r="M258">
            <v>0</v>
          </cell>
        </row>
        <row r="259">
          <cell r="B259" t="str">
            <v>FY20</v>
          </cell>
          <cell r="M259">
            <v>73300</v>
          </cell>
        </row>
        <row r="260">
          <cell r="B260" t="str">
            <v>FY20</v>
          </cell>
          <cell r="M260">
            <v>11968.24</v>
          </cell>
        </row>
        <row r="261">
          <cell r="B261"/>
          <cell r="M261">
            <v>85268.24</v>
          </cell>
        </row>
        <row r="262">
          <cell r="B262" t="str">
            <v>FY20</v>
          </cell>
          <cell r="M262">
            <v>117196</v>
          </cell>
        </row>
        <row r="263">
          <cell r="B263" t="str">
            <v>FY20</v>
          </cell>
          <cell r="M263">
            <v>0</v>
          </cell>
        </row>
        <row r="264">
          <cell r="B264" t="str">
            <v>FY20</v>
          </cell>
          <cell r="M264">
            <v>0</v>
          </cell>
        </row>
        <row r="265">
          <cell r="B265" t="str">
            <v>FY20</v>
          </cell>
          <cell r="M265">
            <v>29680</v>
          </cell>
        </row>
        <row r="266">
          <cell r="B266"/>
          <cell r="M266">
            <v>146876</v>
          </cell>
        </row>
        <row r="267">
          <cell r="B267" t="str">
            <v>FY20</v>
          </cell>
          <cell r="M267">
            <v>0</v>
          </cell>
        </row>
        <row r="268">
          <cell r="B268" t="str">
            <v>FY20</v>
          </cell>
          <cell r="M268">
            <v>5633</v>
          </cell>
        </row>
        <row r="269">
          <cell r="B269" t="str">
            <v>FY20</v>
          </cell>
          <cell r="M269">
            <v>422618.67</v>
          </cell>
        </row>
        <row r="270">
          <cell r="B270" t="str">
            <v>FY20</v>
          </cell>
          <cell r="M270">
            <v>666048.21</v>
          </cell>
        </row>
        <row r="271">
          <cell r="B271" t="str">
            <v>FY20</v>
          </cell>
          <cell r="M271">
            <v>0</v>
          </cell>
        </row>
        <row r="272">
          <cell r="B272"/>
          <cell r="M272">
            <v>1094299.8799999999</v>
          </cell>
        </row>
        <row r="273">
          <cell r="B273" t="str">
            <v>FY20</v>
          </cell>
          <cell r="M273">
            <v>11197.5</v>
          </cell>
        </row>
        <row r="274">
          <cell r="B274" t="str">
            <v>FY20</v>
          </cell>
          <cell r="M274">
            <v>10300</v>
          </cell>
        </row>
        <row r="275">
          <cell r="B275" t="str">
            <v>FY20</v>
          </cell>
          <cell r="M275">
            <v>0</v>
          </cell>
        </row>
        <row r="276">
          <cell r="B276" t="str">
            <v>FY20</v>
          </cell>
          <cell r="M276">
            <v>16608.04</v>
          </cell>
        </row>
        <row r="277">
          <cell r="B277"/>
          <cell r="M277">
            <v>38105.54</v>
          </cell>
        </row>
        <row r="278">
          <cell r="B278" t="str">
            <v>FY20</v>
          </cell>
          <cell r="M278">
            <v>119500</v>
          </cell>
        </row>
        <row r="279">
          <cell r="B279"/>
          <cell r="M279">
            <v>119500</v>
          </cell>
        </row>
        <row r="280">
          <cell r="B280" t="str">
            <v>FY20</v>
          </cell>
          <cell r="M280">
            <v>203860.85</v>
          </cell>
        </row>
        <row r="281">
          <cell r="B281"/>
          <cell r="M281">
            <v>203860.85</v>
          </cell>
        </row>
        <row r="282">
          <cell r="B282"/>
          <cell r="M282">
            <v>133361089.06999998</v>
          </cell>
        </row>
        <row r="283">
          <cell r="B283"/>
          <cell r="M283"/>
        </row>
        <row r="284">
          <cell r="B284"/>
          <cell r="M284"/>
        </row>
        <row r="285">
          <cell r="B285"/>
          <cell r="M285"/>
        </row>
        <row r="286">
          <cell r="B286"/>
          <cell r="M286"/>
        </row>
        <row r="287">
          <cell r="B287"/>
          <cell r="M287"/>
        </row>
        <row r="288">
          <cell r="B288"/>
          <cell r="M288"/>
        </row>
        <row r="289">
          <cell r="B289"/>
          <cell r="M289"/>
        </row>
        <row r="290">
          <cell r="B290"/>
          <cell r="M290"/>
        </row>
        <row r="291">
          <cell r="B291"/>
          <cell r="M291"/>
        </row>
        <row r="292">
          <cell r="B292"/>
          <cell r="M292"/>
        </row>
        <row r="293">
          <cell r="B293"/>
          <cell r="M293"/>
        </row>
        <row r="294">
          <cell r="B294"/>
          <cell r="M294"/>
        </row>
        <row r="295">
          <cell r="B295"/>
          <cell r="M295"/>
        </row>
        <row r="296">
          <cell r="B296"/>
          <cell r="M296"/>
        </row>
        <row r="297">
          <cell r="B297"/>
          <cell r="M297"/>
        </row>
        <row r="298">
          <cell r="B298"/>
          <cell r="M298"/>
        </row>
        <row r="299">
          <cell r="B299"/>
          <cell r="M299"/>
        </row>
        <row r="300">
          <cell r="B300"/>
          <cell r="M300"/>
        </row>
        <row r="301">
          <cell r="B301"/>
          <cell r="M301"/>
        </row>
        <row r="302">
          <cell r="B302"/>
          <cell r="M302"/>
        </row>
        <row r="303">
          <cell r="B303"/>
          <cell r="M303"/>
        </row>
        <row r="304">
          <cell r="B304"/>
          <cell r="M304"/>
        </row>
        <row r="305">
          <cell r="B305"/>
          <cell r="M305"/>
        </row>
        <row r="306">
          <cell r="B306"/>
          <cell r="M306"/>
        </row>
        <row r="307">
          <cell r="B307"/>
          <cell r="M307"/>
        </row>
        <row r="308">
          <cell r="B308"/>
          <cell r="M308"/>
        </row>
        <row r="309">
          <cell r="B309"/>
          <cell r="M309"/>
        </row>
        <row r="310">
          <cell r="B310"/>
          <cell r="M310"/>
        </row>
        <row r="311">
          <cell r="B311"/>
          <cell r="M311"/>
        </row>
        <row r="312">
          <cell r="B312"/>
          <cell r="M312"/>
        </row>
        <row r="313">
          <cell r="B313"/>
          <cell r="M313"/>
        </row>
        <row r="314">
          <cell r="B314"/>
          <cell r="M314"/>
        </row>
        <row r="315">
          <cell r="B315"/>
          <cell r="M315"/>
        </row>
        <row r="316">
          <cell r="B316"/>
          <cell r="M316"/>
        </row>
        <row r="317">
          <cell r="B317"/>
          <cell r="M317"/>
        </row>
        <row r="318">
          <cell r="B318"/>
          <cell r="M318"/>
        </row>
        <row r="319">
          <cell r="B319"/>
          <cell r="M319"/>
        </row>
        <row r="320">
          <cell r="B320"/>
          <cell r="M320"/>
        </row>
        <row r="321">
          <cell r="B321"/>
          <cell r="M321"/>
        </row>
        <row r="322">
          <cell r="B322"/>
          <cell r="M322"/>
        </row>
        <row r="323">
          <cell r="B323"/>
          <cell r="M323"/>
        </row>
        <row r="324">
          <cell r="B324"/>
          <cell r="M324"/>
        </row>
        <row r="325">
          <cell r="B325"/>
          <cell r="M325"/>
        </row>
        <row r="326">
          <cell r="B326"/>
          <cell r="M326"/>
        </row>
        <row r="327">
          <cell r="B327"/>
          <cell r="M327"/>
        </row>
        <row r="328">
          <cell r="B328"/>
          <cell r="M328"/>
        </row>
        <row r="329">
          <cell r="B329"/>
          <cell r="M329"/>
        </row>
        <row r="330">
          <cell r="B330"/>
          <cell r="M330"/>
        </row>
        <row r="331">
          <cell r="B331"/>
          <cell r="M331"/>
        </row>
        <row r="332">
          <cell r="B332"/>
          <cell r="M332"/>
        </row>
        <row r="333">
          <cell r="B333"/>
          <cell r="M333"/>
        </row>
        <row r="334">
          <cell r="B334"/>
          <cell r="M334"/>
        </row>
        <row r="335">
          <cell r="B335"/>
          <cell r="M335"/>
        </row>
        <row r="336">
          <cell r="B336"/>
          <cell r="M336"/>
        </row>
        <row r="337">
          <cell r="B337"/>
          <cell r="M337"/>
        </row>
        <row r="338">
          <cell r="B338"/>
          <cell r="M338"/>
        </row>
        <row r="339">
          <cell r="B339"/>
          <cell r="M339"/>
        </row>
        <row r="340">
          <cell r="B340"/>
          <cell r="M340"/>
        </row>
        <row r="341">
          <cell r="B341"/>
          <cell r="M341"/>
        </row>
        <row r="342">
          <cell r="B342"/>
          <cell r="M342"/>
        </row>
        <row r="343">
          <cell r="B343"/>
          <cell r="M343"/>
        </row>
        <row r="344">
          <cell r="B344"/>
          <cell r="M344"/>
        </row>
        <row r="345">
          <cell r="B345"/>
          <cell r="M345"/>
        </row>
        <row r="346">
          <cell r="B346"/>
          <cell r="M346"/>
        </row>
        <row r="347">
          <cell r="B347"/>
          <cell r="M347"/>
        </row>
        <row r="348">
          <cell r="B348"/>
          <cell r="M348"/>
        </row>
        <row r="349">
          <cell r="B349"/>
          <cell r="M349"/>
        </row>
        <row r="350">
          <cell r="B350"/>
          <cell r="M350"/>
        </row>
        <row r="351">
          <cell r="B351"/>
          <cell r="M351"/>
        </row>
        <row r="352">
          <cell r="B352"/>
          <cell r="M352"/>
        </row>
        <row r="353">
          <cell r="B353"/>
          <cell r="M353"/>
        </row>
        <row r="354">
          <cell r="B354"/>
          <cell r="M354"/>
        </row>
        <row r="355">
          <cell r="B355"/>
          <cell r="M355"/>
        </row>
        <row r="356">
          <cell r="B356"/>
          <cell r="M356"/>
        </row>
        <row r="357">
          <cell r="B357"/>
          <cell r="M357"/>
        </row>
        <row r="358">
          <cell r="B358"/>
          <cell r="M358"/>
        </row>
        <row r="359">
          <cell r="B359"/>
          <cell r="M359"/>
        </row>
        <row r="360">
          <cell r="B360"/>
          <cell r="M360"/>
        </row>
        <row r="361">
          <cell r="B361"/>
          <cell r="M361"/>
        </row>
        <row r="362">
          <cell r="B362"/>
          <cell r="M362"/>
        </row>
        <row r="363">
          <cell r="B363"/>
          <cell r="M363"/>
        </row>
        <row r="364">
          <cell r="B364"/>
          <cell r="M364"/>
        </row>
        <row r="365">
          <cell r="B365"/>
          <cell r="M365"/>
        </row>
        <row r="366">
          <cell r="B366"/>
          <cell r="M366"/>
        </row>
        <row r="367">
          <cell r="B367"/>
          <cell r="M367"/>
        </row>
        <row r="368">
          <cell r="B368"/>
          <cell r="M368"/>
        </row>
        <row r="369">
          <cell r="B369"/>
          <cell r="M369"/>
        </row>
        <row r="370">
          <cell r="B370"/>
          <cell r="M370"/>
        </row>
        <row r="371">
          <cell r="B371"/>
          <cell r="M371"/>
        </row>
        <row r="372">
          <cell r="B372"/>
          <cell r="M372"/>
        </row>
        <row r="373">
          <cell r="B373"/>
          <cell r="M373"/>
        </row>
        <row r="374">
          <cell r="B374"/>
          <cell r="M374"/>
        </row>
        <row r="375">
          <cell r="B375"/>
          <cell r="M375"/>
        </row>
        <row r="376">
          <cell r="B376"/>
          <cell r="M376"/>
        </row>
        <row r="377">
          <cell r="B377"/>
          <cell r="M377"/>
        </row>
        <row r="378">
          <cell r="B378"/>
          <cell r="M378"/>
        </row>
        <row r="379">
          <cell r="B379"/>
          <cell r="M379"/>
        </row>
        <row r="380">
          <cell r="B380"/>
          <cell r="M380"/>
        </row>
        <row r="381">
          <cell r="B381"/>
          <cell r="M381"/>
        </row>
        <row r="382">
          <cell r="B382"/>
          <cell r="M382"/>
        </row>
        <row r="383">
          <cell r="B383"/>
          <cell r="M383"/>
        </row>
        <row r="384">
          <cell r="B384"/>
          <cell r="M384"/>
        </row>
        <row r="385">
          <cell r="B385"/>
          <cell r="M385"/>
        </row>
        <row r="386">
          <cell r="B386"/>
          <cell r="M386"/>
        </row>
        <row r="387">
          <cell r="B387"/>
          <cell r="M387"/>
        </row>
        <row r="388">
          <cell r="B388"/>
          <cell r="M388"/>
        </row>
        <row r="389">
          <cell r="B389"/>
          <cell r="M389"/>
        </row>
        <row r="390">
          <cell r="B390"/>
          <cell r="M390"/>
        </row>
        <row r="391">
          <cell r="B391"/>
          <cell r="M391"/>
        </row>
        <row r="392">
          <cell r="B392"/>
          <cell r="M392"/>
        </row>
        <row r="393">
          <cell r="B393"/>
          <cell r="M393"/>
        </row>
        <row r="394">
          <cell r="B394"/>
          <cell r="M394"/>
        </row>
        <row r="395">
          <cell r="B395"/>
          <cell r="M395"/>
        </row>
        <row r="396">
          <cell r="B396"/>
          <cell r="M396"/>
        </row>
        <row r="397">
          <cell r="B397"/>
          <cell r="M397"/>
        </row>
        <row r="398">
          <cell r="B398"/>
          <cell r="M398"/>
        </row>
        <row r="399">
          <cell r="B399"/>
          <cell r="M399"/>
        </row>
        <row r="400">
          <cell r="B400"/>
          <cell r="M400"/>
        </row>
        <row r="401">
          <cell r="B401"/>
          <cell r="M401"/>
        </row>
        <row r="402">
          <cell r="B402"/>
          <cell r="M402"/>
        </row>
        <row r="403">
          <cell r="B403"/>
          <cell r="M403"/>
        </row>
        <row r="404">
          <cell r="B404"/>
          <cell r="M404"/>
        </row>
        <row r="405">
          <cell r="B405"/>
          <cell r="M405"/>
        </row>
        <row r="406">
          <cell r="B406"/>
          <cell r="M406"/>
        </row>
        <row r="407">
          <cell r="B407"/>
          <cell r="M407"/>
        </row>
        <row r="408">
          <cell r="B408"/>
          <cell r="M408"/>
        </row>
        <row r="409">
          <cell r="B409"/>
          <cell r="M409"/>
        </row>
        <row r="410">
          <cell r="B410"/>
          <cell r="M410"/>
        </row>
        <row r="411">
          <cell r="B411"/>
          <cell r="M411"/>
        </row>
        <row r="412">
          <cell r="B412"/>
          <cell r="M412"/>
        </row>
        <row r="413">
          <cell r="B413"/>
          <cell r="M413"/>
        </row>
        <row r="414">
          <cell r="B414"/>
          <cell r="M414"/>
        </row>
        <row r="415">
          <cell r="B415"/>
          <cell r="M415"/>
        </row>
        <row r="416">
          <cell r="B416"/>
          <cell r="M416"/>
        </row>
        <row r="417">
          <cell r="B417"/>
          <cell r="M417"/>
        </row>
        <row r="418">
          <cell r="B418"/>
          <cell r="M418"/>
        </row>
        <row r="419">
          <cell r="B419"/>
          <cell r="M419"/>
        </row>
        <row r="420">
          <cell r="B420"/>
          <cell r="M420"/>
        </row>
        <row r="421">
          <cell r="B421"/>
          <cell r="M421"/>
        </row>
        <row r="422">
          <cell r="B422"/>
          <cell r="M422"/>
        </row>
        <row r="423">
          <cell r="B423"/>
          <cell r="M423"/>
        </row>
        <row r="424">
          <cell r="B424"/>
          <cell r="M424"/>
        </row>
        <row r="425">
          <cell r="B425"/>
          <cell r="M425"/>
        </row>
        <row r="426">
          <cell r="B426"/>
          <cell r="M426"/>
        </row>
        <row r="427">
          <cell r="B427"/>
          <cell r="M427"/>
        </row>
        <row r="428">
          <cell r="B428"/>
          <cell r="M428"/>
        </row>
        <row r="429">
          <cell r="B429"/>
          <cell r="M429"/>
        </row>
        <row r="430">
          <cell r="B430"/>
          <cell r="M430"/>
        </row>
        <row r="431">
          <cell r="B431"/>
          <cell r="M431"/>
        </row>
        <row r="432">
          <cell r="B432"/>
          <cell r="M432"/>
        </row>
        <row r="433">
          <cell r="B433"/>
          <cell r="M433"/>
        </row>
        <row r="434">
          <cell r="B434"/>
          <cell r="M434"/>
        </row>
        <row r="435">
          <cell r="B435"/>
          <cell r="M435"/>
        </row>
        <row r="436">
          <cell r="B436"/>
          <cell r="M436"/>
        </row>
        <row r="437">
          <cell r="B437"/>
          <cell r="M437"/>
        </row>
        <row r="438">
          <cell r="B438"/>
          <cell r="M438"/>
        </row>
        <row r="439">
          <cell r="B439"/>
          <cell r="M439"/>
        </row>
        <row r="440">
          <cell r="B440"/>
          <cell r="M440"/>
        </row>
        <row r="441">
          <cell r="B441"/>
          <cell r="M441"/>
        </row>
        <row r="442">
          <cell r="B442"/>
          <cell r="M442"/>
        </row>
        <row r="443">
          <cell r="B443"/>
          <cell r="M443"/>
        </row>
        <row r="444">
          <cell r="B444"/>
          <cell r="M444"/>
        </row>
        <row r="445">
          <cell r="B445"/>
          <cell r="M445"/>
        </row>
        <row r="446">
          <cell r="B446"/>
          <cell r="M446"/>
        </row>
        <row r="447">
          <cell r="B447"/>
          <cell r="M447"/>
        </row>
        <row r="448">
          <cell r="B448"/>
          <cell r="M448"/>
        </row>
        <row r="449">
          <cell r="B449"/>
          <cell r="M449"/>
        </row>
        <row r="450">
          <cell r="B450"/>
          <cell r="M450"/>
        </row>
        <row r="451">
          <cell r="B451"/>
          <cell r="M451"/>
        </row>
        <row r="452">
          <cell r="B452"/>
          <cell r="M452"/>
        </row>
        <row r="453">
          <cell r="B453"/>
          <cell r="M453"/>
        </row>
        <row r="454">
          <cell r="B454"/>
          <cell r="M454"/>
        </row>
        <row r="455">
          <cell r="B455"/>
          <cell r="M455"/>
        </row>
        <row r="456">
          <cell r="B456"/>
          <cell r="M456"/>
        </row>
        <row r="457">
          <cell r="B457"/>
          <cell r="M457"/>
        </row>
        <row r="458">
          <cell r="B458"/>
          <cell r="M458"/>
        </row>
        <row r="459">
          <cell r="B459"/>
          <cell r="M459"/>
        </row>
        <row r="460">
          <cell r="B460"/>
          <cell r="M460"/>
        </row>
        <row r="461">
          <cell r="B461"/>
          <cell r="M461"/>
        </row>
        <row r="462">
          <cell r="B462"/>
          <cell r="M462"/>
        </row>
        <row r="463">
          <cell r="B463"/>
          <cell r="M463"/>
        </row>
        <row r="464">
          <cell r="B464"/>
          <cell r="M464"/>
        </row>
        <row r="465">
          <cell r="B465"/>
          <cell r="M465"/>
        </row>
        <row r="466">
          <cell r="B466"/>
          <cell r="M466"/>
        </row>
        <row r="467">
          <cell r="B467"/>
          <cell r="M467"/>
        </row>
        <row r="468">
          <cell r="B468"/>
          <cell r="M468"/>
        </row>
        <row r="469">
          <cell r="B469"/>
          <cell r="M469"/>
        </row>
        <row r="470">
          <cell r="B470"/>
          <cell r="M470"/>
        </row>
        <row r="471">
          <cell r="B471"/>
          <cell r="M471"/>
        </row>
        <row r="472">
          <cell r="B472"/>
          <cell r="M472"/>
        </row>
        <row r="473">
          <cell r="B473"/>
          <cell r="M473"/>
        </row>
        <row r="474">
          <cell r="B474"/>
          <cell r="M474"/>
        </row>
        <row r="475">
          <cell r="B475"/>
          <cell r="M475"/>
        </row>
        <row r="476">
          <cell r="B476"/>
          <cell r="M476"/>
        </row>
        <row r="477">
          <cell r="B477"/>
          <cell r="M477"/>
        </row>
        <row r="478">
          <cell r="B478"/>
          <cell r="M478"/>
        </row>
        <row r="479">
          <cell r="B479"/>
          <cell r="M479"/>
        </row>
        <row r="480">
          <cell r="B480"/>
          <cell r="M480"/>
        </row>
        <row r="481">
          <cell r="B481"/>
          <cell r="M481"/>
        </row>
        <row r="482">
          <cell r="B482"/>
          <cell r="M482"/>
        </row>
        <row r="483">
          <cell r="B483"/>
          <cell r="M483"/>
        </row>
        <row r="484">
          <cell r="B484"/>
          <cell r="M484"/>
        </row>
        <row r="485">
          <cell r="B485"/>
          <cell r="M485"/>
        </row>
        <row r="486">
          <cell r="B486"/>
          <cell r="M486"/>
        </row>
        <row r="487">
          <cell r="B487"/>
          <cell r="M487"/>
        </row>
        <row r="488">
          <cell r="B488"/>
          <cell r="M488"/>
        </row>
        <row r="489">
          <cell r="B489"/>
          <cell r="M489"/>
        </row>
        <row r="490">
          <cell r="B490"/>
          <cell r="M490"/>
        </row>
        <row r="491">
          <cell r="B491"/>
          <cell r="M491"/>
        </row>
        <row r="492">
          <cell r="B492"/>
          <cell r="M492"/>
        </row>
        <row r="493">
          <cell r="B493"/>
          <cell r="M493"/>
        </row>
        <row r="494">
          <cell r="B494"/>
          <cell r="M494"/>
        </row>
        <row r="495">
          <cell r="B495"/>
          <cell r="M495"/>
        </row>
        <row r="496">
          <cell r="B496"/>
          <cell r="M496"/>
        </row>
        <row r="497">
          <cell r="B497"/>
          <cell r="M497"/>
        </row>
        <row r="498">
          <cell r="B498"/>
          <cell r="M498"/>
        </row>
        <row r="499">
          <cell r="B499"/>
          <cell r="M499"/>
        </row>
        <row r="500">
          <cell r="B500"/>
          <cell r="M500"/>
        </row>
        <row r="501">
          <cell r="B501"/>
          <cell r="M501"/>
        </row>
        <row r="502">
          <cell r="B502"/>
          <cell r="M502"/>
        </row>
        <row r="503">
          <cell r="B503"/>
          <cell r="M503"/>
        </row>
        <row r="504">
          <cell r="B504"/>
          <cell r="M504"/>
        </row>
        <row r="505">
          <cell r="B505"/>
          <cell r="M505"/>
        </row>
        <row r="506">
          <cell r="B506"/>
          <cell r="M506"/>
        </row>
        <row r="507">
          <cell r="B507"/>
          <cell r="M507"/>
        </row>
        <row r="508">
          <cell r="B508"/>
          <cell r="M508"/>
        </row>
        <row r="509">
          <cell r="B509"/>
          <cell r="M509"/>
        </row>
        <row r="510">
          <cell r="B510"/>
          <cell r="M510"/>
        </row>
        <row r="511">
          <cell r="B511"/>
          <cell r="M511"/>
        </row>
        <row r="512">
          <cell r="B512"/>
          <cell r="M512"/>
        </row>
        <row r="513">
          <cell r="B513"/>
          <cell r="M513"/>
        </row>
        <row r="514">
          <cell r="B514"/>
          <cell r="M514"/>
        </row>
        <row r="515">
          <cell r="B515"/>
          <cell r="M515"/>
        </row>
        <row r="516">
          <cell r="B516"/>
          <cell r="M516"/>
        </row>
        <row r="517">
          <cell r="B517"/>
          <cell r="M517"/>
        </row>
        <row r="518">
          <cell r="B518"/>
          <cell r="M518"/>
        </row>
        <row r="519">
          <cell r="B519"/>
          <cell r="M519"/>
        </row>
        <row r="520">
          <cell r="B520"/>
          <cell r="M520"/>
        </row>
        <row r="521">
          <cell r="B521"/>
          <cell r="M521"/>
        </row>
        <row r="522">
          <cell r="B522"/>
          <cell r="M522"/>
        </row>
        <row r="523">
          <cell r="B523"/>
          <cell r="M523"/>
        </row>
        <row r="524">
          <cell r="B524"/>
          <cell r="M524"/>
        </row>
        <row r="525">
          <cell r="B525"/>
          <cell r="M525"/>
        </row>
        <row r="526">
          <cell r="B526"/>
          <cell r="M526"/>
        </row>
        <row r="527">
          <cell r="B527"/>
          <cell r="M527"/>
        </row>
        <row r="528">
          <cell r="B528"/>
          <cell r="M528"/>
        </row>
        <row r="529">
          <cell r="B529"/>
          <cell r="M529"/>
        </row>
        <row r="530">
          <cell r="B530"/>
          <cell r="M530"/>
        </row>
        <row r="531">
          <cell r="B531"/>
          <cell r="M531"/>
        </row>
        <row r="532">
          <cell r="B532"/>
          <cell r="M532"/>
        </row>
        <row r="533">
          <cell r="B533"/>
          <cell r="M533"/>
        </row>
        <row r="534">
          <cell r="B534"/>
          <cell r="M534"/>
        </row>
        <row r="535">
          <cell r="B535"/>
          <cell r="M535"/>
        </row>
        <row r="536">
          <cell r="B536"/>
          <cell r="M536"/>
        </row>
        <row r="537">
          <cell r="B537"/>
          <cell r="M537"/>
        </row>
        <row r="538">
          <cell r="B538"/>
          <cell r="M538"/>
        </row>
        <row r="539">
          <cell r="B539"/>
          <cell r="M539"/>
        </row>
        <row r="540">
          <cell r="B540"/>
          <cell r="M540"/>
        </row>
        <row r="541">
          <cell r="B541"/>
          <cell r="M541"/>
        </row>
        <row r="542">
          <cell r="B542"/>
          <cell r="M542"/>
        </row>
        <row r="543">
          <cell r="B543"/>
          <cell r="M543"/>
        </row>
        <row r="544">
          <cell r="B544"/>
          <cell r="M544"/>
        </row>
        <row r="545">
          <cell r="B545"/>
          <cell r="M545"/>
        </row>
        <row r="546">
          <cell r="B546"/>
          <cell r="M546"/>
        </row>
        <row r="547">
          <cell r="B547"/>
          <cell r="M547"/>
        </row>
        <row r="548">
          <cell r="B548"/>
          <cell r="M548"/>
        </row>
        <row r="549">
          <cell r="B549"/>
          <cell r="M549"/>
        </row>
        <row r="550">
          <cell r="B550"/>
          <cell r="M550"/>
        </row>
        <row r="551">
          <cell r="B551"/>
          <cell r="M551"/>
        </row>
        <row r="552">
          <cell r="B552"/>
          <cell r="M552"/>
        </row>
        <row r="553">
          <cell r="B553"/>
          <cell r="M553"/>
        </row>
        <row r="554">
          <cell r="B554"/>
          <cell r="M554"/>
        </row>
        <row r="555">
          <cell r="B555"/>
          <cell r="M555"/>
        </row>
        <row r="556">
          <cell r="B556"/>
          <cell r="M556"/>
        </row>
        <row r="557">
          <cell r="B557"/>
          <cell r="M557"/>
        </row>
        <row r="558">
          <cell r="B558"/>
          <cell r="M558"/>
        </row>
        <row r="559">
          <cell r="B559"/>
          <cell r="M559"/>
        </row>
        <row r="560">
          <cell r="B560"/>
          <cell r="M560"/>
        </row>
        <row r="561">
          <cell r="B561"/>
          <cell r="M561"/>
        </row>
        <row r="562">
          <cell r="B562"/>
          <cell r="M562"/>
        </row>
        <row r="563">
          <cell r="B563"/>
          <cell r="M563"/>
        </row>
        <row r="564">
          <cell r="B564"/>
          <cell r="M564"/>
        </row>
        <row r="565">
          <cell r="B565"/>
          <cell r="M565"/>
        </row>
        <row r="566">
          <cell r="B566"/>
          <cell r="M566"/>
        </row>
        <row r="567">
          <cell r="B567"/>
          <cell r="M567"/>
        </row>
        <row r="568">
          <cell r="B568"/>
          <cell r="M568"/>
        </row>
        <row r="569">
          <cell r="B569"/>
          <cell r="M569"/>
        </row>
        <row r="570">
          <cell r="B570"/>
          <cell r="M570"/>
        </row>
        <row r="571">
          <cell r="B571"/>
          <cell r="M571"/>
        </row>
        <row r="572">
          <cell r="B572"/>
          <cell r="M572"/>
        </row>
        <row r="573">
          <cell r="B573"/>
          <cell r="M573"/>
        </row>
        <row r="574">
          <cell r="B574"/>
          <cell r="M574"/>
        </row>
        <row r="575">
          <cell r="B575"/>
          <cell r="M575"/>
        </row>
        <row r="576">
          <cell r="B576"/>
          <cell r="M576"/>
        </row>
        <row r="577">
          <cell r="B577"/>
          <cell r="M577"/>
        </row>
        <row r="578">
          <cell r="B578"/>
          <cell r="M578"/>
        </row>
        <row r="579">
          <cell r="B579"/>
          <cell r="M579"/>
        </row>
        <row r="580">
          <cell r="B580"/>
          <cell r="M580"/>
        </row>
        <row r="581">
          <cell r="B581"/>
          <cell r="M581"/>
        </row>
        <row r="582">
          <cell r="B582"/>
          <cell r="M582"/>
        </row>
        <row r="583">
          <cell r="B583"/>
          <cell r="M583"/>
        </row>
        <row r="584">
          <cell r="B584"/>
          <cell r="M584"/>
        </row>
        <row r="585">
          <cell r="B585"/>
          <cell r="M585"/>
        </row>
        <row r="586">
          <cell r="B586"/>
          <cell r="M586"/>
        </row>
        <row r="587">
          <cell r="B587"/>
          <cell r="M587"/>
        </row>
        <row r="588">
          <cell r="B588"/>
          <cell r="M588"/>
        </row>
        <row r="589">
          <cell r="B589"/>
          <cell r="M589"/>
        </row>
        <row r="590">
          <cell r="B590"/>
          <cell r="M590"/>
        </row>
        <row r="591">
          <cell r="B591"/>
          <cell r="M591"/>
        </row>
        <row r="592">
          <cell r="B592"/>
          <cell r="M592"/>
        </row>
        <row r="593">
          <cell r="B593"/>
          <cell r="M593"/>
        </row>
        <row r="594">
          <cell r="B594"/>
          <cell r="M594"/>
        </row>
        <row r="595">
          <cell r="B595"/>
          <cell r="M595"/>
        </row>
        <row r="596">
          <cell r="B596"/>
          <cell r="M596"/>
        </row>
        <row r="597">
          <cell r="B597"/>
          <cell r="M597"/>
        </row>
        <row r="598">
          <cell r="B598"/>
          <cell r="M598"/>
        </row>
        <row r="599">
          <cell r="B599"/>
          <cell r="M599"/>
        </row>
        <row r="600">
          <cell r="B600"/>
          <cell r="M600"/>
        </row>
        <row r="601">
          <cell r="B601"/>
          <cell r="M601"/>
        </row>
        <row r="602">
          <cell r="B602"/>
          <cell r="M602"/>
        </row>
        <row r="603">
          <cell r="B603"/>
          <cell r="M603"/>
        </row>
        <row r="604">
          <cell r="B604"/>
          <cell r="M604"/>
        </row>
        <row r="605">
          <cell r="B605"/>
          <cell r="M605"/>
        </row>
        <row r="606">
          <cell r="B606"/>
          <cell r="M606"/>
        </row>
        <row r="607">
          <cell r="B607"/>
          <cell r="M607"/>
        </row>
        <row r="608">
          <cell r="B608"/>
          <cell r="M608"/>
        </row>
        <row r="609">
          <cell r="B609"/>
          <cell r="M609"/>
        </row>
        <row r="610">
          <cell r="B610"/>
          <cell r="M610"/>
        </row>
        <row r="611">
          <cell r="B611"/>
          <cell r="M611"/>
        </row>
        <row r="612">
          <cell r="B612"/>
          <cell r="M612"/>
        </row>
        <row r="613">
          <cell r="B613"/>
          <cell r="M613"/>
        </row>
        <row r="614">
          <cell r="B614"/>
          <cell r="M614"/>
        </row>
        <row r="615">
          <cell r="B615"/>
          <cell r="M615"/>
        </row>
        <row r="616">
          <cell r="B616"/>
          <cell r="M616"/>
        </row>
        <row r="617">
          <cell r="B617"/>
          <cell r="M617"/>
        </row>
        <row r="618">
          <cell r="B618"/>
          <cell r="M618"/>
        </row>
        <row r="619">
          <cell r="B619"/>
          <cell r="M619"/>
        </row>
        <row r="620">
          <cell r="B620"/>
          <cell r="M620"/>
        </row>
        <row r="621">
          <cell r="B621"/>
          <cell r="M621"/>
        </row>
        <row r="622">
          <cell r="B622"/>
          <cell r="M622"/>
        </row>
        <row r="623">
          <cell r="B623"/>
          <cell r="M623"/>
        </row>
        <row r="624">
          <cell r="B624"/>
          <cell r="M624"/>
        </row>
        <row r="625">
          <cell r="B625"/>
          <cell r="M625"/>
        </row>
        <row r="626">
          <cell r="B626"/>
          <cell r="M626"/>
        </row>
        <row r="627">
          <cell r="B627"/>
          <cell r="M627"/>
        </row>
        <row r="628">
          <cell r="B628"/>
          <cell r="M628"/>
        </row>
        <row r="629">
          <cell r="B629"/>
          <cell r="M629"/>
        </row>
        <row r="630">
          <cell r="B630"/>
          <cell r="M630"/>
        </row>
        <row r="631">
          <cell r="B631"/>
          <cell r="M631"/>
        </row>
        <row r="632">
          <cell r="B632"/>
          <cell r="M632"/>
        </row>
        <row r="633">
          <cell r="B633"/>
          <cell r="M633"/>
        </row>
        <row r="634">
          <cell r="B634"/>
          <cell r="M634"/>
        </row>
        <row r="635">
          <cell r="B635"/>
          <cell r="M635"/>
        </row>
        <row r="636">
          <cell r="B636"/>
          <cell r="M636"/>
        </row>
        <row r="637">
          <cell r="B637"/>
          <cell r="M637"/>
        </row>
        <row r="638">
          <cell r="B638"/>
          <cell r="M638"/>
        </row>
        <row r="639">
          <cell r="B639"/>
          <cell r="M639"/>
        </row>
        <row r="640">
          <cell r="B640"/>
          <cell r="M640"/>
        </row>
        <row r="641">
          <cell r="B641"/>
          <cell r="M641"/>
        </row>
        <row r="642">
          <cell r="B642"/>
          <cell r="M642"/>
        </row>
        <row r="643">
          <cell r="B643"/>
          <cell r="M643"/>
        </row>
        <row r="644">
          <cell r="B644"/>
          <cell r="M644"/>
        </row>
        <row r="645">
          <cell r="B645"/>
          <cell r="M645"/>
        </row>
        <row r="646">
          <cell r="B646"/>
          <cell r="M646"/>
        </row>
        <row r="647">
          <cell r="B647"/>
          <cell r="M647"/>
        </row>
        <row r="648">
          <cell r="B648"/>
          <cell r="M648"/>
        </row>
        <row r="649">
          <cell r="B649"/>
          <cell r="M649"/>
        </row>
        <row r="650">
          <cell r="B650"/>
          <cell r="M650"/>
        </row>
        <row r="651">
          <cell r="B651"/>
          <cell r="M651"/>
        </row>
        <row r="652">
          <cell r="B652"/>
          <cell r="M652"/>
        </row>
        <row r="653">
          <cell r="B653"/>
          <cell r="M653"/>
        </row>
        <row r="654">
          <cell r="B654"/>
          <cell r="M654"/>
        </row>
        <row r="655">
          <cell r="B655"/>
          <cell r="M655"/>
        </row>
        <row r="656">
          <cell r="B656"/>
          <cell r="M656"/>
        </row>
        <row r="657">
          <cell r="B657"/>
          <cell r="M657"/>
        </row>
        <row r="658">
          <cell r="B658"/>
          <cell r="M658"/>
        </row>
        <row r="659">
          <cell r="B659"/>
          <cell r="M659"/>
        </row>
        <row r="660">
          <cell r="B660"/>
          <cell r="M660"/>
        </row>
        <row r="661">
          <cell r="B661"/>
          <cell r="M661"/>
        </row>
        <row r="662">
          <cell r="B662"/>
          <cell r="M662"/>
        </row>
        <row r="663">
          <cell r="B663"/>
          <cell r="M663"/>
        </row>
        <row r="664">
          <cell r="B664"/>
          <cell r="M664"/>
        </row>
        <row r="665">
          <cell r="B665"/>
          <cell r="M665"/>
        </row>
        <row r="666">
          <cell r="B666"/>
          <cell r="M666"/>
        </row>
        <row r="667">
          <cell r="B667"/>
          <cell r="M667"/>
        </row>
        <row r="668">
          <cell r="B668"/>
          <cell r="M668"/>
        </row>
        <row r="669">
          <cell r="B669"/>
          <cell r="M669"/>
        </row>
        <row r="670">
          <cell r="B670"/>
          <cell r="M670"/>
        </row>
        <row r="671">
          <cell r="B671"/>
          <cell r="M671"/>
        </row>
        <row r="672">
          <cell r="B672"/>
          <cell r="M672"/>
        </row>
        <row r="673">
          <cell r="B673"/>
          <cell r="M673"/>
        </row>
        <row r="674">
          <cell r="B674"/>
          <cell r="M674"/>
        </row>
        <row r="675">
          <cell r="B675"/>
          <cell r="M675"/>
        </row>
        <row r="676">
          <cell r="B676"/>
          <cell r="M676"/>
        </row>
        <row r="677">
          <cell r="B677"/>
          <cell r="M677"/>
        </row>
        <row r="678">
          <cell r="B678"/>
          <cell r="M678"/>
        </row>
        <row r="679">
          <cell r="B679"/>
          <cell r="M679"/>
        </row>
        <row r="680">
          <cell r="B680"/>
          <cell r="M680"/>
        </row>
        <row r="681">
          <cell r="B681"/>
          <cell r="M681"/>
        </row>
        <row r="682">
          <cell r="B682"/>
          <cell r="M682"/>
        </row>
        <row r="683">
          <cell r="B683"/>
          <cell r="M683"/>
        </row>
        <row r="684">
          <cell r="B684"/>
          <cell r="M684"/>
        </row>
        <row r="685">
          <cell r="B685"/>
          <cell r="M685"/>
        </row>
        <row r="686">
          <cell r="B686"/>
          <cell r="M686"/>
        </row>
        <row r="687">
          <cell r="B687"/>
          <cell r="M687"/>
        </row>
        <row r="688">
          <cell r="B688"/>
          <cell r="M688"/>
        </row>
        <row r="689">
          <cell r="B689"/>
          <cell r="M689"/>
        </row>
        <row r="690">
          <cell r="B690"/>
          <cell r="M690"/>
        </row>
        <row r="691">
          <cell r="B691"/>
          <cell r="M691"/>
        </row>
        <row r="692">
          <cell r="B692"/>
          <cell r="M692"/>
        </row>
        <row r="693">
          <cell r="B693"/>
          <cell r="M693"/>
        </row>
        <row r="694">
          <cell r="B694"/>
          <cell r="M694"/>
        </row>
        <row r="695">
          <cell r="B695"/>
          <cell r="M695"/>
        </row>
        <row r="696">
          <cell r="B696"/>
          <cell r="M696"/>
        </row>
        <row r="697">
          <cell r="B697"/>
          <cell r="M697"/>
        </row>
        <row r="698">
          <cell r="B698"/>
          <cell r="M698"/>
        </row>
        <row r="699">
          <cell r="B699"/>
          <cell r="M699"/>
        </row>
        <row r="700">
          <cell r="B700"/>
          <cell r="M700"/>
        </row>
        <row r="701">
          <cell r="B701"/>
          <cell r="M701"/>
        </row>
        <row r="702">
          <cell r="B702"/>
          <cell r="M702"/>
        </row>
        <row r="703">
          <cell r="B703"/>
          <cell r="M703"/>
        </row>
        <row r="704">
          <cell r="B704"/>
          <cell r="M704"/>
        </row>
        <row r="705">
          <cell r="B705"/>
          <cell r="M705"/>
        </row>
        <row r="706">
          <cell r="B706"/>
          <cell r="M706"/>
        </row>
        <row r="707">
          <cell r="B707"/>
          <cell r="M707"/>
        </row>
        <row r="708">
          <cell r="B708"/>
          <cell r="M708"/>
        </row>
        <row r="709">
          <cell r="B709"/>
          <cell r="M709"/>
        </row>
        <row r="710">
          <cell r="B710"/>
          <cell r="M710"/>
        </row>
        <row r="711">
          <cell r="B711"/>
          <cell r="M711"/>
        </row>
        <row r="712">
          <cell r="B712"/>
          <cell r="M712"/>
        </row>
        <row r="713">
          <cell r="B713"/>
          <cell r="M713"/>
        </row>
        <row r="714">
          <cell r="B714"/>
          <cell r="M714"/>
        </row>
        <row r="715">
          <cell r="B715"/>
          <cell r="M715"/>
        </row>
        <row r="716">
          <cell r="B716"/>
          <cell r="M716"/>
        </row>
        <row r="717">
          <cell r="B717"/>
          <cell r="M717"/>
        </row>
        <row r="718">
          <cell r="B718"/>
          <cell r="M718"/>
        </row>
        <row r="719">
          <cell r="B719"/>
          <cell r="M719"/>
        </row>
        <row r="720">
          <cell r="B720"/>
          <cell r="M720"/>
        </row>
        <row r="721">
          <cell r="B721"/>
          <cell r="M721"/>
        </row>
        <row r="722">
          <cell r="B722"/>
          <cell r="M722"/>
        </row>
        <row r="723">
          <cell r="B723"/>
          <cell r="M723"/>
        </row>
        <row r="724">
          <cell r="B724"/>
          <cell r="M724"/>
        </row>
        <row r="725">
          <cell r="B725"/>
          <cell r="M725"/>
        </row>
        <row r="726">
          <cell r="B726"/>
          <cell r="M726"/>
        </row>
        <row r="727">
          <cell r="B727"/>
          <cell r="M727"/>
        </row>
        <row r="728">
          <cell r="B728"/>
          <cell r="M728"/>
        </row>
        <row r="729">
          <cell r="B729"/>
          <cell r="M729"/>
        </row>
        <row r="730">
          <cell r="B730"/>
          <cell r="M730"/>
        </row>
        <row r="731">
          <cell r="B731"/>
          <cell r="M731"/>
        </row>
        <row r="732">
          <cell r="B732"/>
          <cell r="M732"/>
        </row>
        <row r="733">
          <cell r="B733"/>
          <cell r="M733"/>
        </row>
        <row r="734">
          <cell r="B734"/>
          <cell r="M734"/>
        </row>
        <row r="735">
          <cell r="B735"/>
          <cell r="M735"/>
        </row>
        <row r="736">
          <cell r="B736"/>
          <cell r="M736"/>
        </row>
        <row r="737">
          <cell r="B737"/>
          <cell r="M737"/>
        </row>
        <row r="738">
          <cell r="B738"/>
          <cell r="M738"/>
        </row>
        <row r="739">
          <cell r="B739"/>
          <cell r="M739"/>
        </row>
        <row r="740">
          <cell r="B740"/>
          <cell r="M740"/>
        </row>
        <row r="741">
          <cell r="B741"/>
          <cell r="M741"/>
        </row>
        <row r="742">
          <cell r="B742"/>
          <cell r="M742"/>
        </row>
        <row r="743">
          <cell r="B743"/>
          <cell r="M743"/>
        </row>
        <row r="744">
          <cell r="B744"/>
          <cell r="M744"/>
        </row>
        <row r="745">
          <cell r="B745"/>
          <cell r="M745"/>
        </row>
        <row r="746">
          <cell r="B746"/>
          <cell r="M746"/>
        </row>
        <row r="747">
          <cell r="B747"/>
          <cell r="M747"/>
        </row>
        <row r="748">
          <cell r="B748"/>
          <cell r="M748"/>
        </row>
        <row r="749">
          <cell r="B749"/>
          <cell r="M749"/>
        </row>
        <row r="750">
          <cell r="B750"/>
          <cell r="M750"/>
        </row>
        <row r="751">
          <cell r="B751"/>
          <cell r="M751"/>
        </row>
        <row r="752">
          <cell r="B752"/>
          <cell r="M752"/>
        </row>
        <row r="753">
          <cell r="B753"/>
          <cell r="M753"/>
        </row>
        <row r="754">
          <cell r="B754"/>
          <cell r="M754"/>
        </row>
        <row r="755">
          <cell r="B755"/>
          <cell r="M755"/>
        </row>
        <row r="756">
          <cell r="B756"/>
          <cell r="M756"/>
        </row>
        <row r="757">
          <cell r="B757"/>
          <cell r="M757"/>
        </row>
        <row r="758">
          <cell r="B758"/>
          <cell r="M758"/>
        </row>
        <row r="759">
          <cell r="B759"/>
          <cell r="M759"/>
        </row>
        <row r="760">
          <cell r="B760"/>
          <cell r="M760"/>
        </row>
        <row r="761">
          <cell r="B761"/>
          <cell r="M761"/>
        </row>
        <row r="762">
          <cell r="B762"/>
          <cell r="M762"/>
        </row>
        <row r="763">
          <cell r="B763"/>
          <cell r="M763"/>
        </row>
        <row r="764">
          <cell r="B764"/>
          <cell r="M764"/>
        </row>
        <row r="765">
          <cell r="B765"/>
          <cell r="M765"/>
        </row>
        <row r="766">
          <cell r="B766"/>
          <cell r="M766"/>
        </row>
        <row r="767">
          <cell r="B767"/>
          <cell r="M767"/>
        </row>
        <row r="768">
          <cell r="B768"/>
          <cell r="M768"/>
        </row>
        <row r="769">
          <cell r="B769"/>
          <cell r="M769"/>
        </row>
        <row r="770">
          <cell r="B770"/>
          <cell r="M770"/>
        </row>
        <row r="771">
          <cell r="B771"/>
          <cell r="M771"/>
        </row>
        <row r="772">
          <cell r="B772"/>
          <cell r="M772"/>
        </row>
        <row r="773">
          <cell r="B773"/>
          <cell r="M773"/>
        </row>
        <row r="774">
          <cell r="B774"/>
          <cell r="M774"/>
        </row>
        <row r="775">
          <cell r="B775"/>
          <cell r="M775"/>
        </row>
        <row r="776">
          <cell r="B776"/>
          <cell r="M776"/>
        </row>
        <row r="777">
          <cell r="B777"/>
          <cell r="M777"/>
        </row>
        <row r="778">
          <cell r="B778"/>
          <cell r="M778"/>
        </row>
        <row r="779">
          <cell r="B779"/>
          <cell r="M779"/>
        </row>
        <row r="780">
          <cell r="B780"/>
          <cell r="M780"/>
        </row>
        <row r="781">
          <cell r="B781"/>
          <cell r="M781"/>
        </row>
        <row r="782">
          <cell r="B782"/>
          <cell r="M782"/>
        </row>
        <row r="783">
          <cell r="B783"/>
          <cell r="M783"/>
        </row>
        <row r="784">
          <cell r="B784"/>
          <cell r="M784"/>
        </row>
        <row r="785">
          <cell r="B785"/>
          <cell r="M785"/>
        </row>
        <row r="786">
          <cell r="B786"/>
          <cell r="M786"/>
        </row>
        <row r="787">
          <cell r="B787"/>
          <cell r="M787"/>
        </row>
        <row r="788">
          <cell r="B788"/>
          <cell r="M788"/>
        </row>
        <row r="789">
          <cell r="B789"/>
          <cell r="M789"/>
        </row>
        <row r="790">
          <cell r="B790"/>
          <cell r="M790"/>
        </row>
        <row r="791">
          <cell r="B791"/>
          <cell r="M791"/>
        </row>
        <row r="792">
          <cell r="B792"/>
          <cell r="M792"/>
        </row>
        <row r="793">
          <cell r="B793"/>
          <cell r="M793"/>
        </row>
        <row r="794">
          <cell r="B794"/>
          <cell r="M794"/>
        </row>
        <row r="795">
          <cell r="B795"/>
          <cell r="M795"/>
        </row>
        <row r="796">
          <cell r="B796"/>
          <cell r="M796"/>
        </row>
        <row r="797">
          <cell r="B797"/>
          <cell r="M797"/>
        </row>
        <row r="798">
          <cell r="B798"/>
          <cell r="M798"/>
        </row>
        <row r="799">
          <cell r="B799"/>
          <cell r="M799"/>
        </row>
        <row r="800">
          <cell r="B800"/>
          <cell r="M800"/>
        </row>
        <row r="801">
          <cell r="B801"/>
          <cell r="M801"/>
        </row>
        <row r="802">
          <cell r="B802"/>
          <cell r="M802"/>
        </row>
        <row r="803">
          <cell r="B803"/>
          <cell r="M803"/>
        </row>
        <row r="804">
          <cell r="B804"/>
          <cell r="M804"/>
        </row>
        <row r="805">
          <cell r="B805"/>
          <cell r="M805"/>
        </row>
        <row r="806">
          <cell r="B806"/>
          <cell r="M806"/>
        </row>
        <row r="807">
          <cell r="B807"/>
          <cell r="M807"/>
        </row>
        <row r="808">
          <cell r="B808"/>
          <cell r="M808"/>
        </row>
        <row r="809">
          <cell r="B809"/>
          <cell r="M809"/>
        </row>
        <row r="810">
          <cell r="B810"/>
          <cell r="M810"/>
        </row>
        <row r="811">
          <cell r="B811"/>
          <cell r="M811"/>
        </row>
        <row r="812">
          <cell r="B812"/>
          <cell r="M812"/>
        </row>
        <row r="813">
          <cell r="B813"/>
          <cell r="M813"/>
        </row>
        <row r="814">
          <cell r="B814"/>
          <cell r="M814"/>
        </row>
        <row r="815">
          <cell r="B815"/>
          <cell r="M815"/>
        </row>
        <row r="816">
          <cell r="B816"/>
          <cell r="M816"/>
        </row>
        <row r="817">
          <cell r="B817"/>
          <cell r="M817"/>
        </row>
        <row r="818">
          <cell r="B818"/>
          <cell r="M818"/>
        </row>
        <row r="819">
          <cell r="B819"/>
          <cell r="M819"/>
        </row>
        <row r="820">
          <cell r="B820"/>
          <cell r="M820"/>
        </row>
        <row r="821">
          <cell r="B821"/>
          <cell r="M821"/>
        </row>
        <row r="822">
          <cell r="B822"/>
          <cell r="M822"/>
        </row>
        <row r="823">
          <cell r="B823"/>
          <cell r="M823"/>
        </row>
        <row r="824">
          <cell r="B824"/>
          <cell r="M824"/>
        </row>
        <row r="825">
          <cell r="B825"/>
          <cell r="M825"/>
        </row>
        <row r="826">
          <cell r="B826"/>
          <cell r="M826"/>
        </row>
        <row r="827">
          <cell r="B827"/>
          <cell r="M827"/>
        </row>
        <row r="828">
          <cell r="B828"/>
          <cell r="M828"/>
        </row>
        <row r="829">
          <cell r="B829"/>
          <cell r="M829"/>
        </row>
        <row r="830">
          <cell r="B830"/>
          <cell r="M830"/>
        </row>
        <row r="831">
          <cell r="B831"/>
          <cell r="M831"/>
        </row>
        <row r="832">
          <cell r="B832"/>
          <cell r="M832"/>
        </row>
        <row r="833">
          <cell r="B833"/>
          <cell r="M833"/>
        </row>
        <row r="834">
          <cell r="B834"/>
          <cell r="M834"/>
        </row>
        <row r="835">
          <cell r="B835"/>
          <cell r="M835"/>
        </row>
        <row r="836">
          <cell r="B836"/>
          <cell r="M836"/>
        </row>
        <row r="837">
          <cell r="B837"/>
          <cell r="M837"/>
        </row>
        <row r="838">
          <cell r="B838"/>
          <cell r="M838"/>
        </row>
        <row r="839">
          <cell r="B839"/>
          <cell r="M839"/>
        </row>
        <row r="840">
          <cell r="B840"/>
          <cell r="M840"/>
        </row>
        <row r="841">
          <cell r="B841"/>
          <cell r="M841"/>
        </row>
        <row r="842">
          <cell r="B842"/>
          <cell r="M842"/>
        </row>
        <row r="843">
          <cell r="B843"/>
          <cell r="M843"/>
        </row>
        <row r="844">
          <cell r="B844"/>
          <cell r="M844"/>
        </row>
        <row r="845">
          <cell r="B845"/>
          <cell r="M845"/>
        </row>
        <row r="846">
          <cell r="B846"/>
          <cell r="M846"/>
        </row>
        <row r="847">
          <cell r="B847"/>
          <cell r="M847"/>
        </row>
        <row r="848">
          <cell r="B848"/>
          <cell r="M848"/>
        </row>
        <row r="849">
          <cell r="B849"/>
          <cell r="M849"/>
        </row>
        <row r="850">
          <cell r="B850"/>
          <cell r="M850"/>
        </row>
        <row r="851">
          <cell r="B851"/>
          <cell r="M851"/>
        </row>
        <row r="852">
          <cell r="B852"/>
          <cell r="M852"/>
        </row>
        <row r="853">
          <cell r="B853"/>
          <cell r="M853"/>
        </row>
        <row r="854">
          <cell r="B854"/>
          <cell r="M854"/>
        </row>
        <row r="855">
          <cell r="B855"/>
          <cell r="M855"/>
        </row>
        <row r="856">
          <cell r="B856"/>
          <cell r="M856"/>
        </row>
        <row r="857">
          <cell r="B857"/>
          <cell r="M857"/>
        </row>
        <row r="858">
          <cell r="B858"/>
          <cell r="M858"/>
        </row>
        <row r="859">
          <cell r="B859"/>
          <cell r="M859"/>
        </row>
        <row r="860">
          <cell r="B860"/>
          <cell r="M860"/>
        </row>
        <row r="861">
          <cell r="B861"/>
          <cell r="M861"/>
        </row>
        <row r="862">
          <cell r="B862"/>
          <cell r="M862"/>
        </row>
        <row r="863">
          <cell r="B863"/>
          <cell r="M863"/>
        </row>
        <row r="864">
          <cell r="B864"/>
          <cell r="M864"/>
        </row>
        <row r="865">
          <cell r="B865"/>
          <cell r="M865"/>
        </row>
        <row r="866">
          <cell r="B866"/>
          <cell r="M866"/>
        </row>
        <row r="867">
          <cell r="B867"/>
          <cell r="M867"/>
        </row>
        <row r="868">
          <cell r="B868"/>
          <cell r="M868"/>
        </row>
        <row r="869">
          <cell r="B869"/>
          <cell r="M869"/>
        </row>
        <row r="870">
          <cell r="B870"/>
          <cell r="M870"/>
        </row>
        <row r="871">
          <cell r="B871"/>
          <cell r="M871"/>
        </row>
        <row r="872">
          <cell r="B872"/>
          <cell r="M872"/>
        </row>
        <row r="873">
          <cell r="B873"/>
          <cell r="M873"/>
        </row>
        <row r="874">
          <cell r="B874"/>
          <cell r="M874"/>
        </row>
        <row r="875">
          <cell r="B875"/>
          <cell r="M875"/>
        </row>
        <row r="876">
          <cell r="B876"/>
          <cell r="M876"/>
        </row>
        <row r="877">
          <cell r="B877"/>
          <cell r="M877"/>
        </row>
        <row r="878">
          <cell r="B878"/>
          <cell r="M878"/>
        </row>
        <row r="879">
          <cell r="B879"/>
          <cell r="M879"/>
        </row>
        <row r="880">
          <cell r="B880"/>
          <cell r="M880"/>
        </row>
        <row r="881">
          <cell r="B881"/>
          <cell r="M881"/>
        </row>
        <row r="882">
          <cell r="B882"/>
          <cell r="M882"/>
        </row>
        <row r="883">
          <cell r="B883"/>
          <cell r="M883"/>
        </row>
        <row r="884">
          <cell r="B884"/>
          <cell r="M884"/>
        </row>
        <row r="885">
          <cell r="B885"/>
          <cell r="M885"/>
        </row>
        <row r="886">
          <cell r="B886"/>
          <cell r="M886"/>
        </row>
        <row r="887">
          <cell r="B887"/>
          <cell r="M887"/>
        </row>
        <row r="888">
          <cell r="B888"/>
          <cell r="M888"/>
        </row>
        <row r="889">
          <cell r="B889"/>
          <cell r="M889"/>
        </row>
        <row r="890">
          <cell r="B890"/>
          <cell r="M890"/>
        </row>
        <row r="891">
          <cell r="B891"/>
          <cell r="M891"/>
        </row>
        <row r="892">
          <cell r="B892"/>
          <cell r="M892"/>
        </row>
        <row r="893">
          <cell r="B893"/>
          <cell r="M893"/>
        </row>
        <row r="894">
          <cell r="B894"/>
          <cell r="M894"/>
        </row>
        <row r="895">
          <cell r="B895"/>
          <cell r="M895"/>
        </row>
        <row r="896">
          <cell r="B896"/>
          <cell r="M896"/>
        </row>
        <row r="897">
          <cell r="B897"/>
          <cell r="M897"/>
        </row>
        <row r="898">
          <cell r="B898"/>
          <cell r="M898"/>
        </row>
        <row r="899">
          <cell r="B899"/>
          <cell r="M899"/>
        </row>
        <row r="900">
          <cell r="B900"/>
          <cell r="M900"/>
        </row>
        <row r="901">
          <cell r="B901"/>
          <cell r="M901"/>
        </row>
        <row r="902">
          <cell r="B902"/>
          <cell r="M902"/>
        </row>
        <row r="903">
          <cell r="B903"/>
          <cell r="M903"/>
        </row>
        <row r="904">
          <cell r="B904"/>
          <cell r="M904"/>
        </row>
        <row r="905">
          <cell r="B905"/>
          <cell r="M905"/>
        </row>
        <row r="906">
          <cell r="B906"/>
          <cell r="M906"/>
        </row>
        <row r="907">
          <cell r="B907"/>
          <cell r="M907"/>
        </row>
        <row r="908">
          <cell r="B908"/>
          <cell r="M908"/>
        </row>
        <row r="909">
          <cell r="B909"/>
          <cell r="M909"/>
        </row>
        <row r="910">
          <cell r="B910"/>
          <cell r="M910"/>
        </row>
        <row r="911">
          <cell r="B911"/>
          <cell r="M911"/>
        </row>
        <row r="912">
          <cell r="B912"/>
          <cell r="M912"/>
        </row>
        <row r="913">
          <cell r="B913"/>
          <cell r="M913"/>
        </row>
        <row r="914">
          <cell r="B914"/>
          <cell r="M914"/>
        </row>
        <row r="915">
          <cell r="B915"/>
          <cell r="M915"/>
        </row>
        <row r="916">
          <cell r="B916"/>
          <cell r="M916"/>
        </row>
        <row r="917">
          <cell r="B917"/>
          <cell r="M917"/>
        </row>
        <row r="918">
          <cell r="B918"/>
          <cell r="M918"/>
        </row>
        <row r="919">
          <cell r="B919"/>
          <cell r="M919"/>
        </row>
        <row r="920">
          <cell r="B920"/>
          <cell r="M920"/>
        </row>
        <row r="921">
          <cell r="B921"/>
          <cell r="M921"/>
        </row>
        <row r="922">
          <cell r="B922"/>
          <cell r="M922"/>
        </row>
        <row r="923">
          <cell r="B923"/>
          <cell r="M923"/>
        </row>
        <row r="924">
          <cell r="B924"/>
          <cell r="M924"/>
        </row>
        <row r="925">
          <cell r="B925"/>
          <cell r="M925"/>
        </row>
        <row r="926">
          <cell r="B926"/>
          <cell r="M926"/>
        </row>
        <row r="927">
          <cell r="B927"/>
          <cell r="M927"/>
        </row>
        <row r="928">
          <cell r="B928"/>
          <cell r="M928"/>
        </row>
        <row r="929">
          <cell r="B929"/>
          <cell r="M929"/>
        </row>
        <row r="930">
          <cell r="B930"/>
          <cell r="M930"/>
        </row>
        <row r="931">
          <cell r="B931"/>
          <cell r="M931"/>
        </row>
        <row r="932">
          <cell r="B932"/>
          <cell r="M932"/>
        </row>
        <row r="933">
          <cell r="B933"/>
          <cell r="M933"/>
        </row>
        <row r="934">
          <cell r="B934"/>
          <cell r="M934"/>
        </row>
        <row r="935">
          <cell r="B935"/>
          <cell r="M935"/>
        </row>
        <row r="936">
          <cell r="B936"/>
          <cell r="M936"/>
        </row>
        <row r="937">
          <cell r="B937"/>
          <cell r="M937"/>
        </row>
        <row r="938">
          <cell r="B938"/>
          <cell r="M938"/>
        </row>
        <row r="939">
          <cell r="B939"/>
          <cell r="M939"/>
        </row>
        <row r="940">
          <cell r="B940"/>
          <cell r="M940"/>
        </row>
        <row r="941">
          <cell r="B941"/>
          <cell r="M941"/>
        </row>
        <row r="942">
          <cell r="B942"/>
          <cell r="M942"/>
        </row>
        <row r="943">
          <cell r="B943"/>
          <cell r="M943"/>
        </row>
        <row r="944">
          <cell r="B944"/>
          <cell r="M944"/>
        </row>
        <row r="945">
          <cell r="B945"/>
          <cell r="M945"/>
        </row>
        <row r="946">
          <cell r="B946"/>
          <cell r="M946"/>
        </row>
        <row r="947">
          <cell r="B947"/>
          <cell r="M947"/>
        </row>
        <row r="948">
          <cell r="B948"/>
          <cell r="M948"/>
        </row>
        <row r="949">
          <cell r="B949"/>
          <cell r="M949"/>
        </row>
        <row r="950">
          <cell r="B950"/>
          <cell r="M950"/>
        </row>
        <row r="951">
          <cell r="B951"/>
          <cell r="M951"/>
        </row>
        <row r="952">
          <cell r="B952"/>
          <cell r="M952"/>
        </row>
        <row r="953">
          <cell r="B953"/>
          <cell r="M953"/>
        </row>
        <row r="954">
          <cell r="B954"/>
          <cell r="M954"/>
        </row>
        <row r="955">
          <cell r="B955"/>
          <cell r="M955"/>
        </row>
        <row r="956">
          <cell r="B956"/>
          <cell r="M956"/>
        </row>
        <row r="957">
          <cell r="B957"/>
          <cell r="M957"/>
        </row>
        <row r="958">
          <cell r="B958"/>
          <cell r="M958"/>
        </row>
        <row r="959">
          <cell r="B959"/>
          <cell r="M959"/>
        </row>
        <row r="960">
          <cell r="B960"/>
          <cell r="M960"/>
        </row>
        <row r="961">
          <cell r="B961"/>
          <cell r="M961"/>
        </row>
        <row r="962">
          <cell r="B962"/>
          <cell r="M962"/>
        </row>
        <row r="963">
          <cell r="B963"/>
          <cell r="M963"/>
        </row>
        <row r="964">
          <cell r="B964"/>
          <cell r="M964"/>
        </row>
        <row r="965">
          <cell r="B965"/>
          <cell r="M965"/>
        </row>
        <row r="966">
          <cell r="B966"/>
          <cell r="M966"/>
        </row>
        <row r="967">
          <cell r="B967"/>
          <cell r="M967"/>
        </row>
        <row r="968">
          <cell r="B968"/>
          <cell r="M968"/>
        </row>
        <row r="969">
          <cell r="B969"/>
          <cell r="M969"/>
        </row>
        <row r="970">
          <cell r="B970"/>
          <cell r="M970"/>
        </row>
        <row r="971">
          <cell r="B971"/>
          <cell r="M971"/>
        </row>
        <row r="972">
          <cell r="B972"/>
          <cell r="M972"/>
        </row>
        <row r="973">
          <cell r="B973"/>
          <cell r="M973"/>
        </row>
        <row r="974">
          <cell r="B974"/>
          <cell r="M974"/>
        </row>
        <row r="975">
          <cell r="B975"/>
          <cell r="M975"/>
        </row>
        <row r="976">
          <cell r="B976"/>
          <cell r="M976"/>
        </row>
        <row r="977">
          <cell r="B977"/>
          <cell r="M977"/>
        </row>
        <row r="978">
          <cell r="B978"/>
          <cell r="M978"/>
        </row>
        <row r="979">
          <cell r="B979"/>
          <cell r="M979"/>
        </row>
        <row r="980">
          <cell r="B980"/>
          <cell r="M980"/>
        </row>
        <row r="981">
          <cell r="B981"/>
          <cell r="M981"/>
        </row>
        <row r="982">
          <cell r="B982"/>
          <cell r="M982"/>
        </row>
        <row r="983">
          <cell r="B983"/>
          <cell r="M983"/>
        </row>
        <row r="984">
          <cell r="B984"/>
          <cell r="M984"/>
        </row>
        <row r="985">
          <cell r="B985"/>
          <cell r="M985"/>
        </row>
        <row r="986">
          <cell r="B986"/>
          <cell r="M986"/>
        </row>
        <row r="987">
          <cell r="B987"/>
          <cell r="M987"/>
        </row>
        <row r="988">
          <cell r="B988"/>
          <cell r="M988"/>
        </row>
        <row r="989">
          <cell r="B989"/>
          <cell r="M989"/>
        </row>
        <row r="990">
          <cell r="B990"/>
          <cell r="M990"/>
        </row>
        <row r="991">
          <cell r="B991"/>
          <cell r="M991"/>
        </row>
        <row r="992">
          <cell r="B992"/>
          <cell r="M992"/>
        </row>
        <row r="993">
          <cell r="B993"/>
          <cell r="M993"/>
        </row>
        <row r="994">
          <cell r="B994"/>
          <cell r="M994"/>
        </row>
        <row r="995">
          <cell r="B995"/>
          <cell r="M995"/>
        </row>
        <row r="996">
          <cell r="B996"/>
          <cell r="M996"/>
        </row>
        <row r="997">
          <cell r="B997"/>
          <cell r="M997"/>
        </row>
        <row r="998">
          <cell r="B998"/>
          <cell r="M998"/>
        </row>
        <row r="999">
          <cell r="B999"/>
          <cell r="M999"/>
        </row>
        <row r="1000">
          <cell r="B1000"/>
          <cell r="M1000"/>
        </row>
        <row r="1001">
          <cell r="B1001"/>
          <cell r="M1001"/>
        </row>
        <row r="1002">
          <cell r="B1002"/>
          <cell r="M1002"/>
        </row>
        <row r="1003">
          <cell r="B1003"/>
          <cell r="M1003"/>
        </row>
        <row r="1004">
          <cell r="B1004"/>
          <cell r="M1004"/>
        </row>
        <row r="1005">
          <cell r="B1005"/>
          <cell r="M1005"/>
        </row>
        <row r="1006">
          <cell r="B1006"/>
          <cell r="M1006"/>
        </row>
        <row r="1007">
          <cell r="B1007"/>
          <cell r="M1007"/>
        </row>
        <row r="1008">
          <cell r="B1008"/>
          <cell r="M1008"/>
        </row>
        <row r="1009">
          <cell r="B1009"/>
          <cell r="M1009"/>
        </row>
        <row r="1010">
          <cell r="B1010"/>
          <cell r="M1010"/>
        </row>
        <row r="1011">
          <cell r="B1011"/>
          <cell r="M1011"/>
        </row>
        <row r="1012">
          <cell r="B1012"/>
          <cell r="M1012"/>
        </row>
        <row r="1013">
          <cell r="B1013"/>
          <cell r="M1013"/>
        </row>
        <row r="1014">
          <cell r="B1014"/>
          <cell r="M1014"/>
        </row>
        <row r="1015">
          <cell r="B1015"/>
          <cell r="M1015"/>
        </row>
        <row r="1016">
          <cell r="B1016"/>
          <cell r="M1016"/>
        </row>
        <row r="1017">
          <cell r="B1017"/>
          <cell r="M1017"/>
        </row>
        <row r="1018">
          <cell r="B1018"/>
          <cell r="M1018"/>
        </row>
        <row r="1019">
          <cell r="B1019"/>
          <cell r="M1019"/>
        </row>
        <row r="1020">
          <cell r="B1020"/>
          <cell r="M1020"/>
        </row>
        <row r="1021">
          <cell r="B1021"/>
          <cell r="M1021"/>
        </row>
        <row r="1022">
          <cell r="B1022"/>
          <cell r="M1022"/>
        </row>
        <row r="1023">
          <cell r="B1023"/>
          <cell r="M1023"/>
        </row>
        <row r="1024">
          <cell r="B1024"/>
          <cell r="M1024"/>
        </row>
        <row r="1025">
          <cell r="B1025"/>
          <cell r="M1025"/>
        </row>
        <row r="1026">
          <cell r="B1026"/>
          <cell r="M1026"/>
        </row>
        <row r="1027">
          <cell r="B1027"/>
          <cell r="M1027"/>
        </row>
        <row r="1028">
          <cell r="B1028"/>
          <cell r="M1028"/>
        </row>
        <row r="1029">
          <cell r="B1029"/>
          <cell r="M1029"/>
        </row>
        <row r="1030">
          <cell r="B1030"/>
          <cell r="M1030"/>
        </row>
        <row r="1031">
          <cell r="B1031"/>
          <cell r="M1031"/>
        </row>
        <row r="1032">
          <cell r="B1032"/>
          <cell r="M1032"/>
        </row>
        <row r="1033">
          <cell r="B1033"/>
          <cell r="M1033"/>
        </row>
        <row r="1034">
          <cell r="B1034"/>
          <cell r="M1034"/>
        </row>
        <row r="1035">
          <cell r="B1035"/>
          <cell r="M1035"/>
        </row>
        <row r="1036">
          <cell r="B1036"/>
          <cell r="M1036"/>
        </row>
        <row r="1037">
          <cell r="B1037"/>
          <cell r="M1037"/>
        </row>
        <row r="1038">
          <cell r="B1038"/>
          <cell r="M1038"/>
        </row>
        <row r="1039">
          <cell r="B1039"/>
          <cell r="M1039"/>
        </row>
        <row r="1040">
          <cell r="B1040"/>
          <cell r="M1040"/>
        </row>
        <row r="1041">
          <cell r="B1041"/>
          <cell r="M1041"/>
        </row>
        <row r="1042">
          <cell r="B1042"/>
          <cell r="M1042"/>
        </row>
        <row r="1043">
          <cell r="B1043"/>
          <cell r="M1043"/>
        </row>
        <row r="1044">
          <cell r="B1044"/>
          <cell r="M1044"/>
        </row>
        <row r="1045">
          <cell r="B1045"/>
          <cell r="M1045"/>
        </row>
        <row r="1046">
          <cell r="B1046"/>
          <cell r="M1046"/>
        </row>
        <row r="1047">
          <cell r="B1047"/>
          <cell r="M1047"/>
        </row>
        <row r="1048">
          <cell r="B1048"/>
          <cell r="M1048"/>
        </row>
        <row r="1049">
          <cell r="B1049"/>
          <cell r="M1049"/>
        </row>
        <row r="1050">
          <cell r="B1050"/>
          <cell r="M1050"/>
        </row>
        <row r="1051">
          <cell r="B1051"/>
          <cell r="M1051"/>
        </row>
        <row r="1052">
          <cell r="B1052"/>
          <cell r="M1052"/>
        </row>
        <row r="1053">
          <cell r="B1053"/>
          <cell r="M1053"/>
        </row>
        <row r="1054">
          <cell r="B1054"/>
          <cell r="M1054"/>
        </row>
        <row r="1055">
          <cell r="B1055"/>
          <cell r="M1055"/>
        </row>
        <row r="1056">
          <cell r="B1056"/>
          <cell r="M1056"/>
        </row>
        <row r="1057">
          <cell r="B1057"/>
          <cell r="M1057"/>
        </row>
        <row r="1058">
          <cell r="B1058"/>
          <cell r="M1058"/>
        </row>
        <row r="1059">
          <cell r="B1059"/>
          <cell r="M1059"/>
        </row>
        <row r="1060">
          <cell r="B1060"/>
          <cell r="M1060"/>
        </row>
        <row r="1061">
          <cell r="B1061"/>
          <cell r="M1061"/>
        </row>
        <row r="1062">
          <cell r="B1062"/>
          <cell r="M1062"/>
        </row>
        <row r="1063">
          <cell r="B1063"/>
          <cell r="M1063"/>
        </row>
        <row r="1064">
          <cell r="B1064"/>
          <cell r="M1064"/>
        </row>
        <row r="1065">
          <cell r="B1065"/>
          <cell r="M1065"/>
        </row>
        <row r="1066">
          <cell r="B1066"/>
          <cell r="M1066"/>
        </row>
        <row r="1067">
          <cell r="B1067"/>
          <cell r="M1067"/>
        </row>
        <row r="1068">
          <cell r="B1068"/>
          <cell r="M1068"/>
        </row>
        <row r="1069">
          <cell r="B1069"/>
          <cell r="M1069"/>
        </row>
        <row r="1070">
          <cell r="B1070"/>
          <cell r="M1070"/>
        </row>
        <row r="1071">
          <cell r="B1071"/>
          <cell r="M1071"/>
        </row>
        <row r="1072">
          <cell r="B1072"/>
          <cell r="M1072"/>
        </row>
        <row r="1073">
          <cell r="B1073"/>
          <cell r="M1073"/>
        </row>
        <row r="1074">
          <cell r="B1074"/>
          <cell r="M1074"/>
        </row>
        <row r="1075">
          <cell r="B1075"/>
          <cell r="M1075"/>
        </row>
        <row r="1076">
          <cell r="B1076"/>
          <cell r="M1076"/>
        </row>
        <row r="1077">
          <cell r="B1077"/>
          <cell r="M1077"/>
        </row>
        <row r="1078">
          <cell r="B1078"/>
          <cell r="M1078"/>
        </row>
        <row r="1079">
          <cell r="B1079"/>
          <cell r="M1079"/>
        </row>
        <row r="1080">
          <cell r="B1080"/>
          <cell r="M1080"/>
        </row>
        <row r="1081">
          <cell r="B1081"/>
          <cell r="M1081"/>
        </row>
        <row r="1082">
          <cell r="B1082"/>
          <cell r="M1082"/>
        </row>
        <row r="1083">
          <cell r="B1083"/>
          <cell r="M1083"/>
        </row>
        <row r="1084">
          <cell r="B1084"/>
          <cell r="M1084"/>
        </row>
        <row r="1085">
          <cell r="B1085"/>
          <cell r="M1085"/>
        </row>
        <row r="1086">
          <cell r="B1086"/>
          <cell r="M1086"/>
        </row>
        <row r="1087">
          <cell r="B1087"/>
          <cell r="M1087"/>
        </row>
        <row r="1088">
          <cell r="B1088"/>
          <cell r="M1088"/>
        </row>
        <row r="1089">
          <cell r="B1089"/>
          <cell r="M1089"/>
        </row>
        <row r="1090">
          <cell r="B1090"/>
          <cell r="M1090"/>
        </row>
        <row r="1091">
          <cell r="B1091"/>
          <cell r="M1091"/>
        </row>
        <row r="1092">
          <cell r="B1092"/>
          <cell r="M1092"/>
        </row>
        <row r="1093">
          <cell r="B1093"/>
          <cell r="M1093"/>
        </row>
        <row r="1094">
          <cell r="B1094"/>
          <cell r="M1094"/>
        </row>
        <row r="1095">
          <cell r="B1095"/>
          <cell r="M1095"/>
        </row>
        <row r="1096">
          <cell r="B1096"/>
          <cell r="M1096"/>
        </row>
        <row r="1097">
          <cell r="B1097"/>
          <cell r="M1097"/>
        </row>
        <row r="1098">
          <cell r="B1098"/>
          <cell r="M1098"/>
        </row>
        <row r="1099">
          <cell r="B1099"/>
          <cell r="M1099"/>
        </row>
        <row r="1100">
          <cell r="B1100"/>
          <cell r="M1100"/>
        </row>
        <row r="1101">
          <cell r="B1101"/>
          <cell r="M1101"/>
        </row>
        <row r="1102">
          <cell r="B1102"/>
          <cell r="M1102"/>
        </row>
        <row r="1103">
          <cell r="B1103"/>
          <cell r="M1103"/>
        </row>
        <row r="1104">
          <cell r="B1104"/>
          <cell r="M1104"/>
        </row>
        <row r="1105">
          <cell r="B1105"/>
          <cell r="M1105"/>
        </row>
        <row r="1106">
          <cell r="B1106"/>
          <cell r="M1106"/>
        </row>
        <row r="1107">
          <cell r="B1107"/>
          <cell r="M1107"/>
        </row>
        <row r="1108">
          <cell r="B1108"/>
          <cell r="M1108"/>
        </row>
        <row r="1109">
          <cell r="B1109"/>
          <cell r="M1109"/>
        </row>
        <row r="1110">
          <cell r="B1110"/>
          <cell r="M1110"/>
        </row>
        <row r="1111">
          <cell r="B1111"/>
          <cell r="M1111"/>
        </row>
        <row r="1112">
          <cell r="B1112"/>
          <cell r="M1112"/>
        </row>
        <row r="1113">
          <cell r="B1113"/>
          <cell r="M1113"/>
        </row>
        <row r="1114">
          <cell r="B1114"/>
          <cell r="M1114"/>
        </row>
        <row r="1115">
          <cell r="B1115"/>
          <cell r="M1115"/>
        </row>
        <row r="1116">
          <cell r="B1116"/>
          <cell r="M1116"/>
        </row>
        <row r="1117">
          <cell r="B1117"/>
          <cell r="M1117"/>
        </row>
        <row r="1118">
          <cell r="B1118"/>
          <cell r="M1118"/>
        </row>
        <row r="1119">
          <cell r="B1119"/>
          <cell r="M1119"/>
        </row>
        <row r="1120">
          <cell r="B1120"/>
          <cell r="M1120"/>
        </row>
        <row r="1121">
          <cell r="B1121"/>
          <cell r="M1121"/>
        </row>
        <row r="1122">
          <cell r="B1122"/>
          <cell r="M1122"/>
        </row>
        <row r="1123">
          <cell r="B1123"/>
          <cell r="M1123"/>
        </row>
        <row r="1124">
          <cell r="B1124"/>
          <cell r="M1124"/>
        </row>
        <row r="1125">
          <cell r="B1125"/>
          <cell r="M1125"/>
        </row>
        <row r="1126">
          <cell r="B1126"/>
          <cell r="M1126"/>
        </row>
        <row r="1127">
          <cell r="B1127"/>
          <cell r="M1127"/>
        </row>
        <row r="1128">
          <cell r="B1128"/>
          <cell r="M1128"/>
        </row>
        <row r="1129">
          <cell r="B1129"/>
          <cell r="M1129"/>
        </row>
        <row r="1130">
          <cell r="B1130"/>
          <cell r="M1130"/>
        </row>
        <row r="1131">
          <cell r="B1131"/>
          <cell r="M1131"/>
        </row>
        <row r="1132">
          <cell r="B1132"/>
          <cell r="M1132"/>
        </row>
        <row r="1133">
          <cell r="B1133"/>
          <cell r="M1133"/>
        </row>
        <row r="1134">
          <cell r="B1134"/>
          <cell r="M1134"/>
        </row>
        <row r="1135">
          <cell r="B1135"/>
          <cell r="M1135"/>
        </row>
        <row r="1136">
          <cell r="B1136"/>
          <cell r="M1136"/>
        </row>
        <row r="1137">
          <cell r="B1137"/>
          <cell r="M1137"/>
        </row>
        <row r="1138">
          <cell r="B1138"/>
          <cell r="M1138"/>
        </row>
        <row r="1139">
          <cell r="B1139"/>
          <cell r="M1139"/>
        </row>
        <row r="1140">
          <cell r="B1140"/>
          <cell r="M1140"/>
        </row>
        <row r="1141">
          <cell r="B1141"/>
          <cell r="M1141"/>
        </row>
        <row r="1142">
          <cell r="B1142"/>
          <cell r="M1142"/>
        </row>
        <row r="1143">
          <cell r="B1143"/>
          <cell r="M1143"/>
        </row>
        <row r="1144">
          <cell r="B1144"/>
          <cell r="M1144"/>
        </row>
        <row r="1145">
          <cell r="B1145"/>
          <cell r="M1145"/>
        </row>
        <row r="1146">
          <cell r="B1146"/>
          <cell r="M1146"/>
        </row>
        <row r="1147">
          <cell r="B1147"/>
          <cell r="M1147"/>
        </row>
        <row r="1148">
          <cell r="B1148"/>
          <cell r="M1148"/>
        </row>
        <row r="1149">
          <cell r="B1149"/>
          <cell r="M1149"/>
        </row>
        <row r="1150">
          <cell r="B1150"/>
          <cell r="M1150"/>
        </row>
        <row r="1151">
          <cell r="B1151"/>
          <cell r="M1151"/>
        </row>
        <row r="1152">
          <cell r="B1152"/>
          <cell r="M1152"/>
        </row>
        <row r="1153">
          <cell r="B1153"/>
          <cell r="M1153"/>
        </row>
        <row r="1154">
          <cell r="B1154"/>
          <cell r="M1154"/>
        </row>
        <row r="1155">
          <cell r="B1155"/>
          <cell r="M1155"/>
        </row>
        <row r="1156">
          <cell r="B1156"/>
          <cell r="M1156"/>
        </row>
        <row r="1157">
          <cell r="B1157"/>
          <cell r="M1157"/>
        </row>
        <row r="1158">
          <cell r="B1158"/>
          <cell r="M1158"/>
        </row>
        <row r="1159">
          <cell r="B1159"/>
          <cell r="M1159"/>
        </row>
        <row r="1160">
          <cell r="B1160"/>
          <cell r="M1160"/>
        </row>
        <row r="1161">
          <cell r="B1161"/>
          <cell r="M1161"/>
        </row>
        <row r="1162">
          <cell r="B1162"/>
          <cell r="M1162"/>
        </row>
        <row r="1163">
          <cell r="B1163"/>
          <cell r="M1163"/>
        </row>
        <row r="1164">
          <cell r="B1164"/>
          <cell r="M1164"/>
        </row>
        <row r="1165">
          <cell r="B1165"/>
          <cell r="M1165"/>
        </row>
        <row r="1166">
          <cell r="B1166"/>
          <cell r="M1166"/>
        </row>
        <row r="1167">
          <cell r="B1167"/>
          <cell r="M1167"/>
        </row>
        <row r="1168">
          <cell r="B1168"/>
          <cell r="M1168"/>
        </row>
        <row r="1169">
          <cell r="B1169"/>
          <cell r="M1169"/>
        </row>
        <row r="1170">
          <cell r="B1170"/>
          <cell r="M1170"/>
        </row>
        <row r="1171">
          <cell r="B1171"/>
          <cell r="M1171"/>
        </row>
        <row r="1172">
          <cell r="B1172"/>
          <cell r="M1172"/>
        </row>
        <row r="1173">
          <cell r="B1173"/>
          <cell r="M1173"/>
        </row>
        <row r="1174">
          <cell r="B1174"/>
          <cell r="M1174"/>
        </row>
        <row r="1175">
          <cell r="B1175"/>
          <cell r="M1175"/>
        </row>
        <row r="1176">
          <cell r="B1176"/>
          <cell r="M1176"/>
        </row>
        <row r="1177">
          <cell r="B1177"/>
          <cell r="M1177"/>
        </row>
        <row r="1178">
          <cell r="B1178"/>
          <cell r="M1178"/>
        </row>
        <row r="1179">
          <cell r="B1179"/>
          <cell r="M1179"/>
        </row>
        <row r="1180">
          <cell r="B1180"/>
          <cell r="M1180"/>
        </row>
        <row r="1181">
          <cell r="B1181"/>
          <cell r="M1181"/>
        </row>
        <row r="1182">
          <cell r="B1182"/>
          <cell r="M1182"/>
        </row>
        <row r="1183">
          <cell r="B1183"/>
          <cell r="M1183"/>
        </row>
        <row r="1184">
          <cell r="B1184"/>
          <cell r="M1184"/>
        </row>
        <row r="1185">
          <cell r="B1185"/>
          <cell r="M1185"/>
        </row>
        <row r="1186">
          <cell r="B1186"/>
          <cell r="M1186"/>
        </row>
        <row r="1187">
          <cell r="B1187"/>
          <cell r="M1187"/>
        </row>
        <row r="1188">
          <cell r="B1188"/>
          <cell r="M1188"/>
        </row>
        <row r="1189">
          <cell r="B1189"/>
          <cell r="M1189"/>
        </row>
        <row r="1190">
          <cell r="B1190"/>
          <cell r="M1190"/>
        </row>
        <row r="1191">
          <cell r="B1191"/>
          <cell r="M1191"/>
        </row>
        <row r="1192">
          <cell r="B1192"/>
          <cell r="M1192"/>
        </row>
        <row r="1193">
          <cell r="B1193"/>
          <cell r="M1193"/>
        </row>
        <row r="1194">
          <cell r="B1194"/>
          <cell r="M1194"/>
        </row>
        <row r="1195">
          <cell r="B1195"/>
          <cell r="M1195"/>
        </row>
        <row r="1196">
          <cell r="B1196"/>
          <cell r="M1196"/>
        </row>
        <row r="1197">
          <cell r="B1197"/>
          <cell r="M1197"/>
        </row>
        <row r="1198">
          <cell r="B1198"/>
          <cell r="M1198"/>
        </row>
        <row r="1199">
          <cell r="B1199"/>
          <cell r="M1199"/>
        </row>
        <row r="1200">
          <cell r="B1200"/>
          <cell r="M1200"/>
        </row>
        <row r="1201">
          <cell r="B1201"/>
          <cell r="M1201"/>
        </row>
        <row r="1202">
          <cell r="B1202"/>
          <cell r="M1202"/>
        </row>
        <row r="1203">
          <cell r="B1203"/>
          <cell r="M1203"/>
        </row>
        <row r="1204">
          <cell r="B1204"/>
          <cell r="M1204"/>
        </row>
        <row r="1205">
          <cell r="B1205"/>
          <cell r="M1205"/>
        </row>
        <row r="1206">
          <cell r="B1206"/>
          <cell r="M1206"/>
        </row>
        <row r="1207">
          <cell r="B1207"/>
          <cell r="M1207"/>
        </row>
        <row r="1208">
          <cell r="B1208"/>
          <cell r="M1208"/>
        </row>
        <row r="1209">
          <cell r="B1209"/>
          <cell r="M1209"/>
        </row>
        <row r="1210">
          <cell r="B1210"/>
          <cell r="M1210"/>
        </row>
        <row r="1211">
          <cell r="B1211"/>
          <cell r="M1211"/>
        </row>
        <row r="1212">
          <cell r="B1212"/>
          <cell r="M1212"/>
        </row>
        <row r="1213">
          <cell r="B1213"/>
          <cell r="M1213"/>
        </row>
        <row r="1214">
          <cell r="B1214"/>
          <cell r="M1214"/>
        </row>
        <row r="1215">
          <cell r="B1215"/>
          <cell r="M1215"/>
        </row>
        <row r="1216">
          <cell r="B1216"/>
          <cell r="M1216"/>
        </row>
        <row r="1217">
          <cell r="B1217"/>
          <cell r="M1217"/>
        </row>
        <row r="1218">
          <cell r="B1218"/>
          <cell r="M1218"/>
        </row>
        <row r="1219">
          <cell r="B1219"/>
          <cell r="M1219"/>
        </row>
        <row r="1220">
          <cell r="B1220"/>
          <cell r="M1220"/>
        </row>
        <row r="1221">
          <cell r="B1221"/>
          <cell r="M1221"/>
        </row>
        <row r="1222">
          <cell r="B1222"/>
          <cell r="M1222"/>
        </row>
        <row r="1223">
          <cell r="B1223"/>
          <cell r="M1223"/>
        </row>
        <row r="1224">
          <cell r="B1224"/>
          <cell r="M1224"/>
        </row>
        <row r="1225">
          <cell r="B1225"/>
          <cell r="M1225"/>
        </row>
        <row r="1226">
          <cell r="B1226"/>
          <cell r="M1226"/>
        </row>
        <row r="1227">
          <cell r="B1227"/>
          <cell r="M1227"/>
        </row>
        <row r="1228">
          <cell r="B1228"/>
          <cell r="M1228"/>
        </row>
        <row r="1229">
          <cell r="B1229"/>
          <cell r="M1229"/>
        </row>
        <row r="1230">
          <cell r="B1230"/>
          <cell r="M1230"/>
        </row>
        <row r="1231">
          <cell r="B1231"/>
          <cell r="M1231"/>
        </row>
        <row r="1232">
          <cell r="B1232"/>
          <cell r="M1232"/>
        </row>
        <row r="1233">
          <cell r="B1233"/>
          <cell r="M1233"/>
        </row>
        <row r="1234">
          <cell r="B1234"/>
          <cell r="M1234"/>
        </row>
        <row r="1235">
          <cell r="B1235"/>
          <cell r="M1235"/>
        </row>
        <row r="1236">
          <cell r="B1236"/>
          <cell r="M1236"/>
        </row>
        <row r="1237">
          <cell r="B1237"/>
          <cell r="M1237"/>
        </row>
        <row r="1238">
          <cell r="B1238"/>
          <cell r="M1238"/>
        </row>
        <row r="1239">
          <cell r="B1239"/>
          <cell r="M1239"/>
        </row>
        <row r="1240">
          <cell r="B1240"/>
          <cell r="M1240"/>
        </row>
        <row r="1241">
          <cell r="B1241"/>
          <cell r="M1241"/>
        </row>
        <row r="1242">
          <cell r="B1242"/>
          <cell r="M1242"/>
        </row>
        <row r="1243">
          <cell r="B1243"/>
          <cell r="M1243"/>
        </row>
        <row r="1244">
          <cell r="B1244"/>
          <cell r="M1244"/>
        </row>
        <row r="1245">
          <cell r="B1245"/>
          <cell r="M1245"/>
        </row>
        <row r="1246">
          <cell r="B1246"/>
          <cell r="M1246"/>
        </row>
        <row r="1247">
          <cell r="B1247"/>
          <cell r="M1247"/>
        </row>
        <row r="1248">
          <cell r="B1248"/>
          <cell r="M1248"/>
        </row>
        <row r="1249">
          <cell r="B1249"/>
          <cell r="M1249"/>
        </row>
        <row r="1250">
          <cell r="B1250"/>
          <cell r="M1250"/>
        </row>
        <row r="1251">
          <cell r="B1251"/>
          <cell r="M1251"/>
        </row>
        <row r="1252">
          <cell r="B1252"/>
          <cell r="M1252"/>
        </row>
        <row r="1253">
          <cell r="B1253"/>
          <cell r="M1253"/>
        </row>
        <row r="1254">
          <cell r="B1254"/>
          <cell r="M1254"/>
        </row>
        <row r="1255">
          <cell r="B1255"/>
          <cell r="M1255"/>
        </row>
        <row r="1256">
          <cell r="B1256"/>
          <cell r="M1256"/>
        </row>
        <row r="1257">
          <cell r="B1257"/>
          <cell r="M1257"/>
        </row>
        <row r="1258">
          <cell r="B1258"/>
          <cell r="M1258"/>
        </row>
        <row r="1259">
          <cell r="B1259"/>
          <cell r="M1259"/>
        </row>
        <row r="1260">
          <cell r="B1260"/>
          <cell r="M1260"/>
        </row>
        <row r="1261">
          <cell r="B1261"/>
          <cell r="M1261"/>
        </row>
        <row r="1262">
          <cell r="B1262"/>
          <cell r="M1262"/>
        </row>
        <row r="1263">
          <cell r="B1263"/>
          <cell r="M1263"/>
        </row>
        <row r="1264">
          <cell r="B1264"/>
          <cell r="M1264"/>
        </row>
        <row r="1265">
          <cell r="B1265"/>
          <cell r="M1265"/>
        </row>
        <row r="1266">
          <cell r="B1266"/>
          <cell r="M1266"/>
        </row>
        <row r="1267">
          <cell r="B1267"/>
          <cell r="M1267"/>
        </row>
        <row r="1268">
          <cell r="B1268"/>
          <cell r="M1268"/>
        </row>
        <row r="1269">
          <cell r="B1269"/>
          <cell r="M1269"/>
        </row>
        <row r="1270">
          <cell r="B1270"/>
          <cell r="M1270"/>
        </row>
        <row r="1271">
          <cell r="B1271"/>
          <cell r="M1271"/>
        </row>
        <row r="1272">
          <cell r="B1272"/>
          <cell r="M1272"/>
        </row>
        <row r="1273">
          <cell r="B1273"/>
          <cell r="M1273"/>
        </row>
        <row r="1274">
          <cell r="B1274"/>
          <cell r="M1274"/>
        </row>
        <row r="1275">
          <cell r="B1275"/>
          <cell r="M1275"/>
        </row>
        <row r="1276">
          <cell r="B1276"/>
          <cell r="M1276"/>
        </row>
        <row r="1277">
          <cell r="B1277"/>
          <cell r="M1277"/>
        </row>
        <row r="1278">
          <cell r="B1278"/>
          <cell r="M1278"/>
        </row>
        <row r="1279">
          <cell r="B1279"/>
          <cell r="M1279"/>
        </row>
        <row r="1280">
          <cell r="B1280"/>
          <cell r="M1280"/>
        </row>
        <row r="1281">
          <cell r="B1281"/>
          <cell r="M1281"/>
        </row>
        <row r="1282">
          <cell r="B1282"/>
          <cell r="M1282"/>
        </row>
        <row r="1283">
          <cell r="B1283"/>
          <cell r="M1283"/>
        </row>
        <row r="1284">
          <cell r="B1284"/>
          <cell r="M1284"/>
        </row>
        <row r="1285">
          <cell r="B1285"/>
          <cell r="M1285"/>
        </row>
        <row r="1286">
          <cell r="B1286"/>
          <cell r="M1286"/>
        </row>
        <row r="1287">
          <cell r="B1287"/>
          <cell r="M1287"/>
        </row>
        <row r="1288">
          <cell r="B1288"/>
          <cell r="M1288"/>
        </row>
        <row r="1289">
          <cell r="B1289"/>
          <cell r="M1289"/>
        </row>
        <row r="1290">
          <cell r="B1290"/>
          <cell r="M1290"/>
        </row>
        <row r="1291">
          <cell r="B1291"/>
          <cell r="M1291"/>
        </row>
        <row r="1292">
          <cell r="B1292"/>
          <cell r="M1292"/>
        </row>
        <row r="1293">
          <cell r="B1293"/>
          <cell r="M1293"/>
        </row>
        <row r="1294">
          <cell r="B1294"/>
          <cell r="M1294"/>
        </row>
        <row r="1295">
          <cell r="B1295"/>
          <cell r="M1295"/>
        </row>
        <row r="1296">
          <cell r="B1296"/>
          <cell r="M1296"/>
        </row>
        <row r="1297">
          <cell r="B1297"/>
          <cell r="M1297"/>
        </row>
        <row r="1298">
          <cell r="B1298"/>
          <cell r="M1298"/>
        </row>
        <row r="1299">
          <cell r="B1299"/>
          <cell r="M1299"/>
        </row>
        <row r="1300">
          <cell r="B1300"/>
          <cell r="M1300"/>
        </row>
        <row r="1301">
          <cell r="B1301"/>
          <cell r="M1301"/>
        </row>
        <row r="1302">
          <cell r="B1302"/>
          <cell r="M1302"/>
        </row>
        <row r="1303">
          <cell r="B1303"/>
          <cell r="M1303"/>
        </row>
        <row r="1304">
          <cell r="B1304"/>
          <cell r="M1304"/>
        </row>
        <row r="1305">
          <cell r="B1305"/>
          <cell r="M1305"/>
        </row>
        <row r="1306">
          <cell r="B1306"/>
          <cell r="M1306"/>
        </row>
        <row r="1307">
          <cell r="B1307"/>
          <cell r="M1307"/>
        </row>
        <row r="1308">
          <cell r="B1308"/>
          <cell r="M1308"/>
        </row>
        <row r="1309">
          <cell r="B1309"/>
          <cell r="M1309"/>
        </row>
        <row r="1310">
          <cell r="B1310"/>
          <cell r="M1310"/>
        </row>
        <row r="1311">
          <cell r="B1311"/>
          <cell r="M1311"/>
        </row>
        <row r="1312">
          <cell r="B1312"/>
          <cell r="M1312"/>
        </row>
        <row r="1313">
          <cell r="B1313"/>
          <cell r="M1313"/>
        </row>
        <row r="1314">
          <cell r="B1314"/>
          <cell r="M1314"/>
        </row>
        <row r="1315">
          <cell r="B1315"/>
          <cell r="M1315"/>
        </row>
        <row r="1316">
          <cell r="B1316"/>
          <cell r="M1316"/>
        </row>
        <row r="1317">
          <cell r="B1317"/>
          <cell r="M1317"/>
        </row>
        <row r="1318">
          <cell r="B1318"/>
          <cell r="M1318"/>
        </row>
        <row r="1319">
          <cell r="B1319"/>
          <cell r="M1319"/>
        </row>
        <row r="1320">
          <cell r="B1320"/>
          <cell r="M1320"/>
        </row>
        <row r="1321">
          <cell r="B1321"/>
          <cell r="M1321"/>
        </row>
        <row r="1322">
          <cell r="B1322"/>
          <cell r="M1322"/>
        </row>
        <row r="1323">
          <cell r="B1323"/>
          <cell r="M1323"/>
        </row>
        <row r="1324">
          <cell r="B1324"/>
          <cell r="M1324"/>
        </row>
        <row r="1325">
          <cell r="B1325"/>
          <cell r="M1325"/>
        </row>
        <row r="1326">
          <cell r="B1326"/>
          <cell r="M1326"/>
        </row>
        <row r="1327">
          <cell r="B1327"/>
          <cell r="M1327"/>
        </row>
        <row r="1328">
          <cell r="B1328"/>
          <cell r="M1328"/>
        </row>
        <row r="1329">
          <cell r="B1329"/>
          <cell r="M1329"/>
        </row>
        <row r="1330">
          <cell r="B1330"/>
          <cell r="M1330"/>
        </row>
        <row r="1331">
          <cell r="B1331"/>
          <cell r="M1331"/>
        </row>
        <row r="1332">
          <cell r="B1332"/>
          <cell r="M1332"/>
        </row>
        <row r="1333">
          <cell r="B1333"/>
          <cell r="M1333"/>
        </row>
        <row r="1334">
          <cell r="B1334"/>
          <cell r="M1334"/>
        </row>
        <row r="1335">
          <cell r="B1335"/>
          <cell r="M1335"/>
        </row>
        <row r="1336">
          <cell r="B1336"/>
          <cell r="M1336"/>
        </row>
        <row r="1337">
          <cell r="B1337"/>
          <cell r="M1337"/>
        </row>
        <row r="1338">
          <cell r="B1338"/>
          <cell r="M1338"/>
        </row>
        <row r="1339">
          <cell r="B1339"/>
          <cell r="M1339"/>
        </row>
        <row r="1340">
          <cell r="B1340"/>
          <cell r="M1340"/>
        </row>
        <row r="1341">
          <cell r="B1341"/>
          <cell r="M1341"/>
        </row>
        <row r="1342">
          <cell r="B1342"/>
          <cell r="M1342"/>
        </row>
        <row r="1343">
          <cell r="B1343"/>
          <cell r="M1343"/>
        </row>
        <row r="1344">
          <cell r="B1344"/>
          <cell r="M1344"/>
        </row>
        <row r="1345">
          <cell r="B1345"/>
          <cell r="M1345"/>
        </row>
        <row r="1346">
          <cell r="B1346"/>
          <cell r="M1346"/>
        </row>
        <row r="1347">
          <cell r="B1347"/>
          <cell r="M1347"/>
        </row>
        <row r="1348">
          <cell r="B1348"/>
          <cell r="M1348"/>
        </row>
        <row r="1349">
          <cell r="B1349"/>
          <cell r="M1349"/>
        </row>
        <row r="1350">
          <cell r="B1350"/>
          <cell r="M1350"/>
        </row>
        <row r="1351">
          <cell r="B1351"/>
          <cell r="M1351"/>
        </row>
        <row r="1352">
          <cell r="B1352"/>
          <cell r="M1352"/>
        </row>
        <row r="1353">
          <cell r="B1353"/>
          <cell r="M1353"/>
        </row>
        <row r="1354">
          <cell r="B1354"/>
          <cell r="M1354"/>
        </row>
        <row r="1355">
          <cell r="B1355"/>
          <cell r="M1355"/>
        </row>
        <row r="1356">
          <cell r="B1356"/>
          <cell r="M1356"/>
        </row>
        <row r="1357">
          <cell r="B1357"/>
          <cell r="M1357"/>
        </row>
        <row r="1358">
          <cell r="B1358"/>
          <cell r="M1358"/>
        </row>
        <row r="1359">
          <cell r="B1359"/>
          <cell r="M1359"/>
        </row>
        <row r="1360">
          <cell r="B1360"/>
          <cell r="M1360"/>
        </row>
        <row r="1361">
          <cell r="B1361"/>
          <cell r="M1361"/>
        </row>
        <row r="1362">
          <cell r="B1362"/>
          <cell r="M1362"/>
        </row>
        <row r="1363">
          <cell r="B1363"/>
          <cell r="M1363"/>
        </row>
        <row r="1364">
          <cell r="B1364"/>
          <cell r="M1364"/>
        </row>
        <row r="1365">
          <cell r="B1365"/>
          <cell r="M1365"/>
        </row>
        <row r="1366">
          <cell r="B1366"/>
          <cell r="M1366"/>
        </row>
        <row r="1367">
          <cell r="B1367"/>
          <cell r="M1367"/>
        </row>
        <row r="1368">
          <cell r="B1368"/>
          <cell r="M1368"/>
        </row>
        <row r="1369">
          <cell r="B1369"/>
          <cell r="M1369"/>
        </row>
        <row r="1370">
          <cell r="B1370"/>
          <cell r="M1370"/>
        </row>
        <row r="1371">
          <cell r="B1371"/>
          <cell r="M1371"/>
        </row>
        <row r="1372">
          <cell r="B1372"/>
          <cell r="M1372"/>
        </row>
        <row r="1373">
          <cell r="B1373"/>
          <cell r="M1373"/>
        </row>
        <row r="1374">
          <cell r="B1374"/>
          <cell r="M1374"/>
        </row>
        <row r="1375">
          <cell r="B1375"/>
          <cell r="M1375"/>
        </row>
        <row r="1376">
          <cell r="B1376"/>
          <cell r="M1376"/>
        </row>
        <row r="1377">
          <cell r="B1377"/>
          <cell r="M1377"/>
        </row>
        <row r="1378">
          <cell r="B1378"/>
          <cell r="M1378"/>
        </row>
        <row r="1379">
          <cell r="B1379"/>
          <cell r="M1379"/>
        </row>
        <row r="1380">
          <cell r="B1380"/>
          <cell r="M1380"/>
        </row>
        <row r="1381">
          <cell r="B1381"/>
          <cell r="M1381"/>
        </row>
        <row r="1382">
          <cell r="B1382"/>
          <cell r="M1382"/>
        </row>
        <row r="1383">
          <cell r="B1383"/>
          <cell r="M1383"/>
        </row>
        <row r="1384">
          <cell r="B1384"/>
          <cell r="M1384"/>
        </row>
        <row r="1385">
          <cell r="B1385"/>
          <cell r="M1385"/>
        </row>
        <row r="1386">
          <cell r="B1386"/>
          <cell r="M1386"/>
        </row>
        <row r="1387">
          <cell r="B1387"/>
          <cell r="M1387"/>
        </row>
        <row r="1388">
          <cell r="B1388"/>
          <cell r="M1388"/>
        </row>
        <row r="1389">
          <cell r="B1389"/>
          <cell r="M1389"/>
        </row>
        <row r="1390">
          <cell r="B1390"/>
          <cell r="M1390"/>
        </row>
        <row r="1391">
          <cell r="B1391"/>
          <cell r="M1391"/>
        </row>
        <row r="1392">
          <cell r="B1392"/>
          <cell r="M1392"/>
        </row>
        <row r="1393">
          <cell r="B1393"/>
          <cell r="M1393"/>
        </row>
        <row r="1394">
          <cell r="B1394"/>
          <cell r="M1394"/>
        </row>
        <row r="1395">
          <cell r="B1395"/>
          <cell r="M1395"/>
        </row>
        <row r="1396">
          <cell r="B1396"/>
          <cell r="M1396"/>
        </row>
        <row r="1397">
          <cell r="B1397"/>
          <cell r="M1397"/>
        </row>
        <row r="1398">
          <cell r="B1398"/>
          <cell r="M1398"/>
        </row>
        <row r="1399">
          <cell r="B1399"/>
          <cell r="M1399"/>
        </row>
        <row r="1400">
          <cell r="B1400"/>
          <cell r="M1400"/>
        </row>
        <row r="1401">
          <cell r="B1401"/>
          <cell r="M1401"/>
        </row>
        <row r="1402">
          <cell r="B1402"/>
          <cell r="M1402"/>
        </row>
        <row r="1403">
          <cell r="B1403"/>
          <cell r="M1403"/>
        </row>
        <row r="1404">
          <cell r="B1404"/>
          <cell r="M1404"/>
        </row>
        <row r="1405">
          <cell r="B1405"/>
          <cell r="M1405"/>
        </row>
        <row r="1406">
          <cell r="B1406"/>
          <cell r="M1406"/>
        </row>
        <row r="1407">
          <cell r="B1407"/>
          <cell r="M1407"/>
        </row>
        <row r="1408">
          <cell r="B1408"/>
          <cell r="M1408"/>
        </row>
        <row r="1409">
          <cell r="B1409"/>
          <cell r="M1409"/>
        </row>
        <row r="1410">
          <cell r="B1410"/>
          <cell r="M1410"/>
        </row>
        <row r="1411">
          <cell r="B1411"/>
          <cell r="M1411"/>
        </row>
        <row r="1412">
          <cell r="B1412"/>
          <cell r="M1412"/>
        </row>
        <row r="1413">
          <cell r="B1413"/>
          <cell r="M1413"/>
        </row>
        <row r="1414">
          <cell r="B1414"/>
          <cell r="M1414"/>
        </row>
        <row r="1415">
          <cell r="B1415"/>
          <cell r="M1415"/>
        </row>
        <row r="1416">
          <cell r="B1416"/>
          <cell r="M1416"/>
        </row>
        <row r="1417">
          <cell r="B1417"/>
          <cell r="M1417"/>
        </row>
        <row r="1418">
          <cell r="B1418"/>
          <cell r="M1418"/>
        </row>
        <row r="1419">
          <cell r="B1419"/>
          <cell r="M1419"/>
        </row>
        <row r="1420">
          <cell r="B1420"/>
          <cell r="M1420"/>
        </row>
        <row r="1421">
          <cell r="B1421"/>
          <cell r="M1421"/>
        </row>
        <row r="1422">
          <cell r="B1422"/>
          <cell r="M1422"/>
        </row>
        <row r="1423">
          <cell r="B1423"/>
          <cell r="M1423"/>
        </row>
        <row r="1424">
          <cell r="B1424"/>
          <cell r="M1424"/>
        </row>
        <row r="1425">
          <cell r="B1425"/>
          <cell r="M1425"/>
        </row>
        <row r="1426">
          <cell r="B1426"/>
          <cell r="M1426"/>
        </row>
        <row r="1427">
          <cell r="B1427"/>
          <cell r="M1427"/>
        </row>
        <row r="1428">
          <cell r="B1428"/>
          <cell r="M1428"/>
        </row>
        <row r="1429">
          <cell r="B1429"/>
          <cell r="M1429"/>
        </row>
        <row r="1430">
          <cell r="B1430"/>
          <cell r="M1430"/>
        </row>
        <row r="1431">
          <cell r="B1431"/>
          <cell r="M1431"/>
        </row>
        <row r="1432">
          <cell r="B1432"/>
          <cell r="M1432"/>
        </row>
        <row r="1433">
          <cell r="B1433"/>
          <cell r="M1433"/>
        </row>
        <row r="1434">
          <cell r="B1434"/>
          <cell r="M1434"/>
        </row>
        <row r="1435">
          <cell r="B1435"/>
          <cell r="M1435"/>
        </row>
        <row r="1436">
          <cell r="B1436"/>
          <cell r="M1436"/>
        </row>
        <row r="1437">
          <cell r="B1437"/>
          <cell r="M1437"/>
        </row>
        <row r="1438">
          <cell r="B1438"/>
          <cell r="M1438"/>
        </row>
        <row r="1439">
          <cell r="B1439"/>
          <cell r="M1439"/>
        </row>
        <row r="1440">
          <cell r="B1440"/>
          <cell r="M1440"/>
        </row>
        <row r="1441">
          <cell r="B1441"/>
          <cell r="M1441"/>
        </row>
        <row r="1442">
          <cell r="B1442"/>
          <cell r="M1442"/>
        </row>
        <row r="1443">
          <cell r="B1443"/>
          <cell r="M1443"/>
        </row>
        <row r="1444">
          <cell r="B1444"/>
          <cell r="M1444"/>
        </row>
        <row r="1445">
          <cell r="B1445"/>
          <cell r="M1445"/>
        </row>
        <row r="1446">
          <cell r="B1446"/>
          <cell r="M1446"/>
        </row>
        <row r="1447">
          <cell r="B1447"/>
          <cell r="M1447"/>
        </row>
        <row r="1448">
          <cell r="B1448"/>
          <cell r="M1448"/>
        </row>
        <row r="1449">
          <cell r="B1449"/>
          <cell r="M1449"/>
        </row>
        <row r="1450">
          <cell r="B1450"/>
          <cell r="M1450"/>
        </row>
        <row r="1451">
          <cell r="B1451"/>
          <cell r="M1451"/>
        </row>
        <row r="1452">
          <cell r="B1452"/>
          <cell r="M1452"/>
        </row>
        <row r="1453">
          <cell r="B1453"/>
          <cell r="M1453"/>
        </row>
        <row r="1454">
          <cell r="B1454"/>
          <cell r="M1454"/>
        </row>
        <row r="1455">
          <cell r="B1455"/>
          <cell r="M1455"/>
        </row>
        <row r="1456">
          <cell r="B1456"/>
          <cell r="M1456"/>
        </row>
        <row r="1457">
          <cell r="B1457"/>
          <cell r="M1457"/>
        </row>
        <row r="1458">
          <cell r="B1458"/>
          <cell r="M1458"/>
        </row>
        <row r="1459">
          <cell r="B1459"/>
          <cell r="M1459"/>
        </row>
        <row r="1460">
          <cell r="B1460"/>
          <cell r="M1460"/>
        </row>
        <row r="1461">
          <cell r="B1461"/>
          <cell r="M1461"/>
        </row>
        <row r="1462">
          <cell r="B1462"/>
          <cell r="M1462"/>
        </row>
        <row r="1463">
          <cell r="B1463"/>
          <cell r="M1463"/>
        </row>
        <row r="1464">
          <cell r="B1464"/>
          <cell r="M1464"/>
        </row>
        <row r="1465">
          <cell r="B1465"/>
          <cell r="M1465"/>
        </row>
        <row r="1466">
          <cell r="B1466"/>
          <cell r="M1466"/>
        </row>
        <row r="1467">
          <cell r="B1467"/>
          <cell r="M1467"/>
        </row>
        <row r="1468">
          <cell r="B1468"/>
          <cell r="M1468"/>
        </row>
        <row r="1469">
          <cell r="B1469"/>
          <cell r="M1469"/>
        </row>
        <row r="1470">
          <cell r="B1470"/>
          <cell r="M1470"/>
        </row>
        <row r="1471">
          <cell r="B1471"/>
          <cell r="M1471"/>
        </row>
        <row r="1472">
          <cell r="B1472"/>
          <cell r="M1472"/>
        </row>
        <row r="1473">
          <cell r="B1473"/>
          <cell r="M1473"/>
        </row>
        <row r="1474">
          <cell r="B1474"/>
          <cell r="M1474"/>
        </row>
        <row r="1475">
          <cell r="B1475"/>
          <cell r="M1475"/>
        </row>
        <row r="1476">
          <cell r="B1476"/>
          <cell r="M1476"/>
        </row>
        <row r="1477">
          <cell r="B1477"/>
          <cell r="M1477"/>
        </row>
        <row r="1478">
          <cell r="B1478"/>
          <cell r="M1478"/>
        </row>
        <row r="1479">
          <cell r="B1479"/>
          <cell r="M1479"/>
        </row>
        <row r="1480">
          <cell r="B1480"/>
          <cell r="M1480"/>
        </row>
        <row r="1481">
          <cell r="B1481"/>
          <cell r="M1481"/>
        </row>
        <row r="1482">
          <cell r="B1482"/>
          <cell r="M1482"/>
        </row>
        <row r="1483">
          <cell r="B1483"/>
          <cell r="M1483"/>
        </row>
        <row r="1484">
          <cell r="B1484"/>
          <cell r="M1484"/>
        </row>
        <row r="1485">
          <cell r="B1485"/>
          <cell r="M1485"/>
        </row>
        <row r="1486">
          <cell r="B1486"/>
          <cell r="M1486"/>
        </row>
        <row r="1487">
          <cell r="B1487"/>
          <cell r="M1487"/>
        </row>
        <row r="1488">
          <cell r="B1488"/>
          <cell r="M1488"/>
        </row>
        <row r="1489">
          <cell r="B1489"/>
          <cell r="M1489"/>
        </row>
        <row r="1490">
          <cell r="B1490"/>
          <cell r="M1490"/>
        </row>
        <row r="1491">
          <cell r="B1491"/>
          <cell r="M1491"/>
        </row>
        <row r="1492">
          <cell r="B1492"/>
          <cell r="M1492"/>
        </row>
        <row r="1493">
          <cell r="B1493"/>
          <cell r="M1493"/>
        </row>
        <row r="1494">
          <cell r="B1494"/>
          <cell r="M1494"/>
        </row>
        <row r="1495">
          <cell r="B1495"/>
          <cell r="M1495"/>
        </row>
        <row r="1496">
          <cell r="B1496"/>
          <cell r="M1496"/>
        </row>
        <row r="1497">
          <cell r="B1497"/>
          <cell r="M1497"/>
        </row>
        <row r="1498">
          <cell r="B1498"/>
          <cell r="M1498"/>
        </row>
        <row r="1499">
          <cell r="B1499"/>
          <cell r="M1499"/>
        </row>
        <row r="1500">
          <cell r="B1500"/>
          <cell r="M1500"/>
        </row>
        <row r="1501">
          <cell r="B1501"/>
          <cell r="M1501"/>
        </row>
        <row r="1502">
          <cell r="B1502"/>
          <cell r="M1502"/>
        </row>
        <row r="1503">
          <cell r="B1503"/>
          <cell r="M1503"/>
        </row>
        <row r="1504">
          <cell r="B1504"/>
          <cell r="M1504"/>
        </row>
        <row r="1505">
          <cell r="B1505"/>
          <cell r="M1505"/>
        </row>
        <row r="1506">
          <cell r="B1506"/>
          <cell r="M1506"/>
        </row>
        <row r="1507">
          <cell r="B1507"/>
          <cell r="M1507"/>
        </row>
        <row r="1508">
          <cell r="B1508"/>
          <cell r="M1508"/>
        </row>
        <row r="1509">
          <cell r="B1509"/>
          <cell r="M1509"/>
        </row>
        <row r="1510">
          <cell r="B1510"/>
          <cell r="M1510"/>
        </row>
        <row r="1511">
          <cell r="B1511"/>
          <cell r="M1511"/>
        </row>
        <row r="1512">
          <cell r="B1512"/>
          <cell r="M1512"/>
        </row>
        <row r="1513">
          <cell r="B1513"/>
          <cell r="M1513"/>
        </row>
        <row r="1514">
          <cell r="B1514"/>
          <cell r="M1514"/>
        </row>
        <row r="1515">
          <cell r="B1515"/>
          <cell r="M1515"/>
        </row>
        <row r="1516">
          <cell r="B1516"/>
          <cell r="M1516"/>
        </row>
        <row r="1517">
          <cell r="B1517"/>
          <cell r="M1517"/>
        </row>
        <row r="1518">
          <cell r="B1518"/>
          <cell r="M1518"/>
        </row>
        <row r="1519">
          <cell r="B1519"/>
          <cell r="M1519"/>
        </row>
        <row r="1520">
          <cell r="B1520"/>
          <cell r="M1520"/>
        </row>
        <row r="1521">
          <cell r="B1521"/>
          <cell r="M1521"/>
        </row>
        <row r="1522">
          <cell r="B1522"/>
          <cell r="M1522"/>
        </row>
        <row r="1523">
          <cell r="B1523"/>
          <cell r="M1523"/>
        </row>
        <row r="1524">
          <cell r="B1524"/>
          <cell r="M1524"/>
        </row>
        <row r="1525">
          <cell r="B1525"/>
          <cell r="M1525"/>
        </row>
        <row r="1526">
          <cell r="B1526"/>
          <cell r="M1526"/>
        </row>
        <row r="1527">
          <cell r="B1527"/>
          <cell r="M1527"/>
        </row>
        <row r="1528">
          <cell r="B1528"/>
          <cell r="M1528"/>
        </row>
        <row r="1529">
          <cell r="B1529"/>
          <cell r="M1529"/>
        </row>
        <row r="1530">
          <cell r="B1530"/>
          <cell r="M1530"/>
        </row>
        <row r="1531">
          <cell r="B1531"/>
          <cell r="M1531"/>
        </row>
        <row r="1532">
          <cell r="B1532"/>
          <cell r="M1532"/>
        </row>
        <row r="1533">
          <cell r="B1533"/>
          <cell r="M1533"/>
        </row>
        <row r="1534">
          <cell r="B1534"/>
          <cell r="M1534"/>
        </row>
        <row r="1535">
          <cell r="B1535"/>
          <cell r="M1535"/>
        </row>
        <row r="1536">
          <cell r="B1536"/>
          <cell r="M1536"/>
        </row>
        <row r="1537">
          <cell r="B1537"/>
          <cell r="M1537"/>
        </row>
        <row r="1538">
          <cell r="B1538"/>
          <cell r="M1538"/>
        </row>
        <row r="1539">
          <cell r="B1539"/>
          <cell r="M1539"/>
        </row>
        <row r="1540">
          <cell r="B1540"/>
          <cell r="M1540"/>
        </row>
        <row r="1541">
          <cell r="B1541"/>
          <cell r="M1541"/>
        </row>
        <row r="1542">
          <cell r="B1542"/>
          <cell r="M1542"/>
        </row>
        <row r="1543">
          <cell r="B1543"/>
          <cell r="M1543"/>
        </row>
        <row r="1544">
          <cell r="B1544"/>
          <cell r="M1544"/>
        </row>
        <row r="1545">
          <cell r="B1545"/>
          <cell r="M1545"/>
        </row>
        <row r="1546">
          <cell r="B1546"/>
          <cell r="M1546"/>
        </row>
        <row r="1547">
          <cell r="B1547"/>
          <cell r="M1547"/>
        </row>
        <row r="1548">
          <cell r="B1548"/>
          <cell r="M1548"/>
        </row>
        <row r="1549">
          <cell r="B1549"/>
          <cell r="M1549"/>
        </row>
        <row r="1550">
          <cell r="B1550"/>
          <cell r="M1550"/>
        </row>
        <row r="1551">
          <cell r="B1551"/>
          <cell r="M1551"/>
        </row>
        <row r="1552">
          <cell r="B1552"/>
          <cell r="M1552"/>
        </row>
        <row r="1553">
          <cell r="B1553"/>
          <cell r="M1553"/>
        </row>
        <row r="1554">
          <cell r="B1554"/>
          <cell r="M1554"/>
        </row>
        <row r="1555">
          <cell r="B1555"/>
          <cell r="M1555"/>
        </row>
        <row r="1556">
          <cell r="B1556"/>
          <cell r="M1556"/>
        </row>
        <row r="1557">
          <cell r="B1557"/>
          <cell r="M1557"/>
        </row>
        <row r="1558">
          <cell r="B1558"/>
          <cell r="M1558"/>
        </row>
        <row r="1559">
          <cell r="B1559"/>
          <cell r="M1559"/>
        </row>
        <row r="1560">
          <cell r="B1560"/>
          <cell r="M1560"/>
        </row>
        <row r="1561">
          <cell r="B1561"/>
          <cell r="M1561"/>
        </row>
        <row r="1562">
          <cell r="B1562"/>
          <cell r="M1562"/>
        </row>
        <row r="1563">
          <cell r="B1563"/>
          <cell r="M1563"/>
        </row>
        <row r="1564">
          <cell r="B1564"/>
          <cell r="M1564"/>
        </row>
        <row r="1565">
          <cell r="B1565"/>
          <cell r="M1565"/>
        </row>
        <row r="1566">
          <cell r="B1566"/>
          <cell r="M1566"/>
        </row>
        <row r="1567">
          <cell r="B1567"/>
          <cell r="M1567"/>
        </row>
        <row r="1568">
          <cell r="B1568"/>
          <cell r="M1568"/>
        </row>
        <row r="1569">
          <cell r="B1569"/>
          <cell r="M1569"/>
        </row>
        <row r="1570">
          <cell r="B1570"/>
          <cell r="M1570"/>
        </row>
        <row r="1571">
          <cell r="B1571"/>
          <cell r="M1571"/>
        </row>
        <row r="1572">
          <cell r="B1572"/>
          <cell r="M1572"/>
        </row>
        <row r="1573">
          <cell r="B1573"/>
          <cell r="M1573"/>
        </row>
        <row r="1574">
          <cell r="B1574"/>
          <cell r="M1574"/>
        </row>
        <row r="1575">
          <cell r="B1575"/>
          <cell r="M1575"/>
        </row>
        <row r="1576">
          <cell r="B1576"/>
          <cell r="M1576"/>
        </row>
        <row r="1577">
          <cell r="B1577"/>
          <cell r="M1577"/>
        </row>
        <row r="1578">
          <cell r="B1578"/>
          <cell r="M1578"/>
        </row>
        <row r="1579">
          <cell r="B1579"/>
          <cell r="M1579"/>
        </row>
        <row r="1580">
          <cell r="B1580"/>
          <cell r="M1580"/>
        </row>
        <row r="1581">
          <cell r="B1581"/>
          <cell r="M1581"/>
        </row>
        <row r="1582">
          <cell r="B1582"/>
          <cell r="M1582"/>
        </row>
        <row r="1583">
          <cell r="B1583"/>
          <cell r="M1583"/>
        </row>
        <row r="1584">
          <cell r="B1584"/>
          <cell r="M1584"/>
        </row>
        <row r="1585">
          <cell r="B1585"/>
          <cell r="M1585"/>
        </row>
        <row r="1586">
          <cell r="B1586"/>
          <cell r="M1586"/>
        </row>
        <row r="1587">
          <cell r="B1587"/>
          <cell r="M1587"/>
        </row>
        <row r="1588">
          <cell r="B1588"/>
          <cell r="M1588"/>
        </row>
        <row r="1589">
          <cell r="B1589"/>
          <cell r="M1589"/>
        </row>
        <row r="1590">
          <cell r="B1590"/>
          <cell r="M1590"/>
        </row>
        <row r="1591">
          <cell r="B1591"/>
          <cell r="M1591"/>
        </row>
        <row r="1592">
          <cell r="B1592"/>
          <cell r="M1592"/>
        </row>
        <row r="1593">
          <cell r="B1593"/>
          <cell r="M1593"/>
        </row>
        <row r="1594">
          <cell r="B1594"/>
          <cell r="M1594"/>
        </row>
        <row r="1595">
          <cell r="B1595"/>
          <cell r="M1595"/>
        </row>
        <row r="1596">
          <cell r="B1596"/>
          <cell r="M1596"/>
        </row>
        <row r="1597">
          <cell r="B1597"/>
          <cell r="M1597"/>
        </row>
        <row r="1598">
          <cell r="B1598"/>
          <cell r="M1598"/>
        </row>
        <row r="1599">
          <cell r="B1599"/>
          <cell r="M1599"/>
        </row>
        <row r="1600">
          <cell r="B1600"/>
          <cell r="M1600"/>
        </row>
        <row r="1601">
          <cell r="B1601"/>
          <cell r="M1601"/>
        </row>
        <row r="1602">
          <cell r="B1602"/>
          <cell r="M1602"/>
        </row>
        <row r="1603">
          <cell r="B1603"/>
          <cell r="M1603"/>
        </row>
        <row r="1604">
          <cell r="B1604"/>
          <cell r="M1604"/>
        </row>
        <row r="1605">
          <cell r="B1605"/>
          <cell r="M1605"/>
        </row>
        <row r="1606">
          <cell r="B1606"/>
          <cell r="M1606"/>
        </row>
        <row r="1607">
          <cell r="B1607"/>
          <cell r="M1607"/>
        </row>
        <row r="1608">
          <cell r="B1608"/>
          <cell r="M1608"/>
        </row>
        <row r="1609">
          <cell r="B1609"/>
          <cell r="M1609"/>
        </row>
        <row r="1610">
          <cell r="B1610"/>
          <cell r="M1610"/>
        </row>
        <row r="1611">
          <cell r="B1611"/>
          <cell r="M1611"/>
        </row>
        <row r="1612">
          <cell r="B1612"/>
          <cell r="M1612"/>
        </row>
        <row r="1613">
          <cell r="B1613"/>
          <cell r="M1613"/>
        </row>
        <row r="1614">
          <cell r="B1614"/>
          <cell r="M1614"/>
        </row>
        <row r="1615">
          <cell r="B1615"/>
          <cell r="M1615"/>
        </row>
        <row r="1616">
          <cell r="B1616"/>
          <cell r="M1616"/>
        </row>
        <row r="1617">
          <cell r="B1617"/>
          <cell r="M1617"/>
        </row>
        <row r="1618">
          <cell r="B1618"/>
          <cell r="M1618"/>
        </row>
        <row r="1619">
          <cell r="B1619"/>
          <cell r="M1619"/>
        </row>
        <row r="1620">
          <cell r="B1620"/>
          <cell r="M1620"/>
        </row>
        <row r="1621">
          <cell r="B1621"/>
          <cell r="M1621"/>
        </row>
        <row r="1622">
          <cell r="B1622"/>
          <cell r="M1622"/>
        </row>
        <row r="1623">
          <cell r="B1623"/>
          <cell r="M1623"/>
        </row>
        <row r="1624">
          <cell r="B1624"/>
          <cell r="M1624"/>
        </row>
        <row r="1625">
          <cell r="B1625"/>
          <cell r="M1625"/>
        </row>
        <row r="1626">
          <cell r="B1626"/>
          <cell r="M1626"/>
        </row>
        <row r="1627">
          <cell r="B1627"/>
          <cell r="M1627"/>
        </row>
        <row r="1628">
          <cell r="B1628"/>
          <cell r="M1628"/>
        </row>
        <row r="1629">
          <cell r="B1629"/>
          <cell r="M1629"/>
        </row>
        <row r="1630">
          <cell r="B1630"/>
          <cell r="M1630"/>
        </row>
        <row r="1631">
          <cell r="B1631"/>
          <cell r="M1631"/>
        </row>
        <row r="1632">
          <cell r="B1632"/>
          <cell r="M1632"/>
        </row>
        <row r="1633">
          <cell r="B1633"/>
          <cell r="M1633"/>
        </row>
        <row r="1634">
          <cell r="B1634"/>
          <cell r="M1634"/>
        </row>
        <row r="1635">
          <cell r="B1635"/>
          <cell r="M1635"/>
        </row>
        <row r="1636">
          <cell r="B1636"/>
          <cell r="M1636"/>
        </row>
        <row r="1637">
          <cell r="B1637"/>
          <cell r="M1637"/>
        </row>
        <row r="1638">
          <cell r="B1638"/>
          <cell r="M1638"/>
        </row>
        <row r="1639">
          <cell r="B1639"/>
          <cell r="M1639"/>
        </row>
        <row r="1640">
          <cell r="B1640"/>
          <cell r="M1640"/>
        </row>
        <row r="1641">
          <cell r="B1641"/>
          <cell r="M1641"/>
        </row>
        <row r="1642">
          <cell r="B1642"/>
          <cell r="M1642"/>
        </row>
        <row r="1643">
          <cell r="B1643"/>
          <cell r="M1643"/>
        </row>
        <row r="1644">
          <cell r="B1644"/>
          <cell r="M1644"/>
        </row>
        <row r="1645">
          <cell r="B1645"/>
          <cell r="M1645"/>
        </row>
        <row r="1646">
          <cell r="B1646"/>
          <cell r="M1646"/>
        </row>
        <row r="1647">
          <cell r="B1647"/>
          <cell r="M1647"/>
        </row>
        <row r="1648">
          <cell r="B1648"/>
          <cell r="M1648"/>
        </row>
        <row r="1649">
          <cell r="B1649"/>
          <cell r="M1649"/>
        </row>
        <row r="1650">
          <cell r="B1650"/>
          <cell r="M1650"/>
        </row>
        <row r="1651">
          <cell r="B1651"/>
          <cell r="M1651"/>
        </row>
        <row r="1652">
          <cell r="B1652"/>
          <cell r="M1652"/>
        </row>
        <row r="1653">
          <cell r="B1653"/>
          <cell r="M1653"/>
        </row>
        <row r="1654">
          <cell r="B1654"/>
          <cell r="M1654"/>
        </row>
        <row r="1655">
          <cell r="B1655"/>
          <cell r="M1655"/>
        </row>
        <row r="1656">
          <cell r="B1656"/>
          <cell r="M1656"/>
        </row>
        <row r="1657">
          <cell r="B1657"/>
          <cell r="M1657"/>
        </row>
        <row r="1658">
          <cell r="B1658"/>
          <cell r="M1658"/>
        </row>
        <row r="1659">
          <cell r="B1659"/>
          <cell r="M1659"/>
        </row>
        <row r="1660">
          <cell r="B1660"/>
          <cell r="M1660"/>
        </row>
        <row r="1661">
          <cell r="B1661"/>
          <cell r="M1661"/>
        </row>
        <row r="1662">
          <cell r="B1662"/>
          <cell r="M1662"/>
        </row>
        <row r="1663">
          <cell r="B1663"/>
          <cell r="M1663"/>
        </row>
        <row r="1664">
          <cell r="B1664"/>
          <cell r="M1664"/>
        </row>
        <row r="1665">
          <cell r="B1665"/>
          <cell r="M1665"/>
        </row>
        <row r="1666">
          <cell r="B1666"/>
          <cell r="M1666"/>
        </row>
        <row r="1667">
          <cell r="B1667"/>
          <cell r="M1667"/>
        </row>
        <row r="1668">
          <cell r="B1668"/>
          <cell r="M1668"/>
        </row>
        <row r="1669">
          <cell r="B1669"/>
          <cell r="M1669"/>
        </row>
        <row r="1670">
          <cell r="B1670"/>
          <cell r="M1670"/>
        </row>
        <row r="1671">
          <cell r="B1671"/>
          <cell r="M1671"/>
        </row>
        <row r="1672">
          <cell r="B1672"/>
          <cell r="M1672"/>
        </row>
        <row r="1673">
          <cell r="B1673"/>
          <cell r="M1673"/>
        </row>
        <row r="1674">
          <cell r="B1674"/>
          <cell r="M1674"/>
        </row>
        <row r="1675">
          <cell r="B1675"/>
          <cell r="M1675"/>
        </row>
        <row r="1676">
          <cell r="B1676"/>
          <cell r="M1676"/>
        </row>
        <row r="1677">
          <cell r="B1677"/>
          <cell r="M1677"/>
        </row>
        <row r="1678">
          <cell r="B1678"/>
          <cell r="M1678"/>
        </row>
        <row r="1679">
          <cell r="B1679"/>
          <cell r="M1679"/>
        </row>
        <row r="1680">
          <cell r="B1680"/>
          <cell r="M1680"/>
        </row>
        <row r="1681">
          <cell r="B1681"/>
          <cell r="M1681"/>
        </row>
        <row r="1682">
          <cell r="B1682"/>
          <cell r="M1682"/>
        </row>
        <row r="1683">
          <cell r="B1683"/>
          <cell r="M1683"/>
        </row>
        <row r="1684">
          <cell r="B1684"/>
          <cell r="M1684"/>
        </row>
        <row r="1685">
          <cell r="B1685"/>
          <cell r="M1685"/>
        </row>
        <row r="1686">
          <cell r="B1686"/>
          <cell r="M1686"/>
        </row>
        <row r="1687">
          <cell r="B1687"/>
          <cell r="M1687"/>
        </row>
        <row r="1688">
          <cell r="B1688"/>
          <cell r="M1688"/>
        </row>
        <row r="1689">
          <cell r="B1689"/>
          <cell r="M1689"/>
        </row>
        <row r="1690">
          <cell r="B1690"/>
          <cell r="M1690"/>
        </row>
        <row r="1691">
          <cell r="B1691"/>
          <cell r="M1691"/>
        </row>
        <row r="1692">
          <cell r="B1692"/>
          <cell r="M1692"/>
        </row>
        <row r="1693">
          <cell r="B1693"/>
          <cell r="M1693"/>
        </row>
        <row r="1694">
          <cell r="B1694"/>
          <cell r="M1694"/>
        </row>
        <row r="1695">
          <cell r="B1695"/>
          <cell r="M1695"/>
        </row>
        <row r="1696">
          <cell r="B1696"/>
          <cell r="M1696"/>
        </row>
        <row r="1697">
          <cell r="B1697"/>
          <cell r="M1697"/>
        </row>
        <row r="1698">
          <cell r="B1698"/>
          <cell r="M1698"/>
        </row>
        <row r="1699">
          <cell r="B1699"/>
          <cell r="M1699"/>
        </row>
        <row r="1700">
          <cell r="B1700"/>
          <cell r="M1700"/>
        </row>
        <row r="1701">
          <cell r="B1701"/>
          <cell r="M1701"/>
        </row>
        <row r="1702">
          <cell r="B1702"/>
          <cell r="M1702"/>
        </row>
        <row r="1703">
          <cell r="B1703"/>
          <cell r="M1703"/>
        </row>
        <row r="1704">
          <cell r="B1704"/>
          <cell r="M1704"/>
        </row>
        <row r="1705">
          <cell r="B1705"/>
          <cell r="M1705"/>
        </row>
        <row r="1706">
          <cell r="B1706"/>
          <cell r="M1706"/>
        </row>
        <row r="1707">
          <cell r="B1707"/>
          <cell r="M1707"/>
        </row>
        <row r="1708">
          <cell r="B1708"/>
          <cell r="M1708"/>
        </row>
        <row r="1709">
          <cell r="B1709"/>
          <cell r="M1709"/>
        </row>
        <row r="1710">
          <cell r="B1710"/>
          <cell r="M1710"/>
        </row>
        <row r="1711">
          <cell r="B1711"/>
          <cell r="M1711"/>
        </row>
        <row r="1712">
          <cell r="B1712"/>
          <cell r="M1712"/>
        </row>
        <row r="1713">
          <cell r="B1713"/>
          <cell r="M1713"/>
        </row>
        <row r="1714">
          <cell r="B1714"/>
          <cell r="M1714"/>
        </row>
        <row r="1715">
          <cell r="B1715"/>
          <cell r="M1715"/>
        </row>
        <row r="1716">
          <cell r="B1716"/>
          <cell r="M1716"/>
        </row>
        <row r="1717">
          <cell r="B1717"/>
          <cell r="M1717"/>
        </row>
        <row r="1718">
          <cell r="B1718"/>
          <cell r="M1718"/>
        </row>
        <row r="1719">
          <cell r="B1719"/>
          <cell r="M1719"/>
        </row>
        <row r="1720">
          <cell r="B1720"/>
          <cell r="M1720"/>
        </row>
        <row r="1721">
          <cell r="B1721"/>
          <cell r="M1721"/>
        </row>
        <row r="1722">
          <cell r="B1722"/>
          <cell r="M1722"/>
        </row>
        <row r="1723">
          <cell r="B1723"/>
          <cell r="M1723"/>
        </row>
        <row r="1724">
          <cell r="B1724"/>
          <cell r="M1724"/>
        </row>
        <row r="1725">
          <cell r="B1725"/>
          <cell r="M1725"/>
        </row>
        <row r="1726">
          <cell r="B1726"/>
          <cell r="M1726"/>
        </row>
        <row r="1727">
          <cell r="B1727"/>
          <cell r="M1727"/>
        </row>
        <row r="1728">
          <cell r="B1728"/>
          <cell r="M1728"/>
        </row>
        <row r="1729">
          <cell r="B1729"/>
          <cell r="M1729"/>
        </row>
        <row r="1730">
          <cell r="B1730"/>
          <cell r="M1730"/>
        </row>
        <row r="1731">
          <cell r="B1731"/>
          <cell r="M1731"/>
        </row>
        <row r="1732">
          <cell r="B1732"/>
          <cell r="M1732"/>
        </row>
        <row r="1733">
          <cell r="B1733"/>
          <cell r="M1733"/>
        </row>
        <row r="1734">
          <cell r="B1734"/>
          <cell r="M1734"/>
        </row>
        <row r="1735">
          <cell r="B1735"/>
          <cell r="M1735"/>
        </row>
        <row r="1736">
          <cell r="B1736"/>
          <cell r="M1736"/>
        </row>
        <row r="1737">
          <cell r="B1737"/>
          <cell r="M1737"/>
        </row>
        <row r="1738">
          <cell r="B1738"/>
          <cell r="M1738"/>
        </row>
        <row r="1739">
          <cell r="B1739"/>
          <cell r="M1739"/>
        </row>
        <row r="1740">
          <cell r="B1740"/>
          <cell r="M1740"/>
        </row>
        <row r="1741">
          <cell r="B1741"/>
          <cell r="M1741"/>
        </row>
        <row r="1742">
          <cell r="B1742"/>
          <cell r="M1742"/>
        </row>
        <row r="1743">
          <cell r="B1743"/>
          <cell r="M1743"/>
        </row>
        <row r="1744">
          <cell r="B1744"/>
          <cell r="M1744"/>
        </row>
        <row r="1745">
          <cell r="B1745"/>
          <cell r="M1745"/>
        </row>
        <row r="1746">
          <cell r="B1746"/>
          <cell r="M1746"/>
        </row>
        <row r="1747">
          <cell r="B1747"/>
          <cell r="M1747"/>
        </row>
        <row r="1748">
          <cell r="B1748"/>
          <cell r="M1748"/>
        </row>
        <row r="1749">
          <cell r="B1749"/>
          <cell r="M1749"/>
        </row>
        <row r="1750">
          <cell r="B1750"/>
          <cell r="M1750"/>
        </row>
        <row r="1751">
          <cell r="B1751"/>
          <cell r="M1751"/>
        </row>
        <row r="1752">
          <cell r="B1752"/>
          <cell r="M1752"/>
        </row>
        <row r="1753">
          <cell r="B1753"/>
          <cell r="M1753"/>
        </row>
        <row r="1754">
          <cell r="B1754"/>
          <cell r="M1754"/>
        </row>
        <row r="1755">
          <cell r="B1755"/>
          <cell r="M1755"/>
        </row>
        <row r="1756">
          <cell r="B1756"/>
          <cell r="M1756"/>
        </row>
        <row r="1757">
          <cell r="B1757"/>
          <cell r="M1757"/>
        </row>
        <row r="1758">
          <cell r="B1758"/>
          <cell r="M1758"/>
        </row>
        <row r="1759">
          <cell r="B1759"/>
          <cell r="M1759"/>
        </row>
        <row r="1760">
          <cell r="B1760"/>
          <cell r="M1760"/>
        </row>
        <row r="1761">
          <cell r="B1761"/>
          <cell r="M1761"/>
        </row>
        <row r="1762">
          <cell r="B1762"/>
          <cell r="M1762"/>
        </row>
        <row r="1763">
          <cell r="B1763"/>
          <cell r="M1763"/>
        </row>
        <row r="1764">
          <cell r="B1764"/>
          <cell r="M1764"/>
        </row>
        <row r="1765">
          <cell r="B1765"/>
          <cell r="M1765"/>
        </row>
        <row r="1766">
          <cell r="B1766"/>
          <cell r="M1766"/>
        </row>
        <row r="1767">
          <cell r="B1767"/>
          <cell r="M1767"/>
        </row>
        <row r="1768">
          <cell r="B1768"/>
          <cell r="M1768"/>
        </row>
        <row r="1769">
          <cell r="B1769"/>
          <cell r="M1769"/>
        </row>
        <row r="1770">
          <cell r="B1770"/>
          <cell r="M1770"/>
        </row>
        <row r="1771">
          <cell r="B1771"/>
          <cell r="M1771"/>
        </row>
        <row r="1772">
          <cell r="B1772"/>
          <cell r="M1772"/>
        </row>
        <row r="1773">
          <cell r="B1773"/>
          <cell r="M1773"/>
        </row>
        <row r="1774">
          <cell r="B1774"/>
          <cell r="M1774"/>
        </row>
        <row r="1775">
          <cell r="B1775"/>
          <cell r="M1775"/>
        </row>
        <row r="1776">
          <cell r="B1776"/>
          <cell r="M1776"/>
        </row>
        <row r="1777">
          <cell r="B1777"/>
          <cell r="M1777"/>
        </row>
        <row r="1778">
          <cell r="B1778"/>
          <cell r="M1778"/>
        </row>
        <row r="1779">
          <cell r="B1779"/>
          <cell r="M1779"/>
        </row>
        <row r="1780">
          <cell r="B1780"/>
          <cell r="M1780"/>
        </row>
        <row r="1781">
          <cell r="B1781"/>
          <cell r="M1781"/>
        </row>
        <row r="1782">
          <cell r="B1782"/>
          <cell r="M1782"/>
        </row>
        <row r="1783">
          <cell r="B1783"/>
          <cell r="M1783"/>
        </row>
        <row r="1784">
          <cell r="B1784"/>
          <cell r="M1784"/>
        </row>
        <row r="1785">
          <cell r="B1785"/>
          <cell r="M1785"/>
        </row>
        <row r="1786">
          <cell r="B1786"/>
          <cell r="M1786"/>
        </row>
        <row r="1787">
          <cell r="B1787"/>
          <cell r="M1787"/>
        </row>
        <row r="1788">
          <cell r="B1788"/>
          <cell r="M1788"/>
        </row>
        <row r="1789">
          <cell r="B1789"/>
          <cell r="M1789"/>
        </row>
        <row r="1790">
          <cell r="B1790"/>
          <cell r="M1790"/>
        </row>
        <row r="1791">
          <cell r="B1791"/>
          <cell r="M1791"/>
        </row>
        <row r="1792">
          <cell r="B1792"/>
          <cell r="M1792"/>
        </row>
        <row r="1793">
          <cell r="B1793"/>
          <cell r="M1793"/>
        </row>
        <row r="1794">
          <cell r="B1794"/>
          <cell r="M1794"/>
        </row>
        <row r="1795">
          <cell r="B1795"/>
          <cell r="M1795"/>
        </row>
        <row r="1796">
          <cell r="B1796"/>
          <cell r="M1796"/>
        </row>
        <row r="1797">
          <cell r="B1797"/>
          <cell r="M1797"/>
        </row>
        <row r="1798">
          <cell r="B1798"/>
          <cell r="M1798"/>
        </row>
        <row r="1799">
          <cell r="B1799"/>
          <cell r="M1799"/>
        </row>
        <row r="1800">
          <cell r="B1800"/>
          <cell r="M1800"/>
        </row>
        <row r="1801">
          <cell r="B1801"/>
          <cell r="M1801"/>
        </row>
        <row r="1802">
          <cell r="B1802"/>
          <cell r="M1802"/>
        </row>
        <row r="1803">
          <cell r="B1803"/>
          <cell r="M1803"/>
        </row>
        <row r="1804">
          <cell r="B1804"/>
          <cell r="M1804"/>
        </row>
        <row r="1805">
          <cell r="B1805"/>
          <cell r="M1805"/>
        </row>
        <row r="1806">
          <cell r="B1806"/>
          <cell r="M1806"/>
        </row>
        <row r="1807">
          <cell r="B1807"/>
          <cell r="M1807"/>
        </row>
        <row r="1808">
          <cell r="B1808"/>
          <cell r="M1808"/>
        </row>
        <row r="1809">
          <cell r="B1809"/>
          <cell r="M1809"/>
        </row>
        <row r="1810">
          <cell r="B1810"/>
          <cell r="M1810"/>
        </row>
        <row r="1811">
          <cell r="B1811"/>
          <cell r="M1811"/>
        </row>
        <row r="1812">
          <cell r="B1812"/>
          <cell r="M1812"/>
        </row>
        <row r="1813">
          <cell r="B1813"/>
          <cell r="M1813"/>
        </row>
        <row r="1814">
          <cell r="B1814"/>
          <cell r="M1814"/>
        </row>
        <row r="1815">
          <cell r="B1815"/>
          <cell r="M1815"/>
        </row>
        <row r="1816">
          <cell r="B1816"/>
          <cell r="M1816"/>
        </row>
        <row r="1817">
          <cell r="B1817"/>
          <cell r="M1817"/>
        </row>
        <row r="1818">
          <cell r="B1818"/>
          <cell r="M1818"/>
        </row>
        <row r="1819">
          <cell r="B1819"/>
          <cell r="M1819"/>
        </row>
        <row r="1820">
          <cell r="B1820"/>
          <cell r="M1820"/>
        </row>
        <row r="1821">
          <cell r="B1821"/>
          <cell r="M1821"/>
        </row>
        <row r="1822">
          <cell r="B1822"/>
          <cell r="M1822"/>
        </row>
        <row r="1823">
          <cell r="B1823"/>
          <cell r="M1823"/>
        </row>
        <row r="1824">
          <cell r="B1824"/>
          <cell r="M1824"/>
        </row>
        <row r="1825">
          <cell r="B1825"/>
          <cell r="M1825"/>
        </row>
        <row r="1826">
          <cell r="B1826"/>
          <cell r="M1826"/>
        </row>
        <row r="1827">
          <cell r="B1827"/>
          <cell r="M1827"/>
        </row>
        <row r="1828">
          <cell r="B1828"/>
          <cell r="M1828"/>
        </row>
        <row r="1829">
          <cell r="B1829"/>
          <cell r="M1829"/>
        </row>
        <row r="1830">
          <cell r="B1830"/>
          <cell r="M1830"/>
        </row>
        <row r="1831">
          <cell r="B1831"/>
          <cell r="M1831"/>
        </row>
        <row r="1832">
          <cell r="B1832"/>
          <cell r="M1832"/>
        </row>
        <row r="1833">
          <cell r="B1833"/>
          <cell r="M1833"/>
        </row>
        <row r="1834">
          <cell r="B1834"/>
          <cell r="M1834"/>
        </row>
        <row r="1835">
          <cell r="B1835"/>
          <cell r="M1835"/>
        </row>
        <row r="1836">
          <cell r="B1836"/>
          <cell r="M1836"/>
        </row>
        <row r="1837">
          <cell r="B1837"/>
          <cell r="M1837"/>
        </row>
        <row r="1838">
          <cell r="B1838"/>
          <cell r="M1838"/>
        </row>
        <row r="1839">
          <cell r="B1839"/>
          <cell r="M1839"/>
        </row>
        <row r="1840">
          <cell r="B1840"/>
          <cell r="M1840"/>
        </row>
        <row r="1841">
          <cell r="B1841"/>
          <cell r="M1841"/>
        </row>
        <row r="1842">
          <cell r="B1842"/>
          <cell r="M1842"/>
        </row>
        <row r="1843">
          <cell r="B1843"/>
          <cell r="M1843"/>
        </row>
        <row r="1844">
          <cell r="B1844"/>
          <cell r="M1844"/>
        </row>
        <row r="1845">
          <cell r="B1845"/>
          <cell r="M1845"/>
        </row>
        <row r="1846">
          <cell r="B1846"/>
          <cell r="M1846"/>
        </row>
        <row r="1847">
          <cell r="B1847"/>
          <cell r="M1847"/>
        </row>
        <row r="1848">
          <cell r="B1848"/>
          <cell r="M1848"/>
        </row>
        <row r="1849">
          <cell r="B1849"/>
          <cell r="M1849"/>
        </row>
        <row r="1850">
          <cell r="B1850"/>
          <cell r="M1850"/>
        </row>
        <row r="1851">
          <cell r="B1851"/>
          <cell r="M1851"/>
        </row>
        <row r="1852">
          <cell r="B1852"/>
          <cell r="M1852"/>
        </row>
        <row r="1853">
          <cell r="B1853"/>
          <cell r="M1853"/>
        </row>
        <row r="1854">
          <cell r="B1854"/>
          <cell r="M1854"/>
        </row>
        <row r="1855">
          <cell r="B1855"/>
          <cell r="M1855"/>
        </row>
        <row r="1856">
          <cell r="B1856"/>
          <cell r="M1856"/>
        </row>
        <row r="1857">
          <cell r="B1857"/>
          <cell r="M1857"/>
        </row>
        <row r="1858">
          <cell r="B1858"/>
          <cell r="M1858"/>
        </row>
        <row r="1859">
          <cell r="B1859"/>
          <cell r="M1859"/>
        </row>
        <row r="1860">
          <cell r="B1860"/>
          <cell r="M1860"/>
        </row>
        <row r="1861">
          <cell r="B1861"/>
          <cell r="M1861"/>
        </row>
        <row r="1862">
          <cell r="B1862"/>
          <cell r="M1862"/>
        </row>
        <row r="1863">
          <cell r="B1863"/>
          <cell r="M1863"/>
        </row>
        <row r="1864">
          <cell r="B1864"/>
          <cell r="M1864"/>
        </row>
        <row r="1865">
          <cell r="B1865"/>
          <cell r="M1865"/>
        </row>
        <row r="1866">
          <cell r="B1866"/>
          <cell r="M1866"/>
        </row>
        <row r="1867">
          <cell r="B1867"/>
          <cell r="M1867"/>
        </row>
        <row r="1868">
          <cell r="B1868"/>
          <cell r="M1868"/>
        </row>
        <row r="1869">
          <cell r="B1869"/>
          <cell r="M1869"/>
        </row>
        <row r="1870">
          <cell r="B1870"/>
          <cell r="M1870"/>
        </row>
        <row r="1871">
          <cell r="B1871"/>
          <cell r="M1871"/>
        </row>
        <row r="1872">
          <cell r="B1872"/>
          <cell r="M1872"/>
        </row>
        <row r="1873">
          <cell r="B1873"/>
          <cell r="M1873"/>
        </row>
        <row r="1874">
          <cell r="B1874"/>
          <cell r="M1874"/>
        </row>
        <row r="1875">
          <cell r="B1875"/>
          <cell r="M1875"/>
        </row>
        <row r="1876">
          <cell r="B1876"/>
          <cell r="M1876"/>
        </row>
        <row r="1877">
          <cell r="B1877"/>
          <cell r="M1877"/>
        </row>
        <row r="1878">
          <cell r="B1878"/>
          <cell r="M1878"/>
        </row>
        <row r="1879">
          <cell r="B1879"/>
          <cell r="M1879"/>
        </row>
        <row r="1880">
          <cell r="B1880"/>
          <cell r="M1880"/>
        </row>
        <row r="1881">
          <cell r="B1881"/>
          <cell r="M1881"/>
        </row>
        <row r="1882">
          <cell r="B1882"/>
          <cell r="M1882"/>
        </row>
        <row r="1883">
          <cell r="B1883"/>
          <cell r="M1883"/>
        </row>
        <row r="1884">
          <cell r="B1884"/>
          <cell r="M1884"/>
        </row>
        <row r="1885">
          <cell r="B1885"/>
          <cell r="M1885"/>
        </row>
        <row r="1886">
          <cell r="B1886"/>
          <cell r="M1886"/>
        </row>
        <row r="1887">
          <cell r="B1887"/>
          <cell r="M1887"/>
        </row>
        <row r="1888">
          <cell r="B1888"/>
          <cell r="M1888"/>
        </row>
        <row r="1889">
          <cell r="B1889"/>
          <cell r="M1889"/>
        </row>
        <row r="1890">
          <cell r="B1890"/>
          <cell r="M1890"/>
        </row>
        <row r="1891">
          <cell r="B1891"/>
          <cell r="M1891"/>
        </row>
        <row r="1892">
          <cell r="B1892"/>
          <cell r="M1892"/>
        </row>
        <row r="1893">
          <cell r="B1893"/>
          <cell r="M1893"/>
        </row>
        <row r="1894">
          <cell r="B1894"/>
          <cell r="M1894"/>
        </row>
        <row r="1895">
          <cell r="B1895"/>
          <cell r="M1895"/>
        </row>
        <row r="1896">
          <cell r="B1896"/>
          <cell r="M1896"/>
        </row>
        <row r="1897">
          <cell r="B1897"/>
          <cell r="M1897"/>
        </row>
        <row r="1898">
          <cell r="B1898"/>
          <cell r="M1898"/>
        </row>
        <row r="1899">
          <cell r="B1899"/>
          <cell r="M1899"/>
        </row>
        <row r="1900">
          <cell r="B1900"/>
          <cell r="M1900"/>
        </row>
        <row r="1901">
          <cell r="B1901"/>
          <cell r="M1901"/>
        </row>
        <row r="1902">
          <cell r="B1902"/>
          <cell r="M1902"/>
        </row>
        <row r="1903">
          <cell r="B1903"/>
          <cell r="M1903"/>
        </row>
        <row r="1904">
          <cell r="B1904"/>
          <cell r="M1904"/>
        </row>
        <row r="1905">
          <cell r="B1905"/>
          <cell r="M1905"/>
        </row>
        <row r="1906">
          <cell r="B1906"/>
          <cell r="M1906"/>
        </row>
        <row r="1907">
          <cell r="B1907"/>
          <cell r="M1907"/>
        </row>
        <row r="1908">
          <cell r="B1908"/>
          <cell r="M1908"/>
        </row>
        <row r="1909">
          <cell r="B1909"/>
          <cell r="M1909"/>
        </row>
        <row r="1910">
          <cell r="B1910"/>
          <cell r="M1910"/>
        </row>
        <row r="1911">
          <cell r="B1911"/>
          <cell r="M1911"/>
        </row>
        <row r="1912">
          <cell r="B1912"/>
          <cell r="M1912"/>
        </row>
        <row r="1913">
          <cell r="B1913"/>
          <cell r="M1913"/>
        </row>
        <row r="1914">
          <cell r="B1914"/>
          <cell r="M1914"/>
        </row>
        <row r="1915">
          <cell r="B1915"/>
          <cell r="M1915"/>
        </row>
        <row r="1916">
          <cell r="B1916"/>
          <cell r="M1916"/>
        </row>
        <row r="1917">
          <cell r="B1917"/>
          <cell r="M1917"/>
        </row>
        <row r="1918">
          <cell r="B1918"/>
          <cell r="M1918"/>
        </row>
        <row r="1919">
          <cell r="B1919"/>
          <cell r="M1919"/>
        </row>
        <row r="1920">
          <cell r="B1920"/>
          <cell r="M1920"/>
        </row>
        <row r="1921">
          <cell r="B1921"/>
          <cell r="M1921"/>
        </row>
        <row r="1922">
          <cell r="B1922"/>
          <cell r="M1922"/>
        </row>
        <row r="1923">
          <cell r="B1923"/>
          <cell r="M1923"/>
        </row>
        <row r="1924">
          <cell r="B1924"/>
          <cell r="M1924"/>
        </row>
        <row r="1925">
          <cell r="B1925"/>
          <cell r="M1925"/>
        </row>
        <row r="1926">
          <cell r="B1926"/>
          <cell r="M1926"/>
        </row>
        <row r="1927">
          <cell r="B1927"/>
          <cell r="M1927"/>
        </row>
        <row r="1928">
          <cell r="B1928"/>
          <cell r="M1928"/>
        </row>
        <row r="1929">
          <cell r="B1929"/>
          <cell r="M1929"/>
        </row>
        <row r="1930">
          <cell r="B1930"/>
          <cell r="M1930"/>
        </row>
        <row r="1931">
          <cell r="B1931"/>
          <cell r="M1931"/>
        </row>
        <row r="1932">
          <cell r="B1932"/>
          <cell r="M1932"/>
        </row>
        <row r="1933">
          <cell r="B1933"/>
          <cell r="M1933"/>
        </row>
        <row r="1934">
          <cell r="B1934"/>
          <cell r="M1934"/>
        </row>
        <row r="1935">
          <cell r="B1935"/>
          <cell r="M1935"/>
        </row>
        <row r="1936">
          <cell r="B1936"/>
          <cell r="M1936"/>
        </row>
        <row r="1937">
          <cell r="B1937"/>
          <cell r="M1937"/>
        </row>
        <row r="1938">
          <cell r="B1938"/>
          <cell r="M1938"/>
        </row>
        <row r="1939">
          <cell r="B1939"/>
          <cell r="M1939"/>
        </row>
        <row r="1940">
          <cell r="B1940"/>
          <cell r="M1940"/>
        </row>
        <row r="1941">
          <cell r="B1941"/>
          <cell r="M1941"/>
        </row>
        <row r="1942">
          <cell r="B1942"/>
          <cell r="M1942"/>
        </row>
        <row r="1943">
          <cell r="B1943"/>
          <cell r="M1943"/>
        </row>
        <row r="1944">
          <cell r="B1944"/>
          <cell r="M1944"/>
        </row>
        <row r="1945">
          <cell r="B1945"/>
          <cell r="M1945"/>
        </row>
        <row r="1946">
          <cell r="B1946"/>
          <cell r="M1946"/>
        </row>
        <row r="1947">
          <cell r="B1947"/>
          <cell r="M1947"/>
        </row>
        <row r="1948">
          <cell r="B1948"/>
          <cell r="M1948"/>
        </row>
        <row r="1949">
          <cell r="B1949"/>
          <cell r="M1949"/>
        </row>
        <row r="1950">
          <cell r="B1950"/>
          <cell r="M1950"/>
        </row>
        <row r="1951">
          <cell r="B1951"/>
          <cell r="M1951"/>
        </row>
        <row r="1952">
          <cell r="B1952"/>
          <cell r="M1952"/>
        </row>
        <row r="1953">
          <cell r="B1953"/>
          <cell r="M1953"/>
        </row>
        <row r="1954">
          <cell r="B1954"/>
          <cell r="M1954"/>
        </row>
        <row r="1955">
          <cell r="B1955"/>
          <cell r="M1955"/>
        </row>
        <row r="1956">
          <cell r="B1956"/>
          <cell r="M1956"/>
        </row>
        <row r="1957">
          <cell r="B1957"/>
          <cell r="M1957"/>
        </row>
        <row r="1958">
          <cell r="B1958"/>
          <cell r="M1958"/>
        </row>
        <row r="1959">
          <cell r="B1959"/>
          <cell r="M1959"/>
        </row>
        <row r="1960">
          <cell r="B1960"/>
          <cell r="M1960"/>
        </row>
        <row r="1961">
          <cell r="B1961"/>
          <cell r="M1961"/>
        </row>
        <row r="1962">
          <cell r="B1962"/>
          <cell r="M1962"/>
        </row>
        <row r="1963">
          <cell r="B1963"/>
          <cell r="M1963"/>
        </row>
        <row r="1964">
          <cell r="B1964"/>
          <cell r="M1964"/>
        </row>
        <row r="1965">
          <cell r="B1965"/>
          <cell r="M1965"/>
        </row>
        <row r="1966">
          <cell r="B1966"/>
          <cell r="M1966"/>
        </row>
        <row r="1967">
          <cell r="B1967"/>
          <cell r="M1967"/>
        </row>
        <row r="1968">
          <cell r="B1968"/>
          <cell r="M1968"/>
        </row>
        <row r="1969">
          <cell r="B1969"/>
          <cell r="M1969"/>
        </row>
        <row r="1970">
          <cell r="B1970"/>
          <cell r="M1970"/>
        </row>
        <row r="1971">
          <cell r="B1971"/>
          <cell r="M1971"/>
        </row>
        <row r="1972">
          <cell r="B1972"/>
          <cell r="M1972"/>
        </row>
        <row r="1973">
          <cell r="B1973"/>
          <cell r="M1973"/>
        </row>
        <row r="1974">
          <cell r="B1974"/>
          <cell r="M1974"/>
        </row>
        <row r="1975">
          <cell r="B1975"/>
          <cell r="M1975"/>
        </row>
        <row r="1976">
          <cell r="B1976"/>
          <cell r="M1976"/>
        </row>
        <row r="1977">
          <cell r="B1977"/>
          <cell r="M1977"/>
        </row>
        <row r="1978">
          <cell r="B1978"/>
          <cell r="M1978"/>
        </row>
        <row r="1979">
          <cell r="B1979"/>
          <cell r="M1979"/>
        </row>
        <row r="1980">
          <cell r="B1980"/>
          <cell r="M1980"/>
        </row>
        <row r="1981">
          <cell r="B1981"/>
          <cell r="M1981"/>
        </row>
        <row r="1982">
          <cell r="B1982"/>
          <cell r="M1982"/>
        </row>
        <row r="1983">
          <cell r="B1983"/>
          <cell r="M1983"/>
        </row>
        <row r="1984">
          <cell r="B1984"/>
          <cell r="M1984"/>
        </row>
        <row r="1985">
          <cell r="B1985"/>
          <cell r="M1985"/>
        </row>
        <row r="1986">
          <cell r="B1986"/>
          <cell r="M1986"/>
        </row>
        <row r="1987">
          <cell r="B1987"/>
          <cell r="M1987"/>
        </row>
        <row r="1988">
          <cell r="B1988"/>
          <cell r="M1988"/>
        </row>
        <row r="1989">
          <cell r="B1989"/>
          <cell r="M1989"/>
        </row>
        <row r="1990">
          <cell r="B1990"/>
          <cell r="M1990"/>
        </row>
        <row r="1991">
          <cell r="B1991"/>
          <cell r="M1991"/>
        </row>
        <row r="1992">
          <cell r="B1992"/>
          <cell r="M1992"/>
        </row>
        <row r="1993">
          <cell r="B1993"/>
          <cell r="M1993"/>
        </row>
        <row r="1994">
          <cell r="B1994"/>
          <cell r="M1994"/>
        </row>
        <row r="1995">
          <cell r="B1995"/>
          <cell r="M1995"/>
        </row>
        <row r="1996">
          <cell r="B1996"/>
          <cell r="M1996"/>
        </row>
        <row r="1997">
          <cell r="B1997"/>
          <cell r="M1997"/>
        </row>
        <row r="1998">
          <cell r="B1998"/>
          <cell r="M1998"/>
        </row>
        <row r="1999">
          <cell r="B1999"/>
          <cell r="M1999"/>
        </row>
        <row r="2000">
          <cell r="B2000"/>
          <cell r="M2000"/>
        </row>
        <row r="2001">
          <cell r="B2001"/>
          <cell r="M2001"/>
        </row>
        <row r="2002">
          <cell r="B2002"/>
          <cell r="M2002"/>
        </row>
        <row r="2003">
          <cell r="B2003"/>
          <cell r="M2003"/>
        </row>
        <row r="2004">
          <cell r="B2004"/>
          <cell r="M2004"/>
        </row>
        <row r="2005">
          <cell r="B2005"/>
          <cell r="M2005"/>
        </row>
        <row r="2006">
          <cell r="B2006"/>
          <cell r="M2006"/>
        </row>
        <row r="2007">
          <cell r="B2007"/>
          <cell r="M2007"/>
        </row>
        <row r="2008">
          <cell r="B2008"/>
          <cell r="M2008"/>
        </row>
        <row r="2009">
          <cell r="B2009"/>
          <cell r="M2009"/>
        </row>
        <row r="2010">
          <cell r="B2010"/>
          <cell r="M2010"/>
        </row>
        <row r="2011">
          <cell r="B2011"/>
          <cell r="M2011"/>
        </row>
        <row r="2012">
          <cell r="B2012"/>
          <cell r="M2012"/>
        </row>
        <row r="2013">
          <cell r="B2013"/>
          <cell r="M2013"/>
        </row>
        <row r="2014">
          <cell r="B2014"/>
          <cell r="M2014"/>
        </row>
        <row r="2015">
          <cell r="B2015"/>
          <cell r="M2015"/>
        </row>
        <row r="2016">
          <cell r="B2016"/>
          <cell r="M2016"/>
        </row>
        <row r="2017">
          <cell r="B2017"/>
          <cell r="M2017"/>
        </row>
        <row r="2018">
          <cell r="B2018"/>
          <cell r="M2018"/>
        </row>
        <row r="2019">
          <cell r="B2019"/>
          <cell r="M2019"/>
        </row>
        <row r="2020">
          <cell r="B2020"/>
          <cell r="M2020"/>
        </row>
        <row r="2021">
          <cell r="B2021"/>
          <cell r="M2021"/>
        </row>
        <row r="2022">
          <cell r="B2022"/>
          <cell r="M2022"/>
        </row>
        <row r="2023">
          <cell r="B2023"/>
          <cell r="M2023"/>
        </row>
        <row r="2024">
          <cell r="B2024"/>
          <cell r="M2024"/>
        </row>
        <row r="2025">
          <cell r="B2025"/>
          <cell r="M2025"/>
        </row>
        <row r="2026">
          <cell r="B2026"/>
          <cell r="M2026"/>
        </row>
        <row r="2027">
          <cell r="B2027"/>
          <cell r="M2027"/>
        </row>
        <row r="2028">
          <cell r="B2028"/>
          <cell r="M2028"/>
        </row>
        <row r="2029">
          <cell r="B2029"/>
          <cell r="M2029"/>
        </row>
        <row r="2030">
          <cell r="B2030"/>
          <cell r="M2030"/>
        </row>
        <row r="2031">
          <cell r="B2031"/>
          <cell r="M2031"/>
        </row>
        <row r="2032">
          <cell r="B2032"/>
          <cell r="M2032"/>
        </row>
        <row r="2033">
          <cell r="B2033"/>
          <cell r="M2033"/>
        </row>
        <row r="2034">
          <cell r="B2034"/>
          <cell r="M2034"/>
        </row>
        <row r="2035">
          <cell r="B2035"/>
          <cell r="M2035"/>
        </row>
        <row r="2036">
          <cell r="B2036"/>
          <cell r="M2036"/>
        </row>
        <row r="2037">
          <cell r="B2037"/>
          <cell r="M2037"/>
        </row>
        <row r="2038">
          <cell r="B2038"/>
          <cell r="M2038"/>
        </row>
        <row r="2039">
          <cell r="B2039"/>
          <cell r="M2039"/>
        </row>
        <row r="2040">
          <cell r="B2040"/>
          <cell r="M2040"/>
        </row>
        <row r="2041">
          <cell r="B2041"/>
          <cell r="M2041"/>
        </row>
        <row r="2042">
          <cell r="B2042"/>
          <cell r="M2042"/>
        </row>
        <row r="2043">
          <cell r="B2043"/>
          <cell r="M2043"/>
        </row>
        <row r="2044">
          <cell r="B2044"/>
          <cell r="M2044"/>
        </row>
        <row r="2045">
          <cell r="B2045"/>
          <cell r="M2045"/>
        </row>
        <row r="2046">
          <cell r="B2046"/>
          <cell r="M2046"/>
        </row>
        <row r="2047">
          <cell r="B2047"/>
          <cell r="M2047"/>
        </row>
        <row r="2048">
          <cell r="B2048"/>
          <cell r="M2048"/>
        </row>
        <row r="2049">
          <cell r="B2049"/>
          <cell r="M2049"/>
        </row>
        <row r="2050">
          <cell r="B2050"/>
          <cell r="M2050"/>
        </row>
        <row r="2051">
          <cell r="B2051"/>
          <cell r="M2051"/>
        </row>
        <row r="2052">
          <cell r="B2052"/>
          <cell r="M2052"/>
        </row>
        <row r="2053">
          <cell r="B2053"/>
          <cell r="M2053"/>
        </row>
        <row r="2054">
          <cell r="B2054"/>
          <cell r="M2054"/>
        </row>
        <row r="2055">
          <cell r="B2055"/>
          <cell r="M2055"/>
        </row>
        <row r="2056">
          <cell r="B2056"/>
          <cell r="M2056"/>
        </row>
        <row r="2057">
          <cell r="B2057"/>
          <cell r="M2057"/>
        </row>
        <row r="2058">
          <cell r="B2058"/>
          <cell r="M2058"/>
        </row>
        <row r="2059">
          <cell r="B2059"/>
          <cell r="M2059"/>
        </row>
        <row r="2060">
          <cell r="B2060"/>
          <cell r="M2060"/>
        </row>
        <row r="2061">
          <cell r="B2061"/>
          <cell r="M2061"/>
        </row>
        <row r="2062">
          <cell r="B2062"/>
          <cell r="M2062"/>
        </row>
        <row r="2063">
          <cell r="B2063"/>
          <cell r="M2063"/>
        </row>
        <row r="2064">
          <cell r="B2064"/>
          <cell r="M2064"/>
        </row>
        <row r="2065">
          <cell r="B2065"/>
          <cell r="M2065"/>
        </row>
        <row r="2066">
          <cell r="B2066"/>
          <cell r="M2066"/>
        </row>
        <row r="2067">
          <cell r="B2067"/>
          <cell r="M2067"/>
        </row>
        <row r="2068">
          <cell r="B2068"/>
          <cell r="M2068"/>
        </row>
        <row r="2069">
          <cell r="B2069"/>
          <cell r="M2069"/>
        </row>
        <row r="2070">
          <cell r="B2070"/>
          <cell r="M2070"/>
        </row>
        <row r="2071">
          <cell r="B2071"/>
          <cell r="M2071"/>
        </row>
        <row r="2072">
          <cell r="B2072"/>
          <cell r="M2072"/>
        </row>
        <row r="2073">
          <cell r="B2073"/>
          <cell r="M2073"/>
        </row>
        <row r="2074">
          <cell r="B2074"/>
          <cell r="M2074"/>
        </row>
        <row r="2075">
          <cell r="B2075"/>
          <cell r="M2075"/>
        </row>
        <row r="2076">
          <cell r="B2076"/>
          <cell r="M2076"/>
        </row>
        <row r="2077">
          <cell r="B2077"/>
          <cell r="M2077"/>
        </row>
        <row r="2078">
          <cell r="B2078"/>
          <cell r="M2078"/>
        </row>
        <row r="2079">
          <cell r="B2079"/>
          <cell r="M2079"/>
        </row>
        <row r="2080">
          <cell r="B2080"/>
          <cell r="M2080"/>
        </row>
        <row r="2081">
          <cell r="B2081"/>
          <cell r="M2081"/>
        </row>
        <row r="2082">
          <cell r="B2082"/>
          <cell r="M2082"/>
        </row>
        <row r="2083">
          <cell r="B2083"/>
          <cell r="M2083"/>
        </row>
        <row r="2084">
          <cell r="B2084"/>
          <cell r="M2084"/>
        </row>
        <row r="2085">
          <cell r="B2085"/>
          <cell r="M2085"/>
        </row>
        <row r="2086">
          <cell r="B2086"/>
          <cell r="M2086"/>
        </row>
        <row r="2087">
          <cell r="B2087"/>
          <cell r="M2087"/>
        </row>
        <row r="2088">
          <cell r="B2088"/>
          <cell r="M2088"/>
        </row>
        <row r="2089">
          <cell r="B2089"/>
          <cell r="M2089"/>
        </row>
        <row r="2090">
          <cell r="B2090"/>
          <cell r="M2090"/>
        </row>
        <row r="2091">
          <cell r="B2091"/>
          <cell r="M2091"/>
        </row>
        <row r="2092">
          <cell r="B2092"/>
          <cell r="M2092"/>
        </row>
        <row r="2093">
          <cell r="B2093"/>
          <cell r="M2093"/>
        </row>
        <row r="2094">
          <cell r="B2094"/>
          <cell r="M2094"/>
        </row>
        <row r="2095">
          <cell r="B2095"/>
          <cell r="M2095"/>
        </row>
        <row r="2096">
          <cell r="B2096"/>
          <cell r="M2096"/>
        </row>
        <row r="2097">
          <cell r="B2097"/>
          <cell r="M2097"/>
        </row>
        <row r="2098">
          <cell r="B2098"/>
          <cell r="M2098"/>
        </row>
        <row r="2099">
          <cell r="B2099"/>
          <cell r="M2099"/>
        </row>
        <row r="2100">
          <cell r="B2100"/>
          <cell r="M2100"/>
        </row>
        <row r="2101">
          <cell r="B2101"/>
          <cell r="M2101"/>
        </row>
        <row r="2102">
          <cell r="B2102"/>
          <cell r="M2102"/>
        </row>
        <row r="2103">
          <cell r="B2103"/>
          <cell r="M2103"/>
        </row>
        <row r="2104">
          <cell r="B2104"/>
          <cell r="M2104"/>
        </row>
        <row r="2105">
          <cell r="B2105"/>
          <cell r="M2105"/>
        </row>
        <row r="2106">
          <cell r="B2106"/>
          <cell r="M2106"/>
        </row>
        <row r="2107">
          <cell r="B2107"/>
          <cell r="M2107"/>
        </row>
        <row r="2108">
          <cell r="B2108"/>
          <cell r="M2108"/>
        </row>
        <row r="2109">
          <cell r="B2109"/>
          <cell r="M2109"/>
        </row>
        <row r="2110">
          <cell r="B2110"/>
          <cell r="M2110"/>
        </row>
        <row r="2111">
          <cell r="B2111"/>
          <cell r="M2111"/>
        </row>
        <row r="2112">
          <cell r="B2112"/>
          <cell r="M2112"/>
        </row>
        <row r="2113">
          <cell r="B2113"/>
          <cell r="M2113"/>
        </row>
        <row r="2114">
          <cell r="B2114"/>
          <cell r="M2114"/>
        </row>
        <row r="2115">
          <cell r="B2115"/>
          <cell r="M2115"/>
        </row>
        <row r="2116">
          <cell r="B2116"/>
          <cell r="M2116"/>
        </row>
        <row r="2117">
          <cell r="B2117"/>
          <cell r="M2117"/>
        </row>
        <row r="2118">
          <cell r="B2118"/>
          <cell r="M2118"/>
        </row>
        <row r="2119">
          <cell r="B2119"/>
          <cell r="M2119"/>
        </row>
        <row r="2120">
          <cell r="B2120"/>
          <cell r="M2120"/>
        </row>
        <row r="2121">
          <cell r="B2121"/>
          <cell r="M2121"/>
        </row>
        <row r="2122">
          <cell r="B2122"/>
          <cell r="M2122"/>
        </row>
        <row r="2123">
          <cell r="B2123"/>
          <cell r="M2123"/>
        </row>
        <row r="2124">
          <cell r="B2124"/>
          <cell r="M2124"/>
        </row>
        <row r="2125">
          <cell r="B2125"/>
          <cell r="M2125"/>
        </row>
        <row r="2126">
          <cell r="B2126"/>
          <cell r="M2126"/>
        </row>
        <row r="2127">
          <cell r="B2127"/>
          <cell r="M2127"/>
        </row>
        <row r="2128">
          <cell r="B2128"/>
          <cell r="M2128"/>
        </row>
        <row r="2129">
          <cell r="B2129"/>
          <cell r="M2129"/>
        </row>
        <row r="2130">
          <cell r="B2130"/>
          <cell r="M2130"/>
        </row>
        <row r="2131">
          <cell r="B2131"/>
          <cell r="M2131"/>
        </row>
        <row r="2132">
          <cell r="B2132"/>
          <cell r="M2132"/>
        </row>
        <row r="2133">
          <cell r="B2133"/>
          <cell r="M2133"/>
        </row>
        <row r="2134">
          <cell r="B2134"/>
          <cell r="M2134"/>
        </row>
        <row r="2135">
          <cell r="B2135"/>
          <cell r="M2135"/>
        </row>
        <row r="2136">
          <cell r="B2136"/>
          <cell r="M2136"/>
        </row>
        <row r="2137">
          <cell r="B2137"/>
          <cell r="M2137"/>
        </row>
        <row r="2138">
          <cell r="B2138"/>
          <cell r="M2138"/>
        </row>
        <row r="2139">
          <cell r="B2139"/>
          <cell r="M2139"/>
        </row>
        <row r="2140">
          <cell r="B2140"/>
          <cell r="M2140"/>
        </row>
        <row r="2141">
          <cell r="B2141"/>
          <cell r="M2141"/>
        </row>
        <row r="2142">
          <cell r="B2142"/>
          <cell r="M2142"/>
        </row>
        <row r="2143">
          <cell r="B2143"/>
          <cell r="M2143"/>
        </row>
        <row r="2144">
          <cell r="B2144"/>
          <cell r="M2144"/>
        </row>
        <row r="2145">
          <cell r="B2145"/>
          <cell r="M2145"/>
        </row>
        <row r="2146">
          <cell r="B2146"/>
          <cell r="M2146"/>
        </row>
        <row r="2147">
          <cell r="B2147"/>
          <cell r="M2147"/>
        </row>
        <row r="2148">
          <cell r="B2148"/>
          <cell r="M2148"/>
        </row>
        <row r="2149">
          <cell r="B2149"/>
          <cell r="M2149"/>
        </row>
        <row r="2150">
          <cell r="B2150"/>
          <cell r="M2150"/>
        </row>
        <row r="2151">
          <cell r="B2151"/>
          <cell r="M2151"/>
        </row>
        <row r="2152">
          <cell r="B2152"/>
          <cell r="M2152"/>
        </row>
        <row r="2153">
          <cell r="B2153"/>
          <cell r="M2153"/>
        </row>
        <row r="2154">
          <cell r="B2154"/>
          <cell r="M2154"/>
        </row>
        <row r="2155">
          <cell r="B2155"/>
          <cell r="M2155"/>
        </row>
        <row r="2156">
          <cell r="B2156"/>
          <cell r="M2156"/>
        </row>
        <row r="2157">
          <cell r="B2157"/>
          <cell r="M2157"/>
        </row>
        <row r="2158">
          <cell r="B2158"/>
          <cell r="M2158"/>
        </row>
        <row r="2159">
          <cell r="B2159"/>
          <cell r="M2159"/>
        </row>
        <row r="2160">
          <cell r="B2160"/>
          <cell r="M2160"/>
        </row>
        <row r="2161">
          <cell r="B2161"/>
          <cell r="M2161"/>
        </row>
        <row r="2162">
          <cell r="B2162"/>
          <cell r="M2162"/>
        </row>
        <row r="2163">
          <cell r="B2163"/>
          <cell r="M2163"/>
        </row>
        <row r="2164">
          <cell r="B2164"/>
          <cell r="M2164"/>
        </row>
        <row r="2165">
          <cell r="B2165"/>
          <cell r="M2165"/>
        </row>
        <row r="2166">
          <cell r="B2166"/>
          <cell r="M2166"/>
        </row>
        <row r="2167">
          <cell r="B2167"/>
          <cell r="M2167"/>
        </row>
        <row r="2168">
          <cell r="B2168"/>
          <cell r="M2168"/>
        </row>
        <row r="2169">
          <cell r="B2169"/>
          <cell r="M2169"/>
        </row>
        <row r="2170">
          <cell r="B2170"/>
          <cell r="M2170"/>
        </row>
        <row r="2171">
          <cell r="B2171"/>
          <cell r="M2171"/>
        </row>
        <row r="2172">
          <cell r="B2172"/>
          <cell r="M2172"/>
        </row>
        <row r="2173">
          <cell r="B2173"/>
          <cell r="M2173"/>
        </row>
        <row r="2174">
          <cell r="B2174"/>
          <cell r="M2174"/>
        </row>
        <row r="2175">
          <cell r="B2175"/>
          <cell r="M2175"/>
        </row>
        <row r="2176">
          <cell r="B2176"/>
          <cell r="M2176"/>
        </row>
        <row r="2177">
          <cell r="B2177"/>
          <cell r="M2177"/>
        </row>
        <row r="2178">
          <cell r="B2178"/>
          <cell r="M2178"/>
        </row>
        <row r="2179">
          <cell r="B2179"/>
          <cell r="M2179"/>
        </row>
        <row r="2180">
          <cell r="B2180"/>
          <cell r="M2180"/>
        </row>
        <row r="2181">
          <cell r="B2181"/>
          <cell r="M2181"/>
        </row>
        <row r="2182">
          <cell r="B2182"/>
          <cell r="M2182"/>
        </row>
        <row r="2183">
          <cell r="B2183"/>
          <cell r="M2183"/>
        </row>
        <row r="2184">
          <cell r="B2184"/>
          <cell r="M2184"/>
        </row>
        <row r="2185">
          <cell r="B2185"/>
          <cell r="M2185"/>
        </row>
        <row r="2186">
          <cell r="B2186"/>
          <cell r="M2186"/>
        </row>
        <row r="2187">
          <cell r="B2187"/>
          <cell r="M2187"/>
        </row>
        <row r="2188">
          <cell r="B2188"/>
          <cell r="M2188"/>
        </row>
        <row r="2189">
          <cell r="B2189"/>
          <cell r="M2189"/>
        </row>
        <row r="2190">
          <cell r="B2190"/>
          <cell r="M2190"/>
        </row>
        <row r="2191">
          <cell r="B2191"/>
          <cell r="M2191"/>
        </row>
        <row r="2192">
          <cell r="B2192"/>
          <cell r="M2192"/>
        </row>
        <row r="2193">
          <cell r="B2193"/>
          <cell r="M2193"/>
        </row>
        <row r="2194">
          <cell r="B2194"/>
          <cell r="M2194"/>
        </row>
        <row r="2195">
          <cell r="B2195"/>
          <cell r="M2195"/>
        </row>
        <row r="2196">
          <cell r="B2196"/>
          <cell r="M2196"/>
        </row>
        <row r="2197">
          <cell r="B2197"/>
          <cell r="M2197"/>
        </row>
        <row r="2198">
          <cell r="B2198"/>
          <cell r="M2198"/>
        </row>
        <row r="2199">
          <cell r="B2199"/>
          <cell r="M2199"/>
        </row>
        <row r="2200">
          <cell r="B2200"/>
          <cell r="M2200"/>
        </row>
        <row r="2201">
          <cell r="B2201"/>
          <cell r="M2201"/>
        </row>
        <row r="2202">
          <cell r="B2202"/>
          <cell r="M2202"/>
        </row>
        <row r="2203">
          <cell r="B2203"/>
          <cell r="M2203"/>
        </row>
        <row r="2204">
          <cell r="B2204"/>
          <cell r="M2204"/>
        </row>
        <row r="2205">
          <cell r="B2205"/>
          <cell r="M2205"/>
        </row>
        <row r="2206">
          <cell r="B2206"/>
          <cell r="M2206"/>
        </row>
        <row r="2207">
          <cell r="B2207"/>
          <cell r="M2207"/>
        </row>
        <row r="2208">
          <cell r="B2208"/>
          <cell r="M2208"/>
        </row>
        <row r="2209">
          <cell r="B2209"/>
          <cell r="M2209"/>
        </row>
        <row r="2210">
          <cell r="B2210"/>
          <cell r="M2210"/>
        </row>
        <row r="2211">
          <cell r="B2211"/>
          <cell r="M2211"/>
        </row>
        <row r="2212">
          <cell r="B2212"/>
          <cell r="M2212"/>
        </row>
        <row r="2213">
          <cell r="B2213"/>
          <cell r="M2213"/>
        </row>
        <row r="2214">
          <cell r="B2214"/>
          <cell r="M2214"/>
        </row>
        <row r="2215">
          <cell r="B2215"/>
          <cell r="M2215"/>
        </row>
        <row r="2216">
          <cell r="B2216"/>
          <cell r="M2216"/>
        </row>
        <row r="2217">
          <cell r="B2217"/>
          <cell r="M2217"/>
        </row>
        <row r="2218">
          <cell r="B2218"/>
          <cell r="M2218"/>
        </row>
        <row r="2219">
          <cell r="B2219"/>
          <cell r="M2219"/>
        </row>
        <row r="2220">
          <cell r="B2220"/>
          <cell r="M2220"/>
        </row>
        <row r="2221">
          <cell r="B2221"/>
          <cell r="M2221"/>
        </row>
        <row r="2222">
          <cell r="B2222"/>
          <cell r="M2222"/>
        </row>
        <row r="2223">
          <cell r="B2223"/>
          <cell r="M2223"/>
        </row>
        <row r="2224">
          <cell r="B2224"/>
          <cell r="M2224"/>
        </row>
        <row r="2225">
          <cell r="B2225"/>
          <cell r="M2225"/>
        </row>
        <row r="2226">
          <cell r="B2226"/>
          <cell r="M2226"/>
        </row>
        <row r="2227">
          <cell r="B2227"/>
          <cell r="M2227"/>
        </row>
        <row r="2228">
          <cell r="B2228"/>
          <cell r="M2228"/>
        </row>
        <row r="2229">
          <cell r="B2229"/>
          <cell r="M2229"/>
        </row>
        <row r="2230">
          <cell r="B2230"/>
          <cell r="M2230"/>
        </row>
        <row r="2231">
          <cell r="B2231"/>
          <cell r="M2231"/>
        </row>
        <row r="2232">
          <cell r="B2232"/>
          <cell r="M2232"/>
        </row>
        <row r="2233">
          <cell r="B2233"/>
          <cell r="M2233"/>
        </row>
        <row r="2234">
          <cell r="B2234"/>
          <cell r="M2234"/>
        </row>
        <row r="2235">
          <cell r="B2235"/>
          <cell r="M2235"/>
        </row>
        <row r="2236">
          <cell r="B2236"/>
          <cell r="M2236"/>
        </row>
        <row r="2237">
          <cell r="B2237"/>
          <cell r="M2237"/>
        </row>
        <row r="2238">
          <cell r="B2238"/>
          <cell r="M2238"/>
        </row>
        <row r="2239">
          <cell r="B2239"/>
          <cell r="M2239"/>
        </row>
        <row r="2240">
          <cell r="B2240"/>
          <cell r="M2240"/>
        </row>
        <row r="2241">
          <cell r="B2241"/>
          <cell r="M2241"/>
        </row>
        <row r="2242">
          <cell r="B2242"/>
          <cell r="M2242"/>
        </row>
        <row r="2243">
          <cell r="B2243"/>
          <cell r="M2243"/>
        </row>
        <row r="2244">
          <cell r="B2244"/>
          <cell r="M2244"/>
        </row>
        <row r="2245">
          <cell r="B2245"/>
          <cell r="M2245"/>
        </row>
        <row r="2246">
          <cell r="B2246"/>
          <cell r="M2246"/>
        </row>
        <row r="2247">
          <cell r="B2247"/>
          <cell r="M2247"/>
        </row>
        <row r="2248">
          <cell r="B2248"/>
          <cell r="M2248"/>
        </row>
        <row r="2249">
          <cell r="B2249"/>
          <cell r="M2249"/>
        </row>
        <row r="2250">
          <cell r="B2250"/>
          <cell r="M2250"/>
        </row>
        <row r="2251">
          <cell r="B2251"/>
          <cell r="M2251"/>
        </row>
        <row r="2252">
          <cell r="B2252"/>
          <cell r="M2252"/>
        </row>
        <row r="2253">
          <cell r="B2253"/>
          <cell r="M2253"/>
        </row>
        <row r="2254">
          <cell r="B2254"/>
          <cell r="M2254"/>
        </row>
        <row r="2255">
          <cell r="B2255"/>
          <cell r="M2255"/>
        </row>
        <row r="2256">
          <cell r="B2256"/>
          <cell r="M2256"/>
        </row>
        <row r="2257">
          <cell r="B2257"/>
          <cell r="M2257"/>
        </row>
        <row r="2258">
          <cell r="B2258"/>
          <cell r="M2258"/>
        </row>
        <row r="2259">
          <cell r="B2259"/>
          <cell r="M2259"/>
        </row>
        <row r="2260">
          <cell r="B2260"/>
          <cell r="M2260"/>
        </row>
        <row r="2261">
          <cell r="B2261"/>
          <cell r="M2261"/>
        </row>
        <row r="2262">
          <cell r="B2262"/>
          <cell r="M2262"/>
        </row>
        <row r="2263">
          <cell r="B2263"/>
          <cell r="M2263"/>
        </row>
        <row r="2264">
          <cell r="B2264"/>
          <cell r="M2264"/>
        </row>
        <row r="2265">
          <cell r="B2265"/>
          <cell r="M2265"/>
        </row>
        <row r="2266">
          <cell r="B2266"/>
          <cell r="M2266"/>
        </row>
        <row r="2267">
          <cell r="B2267"/>
          <cell r="M2267"/>
        </row>
        <row r="2268">
          <cell r="B2268"/>
          <cell r="M2268"/>
        </row>
        <row r="2269">
          <cell r="B2269"/>
          <cell r="M2269"/>
        </row>
        <row r="2270">
          <cell r="B2270"/>
          <cell r="M2270"/>
        </row>
        <row r="2271">
          <cell r="B2271"/>
          <cell r="M2271"/>
        </row>
        <row r="2272">
          <cell r="B2272"/>
          <cell r="M2272"/>
        </row>
        <row r="2273">
          <cell r="B2273"/>
          <cell r="M2273"/>
        </row>
        <row r="2274">
          <cell r="B2274"/>
          <cell r="M2274"/>
        </row>
        <row r="2275">
          <cell r="B2275"/>
          <cell r="M2275"/>
        </row>
        <row r="2276">
          <cell r="B2276"/>
          <cell r="M2276"/>
        </row>
        <row r="2277">
          <cell r="B2277"/>
          <cell r="M2277"/>
        </row>
        <row r="2278">
          <cell r="B2278"/>
          <cell r="M2278"/>
        </row>
        <row r="2279">
          <cell r="B2279"/>
          <cell r="M2279"/>
        </row>
        <row r="2280">
          <cell r="B2280"/>
          <cell r="M2280"/>
        </row>
        <row r="2281">
          <cell r="B2281"/>
          <cell r="M2281"/>
        </row>
        <row r="2282">
          <cell r="B2282"/>
          <cell r="M2282"/>
        </row>
        <row r="2283">
          <cell r="B2283"/>
          <cell r="M2283"/>
        </row>
        <row r="2284">
          <cell r="B2284"/>
          <cell r="M2284"/>
        </row>
        <row r="2285">
          <cell r="B2285"/>
          <cell r="M2285"/>
        </row>
        <row r="2286">
          <cell r="B2286"/>
          <cell r="M2286"/>
        </row>
        <row r="2287">
          <cell r="B2287"/>
          <cell r="M2287"/>
        </row>
        <row r="2288">
          <cell r="B2288"/>
          <cell r="M2288"/>
        </row>
        <row r="2289">
          <cell r="B2289"/>
          <cell r="M2289"/>
        </row>
        <row r="2290">
          <cell r="B2290"/>
          <cell r="M2290"/>
        </row>
        <row r="2291">
          <cell r="B2291"/>
          <cell r="M2291"/>
        </row>
        <row r="2292">
          <cell r="B2292"/>
          <cell r="M2292"/>
        </row>
        <row r="2293">
          <cell r="B2293"/>
          <cell r="M2293"/>
        </row>
        <row r="2294">
          <cell r="B2294"/>
          <cell r="M2294"/>
        </row>
        <row r="2295">
          <cell r="B2295"/>
          <cell r="M2295"/>
        </row>
        <row r="2296">
          <cell r="B2296"/>
          <cell r="M2296"/>
        </row>
        <row r="2297">
          <cell r="B2297"/>
          <cell r="M2297"/>
        </row>
        <row r="2298">
          <cell r="B2298"/>
          <cell r="M2298"/>
        </row>
        <row r="2299">
          <cell r="B2299"/>
          <cell r="M2299"/>
        </row>
        <row r="2300">
          <cell r="B2300"/>
          <cell r="M2300"/>
        </row>
        <row r="2301">
          <cell r="B2301"/>
          <cell r="M2301"/>
        </row>
        <row r="2302">
          <cell r="B2302"/>
          <cell r="M2302"/>
        </row>
        <row r="2303">
          <cell r="B2303"/>
          <cell r="M2303"/>
        </row>
        <row r="2304">
          <cell r="B2304"/>
          <cell r="M2304"/>
        </row>
        <row r="2305">
          <cell r="B2305"/>
          <cell r="M2305"/>
        </row>
        <row r="2306">
          <cell r="B2306"/>
          <cell r="M2306"/>
        </row>
        <row r="2307">
          <cell r="B2307"/>
          <cell r="M2307"/>
        </row>
        <row r="2308">
          <cell r="B2308"/>
          <cell r="M2308"/>
        </row>
        <row r="2309">
          <cell r="B2309"/>
          <cell r="M2309"/>
        </row>
        <row r="2310">
          <cell r="B2310"/>
          <cell r="M2310"/>
        </row>
        <row r="2311">
          <cell r="B2311"/>
          <cell r="M2311"/>
        </row>
        <row r="2312">
          <cell r="B2312"/>
          <cell r="M2312"/>
        </row>
        <row r="2313">
          <cell r="B2313"/>
          <cell r="M2313"/>
        </row>
        <row r="2314">
          <cell r="B2314"/>
          <cell r="M2314"/>
        </row>
        <row r="2315">
          <cell r="B2315"/>
          <cell r="M2315"/>
        </row>
        <row r="2316">
          <cell r="B2316"/>
          <cell r="M2316"/>
        </row>
        <row r="2317">
          <cell r="B2317"/>
          <cell r="M2317"/>
        </row>
        <row r="2318">
          <cell r="B2318"/>
          <cell r="M2318"/>
        </row>
        <row r="2319">
          <cell r="B2319"/>
          <cell r="M2319"/>
        </row>
        <row r="2320">
          <cell r="B2320"/>
          <cell r="M2320"/>
        </row>
        <row r="2321">
          <cell r="B2321"/>
          <cell r="M2321"/>
        </row>
        <row r="2322">
          <cell r="B2322"/>
          <cell r="M2322"/>
        </row>
        <row r="2323">
          <cell r="B2323"/>
          <cell r="M2323"/>
        </row>
        <row r="2324">
          <cell r="B2324"/>
          <cell r="M2324"/>
        </row>
        <row r="2325">
          <cell r="B2325"/>
          <cell r="M2325"/>
        </row>
        <row r="2326">
          <cell r="B2326"/>
          <cell r="M2326"/>
        </row>
        <row r="2327">
          <cell r="B2327"/>
          <cell r="M2327"/>
        </row>
        <row r="2328">
          <cell r="B2328"/>
          <cell r="M2328"/>
        </row>
        <row r="2329">
          <cell r="B2329"/>
          <cell r="M2329"/>
        </row>
        <row r="2330">
          <cell r="B2330"/>
          <cell r="M2330"/>
        </row>
        <row r="2331">
          <cell r="B2331"/>
          <cell r="M2331"/>
        </row>
        <row r="2332">
          <cell r="B2332"/>
          <cell r="M2332"/>
        </row>
        <row r="2333">
          <cell r="B2333"/>
          <cell r="M2333"/>
        </row>
        <row r="2334">
          <cell r="B2334"/>
          <cell r="M2334"/>
        </row>
        <row r="2335">
          <cell r="B2335"/>
          <cell r="M2335"/>
        </row>
        <row r="2336">
          <cell r="B2336"/>
          <cell r="M2336"/>
        </row>
        <row r="2337">
          <cell r="B2337"/>
          <cell r="M2337"/>
        </row>
        <row r="2338">
          <cell r="B2338"/>
          <cell r="M2338"/>
        </row>
        <row r="2339">
          <cell r="B2339"/>
          <cell r="M2339"/>
        </row>
        <row r="2340">
          <cell r="B2340"/>
          <cell r="M2340"/>
        </row>
        <row r="2341">
          <cell r="B2341"/>
          <cell r="M2341"/>
        </row>
        <row r="2342">
          <cell r="B2342"/>
          <cell r="M2342"/>
        </row>
        <row r="2343">
          <cell r="B2343"/>
          <cell r="M2343"/>
        </row>
        <row r="2344">
          <cell r="B2344"/>
          <cell r="M2344"/>
        </row>
        <row r="2345">
          <cell r="B2345"/>
          <cell r="M2345"/>
        </row>
        <row r="2346">
          <cell r="B2346"/>
          <cell r="M2346"/>
        </row>
        <row r="2347">
          <cell r="B2347"/>
          <cell r="M2347"/>
        </row>
        <row r="2348">
          <cell r="B2348"/>
          <cell r="M2348"/>
        </row>
        <row r="2349">
          <cell r="B2349"/>
          <cell r="M2349"/>
        </row>
        <row r="2350">
          <cell r="B2350"/>
          <cell r="M2350"/>
        </row>
        <row r="2351">
          <cell r="B2351"/>
          <cell r="M2351"/>
        </row>
        <row r="2352">
          <cell r="B2352"/>
          <cell r="M2352"/>
        </row>
        <row r="2353">
          <cell r="B2353"/>
          <cell r="M2353"/>
        </row>
        <row r="2354">
          <cell r="B2354"/>
          <cell r="M2354"/>
        </row>
        <row r="2355">
          <cell r="B2355"/>
          <cell r="M2355"/>
        </row>
        <row r="2356">
          <cell r="B2356"/>
          <cell r="M2356"/>
        </row>
        <row r="2357">
          <cell r="B2357"/>
          <cell r="M2357"/>
        </row>
        <row r="2358">
          <cell r="B2358"/>
          <cell r="M2358"/>
        </row>
        <row r="2359">
          <cell r="B2359"/>
          <cell r="M2359"/>
        </row>
        <row r="2360">
          <cell r="B2360"/>
          <cell r="M2360"/>
        </row>
        <row r="2361">
          <cell r="B2361"/>
          <cell r="M2361"/>
        </row>
        <row r="2362">
          <cell r="B2362"/>
          <cell r="M2362"/>
        </row>
        <row r="2363">
          <cell r="B2363"/>
          <cell r="M2363"/>
        </row>
        <row r="2364">
          <cell r="B2364"/>
          <cell r="M2364"/>
        </row>
        <row r="2365">
          <cell r="B2365"/>
          <cell r="M2365"/>
        </row>
        <row r="2366">
          <cell r="B2366"/>
          <cell r="M2366"/>
        </row>
        <row r="2367">
          <cell r="B2367"/>
          <cell r="M2367"/>
        </row>
        <row r="2368">
          <cell r="B2368"/>
          <cell r="M2368"/>
        </row>
        <row r="2369">
          <cell r="B2369"/>
          <cell r="M2369"/>
        </row>
        <row r="2370">
          <cell r="B2370"/>
          <cell r="M2370"/>
        </row>
        <row r="2371">
          <cell r="B2371"/>
          <cell r="M2371"/>
        </row>
        <row r="2372">
          <cell r="B2372"/>
          <cell r="M2372"/>
        </row>
        <row r="2373">
          <cell r="B2373"/>
          <cell r="M2373"/>
        </row>
        <row r="2596">
          <cell r="M2596">
            <v>133361089.06999998</v>
          </cell>
        </row>
      </sheetData>
      <sheetData sheetId="2"/>
      <sheetData sheetId="3"/>
      <sheetData sheetId="4"/>
      <sheetData sheetId="5"/>
      <sheetData sheetId="6"/>
      <sheetData sheetId="7"/>
      <sheetData sheetId="8">
        <row r="1">
          <cell r="A1" t="str">
            <v>Project Location</v>
          </cell>
          <cell r="B1" t="str">
            <v>Project Location Short</v>
          </cell>
        </row>
        <row r="2">
          <cell r="A2" t="str">
            <v>102 -  HAMILTON AVENUE SCHOOL</v>
          </cell>
          <cell r="B2" t="str">
            <v>HA</v>
          </cell>
        </row>
        <row r="3">
          <cell r="A3" t="str">
            <v>103 -  GLENVILLE SCHOOL</v>
          </cell>
          <cell r="B3" t="str">
            <v>GL</v>
          </cell>
        </row>
        <row r="4">
          <cell r="A4" t="str">
            <v>104 -  NEW LEBANON SCHOOL</v>
          </cell>
          <cell r="B4" t="str">
            <v>NL</v>
          </cell>
        </row>
        <row r="5">
          <cell r="A5" t="str">
            <v>105 -  COS COB SCHOOL</v>
          </cell>
          <cell r="B5" t="str">
            <v>CC</v>
          </cell>
        </row>
        <row r="6">
          <cell r="A6" t="str">
            <v>106 -  JULIAN CURTISS SCHOOL</v>
          </cell>
          <cell r="B6" t="str">
            <v>JC</v>
          </cell>
        </row>
        <row r="7">
          <cell r="A7" t="str">
            <v>107 -  NORTH STREET SCHOOL</v>
          </cell>
          <cell r="B7" t="str">
            <v>NS</v>
          </cell>
        </row>
        <row r="8">
          <cell r="A8" t="str">
            <v>108 -  PARKWAY SCHOOL</v>
          </cell>
          <cell r="B8" t="str">
            <v>PW</v>
          </cell>
        </row>
        <row r="9">
          <cell r="A9" t="str">
            <v>109 -  DUNDEE SCHOOL</v>
          </cell>
          <cell r="B9" t="str">
            <v>ISD</v>
          </cell>
        </row>
        <row r="10">
          <cell r="A10" t="str">
            <v>110 -  NORTH MIANUS SCHOOL</v>
          </cell>
          <cell r="B10" t="str">
            <v>NM</v>
          </cell>
        </row>
        <row r="11">
          <cell r="A11" t="str">
            <v>111 -  OLD GREENWICH SCHOOL</v>
          </cell>
          <cell r="B11" t="str">
            <v>OG</v>
          </cell>
        </row>
        <row r="12">
          <cell r="A12" t="str">
            <v>112 -  RIVERSIDE SCHOOL</v>
          </cell>
          <cell r="B12" t="str">
            <v>RV</v>
          </cell>
        </row>
        <row r="13">
          <cell r="A13" t="str">
            <v>113 -  CENTRAL MIDDLE SCHOOL</v>
          </cell>
          <cell r="B13" t="str">
            <v>CMS</v>
          </cell>
        </row>
        <row r="14">
          <cell r="A14" t="str">
            <v>114 -  EASTERN MIDDLE SCHOOL</v>
          </cell>
          <cell r="B14" t="str">
            <v>EMS</v>
          </cell>
        </row>
        <row r="15">
          <cell r="A15" t="str">
            <v>115 -  WESTERN MIDDLE SCHOOL</v>
          </cell>
          <cell r="B15" t="str">
            <v>WMS</v>
          </cell>
        </row>
        <row r="16">
          <cell r="A16" t="str">
            <v>116 -  GREENWICH HIGH SCHOOL</v>
          </cell>
          <cell r="B16" t="str">
            <v>GHS</v>
          </cell>
        </row>
        <row r="17">
          <cell r="A17" t="str">
            <v>117 -  HAVEMEYER</v>
          </cell>
          <cell r="B17" t="str">
            <v>HAV</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tatus Summary"/>
      <sheetName val="Capital Status Summary Access"/>
      <sheetName val="Capital Status Report"/>
      <sheetName val="MUNIS GL Download Dec"/>
      <sheetName val="MUNIS GL Downlaod Jan"/>
      <sheetName val="MUNIS GL Working Doc 01.06"/>
      <sheetName val="MUNIS GL Working Doc 12.08"/>
      <sheetName val="Locn Lookup"/>
      <sheetName val="Locn Lookup 2"/>
    </sheetNames>
    <sheetDataSet>
      <sheetData sheetId="0"/>
      <sheetData sheetId="1"/>
      <sheetData sheetId="2"/>
      <sheetData sheetId="3"/>
      <sheetData sheetId="4"/>
      <sheetData sheetId="5"/>
      <sheetData sheetId="6"/>
      <sheetData sheetId="7"/>
      <sheetData sheetId="8">
        <row r="1">
          <cell r="G1" t="str">
            <v>Location 2</v>
          </cell>
          <cell r="H1" t="str">
            <v>Project Location</v>
          </cell>
        </row>
        <row r="2">
          <cell r="G2">
            <v>102</v>
          </cell>
          <cell r="H2" t="str">
            <v>102 -  HAMILTON AVENUE SCHOOL</v>
          </cell>
        </row>
        <row r="3">
          <cell r="G3">
            <v>103</v>
          </cell>
          <cell r="H3" t="str">
            <v>103 -  GLENVILLE SCHOOL</v>
          </cell>
        </row>
        <row r="4">
          <cell r="G4">
            <v>104</v>
          </cell>
          <cell r="H4" t="str">
            <v>104 -  NEW LEBANON SCHOOL</v>
          </cell>
        </row>
        <row r="5">
          <cell r="G5">
            <v>105</v>
          </cell>
          <cell r="H5" t="str">
            <v>105 -  COS COB SCHOOL</v>
          </cell>
        </row>
        <row r="6">
          <cell r="G6">
            <v>106</v>
          </cell>
          <cell r="H6" t="str">
            <v>106 -  JULIAN CURTISS SCHOOL</v>
          </cell>
        </row>
        <row r="7">
          <cell r="G7">
            <v>107</v>
          </cell>
          <cell r="H7" t="str">
            <v>107 -  NORTH STREET SCHOOL</v>
          </cell>
        </row>
        <row r="8">
          <cell r="G8">
            <v>108</v>
          </cell>
          <cell r="H8" t="str">
            <v>108 -  PARKWAY SCHOOL</v>
          </cell>
        </row>
        <row r="9">
          <cell r="G9">
            <v>109</v>
          </cell>
          <cell r="H9" t="str">
            <v>109 -  DUNDEE SCHOOL</v>
          </cell>
        </row>
        <row r="10">
          <cell r="G10">
            <v>110</v>
          </cell>
          <cell r="H10" t="str">
            <v>110 -  NORTH MIANUS SCHOOL</v>
          </cell>
        </row>
        <row r="11">
          <cell r="G11">
            <v>111</v>
          </cell>
          <cell r="H11" t="str">
            <v>111 -  OLD GREENWICH SCHOOL</v>
          </cell>
        </row>
        <row r="12">
          <cell r="G12">
            <v>112</v>
          </cell>
          <cell r="H12" t="str">
            <v>112 -  RIVERSIDE SCHOOL</v>
          </cell>
        </row>
        <row r="13">
          <cell r="G13">
            <v>113</v>
          </cell>
          <cell r="H13" t="str">
            <v>113 -  CENTRAL MIDDLE SCHOOL</v>
          </cell>
        </row>
        <row r="14">
          <cell r="G14">
            <v>114</v>
          </cell>
          <cell r="H14" t="str">
            <v>114 -  EASTERN MIDDLE SCHOOL</v>
          </cell>
        </row>
        <row r="15">
          <cell r="G15">
            <v>115</v>
          </cell>
          <cell r="H15" t="str">
            <v>115 -  WESTERN MIDDLE SCHOOL</v>
          </cell>
        </row>
        <row r="16">
          <cell r="G16">
            <v>116</v>
          </cell>
          <cell r="H16" t="str">
            <v>116 -  GREENWICH HIGH SCHOOL</v>
          </cell>
        </row>
        <row r="17">
          <cell r="G17">
            <v>117</v>
          </cell>
          <cell r="H17" t="str">
            <v>117 -  HAVEMEYER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102"/>
  <sheetViews>
    <sheetView tabSelected="1" workbookViewId="0">
      <selection activeCell="Q24" sqref="Q24"/>
    </sheetView>
  </sheetViews>
  <sheetFormatPr defaultColWidth="9.109375" defaultRowHeight="13.8" x14ac:dyDescent="0.3"/>
  <cols>
    <col min="1" max="1" width="18.6640625" style="85" customWidth="1"/>
    <col min="2" max="2" width="7.44140625" style="85" customWidth="1"/>
    <col min="3" max="3" width="10.44140625" style="85" customWidth="1"/>
    <col min="4" max="4" width="9.33203125" style="85" customWidth="1"/>
    <col min="5" max="5" width="13.109375" style="85" bestFit="1" customWidth="1"/>
    <col min="6" max="6" width="12" style="85" bestFit="1" customWidth="1"/>
    <col min="7" max="7" width="13.109375" style="85" bestFit="1" customWidth="1"/>
    <col min="8" max="8" width="13.109375" style="85" hidden="1" customWidth="1"/>
    <col min="9" max="9" width="13.109375" style="85" customWidth="1"/>
    <col min="10" max="10" width="12" style="85" bestFit="1" customWidth="1"/>
    <col min="11" max="11" width="13.33203125" style="85" customWidth="1"/>
    <col min="12" max="12" width="12" style="85" bestFit="1" customWidth="1"/>
    <col min="13" max="13" width="11.109375" style="85" customWidth="1"/>
    <col min="14" max="14" width="11.77734375" style="85" customWidth="1"/>
    <col min="15" max="15" width="10.33203125" style="85" hidden="1" customWidth="1"/>
    <col min="16" max="16" width="3.6640625" style="85" customWidth="1"/>
    <col min="17" max="17" width="19.44140625" style="85" bestFit="1" customWidth="1"/>
    <col min="18" max="16384" width="9.109375" style="85"/>
  </cols>
  <sheetData>
    <row r="1" spans="1:17" x14ac:dyDescent="0.3">
      <c r="A1" s="84"/>
      <c r="B1" s="84"/>
      <c r="C1" s="84"/>
      <c r="D1" s="84"/>
      <c r="E1" s="84"/>
      <c r="F1" s="84"/>
      <c r="G1" s="84"/>
      <c r="H1" s="84"/>
      <c r="I1" s="84"/>
      <c r="J1" s="84"/>
      <c r="K1" s="84"/>
      <c r="L1" s="84"/>
      <c r="M1" s="84"/>
      <c r="N1" s="84"/>
      <c r="O1" s="84"/>
    </row>
    <row r="2" spans="1:17" x14ac:dyDescent="0.3">
      <c r="A2" s="86" t="s">
        <v>2365</v>
      </c>
      <c r="B2" s="84"/>
      <c r="C2" s="84"/>
      <c r="D2" s="84"/>
      <c r="E2" s="84"/>
      <c r="F2" s="84"/>
      <c r="G2" s="84"/>
      <c r="H2" s="84"/>
      <c r="I2" s="84"/>
      <c r="J2" s="84"/>
      <c r="K2" s="84"/>
      <c r="L2" s="84"/>
      <c r="M2" s="84"/>
      <c r="N2" s="84"/>
      <c r="O2" s="84"/>
    </row>
    <row r="3" spans="1:17" x14ac:dyDescent="0.3">
      <c r="A3" s="84"/>
      <c r="B3" s="84"/>
      <c r="C3" s="84"/>
      <c r="D3" s="84"/>
      <c r="E3" s="84"/>
      <c r="F3" s="84"/>
      <c r="G3" s="84"/>
      <c r="H3" s="84"/>
      <c r="I3" s="84"/>
      <c r="J3" s="84"/>
      <c r="K3" s="84"/>
      <c r="L3" s="84"/>
      <c r="M3" s="84"/>
      <c r="N3" s="84"/>
      <c r="O3" s="84"/>
    </row>
    <row r="4" spans="1:17" x14ac:dyDescent="0.3">
      <c r="A4" s="87" t="s">
        <v>2366</v>
      </c>
      <c r="B4" s="84"/>
      <c r="C4" s="84"/>
      <c r="D4" s="84"/>
      <c r="E4" s="84"/>
      <c r="F4" s="84"/>
      <c r="G4" s="84"/>
      <c r="H4" s="84"/>
      <c r="I4" s="84"/>
      <c r="J4" s="84"/>
      <c r="K4" s="84"/>
      <c r="L4" s="84"/>
      <c r="M4" s="84"/>
      <c r="N4" s="84"/>
      <c r="O4" s="84"/>
    </row>
    <row r="5" spans="1:17" x14ac:dyDescent="0.3">
      <c r="A5" s="88" t="s">
        <v>2367</v>
      </c>
      <c r="B5" s="84"/>
      <c r="C5" s="84"/>
      <c r="D5" s="84"/>
      <c r="E5" s="84"/>
      <c r="F5" s="84"/>
      <c r="G5" s="84"/>
      <c r="H5" s="84"/>
      <c r="I5" s="84"/>
      <c r="J5" s="84"/>
      <c r="K5" s="84"/>
      <c r="L5" s="84"/>
      <c r="M5" s="84"/>
      <c r="N5" s="84"/>
      <c r="O5" s="84"/>
    </row>
    <row r="6" spans="1:17" x14ac:dyDescent="0.3">
      <c r="A6" s="84"/>
      <c r="B6" s="84"/>
      <c r="C6" s="84"/>
      <c r="D6" s="84"/>
      <c r="E6" s="84"/>
      <c r="F6" s="84"/>
      <c r="G6" s="84"/>
      <c r="H6" s="84"/>
      <c r="I6" s="84"/>
      <c r="J6" s="84"/>
      <c r="K6" s="84"/>
      <c r="L6" s="84"/>
      <c r="M6" s="84"/>
      <c r="N6" s="84"/>
      <c r="O6" s="84"/>
    </row>
    <row r="7" spans="1:17" ht="41.4" x14ac:dyDescent="0.3">
      <c r="A7" s="89" t="s">
        <v>2368</v>
      </c>
      <c r="B7" s="90" t="s">
        <v>2369</v>
      </c>
      <c r="C7" s="90" t="s">
        <v>2370</v>
      </c>
      <c r="D7" s="90" t="s">
        <v>2371</v>
      </c>
      <c r="E7" s="90" t="s">
        <v>1935</v>
      </c>
      <c r="F7" s="90" t="s">
        <v>1936</v>
      </c>
      <c r="G7" s="90" t="s">
        <v>1937</v>
      </c>
      <c r="H7" s="90" t="s">
        <v>1938</v>
      </c>
      <c r="I7" s="90" t="s">
        <v>1939</v>
      </c>
      <c r="J7" s="90" t="s">
        <v>1940</v>
      </c>
      <c r="K7" s="90" t="s">
        <v>2372</v>
      </c>
      <c r="L7" s="90" t="s">
        <v>1942</v>
      </c>
      <c r="M7" s="90" t="s">
        <v>2373</v>
      </c>
      <c r="N7" s="91" t="s">
        <v>2374</v>
      </c>
      <c r="O7" s="91"/>
      <c r="P7" s="92"/>
      <c r="Q7" s="92"/>
    </row>
    <row r="8" spans="1:17" x14ac:dyDescent="0.3">
      <c r="A8" s="85" t="s">
        <v>1971</v>
      </c>
      <c r="B8" s="93">
        <f>COUNTIF('Capital Status Report'!B:B,A8)</f>
        <v>45</v>
      </c>
      <c r="C8" s="93">
        <f>COUNTIFS('Capital Status Report'!B:B,A8,'Capital Status Report'!R:R,"Complete")+COUNTIFS('Capital Status Report'!B:B,A8,'Capital Status Report'!R:R,"Cancelled*")</f>
        <v>31</v>
      </c>
      <c r="D8" s="93">
        <f>B8-C8</f>
        <v>14</v>
      </c>
      <c r="E8" s="94">
        <f>SUMIF('Capital Status Report'!$B:$B,'Capital Status Summary'!$A8,'Capital Status Report'!J:J)</f>
        <v>12502960</v>
      </c>
      <c r="F8" s="94">
        <f>SUMIF('Capital Status Report'!$B:$B,'Capital Status Summary'!$A8,'Capital Status Report'!K:K)</f>
        <v>-1768960.12</v>
      </c>
      <c r="G8" s="94">
        <f>SUMIF('Capital Status Report'!$B:$B,'Capital Status Summary'!$A8,'Capital Status Report'!L:L)</f>
        <v>10733999.880000001</v>
      </c>
      <c r="H8" s="94" t="e">
        <f>SUMIF('[1]Capital Status Report'!$B:$B,'Capital Status Summary'!$A8,'[1]Capital Status Report'!M:M)</f>
        <v>#VALUE!</v>
      </c>
      <c r="I8" s="94">
        <f>SUMIF('Capital Status Report'!$B:$B,'Capital Status Summary'!$A8,'Capital Status Report'!N:N)</f>
        <v>7671454.9899999993</v>
      </c>
      <c r="J8" s="94">
        <f>SUMIF('Capital Status Report'!$B:$B,'Capital Status Summary'!$A8,'Capital Status Report'!O:O)</f>
        <v>533906.69999999995</v>
      </c>
      <c r="K8" s="94">
        <f>SUMIF('Capital Status Report'!$B:$B,'Capital Status Summary'!$A8,'Capital Status Report'!P:P)</f>
        <v>168571.65</v>
      </c>
      <c r="L8" s="94">
        <f>SUMIF('Capital Status Report'!$B:$B,'Capital Status Summary'!$A8,'Capital Status Report'!Q:Q)</f>
        <v>2360066.54</v>
      </c>
      <c r="M8" s="95">
        <f>L8/L$12</f>
        <v>9.4104651854270693E-2</v>
      </c>
      <c r="N8" s="96">
        <v>2528749</v>
      </c>
      <c r="O8" s="97"/>
      <c r="Q8" s="98"/>
    </row>
    <row r="9" spans="1:17" x14ac:dyDescent="0.3">
      <c r="A9" s="85" t="s">
        <v>2050</v>
      </c>
      <c r="B9" s="93">
        <f>COUNTIF('Capital Status Report'!B:B,A9)</f>
        <v>76</v>
      </c>
      <c r="C9" s="93">
        <f>COUNTIFS('Capital Status Report'!B:B,A9,'Capital Status Report'!R:R,"Complete")+COUNTIFS('Capital Status Report'!B:B,A9,'Capital Status Report'!R:R,"Cancelled*")</f>
        <v>49</v>
      </c>
      <c r="D9" s="93">
        <f>B9-C9</f>
        <v>27</v>
      </c>
      <c r="E9" s="94">
        <f>SUMIF('Capital Status Report'!$B:$B,'Capital Status Summary'!$A9,'Capital Status Report'!J:J)</f>
        <v>19869058.5</v>
      </c>
      <c r="F9" s="94">
        <f>SUMIF('Capital Status Report'!$B:$B,'Capital Status Summary'!$A9,'Capital Status Report'!K:K)</f>
        <v>-107058.5</v>
      </c>
      <c r="G9" s="94">
        <f>SUMIF('Capital Status Report'!$B:$B,'Capital Status Summary'!$A9,'Capital Status Report'!L:L)</f>
        <v>19762000</v>
      </c>
      <c r="H9" s="94" t="e">
        <f>SUMIF('[2]Capital Status Report'!$B:$B,'[2]Capital Status Summary'!$A9,'[2]Capital Status Report'!M:M)</f>
        <v>#VALUE!</v>
      </c>
      <c r="I9" s="94">
        <f>SUMIF('Capital Status Report'!$B:$B,'Capital Status Summary'!$A9,'Capital Status Report'!N:N)</f>
        <v>12287229.289999997</v>
      </c>
      <c r="J9" s="94">
        <f>SUMIF('Capital Status Report'!$B:$B,'Capital Status Summary'!$A9,'Capital Status Report'!O:O)</f>
        <v>2617633.7999999998</v>
      </c>
      <c r="K9" s="94">
        <f>SUMIF('Capital Status Report'!$B:$B,'Capital Status Summary'!$A9,'Capital Status Report'!P:P)</f>
        <v>946174.5900000002</v>
      </c>
      <c r="L9" s="94">
        <f>SUMIF('Capital Status Report'!$B:$B,'Capital Status Summary'!$A9,'Capital Status Report'!Q:Q)</f>
        <v>5267893.2299999977</v>
      </c>
      <c r="M9" s="95">
        <f>L9/L$12</f>
        <v>0.21005054307266241</v>
      </c>
      <c r="N9" s="96">
        <v>6056134</v>
      </c>
      <c r="O9" s="97"/>
    </row>
    <row r="10" spans="1:17" x14ac:dyDescent="0.3">
      <c r="A10" s="85" t="s">
        <v>2198</v>
      </c>
      <c r="B10" s="93">
        <f>COUNTIF('Capital Status Report'!B:B,A10)</f>
        <v>71</v>
      </c>
      <c r="C10" s="93">
        <f>COUNTIFS('Capital Status Report'!B:B,A10,'Capital Status Report'!R:R,"Complete")+COUNTIFS('Capital Status Report'!B:B,A10,'Capital Status Report'!R:R,"Cancelled*")</f>
        <v>32</v>
      </c>
      <c r="D10" s="93">
        <f>B10-C10</f>
        <v>39</v>
      </c>
      <c r="E10" s="94">
        <f>SUMIF('Capital Status Report'!$B:$B,'Capital Status Summary'!$A10,'Capital Status Report'!J:J)</f>
        <v>22038503</v>
      </c>
      <c r="F10" s="94">
        <f>SUMIF('Capital Status Report'!$B:$B,'Capital Status Summary'!$A10,'Capital Status Report'!K:K)</f>
        <v>0</v>
      </c>
      <c r="G10" s="94">
        <f>SUMIF('Capital Status Report'!$B:$B,'Capital Status Summary'!$A10,'Capital Status Report'!L:L)</f>
        <v>22038503</v>
      </c>
      <c r="H10" s="94" t="e">
        <f>SUMIF('[2]Capital Status Report'!$B:$B,'[2]Capital Status Summary'!$A10,'[2]Capital Status Report'!M:M)</f>
        <v>#VALUE!</v>
      </c>
      <c r="I10" s="94">
        <f>SUMIF('Capital Status Report'!$B:$B,'Capital Status Summary'!$A10,'Capital Status Report'!N:N)</f>
        <v>7327783.5599999996</v>
      </c>
      <c r="J10" s="94">
        <f>SUMIF('Capital Status Report'!$B:$B,'Capital Status Summary'!$A10,'Capital Status Report'!O:O)</f>
        <v>4893680.1899999995</v>
      </c>
      <c r="K10" s="94">
        <f>SUMIF('Capital Status Report'!$B:$B,'Capital Status Summary'!$A10,'Capital Status Report'!P:P)</f>
        <v>3386321.6799999997</v>
      </c>
      <c r="L10" s="94">
        <f>SUMIF('Capital Status Report'!$B:$B,'Capital Status Summary'!$A10,'Capital Status Report'!Q:Q)</f>
        <v>6430717.5700000003</v>
      </c>
      <c r="M10" s="95">
        <f>L10/L$12</f>
        <v>0.25641668480160379</v>
      </c>
      <c r="N10" s="96">
        <v>6587834</v>
      </c>
      <c r="O10" s="97"/>
    </row>
    <row r="11" spans="1:17" x14ac:dyDescent="0.3">
      <c r="A11" s="85" t="s">
        <v>2307</v>
      </c>
      <c r="B11" s="93">
        <f>COUNTIF('Capital Status Report'!B:B,A11)</f>
        <v>88</v>
      </c>
      <c r="C11" s="93">
        <f>COUNTIFS('Capital Status Report'!B:B,A11,'Capital Status Report'!R:R,"Complete")+COUNTIFS('Capital Status Report'!B:B,A11,'Capital Status Report'!R:R,"Cancelled*")</f>
        <v>4</v>
      </c>
      <c r="D11" s="93">
        <f>B11-C11</f>
        <v>84</v>
      </c>
      <c r="E11" s="94">
        <f>SUMIF('Capital Status Report'!$B:$B,'Capital Status Summary'!$A11,'Capital Status Report'!J:J)</f>
        <v>16397000</v>
      </c>
      <c r="F11" s="94">
        <f>SUMIF('Capital Status Report'!$B:$B,'Capital Status Summary'!$A11,'Capital Status Report'!K:K)</f>
        <v>0</v>
      </c>
      <c r="G11" s="94">
        <f>SUMIF('Capital Status Report'!$B:$B,'Capital Status Summary'!$A11,'Capital Status Report'!L:L)</f>
        <v>16397000</v>
      </c>
      <c r="H11" s="94"/>
      <c r="I11" s="94">
        <f>SUMIF('Capital Status Report'!$B:$B,'Capital Status Summary'!$A11,'Capital Status Report'!N:N)</f>
        <v>0</v>
      </c>
      <c r="J11" s="94">
        <f>SUMIF('Capital Status Report'!$B:$B,'Capital Status Summary'!$A11,'Capital Status Report'!O:O)</f>
        <v>2012744.9399999997</v>
      </c>
      <c r="K11" s="94">
        <f>SUMIF('Capital Status Report'!$B:$B,'Capital Status Summary'!$A11,'Capital Status Report'!P:P)</f>
        <v>3363762.63</v>
      </c>
      <c r="L11" s="94">
        <f>SUMIF('Capital Status Report'!$B:$B,'Capital Status Summary'!$A11,'Capital Status Report'!Q:Q)</f>
        <v>11020492.430000002</v>
      </c>
      <c r="M11" s="95">
        <f>L11/L$12</f>
        <v>0.43942812027146311</v>
      </c>
      <c r="N11" s="100">
        <v>12289902</v>
      </c>
      <c r="O11" s="97"/>
    </row>
    <row r="12" spans="1:17" x14ac:dyDescent="0.3">
      <c r="A12" s="101" t="s">
        <v>2375</v>
      </c>
      <c r="B12" s="101">
        <f>SUM(B8:B11)</f>
        <v>280</v>
      </c>
      <c r="C12" s="101">
        <f>SUM(C8:C11)</f>
        <v>116</v>
      </c>
      <c r="D12" s="101">
        <f>SUM(D8:D11)</f>
        <v>164</v>
      </c>
      <c r="E12" s="102">
        <f>SUM(E8:E11)</f>
        <v>70807521.5</v>
      </c>
      <c r="F12" s="102">
        <f t="shared" ref="F12:L12" si="0">SUM(F8:F11)</f>
        <v>-1876018.62</v>
      </c>
      <c r="G12" s="102">
        <f t="shared" si="0"/>
        <v>68931502.879999995</v>
      </c>
      <c r="H12" s="102" t="e">
        <f t="shared" si="0"/>
        <v>#VALUE!</v>
      </c>
      <c r="I12" s="102">
        <f t="shared" si="0"/>
        <v>27286467.839999996</v>
      </c>
      <c r="J12" s="102">
        <f t="shared" si="0"/>
        <v>10057965.629999999</v>
      </c>
      <c r="K12" s="102">
        <f t="shared" si="0"/>
        <v>7864830.5499999998</v>
      </c>
      <c r="L12" s="102">
        <f t="shared" si="0"/>
        <v>25079169.77</v>
      </c>
      <c r="M12" s="103">
        <f>SUM(M8:M10)</f>
        <v>0.56057187972853684</v>
      </c>
      <c r="N12" s="96">
        <f>SUM(N8:N11)</f>
        <v>27462619</v>
      </c>
      <c r="O12" s="97"/>
    </row>
    <row r="13" spans="1:17" x14ac:dyDescent="0.3">
      <c r="E13" s="94"/>
      <c r="F13" s="94"/>
      <c r="G13" s="94"/>
      <c r="H13" s="94"/>
      <c r="I13" s="94"/>
      <c r="J13" s="94"/>
      <c r="K13" s="94"/>
      <c r="L13" s="94"/>
      <c r="M13" s="94"/>
      <c r="N13" s="96"/>
      <c r="O13" s="96"/>
    </row>
    <row r="14" spans="1:17" ht="14.4" x14ac:dyDescent="0.3">
      <c r="A14" s="104" t="s">
        <v>2376</v>
      </c>
      <c r="B14" s="93">
        <f>COUNTIF('Capital Status Report'!B:B,"BC")</f>
        <v>7</v>
      </c>
      <c r="C14" s="99">
        <f>COUNTIFS('Capital Status Report'!B:B,A14,'Capital Status Report'!R:R,"Complete")+COUNTIFS('Capital Status Report'!B:B,A14,'Capital Status Report'!R:R,"Cancelled*")</f>
        <v>0</v>
      </c>
      <c r="D14" s="105">
        <f>B14-C14</f>
        <v>7</v>
      </c>
      <c r="E14" s="94">
        <f>SUMIF('Capital Status Report'!$B:$B,"BC",'Capital Status Report'!J:J)</f>
        <v>78581000</v>
      </c>
      <c r="F14" s="94">
        <f>SUMIF('Capital Status Report'!$B:$B,"BC",'Capital Status Report'!K:K)</f>
        <v>31967100</v>
      </c>
      <c r="G14" s="94">
        <f>SUMIF('Capital Status Report'!$B:$B,"BC",'Capital Status Report'!L:L)</f>
        <v>110548100</v>
      </c>
      <c r="H14" s="94">
        <f>SUMIF('Capital Status Report'!$B:$B,"BC",'Capital Status Report'!M:M)</f>
        <v>107570704.18000001</v>
      </c>
      <c r="I14" s="94">
        <f>SUMIF('Capital Status Report'!$B:$B,"BC",'Capital Status Report'!N:N)</f>
        <v>107177064.01000001</v>
      </c>
      <c r="J14" s="94">
        <f>SUMIF('Capital Status Report'!$B:$B,"BC",'Capital Status Report'!O:O)</f>
        <v>393640.17</v>
      </c>
      <c r="K14" s="94">
        <f>SUMIF('Capital Status Report'!$B:$B,"BC",'Capital Status Report'!P:P)</f>
        <v>249990.13</v>
      </c>
      <c r="L14" s="94">
        <f>SUMIF('Capital Status Report'!$B:$B,"BC",'Capital Status Report'!Q:Q)</f>
        <v>2727405.6900000004</v>
      </c>
      <c r="M14" s="94"/>
      <c r="N14" s="106">
        <v>2736011</v>
      </c>
      <c r="O14" s="107"/>
      <c r="P14" s="108"/>
    </row>
    <row r="15" spans="1:17" x14ac:dyDescent="0.3">
      <c r="A15" s="104"/>
      <c r="B15" s="104"/>
      <c r="C15" s="104"/>
      <c r="D15" s="104"/>
      <c r="E15" s="94"/>
      <c r="F15" s="94"/>
      <c r="G15" s="94"/>
      <c r="H15" s="94"/>
      <c r="I15" s="94"/>
      <c r="J15" s="94"/>
      <c r="K15" s="94"/>
      <c r="L15" s="94"/>
      <c r="M15" s="94"/>
      <c r="N15" s="106"/>
      <c r="O15" s="106"/>
      <c r="P15" s="108"/>
      <c r="Q15" s="109"/>
    </row>
    <row r="16" spans="1:17" s="109" customFormat="1" ht="14.4" thickBot="1" x14ac:dyDescent="0.35">
      <c r="A16" s="110" t="s">
        <v>2377</v>
      </c>
      <c r="B16" s="110">
        <f>B12+B14</f>
        <v>287</v>
      </c>
      <c r="C16" s="110">
        <f>C12+C14</f>
        <v>116</v>
      </c>
      <c r="D16" s="110">
        <f>D12+D14</f>
        <v>171</v>
      </c>
      <c r="E16" s="111">
        <f>SUBTOTAL(9,E12:E15)</f>
        <v>149388521.5</v>
      </c>
      <c r="F16" s="111">
        <f t="shared" ref="F16:N16" si="1">SUBTOTAL(9,F12:F15)</f>
        <v>30091081.379999999</v>
      </c>
      <c r="G16" s="111">
        <f t="shared" si="1"/>
        <v>179479602.88</v>
      </c>
      <c r="H16" s="111" t="e">
        <f t="shared" si="1"/>
        <v>#VALUE!</v>
      </c>
      <c r="I16" s="111">
        <f>SUBTOTAL(9,I12:I15)</f>
        <v>134463531.84999999</v>
      </c>
      <c r="J16" s="111">
        <f t="shared" si="1"/>
        <v>10451605.799999999</v>
      </c>
      <c r="K16" s="111">
        <f t="shared" si="1"/>
        <v>8114820.6799999997</v>
      </c>
      <c r="L16" s="111">
        <f t="shared" si="1"/>
        <v>27806575.460000001</v>
      </c>
      <c r="M16" s="111"/>
      <c r="N16" s="111">
        <f t="shared" si="1"/>
        <v>30198630</v>
      </c>
      <c r="O16" s="112">
        <f>(N16-L16)/N16</f>
        <v>7.9210697306467182E-2</v>
      </c>
      <c r="P16" s="85"/>
    </row>
    <row r="17" spans="1:17" s="109" customFormat="1" ht="14.4" thickTop="1" x14ac:dyDescent="0.3">
      <c r="A17" s="116"/>
      <c r="B17" s="116"/>
      <c r="C17" s="116"/>
      <c r="D17" s="116"/>
      <c r="E17" s="117"/>
      <c r="F17" s="117"/>
      <c r="G17" s="117"/>
      <c r="H17" s="117"/>
      <c r="I17" s="117"/>
      <c r="J17" s="117"/>
      <c r="K17" s="117"/>
      <c r="L17" s="117"/>
      <c r="M17" s="117"/>
      <c r="N17" s="85"/>
      <c r="O17" s="113"/>
      <c r="P17" s="85"/>
      <c r="Q17" s="85"/>
    </row>
    <row r="18" spans="1:17" s="115" customFormat="1" ht="14.4" x14ac:dyDescent="0.3">
      <c r="A18" s="85"/>
      <c r="B18" s="85"/>
      <c r="C18" s="85"/>
      <c r="D18" s="85"/>
      <c r="E18" s="85"/>
      <c r="F18" s="85"/>
      <c r="G18" s="85"/>
      <c r="H18" s="85"/>
      <c r="I18" s="85"/>
      <c r="J18" s="85"/>
      <c r="K18" s="85"/>
      <c r="L18" s="85"/>
      <c r="M18" s="85"/>
      <c r="N18" s="85"/>
      <c r="O18" s="85"/>
      <c r="P18" s="85"/>
      <c r="Q18" s="114"/>
    </row>
    <row r="19" spans="1:17" s="115" customFormat="1" ht="14.4" x14ac:dyDescent="0.3">
      <c r="A19" s="85"/>
      <c r="B19" s="85"/>
      <c r="C19" s="85"/>
      <c r="D19" s="85"/>
      <c r="E19" s="85"/>
      <c r="F19" s="85"/>
      <c r="G19" s="85"/>
      <c r="H19" s="85"/>
      <c r="I19" s="85"/>
      <c r="J19" s="85"/>
      <c r="K19" s="85"/>
      <c r="L19" s="85"/>
      <c r="M19" s="85"/>
      <c r="N19" s="85"/>
      <c r="O19" s="85"/>
      <c r="P19" s="85"/>
      <c r="Q19" s="114"/>
    </row>
    <row r="20" spans="1:17" s="115" customFormat="1" ht="14.4" x14ac:dyDescent="0.3">
      <c r="A20" s="85"/>
      <c r="B20" s="85"/>
      <c r="C20" s="85"/>
      <c r="D20" s="85"/>
      <c r="E20" s="85"/>
      <c r="F20" s="85"/>
      <c r="G20" s="85"/>
      <c r="H20" s="85"/>
      <c r="I20" s="85"/>
      <c r="J20" s="85"/>
      <c r="K20" s="85"/>
      <c r="L20" s="85"/>
      <c r="M20" s="85"/>
      <c r="N20" s="85"/>
      <c r="O20" s="85"/>
      <c r="P20" s="85"/>
      <c r="Q20" s="114"/>
    </row>
    <row r="21" spans="1:17" s="115" customFormat="1" ht="14.4" x14ac:dyDescent="0.3">
      <c r="A21" s="85"/>
      <c r="B21" s="85"/>
      <c r="C21" s="85"/>
      <c r="D21" s="85"/>
      <c r="E21" s="85"/>
      <c r="F21" s="85"/>
      <c r="G21" s="85"/>
      <c r="H21" s="85"/>
      <c r="I21" s="85"/>
      <c r="J21" s="85"/>
      <c r="K21" s="85"/>
      <c r="L21" s="85"/>
      <c r="M21" s="85"/>
      <c r="N21" s="85"/>
      <c r="O21" s="85"/>
      <c r="P21" s="85"/>
      <c r="Q21" s="114"/>
    </row>
    <row r="22" spans="1:17" s="115" customFormat="1" ht="14.4" x14ac:dyDescent="0.3">
      <c r="A22" s="85"/>
      <c r="B22" s="85"/>
      <c r="C22" s="85"/>
      <c r="D22" s="85"/>
      <c r="E22" s="85"/>
      <c r="F22" s="85"/>
      <c r="G22" s="85"/>
      <c r="H22" s="85"/>
      <c r="I22" s="85"/>
      <c r="J22" s="85"/>
      <c r="K22" s="85"/>
      <c r="L22" s="85"/>
      <c r="M22" s="85"/>
      <c r="N22" s="85"/>
      <c r="O22" s="85"/>
      <c r="P22" s="85"/>
      <c r="Q22" s="114"/>
    </row>
    <row r="23" spans="1:17" s="115" customFormat="1" ht="14.4" x14ac:dyDescent="0.3">
      <c r="A23" s="85"/>
      <c r="B23" s="85"/>
      <c r="C23" s="85"/>
      <c r="D23" s="85"/>
      <c r="E23" s="85"/>
      <c r="F23" s="85"/>
      <c r="G23" s="85"/>
      <c r="H23" s="85"/>
      <c r="I23" s="85"/>
      <c r="J23" s="85"/>
      <c r="K23" s="85"/>
      <c r="L23" s="85"/>
      <c r="M23" s="85"/>
      <c r="N23" s="85"/>
      <c r="O23" s="85"/>
      <c r="P23" s="85"/>
      <c r="Q23" s="114"/>
    </row>
    <row r="24" spans="1:17" s="115" customFormat="1" ht="14.4" x14ac:dyDescent="0.3">
      <c r="A24" s="85"/>
      <c r="B24" s="85"/>
      <c r="C24" s="85"/>
      <c r="D24" s="85"/>
      <c r="E24" s="85"/>
      <c r="F24" s="85"/>
      <c r="G24" s="85"/>
      <c r="H24" s="85"/>
      <c r="I24" s="85"/>
      <c r="J24" s="85"/>
      <c r="K24" s="85"/>
      <c r="L24" s="85"/>
      <c r="M24" s="85"/>
      <c r="N24" s="85"/>
      <c r="O24" s="85"/>
      <c r="P24" s="85"/>
      <c r="Q24" s="114"/>
    </row>
    <row r="25" spans="1:17" s="115" customFormat="1" ht="14.4" x14ac:dyDescent="0.3">
      <c r="A25" s="85"/>
      <c r="B25" s="85"/>
      <c r="C25" s="85"/>
      <c r="D25" s="85"/>
      <c r="E25" s="85"/>
      <c r="F25" s="85"/>
      <c r="G25" s="85"/>
      <c r="H25" s="85"/>
      <c r="I25" s="85"/>
      <c r="J25" s="85"/>
      <c r="K25" s="85"/>
      <c r="L25" s="85"/>
      <c r="M25" s="85"/>
      <c r="N25" s="85"/>
      <c r="O25" s="85"/>
      <c r="P25" s="85"/>
      <c r="Q25" s="114"/>
    </row>
    <row r="26" spans="1:17" s="115" customFormat="1" ht="14.4" x14ac:dyDescent="0.3">
      <c r="A26" s="85"/>
      <c r="B26" s="85"/>
      <c r="C26" s="85"/>
      <c r="D26" s="85"/>
      <c r="E26" s="85"/>
      <c r="F26" s="85"/>
      <c r="G26" s="85"/>
      <c r="H26" s="85"/>
      <c r="I26" s="85"/>
      <c r="J26" s="85"/>
      <c r="K26" s="85"/>
      <c r="L26" s="85"/>
      <c r="M26" s="85"/>
      <c r="N26" s="85"/>
      <c r="O26" s="85"/>
      <c r="P26" s="85"/>
      <c r="Q26" s="114"/>
    </row>
    <row r="27" spans="1:17" s="115" customFormat="1" ht="14.4" x14ac:dyDescent="0.3">
      <c r="A27" s="85"/>
      <c r="B27" s="85"/>
      <c r="C27" s="85"/>
      <c r="D27" s="85"/>
      <c r="E27" s="85"/>
      <c r="F27" s="85"/>
      <c r="G27" s="85"/>
      <c r="H27" s="85"/>
      <c r="I27" s="85"/>
      <c r="J27" s="85"/>
      <c r="K27" s="85"/>
      <c r="L27" s="85"/>
      <c r="M27" s="85"/>
      <c r="N27" s="85"/>
      <c r="O27" s="85"/>
      <c r="P27" s="85"/>
      <c r="Q27" s="114"/>
    </row>
    <row r="28" spans="1:17" s="115" customFormat="1" ht="14.4" x14ac:dyDescent="0.3">
      <c r="A28" s="85"/>
      <c r="B28" s="85"/>
      <c r="C28" s="85"/>
      <c r="D28" s="85"/>
      <c r="E28" s="85"/>
      <c r="F28" s="85"/>
      <c r="G28" s="85"/>
      <c r="H28" s="85"/>
      <c r="I28" s="85"/>
      <c r="J28" s="85"/>
      <c r="K28" s="85"/>
      <c r="L28" s="85"/>
      <c r="M28" s="85"/>
      <c r="N28" s="85"/>
      <c r="O28" s="85"/>
      <c r="P28" s="85"/>
      <c r="Q28" s="114"/>
    </row>
    <row r="29" spans="1:17" s="115" customFormat="1" ht="14.4" x14ac:dyDescent="0.3">
      <c r="A29" s="85"/>
      <c r="B29" s="85"/>
      <c r="C29" s="85"/>
      <c r="D29" s="85"/>
      <c r="E29" s="85"/>
      <c r="F29" s="85"/>
      <c r="G29" s="85"/>
      <c r="H29" s="85"/>
      <c r="I29" s="85"/>
      <c r="J29" s="85"/>
      <c r="K29" s="85"/>
      <c r="L29" s="85"/>
      <c r="M29" s="85"/>
      <c r="N29" s="85"/>
      <c r="O29" s="85"/>
      <c r="P29" s="85"/>
      <c r="Q29" s="114"/>
    </row>
    <row r="30" spans="1:17" s="115" customFormat="1" ht="14.4" x14ac:dyDescent="0.3">
      <c r="A30" s="85"/>
      <c r="B30" s="85"/>
      <c r="C30" s="85"/>
      <c r="D30" s="85"/>
      <c r="E30" s="85"/>
      <c r="F30" s="85"/>
      <c r="G30" s="85"/>
      <c r="H30" s="85"/>
      <c r="I30" s="85"/>
      <c r="J30" s="85"/>
      <c r="K30" s="85"/>
      <c r="L30" s="85"/>
      <c r="M30" s="85"/>
      <c r="N30" s="85"/>
      <c r="O30" s="85"/>
      <c r="P30" s="85"/>
      <c r="Q30" s="114"/>
    </row>
    <row r="31" spans="1:17" s="115" customFormat="1" ht="14.4" x14ac:dyDescent="0.3">
      <c r="A31" s="85"/>
      <c r="B31" s="85"/>
      <c r="C31" s="85"/>
      <c r="D31" s="85"/>
      <c r="E31" s="85"/>
      <c r="F31" s="85"/>
      <c r="G31" s="85"/>
      <c r="H31" s="85"/>
      <c r="I31" s="85"/>
      <c r="J31" s="85"/>
      <c r="K31" s="85"/>
      <c r="L31" s="85"/>
      <c r="M31" s="85"/>
      <c r="N31" s="85"/>
      <c r="O31" s="85"/>
      <c r="P31" s="85"/>
      <c r="Q31" s="114"/>
    </row>
    <row r="32" spans="1:17" s="115" customFormat="1" ht="14.4" x14ac:dyDescent="0.3">
      <c r="A32" s="85"/>
      <c r="B32" s="85"/>
      <c r="C32" s="85"/>
      <c r="D32" s="85"/>
      <c r="E32" s="85"/>
      <c r="F32" s="85"/>
      <c r="G32" s="85"/>
      <c r="H32" s="85"/>
      <c r="I32" s="85"/>
      <c r="J32" s="85"/>
      <c r="K32" s="85"/>
      <c r="L32" s="85"/>
      <c r="M32" s="85"/>
      <c r="N32" s="85"/>
      <c r="O32" s="85"/>
      <c r="P32" s="85"/>
      <c r="Q32" s="114"/>
    </row>
    <row r="33" spans="1:17" s="115" customFormat="1" ht="14.4" x14ac:dyDescent="0.3">
      <c r="A33" s="85"/>
      <c r="B33" s="85"/>
      <c r="C33" s="85"/>
      <c r="D33" s="85"/>
      <c r="E33" s="85"/>
      <c r="F33" s="85"/>
      <c r="G33" s="85"/>
      <c r="H33" s="85"/>
      <c r="I33" s="85"/>
      <c r="J33" s="85"/>
      <c r="K33" s="85"/>
      <c r="L33" s="85"/>
      <c r="M33" s="85"/>
      <c r="N33" s="85"/>
      <c r="O33" s="85"/>
      <c r="P33" s="85"/>
      <c r="Q33" s="114"/>
    </row>
    <row r="34" spans="1:17" s="115" customFormat="1" ht="14.4" x14ac:dyDescent="0.3">
      <c r="A34" s="85"/>
      <c r="B34" s="85"/>
      <c r="C34" s="85"/>
      <c r="D34" s="85"/>
      <c r="E34" s="85"/>
      <c r="F34" s="85"/>
      <c r="G34" s="85"/>
      <c r="H34" s="85"/>
      <c r="I34" s="85"/>
      <c r="J34" s="85"/>
      <c r="K34" s="85"/>
      <c r="L34" s="85"/>
      <c r="M34" s="85"/>
      <c r="N34" s="85"/>
      <c r="O34" s="85"/>
      <c r="P34" s="85"/>
      <c r="Q34" s="114"/>
    </row>
    <row r="35" spans="1:17" s="115" customFormat="1" ht="14.4" x14ac:dyDescent="0.3">
      <c r="A35" s="85"/>
      <c r="B35" s="85"/>
      <c r="C35" s="85"/>
      <c r="D35" s="85"/>
      <c r="E35" s="85"/>
      <c r="F35" s="85"/>
      <c r="G35" s="85"/>
      <c r="H35" s="85"/>
      <c r="I35" s="85"/>
      <c r="J35" s="85"/>
      <c r="K35" s="85"/>
      <c r="L35" s="85"/>
      <c r="M35" s="85"/>
      <c r="N35" s="85"/>
      <c r="O35" s="85"/>
      <c r="P35" s="85"/>
      <c r="Q35" s="114"/>
    </row>
    <row r="36" spans="1:17" s="115" customFormat="1" ht="14.4" x14ac:dyDescent="0.3">
      <c r="A36" s="85"/>
      <c r="B36" s="85"/>
      <c r="C36" s="85"/>
      <c r="D36" s="85"/>
      <c r="E36" s="85"/>
      <c r="F36" s="85"/>
      <c r="G36" s="85"/>
      <c r="H36" s="85"/>
      <c r="I36" s="85"/>
      <c r="J36" s="85"/>
      <c r="K36" s="85"/>
      <c r="L36" s="85"/>
      <c r="M36" s="85"/>
      <c r="N36" s="85"/>
      <c r="O36" s="85"/>
      <c r="P36" s="85"/>
      <c r="Q36" s="114"/>
    </row>
    <row r="37" spans="1:17" s="115" customFormat="1" ht="14.4" x14ac:dyDescent="0.3">
      <c r="A37" s="85"/>
      <c r="B37" s="85"/>
      <c r="C37" s="85"/>
      <c r="D37" s="85"/>
      <c r="E37" s="85"/>
      <c r="F37" s="85"/>
      <c r="G37" s="85"/>
      <c r="H37" s="85"/>
      <c r="I37" s="85"/>
      <c r="J37" s="85"/>
      <c r="K37" s="85"/>
      <c r="L37" s="85"/>
      <c r="M37" s="85"/>
      <c r="N37" s="85"/>
      <c r="O37" s="85"/>
      <c r="P37" s="85"/>
      <c r="Q37" s="114"/>
    </row>
    <row r="38" spans="1:17" s="115" customFormat="1" ht="14.4" x14ac:dyDescent="0.3">
      <c r="A38" s="85"/>
      <c r="B38" s="85"/>
      <c r="C38" s="85"/>
      <c r="D38" s="85"/>
      <c r="E38" s="85"/>
      <c r="F38" s="85"/>
      <c r="G38" s="85"/>
      <c r="H38" s="85"/>
      <c r="I38" s="85"/>
      <c r="J38" s="85"/>
      <c r="K38" s="85"/>
      <c r="L38" s="85"/>
      <c r="M38" s="85"/>
      <c r="N38" s="85"/>
      <c r="O38" s="85"/>
      <c r="P38" s="85"/>
      <c r="Q38" s="114"/>
    </row>
    <row r="39" spans="1:17" s="115" customFormat="1" ht="14.4" x14ac:dyDescent="0.3">
      <c r="A39" s="85"/>
      <c r="B39" s="85"/>
      <c r="C39" s="85"/>
      <c r="D39" s="85"/>
      <c r="E39" s="85"/>
      <c r="F39" s="85"/>
      <c r="G39" s="85"/>
      <c r="H39" s="85"/>
      <c r="I39" s="85"/>
      <c r="J39" s="85"/>
      <c r="K39" s="85"/>
      <c r="L39" s="85"/>
      <c r="M39" s="85"/>
      <c r="N39" s="85"/>
      <c r="O39" s="85"/>
      <c r="P39" s="85"/>
      <c r="Q39" s="114"/>
    </row>
    <row r="40" spans="1:17" s="115" customFormat="1" ht="14.4" x14ac:dyDescent="0.3">
      <c r="A40" s="85"/>
      <c r="B40" s="85"/>
      <c r="C40" s="85"/>
      <c r="D40" s="85"/>
      <c r="E40" s="85"/>
      <c r="F40" s="85"/>
      <c r="G40" s="85"/>
      <c r="H40" s="85"/>
      <c r="I40" s="85"/>
      <c r="J40" s="85"/>
      <c r="K40" s="85"/>
      <c r="L40" s="85"/>
      <c r="M40" s="85"/>
      <c r="N40" s="85"/>
      <c r="O40" s="85"/>
      <c r="P40" s="85"/>
      <c r="Q40" s="114"/>
    </row>
    <row r="41" spans="1:17" s="115" customFormat="1" ht="14.4" x14ac:dyDescent="0.3">
      <c r="A41" s="85"/>
      <c r="B41" s="85"/>
      <c r="C41" s="85"/>
      <c r="D41" s="85"/>
      <c r="E41" s="85"/>
      <c r="F41" s="85"/>
      <c r="G41" s="85"/>
      <c r="H41" s="85"/>
      <c r="I41" s="85"/>
      <c r="J41" s="85"/>
      <c r="K41" s="85"/>
      <c r="L41" s="85"/>
      <c r="M41" s="85"/>
      <c r="N41" s="85"/>
      <c r="O41" s="85"/>
      <c r="P41" s="85"/>
      <c r="Q41" s="114"/>
    </row>
    <row r="42" spans="1:17" s="115" customFormat="1" ht="14.4" x14ac:dyDescent="0.3">
      <c r="A42" s="85"/>
      <c r="B42" s="85"/>
      <c r="C42" s="85"/>
      <c r="D42" s="85"/>
      <c r="E42" s="85"/>
      <c r="F42" s="85"/>
      <c r="G42" s="85"/>
      <c r="H42" s="85"/>
      <c r="I42" s="85"/>
      <c r="J42" s="85"/>
      <c r="K42" s="85"/>
      <c r="L42" s="85"/>
      <c r="M42" s="85"/>
      <c r="N42" s="85"/>
      <c r="O42" s="85"/>
      <c r="P42" s="85"/>
      <c r="Q42" s="114"/>
    </row>
    <row r="43" spans="1:17" s="115" customFormat="1" ht="14.4" x14ac:dyDescent="0.3">
      <c r="A43" s="85"/>
      <c r="B43" s="85"/>
      <c r="C43" s="85"/>
      <c r="D43" s="85"/>
      <c r="E43" s="85"/>
      <c r="F43" s="85"/>
      <c r="G43" s="85"/>
      <c r="H43" s="85"/>
      <c r="I43" s="85"/>
      <c r="J43" s="85"/>
      <c r="K43" s="85"/>
      <c r="L43" s="85"/>
      <c r="M43" s="85"/>
      <c r="N43" s="85"/>
      <c r="O43" s="85"/>
      <c r="P43" s="85"/>
      <c r="Q43" s="114"/>
    </row>
    <row r="44" spans="1:17" s="115" customFormat="1" ht="14.4" x14ac:dyDescent="0.3">
      <c r="A44" s="85"/>
      <c r="B44" s="85"/>
      <c r="C44" s="85"/>
      <c r="D44" s="85"/>
      <c r="E44" s="85"/>
      <c r="F44" s="85"/>
      <c r="G44" s="85"/>
      <c r="H44" s="85"/>
      <c r="I44" s="85"/>
      <c r="J44" s="85"/>
      <c r="K44" s="85"/>
      <c r="L44" s="85"/>
      <c r="M44" s="85"/>
      <c r="N44" s="85"/>
      <c r="O44" s="85"/>
      <c r="P44" s="85"/>
      <c r="Q44" s="114"/>
    </row>
    <row r="45" spans="1:17" s="115" customFormat="1" ht="14.4" x14ac:dyDescent="0.3">
      <c r="A45" s="85"/>
      <c r="B45" s="85"/>
      <c r="C45" s="85"/>
      <c r="D45" s="85"/>
      <c r="E45" s="85"/>
      <c r="F45" s="85"/>
      <c r="G45" s="85"/>
      <c r="H45" s="85"/>
      <c r="I45" s="85"/>
      <c r="J45" s="85"/>
      <c r="K45" s="85"/>
      <c r="L45" s="85"/>
      <c r="M45" s="85"/>
      <c r="N45" s="85"/>
      <c r="O45" s="85"/>
      <c r="P45" s="85"/>
      <c r="Q45" s="114"/>
    </row>
    <row r="46" spans="1:17" s="115" customFormat="1" ht="14.4" x14ac:dyDescent="0.3">
      <c r="A46" s="85"/>
      <c r="B46" s="85"/>
      <c r="C46" s="85"/>
      <c r="D46" s="85"/>
      <c r="E46" s="85"/>
      <c r="F46" s="85"/>
      <c r="G46" s="85"/>
      <c r="H46" s="85"/>
      <c r="I46" s="85"/>
      <c r="J46" s="85"/>
      <c r="K46" s="85"/>
      <c r="L46" s="85"/>
      <c r="M46" s="85"/>
      <c r="N46" s="85"/>
      <c r="O46" s="85"/>
      <c r="P46" s="85"/>
      <c r="Q46" s="114"/>
    </row>
    <row r="47" spans="1:17" s="115" customFormat="1" ht="14.4" x14ac:dyDescent="0.3">
      <c r="A47" s="85"/>
      <c r="B47" s="85"/>
      <c r="C47" s="85"/>
      <c r="D47" s="85"/>
      <c r="E47" s="85"/>
      <c r="F47" s="85"/>
      <c r="G47" s="85"/>
      <c r="H47" s="85"/>
      <c r="I47" s="85"/>
      <c r="J47" s="85"/>
      <c r="K47" s="85"/>
      <c r="L47" s="85"/>
      <c r="M47" s="85"/>
      <c r="N47" s="85"/>
      <c r="O47" s="85"/>
      <c r="P47" s="85"/>
      <c r="Q47" s="114"/>
    </row>
    <row r="48" spans="1:17" s="115" customFormat="1" ht="14.4" x14ac:dyDescent="0.3">
      <c r="A48" s="85"/>
      <c r="B48" s="85"/>
      <c r="C48" s="85"/>
      <c r="D48" s="85"/>
      <c r="E48" s="85"/>
      <c r="F48" s="85"/>
      <c r="G48" s="85"/>
      <c r="H48" s="85"/>
      <c r="I48" s="85"/>
      <c r="J48" s="85"/>
      <c r="K48" s="85"/>
      <c r="L48" s="85"/>
      <c r="M48" s="85"/>
      <c r="N48" s="85"/>
      <c r="O48" s="85"/>
      <c r="P48" s="85"/>
      <c r="Q48" s="114"/>
    </row>
    <row r="49" spans="1:17" s="115" customFormat="1" ht="14.4" x14ac:dyDescent="0.3">
      <c r="A49" s="85"/>
      <c r="B49" s="85"/>
      <c r="C49" s="85"/>
      <c r="D49" s="85"/>
      <c r="E49" s="85"/>
      <c r="F49" s="85"/>
      <c r="G49" s="85"/>
      <c r="H49" s="85"/>
      <c r="I49" s="85"/>
      <c r="J49" s="85"/>
      <c r="K49" s="85"/>
      <c r="L49" s="85"/>
      <c r="M49" s="85"/>
      <c r="N49" s="85"/>
      <c r="O49" s="85"/>
      <c r="P49" s="85"/>
      <c r="Q49" s="114"/>
    </row>
    <row r="50" spans="1:17" s="115" customFormat="1" ht="14.4" x14ac:dyDescent="0.3">
      <c r="A50" s="85"/>
      <c r="B50" s="85"/>
      <c r="C50" s="85"/>
      <c r="D50" s="85"/>
      <c r="E50" s="85"/>
      <c r="F50" s="85"/>
      <c r="G50" s="85"/>
      <c r="H50" s="85"/>
      <c r="I50" s="85"/>
      <c r="J50" s="85"/>
      <c r="K50" s="85"/>
      <c r="L50" s="85"/>
      <c r="M50" s="85"/>
      <c r="N50" s="85"/>
      <c r="O50" s="85"/>
      <c r="P50" s="85"/>
      <c r="Q50" s="114"/>
    </row>
    <row r="51" spans="1:17" s="115" customFormat="1" ht="14.4" x14ac:dyDescent="0.3">
      <c r="A51" s="85"/>
      <c r="B51" s="85"/>
      <c r="C51" s="85"/>
      <c r="D51" s="85"/>
      <c r="E51" s="85"/>
      <c r="F51" s="85"/>
      <c r="G51" s="85"/>
      <c r="H51" s="85"/>
      <c r="I51" s="85"/>
      <c r="J51" s="85"/>
      <c r="K51" s="85"/>
      <c r="L51" s="85"/>
      <c r="M51" s="85"/>
      <c r="N51" s="85"/>
      <c r="O51" s="85"/>
      <c r="P51" s="85"/>
      <c r="Q51" s="114"/>
    </row>
    <row r="52" spans="1:17" s="115" customFormat="1" ht="14.4" x14ac:dyDescent="0.3">
      <c r="A52" s="85"/>
      <c r="B52" s="85"/>
      <c r="C52" s="85"/>
      <c r="D52" s="85"/>
      <c r="E52" s="85"/>
      <c r="F52" s="85"/>
      <c r="G52" s="85"/>
      <c r="H52" s="85"/>
      <c r="I52" s="85"/>
      <c r="J52" s="85"/>
      <c r="K52" s="85"/>
      <c r="L52" s="85"/>
      <c r="M52" s="85"/>
      <c r="N52" s="85"/>
      <c r="O52" s="85"/>
      <c r="P52" s="85"/>
      <c r="Q52" s="114"/>
    </row>
    <row r="53" spans="1:17" s="115" customFormat="1" ht="14.4" x14ac:dyDescent="0.3">
      <c r="A53" s="85"/>
      <c r="B53" s="85"/>
      <c r="C53" s="85"/>
      <c r="D53" s="85"/>
      <c r="E53" s="85"/>
      <c r="F53" s="85"/>
      <c r="G53" s="85"/>
      <c r="H53" s="85"/>
      <c r="I53" s="85"/>
      <c r="J53" s="85"/>
      <c r="K53" s="85"/>
      <c r="L53" s="85"/>
      <c r="M53" s="85"/>
      <c r="N53" s="85"/>
      <c r="O53" s="85"/>
      <c r="P53" s="85"/>
      <c r="Q53" s="114"/>
    </row>
    <row r="54" spans="1:17" s="115" customFormat="1" ht="14.4" x14ac:dyDescent="0.3">
      <c r="A54" s="85"/>
      <c r="B54" s="85"/>
      <c r="C54" s="85"/>
      <c r="D54" s="85"/>
      <c r="E54" s="85"/>
      <c r="F54" s="85"/>
      <c r="G54" s="85"/>
      <c r="H54" s="85"/>
      <c r="I54" s="85"/>
      <c r="J54" s="85"/>
      <c r="K54" s="85"/>
      <c r="L54" s="85"/>
      <c r="M54" s="85"/>
      <c r="N54" s="85"/>
      <c r="O54" s="85"/>
      <c r="P54" s="85"/>
      <c r="Q54" s="114"/>
    </row>
    <row r="55" spans="1:17" s="115" customFormat="1" ht="14.4" x14ac:dyDescent="0.3">
      <c r="A55" s="85"/>
      <c r="B55" s="85"/>
      <c r="C55" s="85"/>
      <c r="D55" s="85"/>
      <c r="E55" s="85"/>
      <c r="F55" s="85"/>
      <c r="G55" s="85"/>
      <c r="H55" s="85"/>
      <c r="I55" s="85"/>
      <c r="J55" s="85"/>
      <c r="K55" s="85"/>
      <c r="L55" s="85"/>
      <c r="M55" s="85"/>
      <c r="N55" s="85"/>
      <c r="O55" s="85"/>
      <c r="P55" s="85"/>
      <c r="Q55" s="114"/>
    </row>
    <row r="56" spans="1:17" s="115" customFormat="1" ht="14.4" x14ac:dyDescent="0.3">
      <c r="A56" s="85"/>
      <c r="B56" s="85"/>
      <c r="C56" s="85"/>
      <c r="D56" s="85"/>
      <c r="E56" s="85"/>
      <c r="F56" s="85"/>
      <c r="G56" s="85"/>
      <c r="H56" s="85"/>
      <c r="I56" s="85"/>
      <c r="J56" s="85"/>
      <c r="K56" s="85"/>
      <c r="L56" s="85"/>
      <c r="M56" s="85"/>
      <c r="N56" s="85"/>
      <c r="O56" s="85"/>
      <c r="P56" s="85"/>
      <c r="Q56" s="114"/>
    </row>
    <row r="57" spans="1:17" s="115" customFormat="1" ht="14.4" x14ac:dyDescent="0.3">
      <c r="A57" s="85"/>
      <c r="B57" s="85"/>
      <c r="C57" s="85"/>
      <c r="D57" s="85"/>
      <c r="E57" s="85"/>
      <c r="F57" s="85"/>
      <c r="G57" s="85"/>
      <c r="H57" s="85"/>
      <c r="I57" s="85"/>
      <c r="J57" s="85"/>
      <c r="K57" s="85"/>
      <c r="L57" s="85"/>
      <c r="M57" s="85"/>
      <c r="N57" s="85"/>
      <c r="O57" s="85"/>
      <c r="P57" s="85"/>
      <c r="Q57" s="114"/>
    </row>
    <row r="58" spans="1:17" s="115" customFormat="1" ht="14.4" x14ac:dyDescent="0.3">
      <c r="A58" s="85"/>
      <c r="B58" s="85"/>
      <c r="C58" s="85"/>
      <c r="D58" s="85"/>
      <c r="E58" s="85"/>
      <c r="F58" s="85"/>
      <c r="G58" s="85"/>
      <c r="H58" s="85"/>
      <c r="I58" s="85"/>
      <c r="J58" s="85"/>
      <c r="K58" s="85"/>
      <c r="L58" s="85"/>
      <c r="M58" s="85"/>
      <c r="N58" s="85"/>
      <c r="O58" s="85"/>
      <c r="P58" s="85"/>
      <c r="Q58" s="114"/>
    </row>
    <row r="59" spans="1:17" s="115" customFormat="1" ht="14.4" x14ac:dyDescent="0.3">
      <c r="A59" s="85"/>
      <c r="B59" s="85"/>
      <c r="C59" s="85"/>
      <c r="D59" s="85"/>
      <c r="E59" s="85"/>
      <c r="F59" s="85"/>
      <c r="G59" s="85"/>
      <c r="H59" s="85"/>
      <c r="I59" s="85"/>
      <c r="J59" s="85"/>
      <c r="K59" s="85"/>
      <c r="L59" s="85"/>
      <c r="M59" s="85"/>
      <c r="N59" s="85"/>
      <c r="O59" s="85"/>
      <c r="P59" s="85"/>
      <c r="Q59" s="114"/>
    </row>
    <row r="60" spans="1:17" s="115" customFormat="1" ht="14.4" x14ac:dyDescent="0.3">
      <c r="A60" s="85"/>
      <c r="B60" s="85"/>
      <c r="C60" s="85"/>
      <c r="D60" s="85"/>
      <c r="E60" s="85"/>
      <c r="F60" s="85"/>
      <c r="G60" s="85"/>
      <c r="H60" s="85"/>
      <c r="I60" s="85"/>
      <c r="J60" s="85"/>
      <c r="K60" s="85"/>
      <c r="L60" s="85"/>
      <c r="M60" s="85"/>
      <c r="N60" s="85"/>
      <c r="O60" s="85"/>
      <c r="P60" s="85"/>
      <c r="Q60" s="114"/>
    </row>
    <row r="61" spans="1:17" s="115" customFormat="1" ht="14.4" x14ac:dyDescent="0.3">
      <c r="A61" s="85"/>
      <c r="B61" s="85"/>
      <c r="C61" s="85"/>
      <c r="D61" s="85"/>
      <c r="E61" s="85"/>
      <c r="F61" s="85"/>
      <c r="G61" s="85"/>
      <c r="H61" s="85"/>
      <c r="I61" s="85"/>
      <c r="J61" s="85"/>
      <c r="K61" s="85"/>
      <c r="L61" s="85"/>
      <c r="M61" s="85"/>
      <c r="N61" s="85"/>
      <c r="O61" s="85"/>
      <c r="P61" s="85"/>
      <c r="Q61" s="114"/>
    </row>
    <row r="62" spans="1:17" s="115" customFormat="1" ht="14.4" x14ac:dyDescent="0.3">
      <c r="A62" s="85"/>
      <c r="B62" s="85"/>
      <c r="C62" s="85"/>
      <c r="D62" s="85"/>
      <c r="E62" s="85"/>
      <c r="F62" s="85"/>
      <c r="G62" s="85"/>
      <c r="H62" s="85"/>
      <c r="I62" s="85"/>
      <c r="J62" s="85"/>
      <c r="K62" s="85"/>
      <c r="L62" s="85"/>
      <c r="M62" s="85"/>
      <c r="N62" s="85"/>
      <c r="O62" s="85"/>
      <c r="P62" s="85"/>
      <c r="Q62" s="114"/>
    </row>
    <row r="63" spans="1:17" s="115" customFormat="1" ht="14.4" x14ac:dyDescent="0.3">
      <c r="A63" s="85"/>
      <c r="B63" s="85"/>
      <c r="C63" s="85"/>
      <c r="D63" s="85"/>
      <c r="E63" s="85"/>
      <c r="F63" s="85"/>
      <c r="G63" s="85"/>
      <c r="H63" s="85"/>
      <c r="I63" s="85"/>
      <c r="J63" s="85"/>
      <c r="K63" s="85"/>
      <c r="L63" s="85"/>
      <c r="M63" s="85"/>
      <c r="N63" s="85"/>
      <c r="O63" s="85"/>
      <c r="P63" s="85"/>
      <c r="Q63" s="114"/>
    </row>
    <row r="64" spans="1:17" s="115" customFormat="1" ht="14.4" x14ac:dyDescent="0.3">
      <c r="A64" s="85"/>
      <c r="B64" s="85"/>
      <c r="C64" s="85"/>
      <c r="D64" s="85"/>
      <c r="E64" s="85"/>
      <c r="F64" s="85"/>
      <c r="G64" s="85"/>
      <c r="H64" s="85"/>
      <c r="I64" s="85"/>
      <c r="J64" s="85"/>
      <c r="K64" s="85"/>
      <c r="L64" s="85"/>
      <c r="M64" s="85"/>
      <c r="N64" s="85"/>
      <c r="O64" s="85"/>
      <c r="P64" s="85"/>
      <c r="Q64" s="114"/>
    </row>
    <row r="65" spans="1:17" s="115" customFormat="1" ht="14.4" x14ac:dyDescent="0.3">
      <c r="A65" s="85"/>
      <c r="B65" s="85"/>
      <c r="C65" s="85"/>
      <c r="D65" s="85"/>
      <c r="E65" s="85"/>
      <c r="F65" s="85"/>
      <c r="G65" s="85"/>
      <c r="H65" s="85"/>
      <c r="I65" s="85"/>
      <c r="J65" s="85"/>
      <c r="K65" s="85"/>
      <c r="L65" s="85"/>
      <c r="M65" s="85"/>
      <c r="N65" s="85"/>
      <c r="O65" s="85"/>
      <c r="P65" s="85"/>
      <c r="Q65" s="114"/>
    </row>
    <row r="66" spans="1:17" s="115" customFormat="1" ht="14.4" x14ac:dyDescent="0.3">
      <c r="A66" s="85"/>
      <c r="B66" s="85"/>
      <c r="C66" s="85"/>
      <c r="D66" s="85"/>
      <c r="E66" s="85"/>
      <c r="F66" s="85"/>
      <c r="G66" s="85"/>
      <c r="H66" s="85"/>
      <c r="I66" s="85"/>
      <c r="J66" s="85"/>
      <c r="K66" s="85"/>
      <c r="L66" s="85"/>
      <c r="M66" s="85"/>
      <c r="N66" s="85"/>
      <c r="O66" s="85"/>
      <c r="P66" s="85"/>
      <c r="Q66" s="114"/>
    </row>
    <row r="67" spans="1:17" s="115" customFormat="1" ht="14.4" x14ac:dyDescent="0.3">
      <c r="A67" s="85"/>
      <c r="B67" s="85"/>
      <c r="C67" s="85"/>
      <c r="D67" s="85"/>
      <c r="E67" s="85"/>
      <c r="F67" s="85"/>
      <c r="G67" s="85"/>
      <c r="H67" s="85"/>
      <c r="I67" s="85"/>
      <c r="J67" s="85"/>
      <c r="K67" s="85"/>
      <c r="L67" s="85"/>
      <c r="M67" s="85"/>
      <c r="N67" s="85"/>
      <c r="O67" s="85"/>
      <c r="P67" s="85"/>
      <c r="Q67" s="114"/>
    </row>
    <row r="68" spans="1:17" s="115" customFormat="1" ht="14.4" x14ac:dyDescent="0.3">
      <c r="A68" s="85"/>
      <c r="B68" s="85"/>
      <c r="C68" s="85"/>
      <c r="D68" s="85"/>
      <c r="E68" s="85"/>
      <c r="F68" s="85"/>
      <c r="G68" s="85"/>
      <c r="H68" s="85"/>
      <c r="I68" s="85"/>
      <c r="J68" s="85"/>
      <c r="K68" s="85"/>
      <c r="L68" s="85"/>
      <c r="M68" s="85"/>
      <c r="N68" s="85"/>
      <c r="O68" s="85"/>
      <c r="P68" s="85"/>
      <c r="Q68" s="114"/>
    </row>
    <row r="69" spans="1:17" s="115" customFormat="1" ht="14.4" x14ac:dyDescent="0.3">
      <c r="A69" s="85"/>
      <c r="B69" s="85"/>
      <c r="C69" s="85"/>
      <c r="D69" s="85"/>
      <c r="E69" s="85"/>
      <c r="F69" s="85"/>
      <c r="G69" s="85"/>
      <c r="H69" s="85"/>
      <c r="I69" s="85"/>
      <c r="J69" s="85"/>
      <c r="K69" s="85"/>
      <c r="L69" s="85"/>
      <c r="M69" s="85"/>
      <c r="N69" s="85"/>
      <c r="O69" s="85"/>
      <c r="P69" s="85"/>
      <c r="Q69" s="114"/>
    </row>
    <row r="70" spans="1:17" s="115" customFormat="1" ht="14.4" x14ac:dyDescent="0.3">
      <c r="A70" s="85"/>
      <c r="B70" s="85"/>
      <c r="C70" s="85"/>
      <c r="D70" s="85"/>
      <c r="E70" s="85"/>
      <c r="F70" s="85"/>
      <c r="G70" s="85"/>
      <c r="H70" s="85"/>
      <c r="I70" s="85"/>
      <c r="J70" s="85"/>
      <c r="K70" s="85"/>
      <c r="L70" s="85"/>
      <c r="M70" s="85"/>
      <c r="N70" s="85"/>
      <c r="O70" s="85"/>
      <c r="P70" s="85"/>
      <c r="Q70" s="114"/>
    </row>
    <row r="71" spans="1:17" s="115" customFormat="1" ht="14.4" x14ac:dyDescent="0.3">
      <c r="A71" s="85"/>
      <c r="B71" s="85"/>
      <c r="C71" s="85"/>
      <c r="D71" s="85"/>
      <c r="E71" s="85"/>
      <c r="F71" s="85"/>
      <c r="G71" s="85"/>
      <c r="H71" s="85"/>
      <c r="I71" s="85"/>
      <c r="J71" s="85"/>
      <c r="K71" s="85"/>
      <c r="L71" s="85"/>
      <c r="M71" s="85"/>
      <c r="N71" s="85"/>
      <c r="O71" s="85"/>
      <c r="P71" s="85"/>
      <c r="Q71" s="114"/>
    </row>
    <row r="72" spans="1:17" s="115" customFormat="1" ht="14.4" x14ac:dyDescent="0.3">
      <c r="A72" s="85"/>
      <c r="B72" s="85"/>
      <c r="C72" s="85"/>
      <c r="D72" s="85"/>
      <c r="E72" s="85"/>
      <c r="F72" s="85"/>
      <c r="G72" s="85"/>
      <c r="H72" s="85"/>
      <c r="I72" s="85"/>
      <c r="J72" s="85"/>
      <c r="K72" s="85"/>
      <c r="L72" s="85"/>
      <c r="M72" s="85"/>
      <c r="N72" s="85"/>
      <c r="O72" s="85"/>
      <c r="P72" s="85"/>
      <c r="Q72" s="114"/>
    </row>
    <row r="73" spans="1:17" s="115" customFormat="1" ht="14.4" x14ac:dyDescent="0.3">
      <c r="A73" s="85"/>
      <c r="B73" s="85"/>
      <c r="C73" s="85"/>
      <c r="D73" s="85"/>
      <c r="E73" s="85"/>
      <c r="F73" s="85"/>
      <c r="G73" s="85"/>
      <c r="H73" s="85"/>
      <c r="I73" s="85"/>
      <c r="J73" s="85"/>
      <c r="K73" s="85"/>
      <c r="L73" s="85"/>
      <c r="M73" s="85"/>
      <c r="N73" s="85"/>
      <c r="O73" s="85"/>
      <c r="P73" s="85"/>
      <c r="Q73" s="114"/>
    </row>
    <row r="74" spans="1:17" s="115" customFormat="1" ht="14.4" x14ac:dyDescent="0.3">
      <c r="A74" s="85"/>
      <c r="B74" s="85"/>
      <c r="C74" s="85"/>
      <c r="D74" s="85"/>
      <c r="E74" s="85"/>
      <c r="F74" s="85"/>
      <c r="G74" s="85"/>
      <c r="H74" s="85"/>
      <c r="I74" s="85"/>
      <c r="J74" s="85"/>
      <c r="K74" s="85"/>
      <c r="L74" s="85"/>
      <c r="M74" s="85"/>
      <c r="N74" s="85"/>
      <c r="O74" s="85"/>
      <c r="P74" s="85"/>
      <c r="Q74" s="114"/>
    </row>
    <row r="75" spans="1:17" s="115" customFormat="1" ht="14.4" x14ac:dyDescent="0.3">
      <c r="A75" s="85"/>
      <c r="B75" s="85"/>
      <c r="C75" s="85"/>
      <c r="D75" s="85"/>
      <c r="E75" s="85"/>
      <c r="F75" s="85"/>
      <c r="G75" s="85"/>
      <c r="H75" s="85"/>
      <c r="I75" s="85"/>
      <c r="J75" s="85"/>
      <c r="K75" s="85"/>
      <c r="L75" s="85"/>
      <c r="M75" s="85"/>
      <c r="N75" s="85"/>
      <c r="O75" s="85"/>
      <c r="P75" s="85"/>
      <c r="Q75" s="114"/>
    </row>
    <row r="76" spans="1:17" s="115" customFormat="1" ht="14.4" x14ac:dyDescent="0.3">
      <c r="A76" s="85"/>
      <c r="B76" s="85"/>
      <c r="C76" s="85"/>
      <c r="D76" s="85"/>
      <c r="E76" s="85"/>
      <c r="F76" s="85"/>
      <c r="G76" s="85"/>
      <c r="H76" s="85"/>
      <c r="I76" s="85"/>
      <c r="J76" s="85"/>
      <c r="K76" s="85"/>
      <c r="L76" s="85"/>
      <c r="M76" s="85"/>
      <c r="N76" s="85"/>
      <c r="O76" s="85"/>
      <c r="P76" s="85"/>
      <c r="Q76" s="114"/>
    </row>
    <row r="77" spans="1:17" s="115" customFormat="1" ht="14.4" x14ac:dyDescent="0.3">
      <c r="A77" s="85"/>
      <c r="B77" s="85"/>
      <c r="C77" s="85"/>
      <c r="D77" s="85"/>
      <c r="E77" s="85"/>
      <c r="F77" s="85"/>
      <c r="G77" s="85"/>
      <c r="H77" s="85"/>
      <c r="I77" s="85"/>
      <c r="J77" s="85"/>
      <c r="K77" s="85"/>
      <c r="L77" s="85"/>
      <c r="M77" s="85"/>
      <c r="N77" s="85"/>
      <c r="O77" s="85"/>
      <c r="P77" s="85"/>
      <c r="Q77" s="114"/>
    </row>
    <row r="78" spans="1:17" s="115" customFormat="1" ht="14.4" x14ac:dyDescent="0.3">
      <c r="A78" s="85"/>
      <c r="B78" s="85"/>
      <c r="C78" s="85"/>
      <c r="D78" s="85"/>
      <c r="E78" s="85"/>
      <c r="F78" s="85"/>
      <c r="G78" s="85"/>
      <c r="H78" s="85"/>
      <c r="I78" s="85"/>
      <c r="J78" s="85"/>
      <c r="K78" s="85"/>
      <c r="L78" s="85"/>
      <c r="M78" s="85"/>
      <c r="N78" s="85"/>
      <c r="O78" s="85"/>
      <c r="P78" s="85"/>
      <c r="Q78" s="114"/>
    </row>
    <row r="79" spans="1:17" s="115" customFormat="1" ht="14.4" x14ac:dyDescent="0.3">
      <c r="A79" s="85"/>
      <c r="B79" s="85"/>
      <c r="C79" s="85"/>
      <c r="D79" s="85"/>
      <c r="E79" s="85"/>
      <c r="F79" s="85"/>
      <c r="G79" s="85"/>
      <c r="H79" s="85"/>
      <c r="I79" s="85"/>
      <c r="J79" s="85"/>
      <c r="K79" s="85"/>
      <c r="L79" s="85"/>
      <c r="M79" s="85"/>
      <c r="N79" s="85"/>
      <c r="O79" s="85"/>
      <c r="P79" s="85"/>
      <c r="Q79" s="114"/>
    </row>
    <row r="80" spans="1:17" s="115" customFormat="1" ht="14.4" x14ac:dyDescent="0.3">
      <c r="A80" s="85"/>
      <c r="B80" s="85"/>
      <c r="C80" s="85"/>
      <c r="D80" s="85"/>
      <c r="E80" s="85"/>
      <c r="F80" s="85"/>
      <c r="G80" s="85"/>
      <c r="H80" s="85"/>
      <c r="I80" s="85"/>
      <c r="J80" s="85"/>
      <c r="K80" s="85"/>
      <c r="L80" s="85"/>
      <c r="M80" s="85"/>
      <c r="N80" s="85"/>
      <c r="O80" s="85"/>
      <c r="P80" s="85"/>
      <c r="Q80" s="114"/>
    </row>
    <row r="81" spans="1:17" s="115" customFormat="1" ht="14.4" x14ac:dyDescent="0.3">
      <c r="A81" s="85"/>
      <c r="B81" s="85"/>
      <c r="C81" s="85"/>
      <c r="D81" s="85"/>
      <c r="E81" s="85"/>
      <c r="F81" s="85"/>
      <c r="G81" s="85"/>
      <c r="H81" s="85"/>
      <c r="I81" s="85"/>
      <c r="J81" s="85"/>
      <c r="K81" s="85"/>
      <c r="L81" s="85"/>
      <c r="M81" s="85"/>
      <c r="N81" s="85"/>
      <c r="O81" s="85"/>
      <c r="P81" s="85"/>
      <c r="Q81" s="114"/>
    </row>
    <row r="82" spans="1:17" s="115" customFormat="1" ht="14.4" x14ac:dyDescent="0.3">
      <c r="A82" s="85"/>
      <c r="B82" s="85"/>
      <c r="C82" s="85"/>
      <c r="D82" s="85"/>
      <c r="E82" s="85"/>
      <c r="F82" s="85"/>
      <c r="G82" s="85"/>
      <c r="H82" s="85"/>
      <c r="I82" s="85"/>
      <c r="J82" s="85"/>
      <c r="K82" s="85"/>
      <c r="L82" s="85"/>
      <c r="M82" s="85"/>
      <c r="N82" s="85"/>
      <c r="O82" s="85"/>
      <c r="P82" s="85"/>
      <c r="Q82" s="114"/>
    </row>
    <row r="83" spans="1:17" s="115" customFormat="1" x14ac:dyDescent="0.3">
      <c r="A83" s="85"/>
      <c r="B83" s="85"/>
      <c r="C83" s="85"/>
      <c r="D83" s="85"/>
      <c r="E83" s="85"/>
      <c r="F83" s="85"/>
      <c r="G83" s="85"/>
      <c r="H83" s="85"/>
      <c r="I83" s="85"/>
      <c r="J83" s="85"/>
      <c r="K83" s="85"/>
      <c r="L83" s="85"/>
      <c r="M83" s="85"/>
      <c r="N83" s="85"/>
      <c r="O83" s="85"/>
      <c r="P83" s="85"/>
      <c r="Q83" s="85"/>
    </row>
    <row r="84" spans="1:17" s="115" customFormat="1" x14ac:dyDescent="0.3">
      <c r="A84" s="85"/>
      <c r="B84" s="85"/>
      <c r="C84" s="85"/>
      <c r="D84" s="85"/>
      <c r="E84" s="85"/>
      <c r="F84" s="85"/>
      <c r="G84" s="85"/>
      <c r="H84" s="85"/>
      <c r="I84" s="85"/>
      <c r="J84" s="85"/>
      <c r="K84" s="85"/>
      <c r="L84" s="85"/>
      <c r="M84" s="85"/>
      <c r="N84" s="85"/>
      <c r="O84" s="85"/>
      <c r="P84" s="85"/>
      <c r="Q84" s="85"/>
    </row>
    <row r="85" spans="1:17" s="115" customFormat="1" x14ac:dyDescent="0.3">
      <c r="A85" s="85"/>
      <c r="B85" s="85"/>
      <c r="C85" s="85"/>
      <c r="D85" s="85"/>
      <c r="E85" s="85"/>
      <c r="F85" s="85"/>
      <c r="G85" s="85"/>
      <c r="H85" s="85"/>
      <c r="I85" s="85"/>
      <c r="J85" s="85"/>
      <c r="K85" s="85"/>
      <c r="L85" s="85"/>
      <c r="M85" s="85"/>
      <c r="N85" s="85"/>
      <c r="O85" s="85"/>
      <c r="P85" s="85"/>
      <c r="Q85" s="85"/>
    </row>
    <row r="86" spans="1:17" s="115" customFormat="1" x14ac:dyDescent="0.3">
      <c r="A86" s="85"/>
      <c r="B86" s="85"/>
      <c r="C86" s="85"/>
      <c r="D86" s="85"/>
      <c r="E86" s="85"/>
      <c r="F86" s="85"/>
      <c r="G86" s="85"/>
      <c r="H86" s="85"/>
      <c r="I86" s="85"/>
      <c r="J86" s="85"/>
      <c r="K86" s="85"/>
      <c r="L86" s="85"/>
      <c r="M86" s="85"/>
      <c r="N86" s="85"/>
      <c r="O86" s="85"/>
      <c r="P86" s="85"/>
      <c r="Q86" s="85"/>
    </row>
    <row r="87" spans="1:17" s="115" customFormat="1" x14ac:dyDescent="0.3">
      <c r="A87" s="85"/>
      <c r="B87" s="85"/>
      <c r="C87" s="85"/>
      <c r="D87" s="85"/>
      <c r="E87" s="85"/>
      <c r="F87" s="85"/>
      <c r="G87" s="85"/>
      <c r="H87" s="85"/>
      <c r="I87" s="85"/>
      <c r="J87" s="85"/>
      <c r="K87" s="85"/>
      <c r="L87" s="85"/>
      <c r="M87" s="85"/>
      <c r="N87" s="85"/>
      <c r="O87" s="85"/>
      <c r="P87" s="85"/>
      <c r="Q87" s="85"/>
    </row>
    <row r="88" spans="1:17" s="115" customFormat="1" x14ac:dyDescent="0.3">
      <c r="A88" s="85"/>
      <c r="B88" s="85"/>
      <c r="C88" s="85"/>
      <c r="D88" s="85"/>
      <c r="E88" s="85"/>
      <c r="F88" s="85"/>
      <c r="G88" s="85"/>
      <c r="H88" s="85"/>
      <c r="I88" s="85"/>
      <c r="J88" s="85"/>
      <c r="K88" s="85"/>
      <c r="L88" s="85"/>
      <c r="M88" s="85"/>
      <c r="N88" s="85"/>
      <c r="O88" s="85"/>
      <c r="P88" s="85"/>
      <c r="Q88" s="85"/>
    </row>
    <row r="89" spans="1:17" s="115" customFormat="1" x14ac:dyDescent="0.3">
      <c r="A89" s="85"/>
      <c r="B89" s="85"/>
      <c r="C89" s="85"/>
      <c r="D89" s="85"/>
      <c r="E89" s="85"/>
      <c r="F89" s="85"/>
      <c r="G89" s="85"/>
      <c r="H89" s="85"/>
      <c r="I89" s="85"/>
      <c r="J89" s="85"/>
      <c r="K89" s="85"/>
      <c r="L89" s="85"/>
      <c r="M89" s="85"/>
      <c r="N89" s="85"/>
      <c r="O89" s="85"/>
      <c r="P89" s="85"/>
      <c r="Q89" s="85"/>
    </row>
    <row r="90" spans="1:17" s="115" customFormat="1" x14ac:dyDescent="0.3">
      <c r="A90" s="85"/>
      <c r="B90" s="85"/>
      <c r="C90" s="85"/>
      <c r="D90" s="85"/>
      <c r="E90" s="85"/>
      <c r="F90" s="85"/>
      <c r="G90" s="85"/>
      <c r="H90" s="85"/>
      <c r="I90" s="85"/>
      <c r="J90" s="85"/>
      <c r="K90" s="85"/>
      <c r="L90" s="85"/>
      <c r="M90" s="85"/>
      <c r="N90" s="85"/>
      <c r="O90" s="85"/>
      <c r="P90" s="85"/>
      <c r="Q90" s="85"/>
    </row>
    <row r="91" spans="1:17" s="115" customFormat="1" x14ac:dyDescent="0.3">
      <c r="A91" s="85"/>
      <c r="B91" s="85"/>
      <c r="C91" s="85"/>
      <c r="D91" s="85"/>
      <c r="E91" s="85"/>
      <c r="F91" s="85"/>
      <c r="G91" s="85"/>
      <c r="H91" s="85"/>
      <c r="I91" s="85"/>
      <c r="J91" s="85"/>
      <c r="K91" s="85"/>
      <c r="L91" s="85"/>
      <c r="M91" s="85"/>
      <c r="N91" s="85"/>
      <c r="O91" s="85"/>
      <c r="P91" s="85"/>
      <c r="Q91" s="85"/>
    </row>
    <row r="92" spans="1:17" s="115" customFormat="1" x14ac:dyDescent="0.3">
      <c r="A92" s="85"/>
      <c r="B92" s="85"/>
      <c r="C92" s="85"/>
      <c r="D92" s="85"/>
      <c r="E92" s="85"/>
      <c r="F92" s="85"/>
      <c r="G92" s="85"/>
      <c r="H92" s="85"/>
      <c r="I92" s="85"/>
      <c r="J92" s="85"/>
      <c r="K92" s="85"/>
      <c r="L92" s="85"/>
      <c r="M92" s="85"/>
      <c r="N92" s="85"/>
      <c r="O92" s="85"/>
      <c r="P92" s="85"/>
      <c r="Q92" s="85"/>
    </row>
    <row r="93" spans="1:17" s="115" customFormat="1" x14ac:dyDescent="0.3">
      <c r="A93" s="85"/>
      <c r="B93" s="85"/>
      <c r="C93" s="85"/>
      <c r="D93" s="85"/>
      <c r="E93" s="85"/>
      <c r="F93" s="85"/>
      <c r="G93" s="85"/>
      <c r="H93" s="85"/>
      <c r="I93" s="85"/>
      <c r="J93" s="85"/>
      <c r="K93" s="85"/>
      <c r="L93" s="85"/>
      <c r="M93" s="85"/>
      <c r="N93" s="85"/>
      <c r="O93" s="85"/>
      <c r="P93" s="85"/>
      <c r="Q93" s="85"/>
    </row>
    <row r="94" spans="1:17" s="115" customFormat="1" x14ac:dyDescent="0.3">
      <c r="A94" s="85"/>
      <c r="B94" s="85"/>
      <c r="C94" s="85"/>
      <c r="D94" s="85"/>
      <c r="E94" s="85"/>
      <c r="F94" s="85"/>
      <c r="G94" s="85"/>
      <c r="H94" s="85"/>
      <c r="I94" s="85"/>
      <c r="J94" s="85"/>
      <c r="K94" s="85"/>
      <c r="L94" s="85"/>
      <c r="M94" s="85"/>
      <c r="N94" s="85"/>
      <c r="O94" s="85"/>
      <c r="P94" s="85"/>
      <c r="Q94" s="85"/>
    </row>
    <row r="95" spans="1:17" s="115" customFormat="1" x14ac:dyDescent="0.3">
      <c r="A95" s="85"/>
      <c r="B95" s="85"/>
      <c r="C95" s="85"/>
      <c r="D95" s="85"/>
      <c r="E95" s="85"/>
      <c r="F95" s="85"/>
      <c r="G95" s="85"/>
      <c r="H95" s="85"/>
      <c r="I95" s="85"/>
      <c r="J95" s="85"/>
      <c r="K95" s="85"/>
      <c r="L95" s="85"/>
      <c r="M95" s="85"/>
      <c r="N95" s="85"/>
      <c r="O95" s="85"/>
      <c r="P95" s="85"/>
      <c r="Q95" s="85"/>
    </row>
    <row r="96" spans="1:17" s="115" customFormat="1" x14ac:dyDescent="0.3">
      <c r="A96" s="85"/>
      <c r="B96" s="85"/>
      <c r="C96" s="85"/>
      <c r="D96" s="85"/>
      <c r="E96" s="85"/>
      <c r="F96" s="85"/>
      <c r="G96" s="85"/>
      <c r="H96" s="85"/>
      <c r="I96" s="85"/>
      <c r="J96" s="85"/>
      <c r="K96" s="85"/>
      <c r="L96" s="85"/>
      <c r="M96" s="85"/>
      <c r="N96" s="85"/>
      <c r="O96" s="85"/>
      <c r="P96" s="85"/>
      <c r="Q96" s="85"/>
    </row>
    <row r="97" spans="1:17" s="115" customFormat="1" x14ac:dyDescent="0.3">
      <c r="A97" s="85"/>
      <c r="B97" s="85"/>
      <c r="C97" s="85"/>
      <c r="D97" s="85"/>
      <c r="E97" s="85"/>
      <c r="F97" s="85"/>
      <c r="G97" s="85"/>
      <c r="H97" s="85"/>
      <c r="I97" s="85"/>
      <c r="J97" s="85"/>
      <c r="K97" s="85"/>
      <c r="L97" s="85"/>
      <c r="M97" s="85"/>
      <c r="N97" s="85"/>
      <c r="O97" s="85"/>
      <c r="P97" s="85"/>
      <c r="Q97" s="85"/>
    </row>
    <row r="98" spans="1:17" s="115" customFormat="1" x14ac:dyDescent="0.3">
      <c r="A98" s="85"/>
      <c r="B98" s="85"/>
      <c r="C98" s="85"/>
      <c r="D98" s="85"/>
      <c r="E98" s="85"/>
      <c r="F98" s="85"/>
      <c r="G98" s="85"/>
      <c r="H98" s="85"/>
      <c r="I98" s="85"/>
      <c r="J98" s="85"/>
      <c r="K98" s="85"/>
      <c r="L98" s="85"/>
      <c r="M98" s="85"/>
      <c r="N98" s="85"/>
      <c r="O98" s="85"/>
      <c r="P98" s="85"/>
      <c r="Q98" s="85"/>
    </row>
    <row r="99" spans="1:17" s="115" customFormat="1" x14ac:dyDescent="0.3">
      <c r="A99" s="85"/>
      <c r="B99" s="85"/>
      <c r="C99" s="85"/>
      <c r="D99" s="85"/>
      <c r="E99" s="85"/>
      <c r="F99" s="85"/>
      <c r="G99" s="85"/>
      <c r="H99" s="85"/>
      <c r="I99" s="85"/>
      <c r="J99" s="85"/>
      <c r="K99" s="85"/>
      <c r="L99" s="85"/>
      <c r="M99" s="85"/>
      <c r="N99" s="85"/>
      <c r="O99" s="85"/>
      <c r="P99" s="85"/>
      <c r="Q99" s="85"/>
    </row>
    <row r="100" spans="1:17" s="115" customFormat="1" x14ac:dyDescent="0.3">
      <c r="A100" s="85"/>
      <c r="B100" s="85"/>
      <c r="C100" s="85"/>
      <c r="D100" s="85"/>
      <c r="E100" s="85"/>
      <c r="F100" s="85"/>
      <c r="G100" s="85"/>
      <c r="H100" s="85"/>
      <c r="I100" s="85"/>
      <c r="J100" s="85"/>
      <c r="K100" s="85"/>
      <c r="L100" s="85"/>
      <c r="M100" s="85"/>
      <c r="N100" s="85"/>
      <c r="O100" s="85"/>
      <c r="P100" s="85"/>
      <c r="Q100" s="85"/>
    </row>
    <row r="101" spans="1:17" s="115" customFormat="1" x14ac:dyDescent="0.3">
      <c r="A101" s="85"/>
      <c r="B101" s="85"/>
      <c r="C101" s="85"/>
      <c r="D101" s="85"/>
      <c r="E101" s="85"/>
      <c r="F101" s="85"/>
      <c r="G101" s="85"/>
      <c r="H101" s="85"/>
      <c r="I101" s="85"/>
      <c r="J101" s="85"/>
      <c r="K101" s="85"/>
      <c r="L101" s="85"/>
      <c r="M101" s="85"/>
      <c r="N101" s="85"/>
      <c r="O101" s="85"/>
      <c r="P101" s="85"/>
      <c r="Q101" s="85"/>
    </row>
    <row r="102" spans="1:17" s="115" customFormat="1" x14ac:dyDescent="0.3">
      <c r="A102" s="85"/>
      <c r="B102" s="85"/>
      <c r="C102" s="85"/>
      <c r="D102" s="85"/>
      <c r="E102" s="85"/>
      <c r="F102" s="85"/>
      <c r="G102" s="85"/>
      <c r="H102" s="85"/>
      <c r="I102" s="85"/>
      <c r="J102" s="85"/>
      <c r="K102" s="85"/>
      <c r="L102" s="85"/>
      <c r="M102" s="85"/>
      <c r="N102" s="85"/>
      <c r="O102" s="85"/>
      <c r="P102" s="85"/>
      <c r="Q102" s="85"/>
    </row>
  </sheetData>
  <pageMargins left="0.75" right="0.75" top="0.7" bottom="0.7" header="0.3" footer="0.3"/>
  <pageSetup scale="83"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604"/>
  <sheetViews>
    <sheetView topLeftCell="A146" zoomScaleNormal="100" workbookViewId="0">
      <selection activeCell="N294" sqref="N294"/>
    </sheetView>
  </sheetViews>
  <sheetFormatPr defaultColWidth="9.109375" defaultRowHeight="12" x14ac:dyDescent="0.25"/>
  <cols>
    <col min="1" max="1" width="8" style="75" customWidth="1"/>
    <col min="2" max="2" width="7" style="69" customWidth="1"/>
    <col min="3" max="3" width="28.6640625" style="76" customWidth="1"/>
    <col min="4" max="4" width="11.6640625" style="76" customWidth="1"/>
    <col min="5" max="5" width="26.44140625" style="76" customWidth="1"/>
    <col min="6" max="6" width="24.44140625" style="77" customWidth="1"/>
    <col min="7" max="7" width="38.44140625" style="69" customWidth="1"/>
    <col min="8" max="8" width="9.6640625" style="69" customWidth="1"/>
    <col min="9" max="9" width="10.44140625" style="77" hidden="1" customWidth="1"/>
    <col min="10" max="10" width="22.44140625" style="69" customWidth="1"/>
    <col min="11" max="11" width="13.109375" style="69" customWidth="1"/>
    <col min="12" max="12" width="14.6640625" style="69" customWidth="1"/>
    <col min="13" max="13" width="10.6640625" style="69" customWidth="1"/>
    <col min="14" max="14" width="11.77734375" style="69" customWidth="1"/>
    <col min="15" max="16" width="10.33203125" style="69" customWidth="1"/>
    <col min="17" max="17" width="12.109375" style="53" customWidth="1"/>
    <col min="18" max="18" width="27.77734375" style="82" customWidth="1"/>
    <col min="19" max="19" width="52" style="83" customWidth="1"/>
    <col min="20" max="20" width="58.44140625" style="72" customWidth="1"/>
    <col min="21" max="16384" width="9.109375" style="69"/>
  </cols>
  <sheetData>
    <row r="1" spans="1:24" s="11" customFormat="1" ht="24" x14ac:dyDescent="0.3">
      <c r="A1" s="5" t="s">
        <v>1926</v>
      </c>
      <c r="B1" s="6" t="s">
        <v>1927</v>
      </c>
      <c r="C1" s="7" t="s">
        <v>1928</v>
      </c>
      <c r="D1" s="7" t="s">
        <v>1929</v>
      </c>
      <c r="E1" s="7" t="s">
        <v>1930</v>
      </c>
      <c r="F1" s="8" t="s">
        <v>1931</v>
      </c>
      <c r="G1" s="5" t="s">
        <v>1932</v>
      </c>
      <c r="H1" s="5" t="s">
        <v>1933</v>
      </c>
      <c r="I1" s="9" t="s">
        <v>1934</v>
      </c>
      <c r="J1" s="10" t="s">
        <v>1935</v>
      </c>
      <c r="K1" s="10" t="s">
        <v>1936</v>
      </c>
      <c r="L1" s="10" t="s">
        <v>1937</v>
      </c>
      <c r="M1" s="10" t="s">
        <v>1938</v>
      </c>
      <c r="N1" s="10" t="s">
        <v>1939</v>
      </c>
      <c r="O1" s="10" t="s">
        <v>1940</v>
      </c>
      <c r="P1" s="10" t="s">
        <v>1941</v>
      </c>
      <c r="Q1" s="10" t="s">
        <v>1942</v>
      </c>
      <c r="R1" s="10" t="s">
        <v>1943</v>
      </c>
      <c r="S1" s="10" t="s">
        <v>1944</v>
      </c>
      <c r="T1" s="10" t="s">
        <v>1945</v>
      </c>
    </row>
    <row r="2" spans="1:24" s="20" customFormat="1" x14ac:dyDescent="0.25">
      <c r="A2" s="12">
        <v>1</v>
      </c>
      <c r="B2" s="13" t="s">
        <v>1946</v>
      </c>
      <c r="C2" s="14" t="s">
        <v>1947</v>
      </c>
      <c r="D2" s="14" t="str">
        <f>LEFT(C2,5)</f>
        <v>25110</v>
      </c>
      <c r="E2" s="14" t="s">
        <v>1948</v>
      </c>
      <c r="F2" s="12" t="s">
        <v>1949</v>
      </c>
      <c r="G2" s="12" t="str">
        <f>D2&amp;F2</f>
        <v>25110117 -  HAVEMEYER</v>
      </c>
      <c r="H2" s="12" t="str">
        <f>VLOOKUP(F2,'[2]Locn Lookup'!A$1:B$17,2,FALSE)</f>
        <v>HAV</v>
      </c>
      <c r="I2" s="15" t="e">
        <f>VLOOKUP($C2&amp;$F2,Open Capital Projects Access,4,FALSE)</f>
        <v>#NAME?</v>
      </c>
      <c r="J2" s="16">
        <f>SUMIF('MUNIS GL Working Doc 01.06'!H:H,'Capital Status Report'!G2,'MUNIS GL Working Doc 01.06'!AB:AB)</f>
        <v>21000000</v>
      </c>
      <c r="K2" s="16">
        <f>SUMIF('MUNIS GL Working Doc 01.06'!H:H,'Capital Status Report'!G2,'MUNIS GL Working Doc 01.06'!AE:AE)</f>
        <v>6718100</v>
      </c>
      <c r="L2" s="16">
        <f>SUMIF('MUNIS GL Working Doc 01.06'!$H:$H,'Capital Status Report'!$G2,'MUNIS GL Working Doc 01.06'!AF:AF)</f>
        <v>27718100</v>
      </c>
      <c r="M2" s="16">
        <f>SUMIF('MUNIS GL Working Doc 01.06'!$H:$H,'Capital Status Report'!$G2,'MUNIS GL Working Doc 01.06'!AG:AG)</f>
        <v>27608410.670000002</v>
      </c>
      <c r="N2" s="16">
        <f>M2-O2</f>
        <v>27608410.670000002</v>
      </c>
      <c r="O2" s="16">
        <f>SUMIF('MUNIS GL Working Doc 01.06'!$H:$H,'Capital Status Report'!$G2,'MUNIS GL Working Doc 01.06'!W:W)</f>
        <v>0</v>
      </c>
      <c r="P2" s="16">
        <f>SUMIF('MUNIS GL Working Doc 01.06'!$H:$H,'Capital Status Report'!$G2,'MUNIS GL Working Doc 01.06'!X:X)</f>
        <v>10123.11</v>
      </c>
      <c r="Q2" s="16">
        <f>SUMIF('MUNIS GL Working Doc 01.06'!$H:$H,'Capital Status Report'!$G2,'MUNIS GL Working Doc 01.06'!Z:Z)</f>
        <v>99566.22</v>
      </c>
      <c r="R2" s="17" t="s">
        <v>1950</v>
      </c>
      <c r="S2" s="18" t="s">
        <v>1951</v>
      </c>
      <c r="T2" s="19" t="s">
        <v>1952</v>
      </c>
    </row>
    <row r="3" spans="1:24" s="20" customFormat="1" ht="24" x14ac:dyDescent="0.25">
      <c r="A3" s="12">
        <v>3</v>
      </c>
      <c r="B3" s="13" t="s">
        <v>1946</v>
      </c>
      <c r="C3" s="14" t="s">
        <v>1953</v>
      </c>
      <c r="D3" s="14" t="str">
        <f t="shared" ref="D3:D10" si="0">LEFT(C3,5)</f>
        <v>29049</v>
      </c>
      <c r="E3" s="14" t="s">
        <v>1954</v>
      </c>
      <c r="F3" s="12" t="s">
        <v>1949</v>
      </c>
      <c r="G3" s="12" t="str">
        <f t="shared" ref="G3:G51" si="1">D3&amp;F3</f>
        <v>29049117 -  HAVEMEYER</v>
      </c>
      <c r="H3" s="12" t="str">
        <f>VLOOKUP(F3,'[2]Locn Lookup'!A$1:B$17,2,FALSE)</f>
        <v>HAV</v>
      </c>
      <c r="I3" s="15" t="e">
        <f>VLOOKUP($C3&amp;$F3,Open Capital Projects Access,4,FALSE)</f>
        <v>#NAME?</v>
      </c>
      <c r="J3" s="16">
        <f>SUMIF('MUNIS GL Working Doc 01.06'!H:H,'Capital Status Report'!G3,'MUNIS GL Working Doc 01.06'!AB:AB)</f>
        <v>3500000</v>
      </c>
      <c r="K3" s="16">
        <f>SUMIF('MUNIS GL Working Doc 01.06'!H:H,'Capital Status Report'!G3,'MUNIS GL Working Doc 01.06'!AE:AE)</f>
        <v>-1500000</v>
      </c>
      <c r="L3" s="16">
        <f>SUMIF('MUNIS GL Working Doc 01.06'!$H:$H,'Capital Status Report'!$G3,'MUNIS GL Working Doc 01.06'!AF:AF)</f>
        <v>2000000</v>
      </c>
      <c r="M3" s="16">
        <f>SUMIF('MUNIS GL Working Doc 01.06'!$H:$H,'Capital Status Report'!$G3,'MUNIS GL Working Doc 01.06'!AG:AG)</f>
        <v>734362.57</v>
      </c>
      <c r="N3" s="16">
        <f t="shared" ref="N3:N66" si="2">M3-O3</f>
        <v>734362.57</v>
      </c>
      <c r="O3" s="16">
        <f>SUMIF('MUNIS GL Working Doc 01.06'!$H:$H,'Capital Status Report'!$G3,'MUNIS GL Working Doc 01.06'!W:W)</f>
        <v>0</v>
      </c>
      <c r="P3" s="16">
        <f>SUMIF('MUNIS GL Working Doc 01.06'!$H:$H,'Capital Status Report'!$G3,'MUNIS GL Working Doc 01.06'!X:X)</f>
        <v>5000</v>
      </c>
      <c r="Q3" s="16">
        <f>SUMIF('MUNIS GL Working Doc 01.06'!$H:$H,'Capital Status Report'!$G3,'MUNIS GL Working Doc 01.06'!Z:Z)</f>
        <v>1260637.43</v>
      </c>
      <c r="R3" s="17" t="s">
        <v>1950</v>
      </c>
      <c r="S3" s="27" t="s">
        <v>1955</v>
      </c>
      <c r="T3" s="19" t="s">
        <v>1956</v>
      </c>
    </row>
    <row r="4" spans="1:24" s="20" customFormat="1" x14ac:dyDescent="0.25">
      <c r="A4" s="12">
        <v>5</v>
      </c>
      <c r="B4" s="13" t="s">
        <v>1946</v>
      </c>
      <c r="C4" s="14" t="s">
        <v>1957</v>
      </c>
      <c r="D4" s="14" t="str">
        <f t="shared" si="0"/>
        <v>12149</v>
      </c>
      <c r="E4" s="14" t="s">
        <v>1958</v>
      </c>
      <c r="F4" s="12" t="s">
        <v>1959</v>
      </c>
      <c r="G4" s="12" t="str">
        <f t="shared" si="1"/>
        <v>12149116 -  GREENWICH HIGH SCHOOL</v>
      </c>
      <c r="H4" s="12" t="str">
        <f>VLOOKUP(F4,'[2]Locn Lookup'!A$1:B$17,2,FALSE)</f>
        <v>GHS</v>
      </c>
      <c r="I4" s="15" t="e">
        <f>VLOOKUP($C4&amp;$F4,Open Capital Projects Access,4,FALSE)</f>
        <v>#NAME?</v>
      </c>
      <c r="J4" s="16">
        <f>SUMIF('MUNIS GL Working Doc 01.06'!H:H,'Capital Status Report'!G4,'MUNIS GL Working Doc 01.06'!AB:AB)</f>
        <v>17000000</v>
      </c>
      <c r="K4" s="16">
        <f>SUMIF('MUNIS GL Working Doc 01.06'!H:H,'Capital Status Report'!G4,'MUNIS GL Working Doc 01.06'!AE:AE)</f>
        <v>24451000</v>
      </c>
      <c r="L4" s="16">
        <f>SUMIF('MUNIS GL Working Doc 01.06'!$H:$H,'Capital Status Report'!$G4,'MUNIS GL Working Doc 01.06'!AF:AF)</f>
        <v>41451000</v>
      </c>
      <c r="M4" s="16">
        <f>SUMIF('MUNIS GL Working Doc 01.06'!$H:$H,'Capital Status Report'!$G4,'MUNIS GL Working Doc 01.06'!AG:AG)</f>
        <v>41438365.43</v>
      </c>
      <c r="N4" s="16">
        <f t="shared" si="2"/>
        <v>41437522.93</v>
      </c>
      <c r="O4" s="16">
        <f>SUMIF('MUNIS GL Working Doc 01.06'!$H:$H,'Capital Status Report'!$G4,'MUNIS GL Working Doc 01.06'!W:W)</f>
        <v>842.5</v>
      </c>
      <c r="P4" s="16">
        <f>SUMIF('MUNIS GL Working Doc 01.06'!$H:$H,'Capital Status Report'!$G4,'MUNIS GL Working Doc 01.06'!X:X)</f>
        <v>10928.26</v>
      </c>
      <c r="Q4" s="16">
        <f>SUMIF('MUNIS GL Working Doc 01.06'!$H:$H,'Capital Status Report'!$G4,'MUNIS GL Working Doc 01.06'!Z:Z)</f>
        <v>1706.31</v>
      </c>
      <c r="R4" s="17" t="s">
        <v>1960</v>
      </c>
      <c r="S4" s="18"/>
      <c r="T4" s="19" t="s">
        <v>766</v>
      </c>
      <c r="U4" s="28"/>
      <c r="V4" s="28"/>
      <c r="W4" s="28"/>
      <c r="X4" s="28"/>
    </row>
    <row r="5" spans="1:24" s="20" customFormat="1" x14ac:dyDescent="0.25">
      <c r="A5" s="12">
        <v>7</v>
      </c>
      <c r="B5" s="13" t="s">
        <v>1946</v>
      </c>
      <c r="C5" s="14" t="s">
        <v>1961</v>
      </c>
      <c r="D5" s="14" t="str">
        <f t="shared" si="0"/>
        <v>13164</v>
      </c>
      <c r="E5" s="14" t="s">
        <v>1962</v>
      </c>
      <c r="F5" s="12" t="s">
        <v>1959</v>
      </c>
      <c r="G5" s="12" t="str">
        <f t="shared" si="1"/>
        <v>13164116 -  GREENWICH HIGH SCHOOL</v>
      </c>
      <c r="H5" s="12" t="str">
        <f>VLOOKUP(F5,'[2]Locn Lookup'!A$1:B$17,2,FALSE)</f>
        <v>GHS</v>
      </c>
      <c r="I5" s="15" t="e">
        <f>VLOOKUP($C5&amp;$F5,Open Capital Projects Access,4,FALSE)</f>
        <v>#NAME?</v>
      </c>
      <c r="J5" s="16">
        <f>SUMIF('MUNIS GL Working Doc 01.06'!H:H,'Capital Status Report'!G5,'MUNIS GL Working Doc 01.06'!AB:AB)</f>
        <v>2070000</v>
      </c>
      <c r="K5" s="16">
        <f>SUMIF('MUNIS GL Working Doc 01.06'!H:H,'Capital Status Report'!G5,'MUNIS GL Working Doc 01.06'!AE:AE)</f>
        <v>0</v>
      </c>
      <c r="L5" s="16">
        <f>SUMIF('MUNIS GL Working Doc 01.06'!$H:$H,'Capital Status Report'!$G5,'MUNIS GL Working Doc 01.06'!AF:AF)</f>
        <v>2070000</v>
      </c>
      <c r="M5" s="16">
        <f>SUMIF('MUNIS GL Working Doc 01.06'!$H:$H,'Capital Status Report'!$G5,'MUNIS GL Working Doc 01.06'!AG:AG)</f>
        <v>2069930.14</v>
      </c>
      <c r="N5" s="16">
        <f t="shared" si="2"/>
        <v>2069930.14</v>
      </c>
      <c r="O5" s="16">
        <f>SUMIF('MUNIS GL Working Doc 01.06'!$H:$H,'Capital Status Report'!$G5,'MUNIS GL Working Doc 01.06'!W:W)</f>
        <v>0</v>
      </c>
      <c r="P5" s="16">
        <f>SUMIF('MUNIS GL Working Doc 01.06'!$H:$H,'Capital Status Report'!$G5,'MUNIS GL Working Doc 01.06'!X:X)</f>
        <v>69.86</v>
      </c>
      <c r="Q5" s="16">
        <f>SUMIF('MUNIS GL Working Doc 01.06'!$H:$H,'Capital Status Report'!$G5,'MUNIS GL Working Doc 01.06'!Z:Z)</f>
        <v>0</v>
      </c>
      <c r="R5" s="17" t="s">
        <v>1960</v>
      </c>
      <c r="S5" s="18"/>
      <c r="T5" s="19" t="s">
        <v>766</v>
      </c>
    </row>
    <row r="6" spans="1:24" s="20" customFormat="1" x14ac:dyDescent="0.25">
      <c r="A6" s="12">
        <v>9</v>
      </c>
      <c r="B6" s="13" t="s">
        <v>1946</v>
      </c>
      <c r="C6" s="14" t="s">
        <v>1963</v>
      </c>
      <c r="D6" s="14" t="str">
        <f t="shared" si="0"/>
        <v>15166</v>
      </c>
      <c r="E6" s="14" t="s">
        <v>1964</v>
      </c>
      <c r="F6" s="12" t="s">
        <v>1949</v>
      </c>
      <c r="G6" s="12" t="str">
        <f t="shared" si="1"/>
        <v>15166117 -  HAVEMEYER</v>
      </c>
      <c r="H6" s="12" t="str">
        <f>VLOOKUP(F6,'[2]Locn Lookup'!A$1:B$17,2,FALSE)</f>
        <v>HAV</v>
      </c>
      <c r="I6" s="15" t="e">
        <f>VLOOKUP($C6&amp;$F6,Open Capital Projects Access,4,FALSE)</f>
        <v>#NAME?</v>
      </c>
      <c r="J6" s="16">
        <f>SUMIF('MUNIS GL Working Doc 01.06'!H:H,'Capital Status Report'!G6,'MUNIS GL Working Doc 01.06'!AB:AB)</f>
        <v>100000</v>
      </c>
      <c r="K6" s="16">
        <f>SUMIF('MUNIS GL Working Doc 01.06'!H:H,'Capital Status Report'!G6,'MUNIS GL Working Doc 01.06'!AE:AE)</f>
        <v>0</v>
      </c>
      <c r="L6" s="16">
        <f>SUMIF('MUNIS GL Working Doc 01.06'!$H:$H,'Capital Status Report'!$G6,'MUNIS GL Working Doc 01.06'!AF:AF)</f>
        <v>100000</v>
      </c>
      <c r="M6" s="16">
        <f>SUMIF('MUNIS GL Working Doc 01.06'!$H:$H,'Capital Status Report'!$G6,'MUNIS GL Working Doc 01.06'!AG:AG)</f>
        <v>98716.5</v>
      </c>
      <c r="N6" s="16">
        <f t="shared" si="2"/>
        <v>98716.5</v>
      </c>
      <c r="O6" s="16">
        <f>SUMIF('MUNIS GL Working Doc 01.06'!$H:$H,'Capital Status Report'!$G6,'MUNIS GL Working Doc 01.06'!W:W)</f>
        <v>0</v>
      </c>
      <c r="P6" s="16">
        <f>SUMIF('MUNIS GL Working Doc 01.06'!$H:$H,'Capital Status Report'!$G6,'MUNIS GL Working Doc 01.06'!X:X)</f>
        <v>0</v>
      </c>
      <c r="Q6" s="16">
        <f>SUMIF('MUNIS GL Working Doc 01.06'!$H:$H,'Capital Status Report'!$G6,'MUNIS GL Working Doc 01.06'!Z:Z)</f>
        <v>1283.5</v>
      </c>
      <c r="R6" s="17" t="s">
        <v>1960</v>
      </c>
      <c r="S6" s="18"/>
      <c r="T6" s="19" t="s">
        <v>1965</v>
      </c>
    </row>
    <row r="7" spans="1:24" s="20" customFormat="1" x14ac:dyDescent="0.25">
      <c r="A7" s="12">
        <v>11</v>
      </c>
      <c r="B7" s="13" t="s">
        <v>1946</v>
      </c>
      <c r="C7" s="14" t="s">
        <v>1966</v>
      </c>
      <c r="D7" s="14" t="str">
        <f t="shared" si="0"/>
        <v>16166</v>
      </c>
      <c r="E7" s="14" t="s">
        <v>1967</v>
      </c>
      <c r="F7" s="12" t="s">
        <v>1949</v>
      </c>
      <c r="G7" s="12" t="str">
        <f t="shared" si="1"/>
        <v>16166117 -  HAVEMEYER</v>
      </c>
      <c r="H7" s="12" t="str">
        <f>VLOOKUP(F7,'[2]Locn Lookup'!A$1:B$17,2,FALSE)</f>
        <v>HAV</v>
      </c>
      <c r="I7" s="15" t="e">
        <f>VLOOKUP($C7&amp;$F7,Open Capital Projects Access,4,FALSE)</f>
        <v>#NAME?</v>
      </c>
      <c r="J7" s="16">
        <f>SUMIF('MUNIS GL Working Doc 01.06'!H:H,'Capital Status Report'!G7,'MUNIS GL Working Doc 01.06'!AB:AB)</f>
        <v>2850000</v>
      </c>
      <c r="K7" s="16">
        <f>SUMIF('MUNIS GL Working Doc 01.06'!H:H,'Capital Status Report'!G7,'MUNIS GL Working Doc 01.06'!AE:AE)</f>
        <v>0</v>
      </c>
      <c r="L7" s="16">
        <f>SUMIF('MUNIS GL Working Doc 01.06'!$H:$H,'Capital Status Report'!$G7,'MUNIS GL Working Doc 01.06'!AF:AF)</f>
        <v>2850000</v>
      </c>
      <c r="M7" s="16">
        <f>SUMIF('MUNIS GL Working Doc 01.06'!$H:$H,'Capital Status Report'!$G7,'MUNIS GL Working Doc 01.06'!AG:AG)</f>
        <v>2812934.14</v>
      </c>
      <c r="N7" s="16">
        <f t="shared" si="2"/>
        <v>2812934.14</v>
      </c>
      <c r="O7" s="16">
        <f>SUMIF('MUNIS GL Working Doc 01.06'!$H:$H,'Capital Status Report'!$G7,'MUNIS GL Working Doc 01.06'!W:W)</f>
        <v>0</v>
      </c>
      <c r="P7" s="16">
        <f>SUMIF('MUNIS GL Working Doc 01.06'!$H:$H,'Capital Status Report'!$G7,'MUNIS GL Working Doc 01.06'!X:X)</f>
        <v>37064.5</v>
      </c>
      <c r="Q7" s="16">
        <f>SUMIF('MUNIS GL Working Doc 01.06'!$H:$H,'Capital Status Report'!$G7,'MUNIS GL Working Doc 01.06'!Z:Z)</f>
        <v>1.36</v>
      </c>
      <c r="R7" s="17" t="s">
        <v>1960</v>
      </c>
      <c r="S7" s="18"/>
      <c r="T7" s="19" t="s">
        <v>1965</v>
      </c>
    </row>
    <row r="8" spans="1:24" s="20" customFormat="1" x14ac:dyDescent="0.25">
      <c r="A8" s="29">
        <v>13</v>
      </c>
      <c r="B8" s="30" t="s">
        <v>1946</v>
      </c>
      <c r="C8" s="31" t="s">
        <v>1968</v>
      </c>
      <c r="D8" s="31" t="str">
        <f t="shared" si="0"/>
        <v>17157</v>
      </c>
      <c r="E8" s="31" t="s">
        <v>1969</v>
      </c>
      <c r="F8" s="29" t="s">
        <v>1949</v>
      </c>
      <c r="G8" s="29" t="str">
        <f t="shared" si="1"/>
        <v>17157117 -  HAVEMEYER</v>
      </c>
      <c r="H8" s="29" t="str">
        <f>VLOOKUP(F8,'[2]Locn Lookup'!A$1:B$17,2,FALSE)</f>
        <v>HAV</v>
      </c>
      <c r="I8" s="15" t="e">
        <f>VLOOKUP($C8&amp;$F8,Open Capital Projects Access,4,FALSE)</f>
        <v>#NAME?</v>
      </c>
      <c r="J8" s="32">
        <f>SUMIF('MUNIS GL Working Doc 01.06'!H:H,'Capital Status Report'!G8,'MUNIS GL Working Doc 01.06'!AB:AB)</f>
        <v>32061000</v>
      </c>
      <c r="K8" s="32">
        <f>SUMIF('MUNIS GL Working Doc 01.06'!H:H,'Capital Status Report'!G8,'MUNIS GL Working Doc 01.06'!AE:AE)</f>
        <v>2298000</v>
      </c>
      <c r="L8" s="32">
        <f>SUMIF('MUNIS GL Working Doc 01.06'!$H:$H,'Capital Status Report'!$G8,'MUNIS GL Working Doc 01.06'!AF:AF)</f>
        <v>34359000</v>
      </c>
      <c r="M8" s="32">
        <f>SUMIF('MUNIS GL Working Doc 01.06'!$H:$H,'Capital Status Report'!$G8,'MUNIS GL Working Doc 01.06'!AG:AG)</f>
        <v>32807984.73</v>
      </c>
      <c r="N8" s="32">
        <f t="shared" si="2"/>
        <v>32415187.059999999</v>
      </c>
      <c r="O8" s="32">
        <f>SUMIF('MUNIS GL Working Doc 01.06'!$H:$H,'Capital Status Report'!$G8,'MUNIS GL Working Doc 01.06'!W:W)</f>
        <v>392797.67</v>
      </c>
      <c r="P8" s="32">
        <f>SUMIF('MUNIS GL Working Doc 01.06'!$H:$H,'Capital Status Report'!$G8,'MUNIS GL Working Doc 01.06'!X:X)</f>
        <v>186804.4</v>
      </c>
      <c r="Q8" s="32">
        <f>SUMIF('MUNIS GL Working Doc 01.06'!$H:$H,'Capital Status Report'!$G8,'MUNIS GL Working Doc 01.06'!Z:Z)</f>
        <v>1364210.87</v>
      </c>
      <c r="R8" s="33" t="s">
        <v>1970</v>
      </c>
      <c r="S8" s="34"/>
      <c r="T8" s="35" t="s">
        <v>1965</v>
      </c>
    </row>
    <row r="9" spans="1:24" s="20" customFormat="1" ht="24" x14ac:dyDescent="0.25">
      <c r="A9" s="12">
        <v>15</v>
      </c>
      <c r="B9" s="13" t="s">
        <v>1971</v>
      </c>
      <c r="C9" s="14" t="s">
        <v>1972</v>
      </c>
      <c r="D9" s="14" t="str">
        <f t="shared" si="0"/>
        <v>18155</v>
      </c>
      <c r="E9" s="14" t="s">
        <v>1973</v>
      </c>
      <c r="F9" s="12" t="s">
        <v>1949</v>
      </c>
      <c r="G9" s="12" t="str">
        <f t="shared" si="1"/>
        <v>18155117 -  HAVEMEYER</v>
      </c>
      <c r="H9" s="12" t="str">
        <f>VLOOKUP(F9,'[2]Locn Lookup'!A$1:B$17,2,FALSE)</f>
        <v>HAV</v>
      </c>
      <c r="I9" s="15" t="e">
        <f>VLOOKUP($C9&amp;$F9,Open Capital Projects Access,4,FALSE)</f>
        <v>#NAME?</v>
      </c>
      <c r="J9" s="16">
        <f>SUMIF('MUNIS GL Working Doc 01.06'!H:H,'Capital Status Report'!G9,'MUNIS GL Working Doc 01.06'!AB:AB)</f>
        <v>3496000</v>
      </c>
      <c r="K9" s="16">
        <f>SUMIF('MUNIS GL Working Doc 01.06'!H:H,'Capital Status Report'!G9,'MUNIS GL Working Doc 01.06'!AE:AE)</f>
        <v>-1748000</v>
      </c>
      <c r="L9" s="16">
        <f>SUMIF('MUNIS GL Working Doc 01.06'!$H:$H,'Capital Status Report'!$G9,'MUNIS GL Working Doc 01.06'!AF:AF)</f>
        <v>1748000</v>
      </c>
      <c r="M9" s="16">
        <f>SUMIF('MUNIS GL Working Doc 01.06'!$H:$H,'Capital Status Report'!$G9,'MUNIS GL Working Doc 01.06'!AG:AG)</f>
        <v>1734465.52</v>
      </c>
      <c r="N9" s="16">
        <f t="shared" si="2"/>
        <v>1734465.52</v>
      </c>
      <c r="O9" s="16">
        <f>SUMIF('MUNIS GL Working Doc 01.06'!$H:$H,'Capital Status Report'!$G9,'MUNIS GL Working Doc 01.06'!W:W)</f>
        <v>0</v>
      </c>
      <c r="P9" s="16">
        <f>SUMIF('MUNIS GL Working Doc 01.06'!$H:$H,'Capital Status Report'!$G9,'MUNIS GL Working Doc 01.06'!X:X)</f>
        <v>0</v>
      </c>
      <c r="Q9" s="16">
        <f>SUMIF('MUNIS GL Working Doc 01.06'!$H:$H,'Capital Status Report'!$G9,'MUNIS GL Working Doc 01.06'!Z:Z)</f>
        <v>13534.48</v>
      </c>
      <c r="R9" s="17" t="s">
        <v>1960</v>
      </c>
      <c r="S9" s="18"/>
      <c r="T9" s="19" t="s">
        <v>1974</v>
      </c>
    </row>
    <row r="10" spans="1:24" s="20" customFormat="1" ht="24" x14ac:dyDescent="0.25">
      <c r="A10" s="12">
        <v>17</v>
      </c>
      <c r="B10" s="13" t="s">
        <v>1971</v>
      </c>
      <c r="C10" s="14" t="s">
        <v>1975</v>
      </c>
      <c r="D10" s="14" t="str">
        <f t="shared" si="0"/>
        <v>18158</v>
      </c>
      <c r="E10" s="14" t="s">
        <v>1976</v>
      </c>
      <c r="F10" s="12" t="s">
        <v>1949</v>
      </c>
      <c r="G10" s="12" t="str">
        <f t="shared" si="1"/>
        <v>18158117 -  HAVEMEYER</v>
      </c>
      <c r="H10" s="12" t="str">
        <f>VLOOKUP(F10,'[2]Locn Lookup'!A$1:B$17,2,FALSE)</f>
        <v>HAV</v>
      </c>
      <c r="I10" s="15" t="e">
        <f>VLOOKUP($C10&amp;$F10,Open Capital Projects Access,4,FALSE)</f>
        <v>#NAME?</v>
      </c>
      <c r="J10" s="16">
        <f>SUMIF('MUNIS GL Working Doc 01.06'!H:H,'Capital Status Report'!G10,'MUNIS GL Working Doc 01.06'!AB:AB)</f>
        <v>550000</v>
      </c>
      <c r="K10" s="16">
        <f>SUMIF('MUNIS GL Working Doc 01.06'!H:H,'Capital Status Report'!G10,'MUNIS GL Working Doc 01.06'!AE:AE)</f>
        <v>0</v>
      </c>
      <c r="L10" s="16">
        <f>SUMIF('MUNIS GL Working Doc 01.06'!$H:$H,'Capital Status Report'!$G10,'MUNIS GL Working Doc 01.06'!AF:AF)</f>
        <v>550000</v>
      </c>
      <c r="M10" s="16">
        <f>SUMIF('MUNIS GL Working Doc 01.06'!$H:$H,'Capital Status Report'!$G10,'MUNIS GL Working Doc 01.06'!AG:AG)</f>
        <v>502183.85</v>
      </c>
      <c r="N10" s="16">
        <f t="shared" si="2"/>
        <v>502183.85</v>
      </c>
      <c r="O10" s="16">
        <f>SUMIF('MUNIS GL Working Doc 01.06'!$H:$H,'Capital Status Report'!$G10,'MUNIS GL Working Doc 01.06'!W:W)</f>
        <v>0</v>
      </c>
      <c r="P10" s="16">
        <f>SUMIF('MUNIS GL Working Doc 01.06'!$H:$H,'Capital Status Report'!$G10,'MUNIS GL Working Doc 01.06'!X:X)</f>
        <v>42816.15</v>
      </c>
      <c r="Q10" s="16">
        <f>SUMIF('MUNIS GL Working Doc 01.06'!$H:$H,'Capital Status Report'!$G10,'MUNIS GL Working Doc 01.06'!Z:Z)</f>
        <v>5000</v>
      </c>
      <c r="R10" s="36" t="s">
        <v>1950</v>
      </c>
      <c r="S10" s="18" t="s">
        <v>2379</v>
      </c>
      <c r="T10" s="19" t="s">
        <v>2379</v>
      </c>
    </row>
    <row r="11" spans="1:24" s="20" customFormat="1" ht="24" x14ac:dyDescent="0.25">
      <c r="A11" s="29">
        <v>19</v>
      </c>
      <c r="B11" s="30" t="s">
        <v>1971</v>
      </c>
      <c r="C11" s="31" t="s">
        <v>1977</v>
      </c>
      <c r="D11" s="31" t="str">
        <f t="shared" ref="D11:D52" si="3">LEFT(C11,5)</f>
        <v>18159</v>
      </c>
      <c r="E11" s="31" t="s">
        <v>1978</v>
      </c>
      <c r="F11" s="29" t="s">
        <v>1959</v>
      </c>
      <c r="G11" s="29" t="str">
        <f t="shared" si="1"/>
        <v>18159116 -  GREENWICH HIGH SCHOOL</v>
      </c>
      <c r="H11" s="29" t="str">
        <f>VLOOKUP(F11,'[2]Locn Lookup'!A$1:B$17,2,FALSE)</f>
        <v>GHS</v>
      </c>
      <c r="I11" s="15" t="e">
        <f>VLOOKUP($C11&amp;$F11,Open Capital Projects Access,4,FALSE)</f>
        <v>#NAME?</v>
      </c>
      <c r="J11" s="32">
        <f>SUMIF('MUNIS GL Working Doc 01.06'!H:H,'Capital Status Report'!G11,'MUNIS GL Working Doc 01.06'!AB:AB)</f>
        <v>60000</v>
      </c>
      <c r="K11" s="32">
        <f>SUMIF('MUNIS GL Working Doc 01.06'!H:H,'Capital Status Report'!G11,'MUNIS GL Working Doc 01.06'!AE:AE)</f>
        <v>0</v>
      </c>
      <c r="L11" s="32">
        <f>SUMIF('MUNIS GL Working Doc 01.06'!$H:$H,'Capital Status Report'!$G11,'MUNIS GL Working Doc 01.06'!AF:AF)</f>
        <v>60000</v>
      </c>
      <c r="M11" s="32">
        <f>SUMIF('MUNIS GL Working Doc 01.06'!$H:$H,'Capital Status Report'!$G11,'MUNIS GL Working Doc 01.06'!AG:AG)</f>
        <v>51512.800000000003</v>
      </c>
      <c r="N11" s="32">
        <f t="shared" si="2"/>
        <v>45898.820000000007</v>
      </c>
      <c r="O11" s="32">
        <f>SUMIF('MUNIS GL Working Doc 01.06'!$H:$H,'Capital Status Report'!$G11,'MUNIS GL Working Doc 01.06'!W:W)</f>
        <v>5613.98</v>
      </c>
      <c r="P11" s="32">
        <f>SUMIF('MUNIS GL Working Doc 01.06'!$H:$H,'Capital Status Report'!$G11,'MUNIS GL Working Doc 01.06'!X:X)</f>
        <v>5400</v>
      </c>
      <c r="Q11" s="32">
        <f>SUMIF('MUNIS GL Working Doc 01.06'!$H:$H,'Capital Status Report'!$G11,'MUNIS GL Working Doc 01.06'!Z:Z)</f>
        <v>3087.2</v>
      </c>
      <c r="R11" s="38" t="s">
        <v>2378</v>
      </c>
      <c r="S11" s="34"/>
      <c r="T11" s="35" t="s">
        <v>1979</v>
      </c>
    </row>
    <row r="12" spans="1:24" s="20" customFormat="1" ht="24" x14ac:dyDescent="0.25">
      <c r="A12" s="12">
        <v>21</v>
      </c>
      <c r="B12" s="13" t="s">
        <v>1971</v>
      </c>
      <c r="C12" s="14" t="s">
        <v>1980</v>
      </c>
      <c r="D12" s="14" t="str">
        <f t="shared" si="3"/>
        <v>18160</v>
      </c>
      <c r="E12" s="14" t="s">
        <v>1981</v>
      </c>
      <c r="F12" s="12" t="s">
        <v>1982</v>
      </c>
      <c r="G12" s="12" t="str">
        <f t="shared" si="1"/>
        <v>18160102 -  HAMILTON AVENUE SCHOOL</v>
      </c>
      <c r="H12" s="12" t="str">
        <f>VLOOKUP(F12,'[2]Locn Lookup'!A$1:B$17,2,FALSE)</f>
        <v>HA</v>
      </c>
      <c r="I12" s="15" t="e">
        <f>VLOOKUP($C12&amp;$F12,Open Capital Projects Access,4,FALSE)</f>
        <v>#NAME?</v>
      </c>
      <c r="J12" s="16">
        <f>SUMIF('MUNIS GL Working Doc 01.06'!H:H,'Capital Status Report'!G12,'MUNIS GL Working Doc 01.06'!AB:AB)</f>
        <v>7500</v>
      </c>
      <c r="K12" s="16">
        <f>SUMIF('MUNIS GL Working Doc 01.06'!H:H,'Capital Status Report'!G12,'MUNIS GL Working Doc 01.06'!AE:AE)</f>
        <v>0</v>
      </c>
      <c r="L12" s="16">
        <f>SUMIF('MUNIS GL Working Doc 01.06'!$H:$H,'Capital Status Report'!$G12,'MUNIS GL Working Doc 01.06'!AF:AF)</f>
        <v>7500</v>
      </c>
      <c r="M12" s="16">
        <f>SUMIF('MUNIS GL Working Doc 01.06'!$H:$H,'Capital Status Report'!$G12,'MUNIS GL Working Doc 01.06'!AG:AG)</f>
        <v>7500</v>
      </c>
      <c r="N12" s="16">
        <f t="shared" si="2"/>
        <v>0</v>
      </c>
      <c r="O12" s="16">
        <f>SUMIF('MUNIS GL Working Doc 01.06'!$H:$H,'Capital Status Report'!$G12,'MUNIS GL Working Doc 01.06'!W:W)</f>
        <v>7500</v>
      </c>
      <c r="P12" s="16">
        <f>SUMIF('MUNIS GL Working Doc 01.06'!$H:$H,'Capital Status Report'!$G12,'MUNIS GL Working Doc 01.06'!X:X)</f>
        <v>0</v>
      </c>
      <c r="Q12" s="16">
        <f>SUMIF('MUNIS GL Working Doc 01.06'!$H:$H,'Capital Status Report'!$G12,'MUNIS GL Working Doc 01.06'!Z:Z)</f>
        <v>0</v>
      </c>
      <c r="R12" s="17" t="s">
        <v>1950</v>
      </c>
      <c r="S12" s="18" t="s">
        <v>1983</v>
      </c>
      <c r="T12" s="19"/>
    </row>
    <row r="13" spans="1:24" s="20" customFormat="1" ht="24" x14ac:dyDescent="0.25">
      <c r="A13" s="12">
        <v>22</v>
      </c>
      <c r="B13" s="13" t="s">
        <v>1971</v>
      </c>
      <c r="C13" s="14" t="s">
        <v>1980</v>
      </c>
      <c r="D13" s="14" t="str">
        <f t="shared" si="3"/>
        <v>18160</v>
      </c>
      <c r="E13" s="14" t="s">
        <v>1984</v>
      </c>
      <c r="F13" s="12" t="s">
        <v>1985</v>
      </c>
      <c r="G13" s="12" t="str">
        <f t="shared" si="1"/>
        <v>18160103 -  GLENVILLE SCHOOL</v>
      </c>
      <c r="H13" s="12" t="str">
        <f>VLOOKUP(F13,'[2]Locn Lookup'!A$1:B$17,2,FALSE)</f>
        <v>GL</v>
      </c>
      <c r="I13" s="15" t="e">
        <f>VLOOKUP($C13&amp;$F13,Open Capital Projects Access,4,FALSE)</f>
        <v>#NAME?</v>
      </c>
      <c r="J13" s="16">
        <f>SUMIF('MUNIS GL Working Doc 01.06'!H:H,'Capital Status Report'!G13,'MUNIS GL Working Doc 01.06'!AB:AB)</f>
        <v>6500</v>
      </c>
      <c r="K13" s="16">
        <f>SUMIF('MUNIS GL Working Doc 01.06'!H:H,'Capital Status Report'!G13,'MUNIS GL Working Doc 01.06'!AE:AE)</f>
        <v>0</v>
      </c>
      <c r="L13" s="16">
        <f>SUMIF('MUNIS GL Working Doc 01.06'!$H:$H,'Capital Status Report'!$G13,'MUNIS GL Working Doc 01.06'!AF:AF)</f>
        <v>6500</v>
      </c>
      <c r="M13" s="16">
        <f>SUMIF('MUNIS GL Working Doc 01.06'!$H:$H,'Capital Status Report'!$G13,'MUNIS GL Working Doc 01.06'!AG:AG)</f>
        <v>6500</v>
      </c>
      <c r="N13" s="16">
        <f t="shared" si="2"/>
        <v>6500</v>
      </c>
      <c r="O13" s="16">
        <f>SUMIF('MUNIS GL Working Doc 01.06'!$H:$H,'Capital Status Report'!$G13,'MUNIS GL Working Doc 01.06'!W:W)</f>
        <v>0</v>
      </c>
      <c r="P13" s="16">
        <f>SUMIF('MUNIS GL Working Doc 01.06'!$H:$H,'Capital Status Report'!$G13,'MUNIS GL Working Doc 01.06'!X:X)</f>
        <v>0</v>
      </c>
      <c r="Q13" s="16">
        <f>SUMIF('MUNIS GL Working Doc 01.06'!$H:$H,'Capital Status Report'!$G13,'MUNIS GL Working Doc 01.06'!Z:Z)</f>
        <v>0</v>
      </c>
      <c r="R13" s="17" t="s">
        <v>1950</v>
      </c>
      <c r="S13" s="18"/>
      <c r="T13" s="19" t="s">
        <v>1986</v>
      </c>
    </row>
    <row r="14" spans="1:24" s="20" customFormat="1" ht="24" x14ac:dyDescent="0.25">
      <c r="A14" s="12">
        <v>23</v>
      </c>
      <c r="B14" s="13" t="s">
        <v>1971</v>
      </c>
      <c r="C14" s="14" t="s">
        <v>1980</v>
      </c>
      <c r="D14" s="14" t="str">
        <f t="shared" si="3"/>
        <v>18160</v>
      </c>
      <c r="E14" s="14" t="s">
        <v>1981</v>
      </c>
      <c r="F14" s="12" t="s">
        <v>1987</v>
      </c>
      <c r="G14" s="12" t="str">
        <f t="shared" si="1"/>
        <v>18160105 -  COS COB SCHOOL</v>
      </c>
      <c r="H14" s="12" t="str">
        <f>VLOOKUP(F14,'[2]Locn Lookup'!A$1:B$17,2,FALSE)</f>
        <v>CC</v>
      </c>
      <c r="I14" s="15" t="e">
        <f>VLOOKUP($C14&amp;$F14,Open Capital Projects Access,4,FALSE)</f>
        <v>#NAME?</v>
      </c>
      <c r="J14" s="16">
        <f>SUMIF('MUNIS GL Working Doc 01.06'!H:H,'Capital Status Report'!G14,'MUNIS GL Working Doc 01.06'!AB:AB)</f>
        <v>6500</v>
      </c>
      <c r="K14" s="16">
        <f>SUMIF('MUNIS GL Working Doc 01.06'!H:H,'Capital Status Report'!G14,'MUNIS GL Working Doc 01.06'!AE:AE)</f>
        <v>0</v>
      </c>
      <c r="L14" s="16">
        <f>SUMIF('MUNIS GL Working Doc 01.06'!$H:$H,'Capital Status Report'!$G14,'MUNIS GL Working Doc 01.06'!AF:AF)</f>
        <v>6500</v>
      </c>
      <c r="M14" s="16">
        <f>SUMIF('MUNIS GL Working Doc 01.06'!$H:$H,'Capital Status Report'!$G14,'MUNIS GL Working Doc 01.06'!AG:AG)</f>
        <v>6500</v>
      </c>
      <c r="N14" s="16">
        <f t="shared" si="2"/>
        <v>6500</v>
      </c>
      <c r="O14" s="16">
        <f>SUMIF('MUNIS GL Working Doc 01.06'!$H:$H,'Capital Status Report'!$G14,'MUNIS GL Working Doc 01.06'!W:W)</f>
        <v>0</v>
      </c>
      <c r="P14" s="16">
        <f>SUMIF('MUNIS GL Working Doc 01.06'!$H:$H,'Capital Status Report'!$G14,'MUNIS GL Working Doc 01.06'!X:X)</f>
        <v>0</v>
      </c>
      <c r="Q14" s="16">
        <f>SUMIF('MUNIS GL Working Doc 01.06'!$H:$H,'Capital Status Report'!$G14,'MUNIS GL Working Doc 01.06'!Z:Z)</f>
        <v>0</v>
      </c>
      <c r="R14" s="17" t="s">
        <v>1950</v>
      </c>
      <c r="S14" s="18"/>
      <c r="T14" s="19" t="s">
        <v>1986</v>
      </c>
    </row>
    <row r="15" spans="1:24" s="20" customFormat="1" ht="24" x14ac:dyDescent="0.25">
      <c r="A15" s="12">
        <v>24</v>
      </c>
      <c r="B15" s="13" t="s">
        <v>1971</v>
      </c>
      <c r="C15" s="14" t="s">
        <v>1980</v>
      </c>
      <c r="D15" s="14" t="str">
        <f t="shared" si="3"/>
        <v>18160</v>
      </c>
      <c r="E15" s="14" t="s">
        <v>1981</v>
      </c>
      <c r="F15" s="12" t="s">
        <v>1988</v>
      </c>
      <c r="G15" s="12" t="str">
        <f t="shared" si="1"/>
        <v>18160106 -  JULIAN CURTISS SCHOOL</v>
      </c>
      <c r="H15" s="12" t="str">
        <f>VLOOKUP(F15,'[2]Locn Lookup'!A$1:B$17,2,FALSE)</f>
        <v>JC</v>
      </c>
      <c r="I15" s="15" t="e">
        <f>VLOOKUP($C15&amp;$F15,Open Capital Projects Access,4,FALSE)</f>
        <v>#NAME?</v>
      </c>
      <c r="J15" s="16">
        <f>SUMIF('MUNIS GL Working Doc 01.06'!H:H,'Capital Status Report'!G15,'MUNIS GL Working Doc 01.06'!AB:AB)</f>
        <v>6000</v>
      </c>
      <c r="K15" s="16">
        <f>SUMIF('MUNIS GL Working Doc 01.06'!H:H,'Capital Status Report'!G15,'MUNIS GL Working Doc 01.06'!AE:AE)</f>
        <v>1400</v>
      </c>
      <c r="L15" s="16">
        <f>SUMIF('MUNIS GL Working Doc 01.06'!$H:$H,'Capital Status Report'!$G15,'MUNIS GL Working Doc 01.06'!AF:AF)</f>
        <v>7400</v>
      </c>
      <c r="M15" s="16">
        <f>SUMIF('MUNIS GL Working Doc 01.06'!$H:$H,'Capital Status Report'!$G15,'MUNIS GL Working Doc 01.06'!AG:AG)</f>
        <v>7400</v>
      </c>
      <c r="N15" s="16">
        <f t="shared" si="2"/>
        <v>7400</v>
      </c>
      <c r="O15" s="16">
        <f>SUMIF('MUNIS GL Working Doc 01.06'!$H:$H,'Capital Status Report'!$G15,'MUNIS GL Working Doc 01.06'!W:W)</f>
        <v>0</v>
      </c>
      <c r="P15" s="16">
        <f>SUMIF('MUNIS GL Working Doc 01.06'!$H:$H,'Capital Status Report'!$G15,'MUNIS GL Working Doc 01.06'!X:X)</f>
        <v>0</v>
      </c>
      <c r="Q15" s="16">
        <f>SUMIF('MUNIS GL Working Doc 01.06'!$H:$H,'Capital Status Report'!$G15,'MUNIS GL Working Doc 01.06'!Z:Z)</f>
        <v>0</v>
      </c>
      <c r="R15" s="17" t="s">
        <v>1950</v>
      </c>
      <c r="S15" s="18"/>
      <c r="T15" s="19" t="s">
        <v>1986</v>
      </c>
    </row>
    <row r="16" spans="1:24" s="20" customFormat="1" ht="24" x14ac:dyDescent="0.25">
      <c r="A16" s="12">
        <v>25</v>
      </c>
      <c r="B16" s="13" t="s">
        <v>1971</v>
      </c>
      <c r="C16" s="14" t="s">
        <v>1980</v>
      </c>
      <c r="D16" s="14" t="str">
        <f t="shared" si="3"/>
        <v>18160</v>
      </c>
      <c r="E16" s="14" t="s">
        <v>1981</v>
      </c>
      <c r="F16" s="12" t="s">
        <v>1989</v>
      </c>
      <c r="G16" s="12" t="str">
        <f t="shared" si="1"/>
        <v>18160107 -  NORTH STREET SCHOOL</v>
      </c>
      <c r="H16" s="12" t="str">
        <f>VLOOKUP(F16,'[2]Locn Lookup'!A$1:B$17,2,FALSE)</f>
        <v>NS</v>
      </c>
      <c r="I16" s="15" t="e">
        <f>VLOOKUP($C16&amp;$F16,Open Capital Projects Access,4,FALSE)</f>
        <v>#NAME?</v>
      </c>
      <c r="J16" s="16">
        <f>SUMIF('MUNIS GL Working Doc 01.06'!H:H,'Capital Status Report'!G16,'MUNIS GL Working Doc 01.06'!AB:AB)</f>
        <v>6000</v>
      </c>
      <c r="K16" s="16">
        <f>SUMIF('MUNIS GL Working Doc 01.06'!H:H,'Capital Status Report'!G16,'MUNIS GL Working Doc 01.06'!AE:AE)</f>
        <v>0</v>
      </c>
      <c r="L16" s="16">
        <f>SUMIF('MUNIS GL Working Doc 01.06'!$H:$H,'Capital Status Report'!$G16,'MUNIS GL Working Doc 01.06'!AF:AF)</f>
        <v>6000</v>
      </c>
      <c r="M16" s="16">
        <f>SUMIF('MUNIS GL Working Doc 01.06'!$H:$H,'Capital Status Report'!$G16,'MUNIS GL Working Doc 01.06'!AG:AG)</f>
        <v>6000</v>
      </c>
      <c r="N16" s="16">
        <f t="shared" si="2"/>
        <v>6000</v>
      </c>
      <c r="O16" s="16">
        <f>SUMIF('MUNIS GL Working Doc 01.06'!$H:$H,'Capital Status Report'!$G16,'MUNIS GL Working Doc 01.06'!W:W)</f>
        <v>0</v>
      </c>
      <c r="P16" s="16">
        <f>SUMIF('MUNIS GL Working Doc 01.06'!$H:$H,'Capital Status Report'!$G16,'MUNIS GL Working Doc 01.06'!X:X)</f>
        <v>0</v>
      </c>
      <c r="Q16" s="16">
        <f>SUMIF('MUNIS GL Working Doc 01.06'!$H:$H,'Capital Status Report'!$G16,'MUNIS GL Working Doc 01.06'!Z:Z)</f>
        <v>0</v>
      </c>
      <c r="R16" s="17" t="s">
        <v>1950</v>
      </c>
      <c r="S16" s="18"/>
      <c r="T16" s="19" t="s">
        <v>1986</v>
      </c>
    </row>
    <row r="17" spans="1:20" s="20" customFormat="1" ht="24" x14ac:dyDescent="0.25">
      <c r="A17" s="12">
        <v>26</v>
      </c>
      <c r="B17" s="13" t="s">
        <v>1971</v>
      </c>
      <c r="C17" s="14" t="s">
        <v>1980</v>
      </c>
      <c r="D17" s="14" t="str">
        <f t="shared" si="3"/>
        <v>18160</v>
      </c>
      <c r="E17" s="14" t="s">
        <v>1981</v>
      </c>
      <c r="F17" s="12" t="s">
        <v>1990</v>
      </c>
      <c r="G17" s="12" t="str">
        <f t="shared" si="1"/>
        <v>18160108 -  PARKWAY SCHOOL</v>
      </c>
      <c r="H17" s="12" t="str">
        <f>VLOOKUP(F17,'[2]Locn Lookup'!A$1:B$17,2,FALSE)</f>
        <v>PW</v>
      </c>
      <c r="I17" s="15" t="e">
        <f>VLOOKUP($C17&amp;$F17,Open Capital Projects Access,4,FALSE)</f>
        <v>#NAME?</v>
      </c>
      <c r="J17" s="16">
        <f>SUMIF('MUNIS GL Working Doc 01.06'!H:H,'Capital Status Report'!G17,'MUNIS GL Working Doc 01.06'!AB:AB)</f>
        <v>5000</v>
      </c>
      <c r="K17" s="16">
        <f>SUMIF('MUNIS GL Working Doc 01.06'!H:H,'Capital Status Report'!G17,'MUNIS GL Working Doc 01.06'!AE:AE)</f>
        <v>-1400</v>
      </c>
      <c r="L17" s="16">
        <f>SUMIF('MUNIS GL Working Doc 01.06'!$H:$H,'Capital Status Report'!$G17,'MUNIS GL Working Doc 01.06'!AF:AF)</f>
        <v>3600</v>
      </c>
      <c r="M17" s="16">
        <f>SUMIF('MUNIS GL Working Doc 01.06'!$H:$H,'Capital Status Report'!$G17,'MUNIS GL Working Doc 01.06'!AG:AG)</f>
        <v>3600</v>
      </c>
      <c r="N17" s="16">
        <f t="shared" si="2"/>
        <v>3600</v>
      </c>
      <c r="O17" s="16">
        <f>SUMIF('MUNIS GL Working Doc 01.06'!$H:$H,'Capital Status Report'!$G17,'MUNIS GL Working Doc 01.06'!W:W)</f>
        <v>0</v>
      </c>
      <c r="P17" s="16">
        <f>SUMIF('MUNIS GL Working Doc 01.06'!$H:$H,'Capital Status Report'!$G17,'MUNIS GL Working Doc 01.06'!X:X)</f>
        <v>0</v>
      </c>
      <c r="Q17" s="16">
        <f>SUMIF('MUNIS GL Working Doc 01.06'!$H:$H,'Capital Status Report'!$G17,'MUNIS GL Working Doc 01.06'!Z:Z)</f>
        <v>0</v>
      </c>
      <c r="R17" s="17" t="s">
        <v>1950</v>
      </c>
      <c r="S17" s="18"/>
      <c r="T17" s="19" t="s">
        <v>1986</v>
      </c>
    </row>
    <row r="18" spans="1:20" s="20" customFormat="1" ht="24" x14ac:dyDescent="0.25">
      <c r="A18" s="12">
        <v>27</v>
      </c>
      <c r="B18" s="13" t="s">
        <v>1971</v>
      </c>
      <c r="C18" s="14" t="s">
        <v>1980</v>
      </c>
      <c r="D18" s="14" t="str">
        <f t="shared" si="3"/>
        <v>18160</v>
      </c>
      <c r="E18" s="14" t="s">
        <v>1981</v>
      </c>
      <c r="F18" s="12" t="s">
        <v>1991</v>
      </c>
      <c r="G18" s="12" t="str">
        <f t="shared" si="1"/>
        <v>18160109 -  DUNDEE SCHOOL</v>
      </c>
      <c r="H18" s="12" t="str">
        <f>VLOOKUP(F18,'[2]Locn Lookup'!A$1:B$17,2,FALSE)</f>
        <v>ISD</v>
      </c>
      <c r="I18" s="15" t="e">
        <f>VLOOKUP($C18&amp;$F18,Open Capital Projects Access,4,FALSE)</f>
        <v>#NAME?</v>
      </c>
      <c r="J18" s="16">
        <f>SUMIF('MUNIS GL Working Doc 01.06'!H:H,'Capital Status Report'!G18,'MUNIS GL Working Doc 01.06'!AB:AB)</f>
        <v>5000</v>
      </c>
      <c r="K18" s="16">
        <f>SUMIF('MUNIS GL Working Doc 01.06'!H:H,'Capital Status Report'!G18,'MUNIS GL Working Doc 01.06'!AE:AE)</f>
        <v>0</v>
      </c>
      <c r="L18" s="16">
        <f>SUMIF('MUNIS GL Working Doc 01.06'!$H:$H,'Capital Status Report'!$G18,'MUNIS GL Working Doc 01.06'!AF:AF)</f>
        <v>5000</v>
      </c>
      <c r="M18" s="16">
        <f>SUMIF('MUNIS GL Working Doc 01.06'!$H:$H,'Capital Status Report'!$G18,'MUNIS GL Working Doc 01.06'!AG:AG)</f>
        <v>5000</v>
      </c>
      <c r="N18" s="16">
        <f t="shared" si="2"/>
        <v>5000</v>
      </c>
      <c r="O18" s="16">
        <f>SUMIF('MUNIS GL Working Doc 01.06'!$H:$H,'Capital Status Report'!$G18,'MUNIS GL Working Doc 01.06'!W:W)</f>
        <v>0</v>
      </c>
      <c r="P18" s="16">
        <f>SUMIF('MUNIS GL Working Doc 01.06'!$H:$H,'Capital Status Report'!$G18,'MUNIS GL Working Doc 01.06'!X:X)</f>
        <v>0</v>
      </c>
      <c r="Q18" s="16">
        <f>SUMIF('MUNIS GL Working Doc 01.06'!$H:$H,'Capital Status Report'!$G18,'MUNIS GL Working Doc 01.06'!Z:Z)</f>
        <v>0</v>
      </c>
      <c r="R18" s="17" t="s">
        <v>1950</v>
      </c>
      <c r="S18" s="18"/>
      <c r="T18" s="19" t="s">
        <v>1986</v>
      </c>
    </row>
    <row r="19" spans="1:20" s="20" customFormat="1" ht="24" x14ac:dyDescent="0.25">
      <c r="A19" s="12">
        <v>28</v>
      </c>
      <c r="B19" s="13" t="s">
        <v>1971</v>
      </c>
      <c r="C19" s="14" t="s">
        <v>1980</v>
      </c>
      <c r="D19" s="14" t="str">
        <f t="shared" si="3"/>
        <v>18160</v>
      </c>
      <c r="E19" s="14" t="s">
        <v>1981</v>
      </c>
      <c r="F19" s="12" t="s">
        <v>1992</v>
      </c>
      <c r="G19" s="12" t="str">
        <f t="shared" si="1"/>
        <v>18160110 -  NORTH MIANUS SCHOOL</v>
      </c>
      <c r="H19" s="12" t="str">
        <f>VLOOKUP(F19,'[2]Locn Lookup'!A$1:B$17,2,FALSE)</f>
        <v>NM</v>
      </c>
      <c r="I19" s="15" t="e">
        <f>VLOOKUP($C19&amp;$F19,Open Capital Projects Access,4,FALSE)</f>
        <v>#NAME?</v>
      </c>
      <c r="J19" s="16">
        <f>SUMIF('MUNIS GL Working Doc 01.06'!H:H,'Capital Status Report'!G19,'MUNIS GL Working Doc 01.06'!AB:AB)</f>
        <v>7000</v>
      </c>
      <c r="K19" s="16">
        <f>SUMIF('MUNIS GL Working Doc 01.06'!H:H,'Capital Status Report'!G19,'MUNIS GL Working Doc 01.06'!AE:AE)</f>
        <v>0</v>
      </c>
      <c r="L19" s="16">
        <f>SUMIF('MUNIS GL Working Doc 01.06'!$H:$H,'Capital Status Report'!$G19,'MUNIS GL Working Doc 01.06'!AF:AF)</f>
        <v>7000</v>
      </c>
      <c r="M19" s="16">
        <f>SUMIF('MUNIS GL Working Doc 01.06'!$H:$H,'Capital Status Report'!$G19,'MUNIS GL Working Doc 01.06'!AG:AG)</f>
        <v>7000</v>
      </c>
      <c r="N19" s="16">
        <f t="shared" si="2"/>
        <v>7000</v>
      </c>
      <c r="O19" s="16">
        <f>SUMIF('MUNIS GL Working Doc 01.06'!$H:$H,'Capital Status Report'!$G19,'MUNIS GL Working Doc 01.06'!W:W)</f>
        <v>0</v>
      </c>
      <c r="P19" s="16">
        <f>SUMIF('MUNIS GL Working Doc 01.06'!$H:$H,'Capital Status Report'!$G19,'MUNIS GL Working Doc 01.06'!X:X)</f>
        <v>0</v>
      </c>
      <c r="Q19" s="16">
        <f>SUMIF('MUNIS GL Working Doc 01.06'!$H:$H,'Capital Status Report'!$G19,'MUNIS GL Working Doc 01.06'!Z:Z)</f>
        <v>0</v>
      </c>
      <c r="R19" s="17" t="s">
        <v>1950</v>
      </c>
      <c r="S19" s="18"/>
      <c r="T19" s="19" t="s">
        <v>1986</v>
      </c>
    </row>
    <row r="20" spans="1:20" s="20" customFormat="1" ht="24" x14ac:dyDescent="0.25">
      <c r="A20" s="12">
        <v>29</v>
      </c>
      <c r="B20" s="13" t="s">
        <v>1971</v>
      </c>
      <c r="C20" s="14" t="s">
        <v>1980</v>
      </c>
      <c r="D20" s="14" t="str">
        <f t="shared" si="3"/>
        <v>18160</v>
      </c>
      <c r="E20" s="14" t="s">
        <v>1981</v>
      </c>
      <c r="F20" s="12" t="s">
        <v>1993</v>
      </c>
      <c r="G20" s="12" t="str">
        <f t="shared" si="1"/>
        <v>18160111 -  OLD GREENWICH SCHOOL</v>
      </c>
      <c r="H20" s="12" t="str">
        <f>VLOOKUP(F20,'[2]Locn Lookup'!A$1:B$17,2,FALSE)</f>
        <v>OG</v>
      </c>
      <c r="I20" s="15" t="e">
        <f>VLOOKUP($C20&amp;$F20,Open Capital Projects Access,4,FALSE)</f>
        <v>#NAME?</v>
      </c>
      <c r="J20" s="16">
        <f>SUMIF('MUNIS GL Working Doc 01.06'!H:H,'Capital Status Report'!G20,'MUNIS GL Working Doc 01.06'!AB:AB)</f>
        <v>7500</v>
      </c>
      <c r="K20" s="16">
        <f>SUMIF('MUNIS GL Working Doc 01.06'!H:H,'Capital Status Report'!G20,'MUNIS GL Working Doc 01.06'!AE:AE)</f>
        <v>0</v>
      </c>
      <c r="L20" s="16">
        <f>SUMIF('MUNIS GL Working Doc 01.06'!$H:$H,'Capital Status Report'!$G20,'MUNIS GL Working Doc 01.06'!AF:AF)</f>
        <v>7500</v>
      </c>
      <c r="M20" s="16">
        <f>SUMIF('MUNIS GL Working Doc 01.06'!$H:$H,'Capital Status Report'!$G20,'MUNIS GL Working Doc 01.06'!AG:AG)</f>
        <v>7500</v>
      </c>
      <c r="N20" s="16">
        <f t="shared" si="2"/>
        <v>7500</v>
      </c>
      <c r="O20" s="16">
        <f>SUMIF('MUNIS GL Working Doc 01.06'!$H:$H,'Capital Status Report'!$G20,'MUNIS GL Working Doc 01.06'!W:W)</f>
        <v>0</v>
      </c>
      <c r="P20" s="16">
        <f>SUMIF('MUNIS GL Working Doc 01.06'!$H:$H,'Capital Status Report'!$G20,'MUNIS GL Working Doc 01.06'!X:X)</f>
        <v>0</v>
      </c>
      <c r="Q20" s="16">
        <f>SUMIF('MUNIS GL Working Doc 01.06'!$H:$H,'Capital Status Report'!$G20,'MUNIS GL Working Doc 01.06'!Z:Z)</f>
        <v>0</v>
      </c>
      <c r="R20" s="17" t="s">
        <v>1950</v>
      </c>
      <c r="S20" s="18"/>
      <c r="T20" s="19" t="s">
        <v>1986</v>
      </c>
    </row>
    <row r="21" spans="1:20" s="20" customFormat="1" ht="24" x14ac:dyDescent="0.25">
      <c r="A21" s="12">
        <v>30</v>
      </c>
      <c r="B21" s="13" t="s">
        <v>1971</v>
      </c>
      <c r="C21" s="14" t="s">
        <v>1980</v>
      </c>
      <c r="D21" s="14" t="str">
        <f t="shared" si="3"/>
        <v>18160</v>
      </c>
      <c r="E21" s="14" t="s">
        <v>1981</v>
      </c>
      <c r="F21" s="12" t="s">
        <v>1994</v>
      </c>
      <c r="G21" s="12" t="str">
        <f t="shared" si="1"/>
        <v>18160112 -  RIVERSIDE SCHOOL</v>
      </c>
      <c r="H21" s="12" t="str">
        <f>VLOOKUP(F21,'[2]Locn Lookup'!A$1:B$17,2,FALSE)</f>
        <v>RV</v>
      </c>
      <c r="I21" s="15" t="e">
        <f>VLOOKUP($C21&amp;$F21,Open Capital Projects Access,4,FALSE)</f>
        <v>#NAME?</v>
      </c>
      <c r="J21" s="16">
        <f>SUMIF('MUNIS GL Working Doc 01.06'!H:H,'Capital Status Report'!G21,'MUNIS GL Working Doc 01.06'!AB:AB)</f>
        <v>5000</v>
      </c>
      <c r="K21" s="16">
        <f>SUMIF('MUNIS GL Working Doc 01.06'!H:H,'Capital Status Report'!G21,'MUNIS GL Working Doc 01.06'!AE:AE)</f>
        <v>0</v>
      </c>
      <c r="L21" s="16">
        <f>SUMIF('MUNIS GL Working Doc 01.06'!$H:$H,'Capital Status Report'!$G21,'MUNIS GL Working Doc 01.06'!AF:AF)</f>
        <v>5000</v>
      </c>
      <c r="M21" s="16">
        <f>SUMIF('MUNIS GL Working Doc 01.06'!$H:$H,'Capital Status Report'!$G21,'MUNIS GL Working Doc 01.06'!AG:AG)</f>
        <v>5000</v>
      </c>
      <c r="N21" s="16">
        <f t="shared" si="2"/>
        <v>5000</v>
      </c>
      <c r="O21" s="16">
        <f>SUMIF('MUNIS GL Working Doc 01.06'!$H:$H,'Capital Status Report'!$G21,'MUNIS GL Working Doc 01.06'!W:W)</f>
        <v>0</v>
      </c>
      <c r="P21" s="16">
        <f>SUMIF('MUNIS GL Working Doc 01.06'!$H:$H,'Capital Status Report'!$G21,'MUNIS GL Working Doc 01.06'!X:X)</f>
        <v>0</v>
      </c>
      <c r="Q21" s="16">
        <f>SUMIF('MUNIS GL Working Doc 01.06'!$H:$H,'Capital Status Report'!$G21,'MUNIS GL Working Doc 01.06'!Z:Z)</f>
        <v>0</v>
      </c>
      <c r="R21" s="17" t="s">
        <v>1950</v>
      </c>
      <c r="S21" s="18"/>
      <c r="T21" s="19" t="s">
        <v>1986</v>
      </c>
    </row>
    <row r="22" spans="1:20" s="20" customFormat="1" ht="24" x14ac:dyDescent="0.25">
      <c r="A22" s="12">
        <v>31</v>
      </c>
      <c r="B22" s="13" t="s">
        <v>1971</v>
      </c>
      <c r="C22" s="14" t="s">
        <v>1980</v>
      </c>
      <c r="D22" s="14" t="str">
        <f t="shared" si="3"/>
        <v>18160</v>
      </c>
      <c r="E22" s="14" t="s">
        <v>1981</v>
      </c>
      <c r="F22" s="12" t="s">
        <v>1995</v>
      </c>
      <c r="G22" s="12" t="str">
        <f t="shared" si="1"/>
        <v>18160113 -  CENTRAL MIDDLE SCHOOL</v>
      </c>
      <c r="H22" s="12" t="str">
        <f>VLOOKUP(F22,'[2]Locn Lookup'!A$1:B$17,2,FALSE)</f>
        <v>CMS</v>
      </c>
      <c r="I22" s="15" t="e">
        <f>VLOOKUP($C22&amp;$F22,Open Capital Projects Access,4,FALSE)</f>
        <v>#NAME?</v>
      </c>
      <c r="J22" s="16">
        <f>SUMIF('MUNIS GL Working Doc 01.06'!H:H,'Capital Status Report'!G22,'MUNIS GL Working Doc 01.06'!AB:AB)</f>
        <v>20000</v>
      </c>
      <c r="K22" s="16">
        <f>SUMIF('MUNIS GL Working Doc 01.06'!H:H,'Capital Status Report'!G22,'MUNIS GL Working Doc 01.06'!AE:AE)</f>
        <v>0</v>
      </c>
      <c r="L22" s="16">
        <f>SUMIF('MUNIS GL Working Doc 01.06'!$H:$H,'Capital Status Report'!$G22,'MUNIS GL Working Doc 01.06'!AF:AF)</f>
        <v>20000</v>
      </c>
      <c r="M22" s="16">
        <f>SUMIF('MUNIS GL Working Doc 01.06'!$H:$H,'Capital Status Report'!$G22,'MUNIS GL Working Doc 01.06'!AG:AG)</f>
        <v>20000</v>
      </c>
      <c r="N22" s="16">
        <f t="shared" si="2"/>
        <v>20000</v>
      </c>
      <c r="O22" s="16">
        <f>SUMIF('MUNIS GL Working Doc 01.06'!$H:$H,'Capital Status Report'!$G22,'MUNIS GL Working Doc 01.06'!W:W)</f>
        <v>0</v>
      </c>
      <c r="P22" s="16">
        <f>SUMIF('MUNIS GL Working Doc 01.06'!$H:$H,'Capital Status Report'!$G22,'MUNIS GL Working Doc 01.06'!X:X)</f>
        <v>0</v>
      </c>
      <c r="Q22" s="16">
        <f>SUMIF('MUNIS GL Working Doc 01.06'!$H:$H,'Capital Status Report'!$G22,'MUNIS GL Working Doc 01.06'!Z:Z)</f>
        <v>0</v>
      </c>
      <c r="R22" s="17" t="s">
        <v>1950</v>
      </c>
      <c r="S22" s="18"/>
      <c r="T22" s="19" t="s">
        <v>1986</v>
      </c>
    </row>
    <row r="23" spans="1:20" s="20" customFormat="1" ht="24" x14ac:dyDescent="0.25">
      <c r="A23" s="12">
        <v>32</v>
      </c>
      <c r="B23" s="13" t="s">
        <v>1971</v>
      </c>
      <c r="C23" s="14" t="s">
        <v>1980</v>
      </c>
      <c r="D23" s="14" t="str">
        <f t="shared" si="3"/>
        <v>18160</v>
      </c>
      <c r="E23" s="14" t="s">
        <v>1981</v>
      </c>
      <c r="F23" s="12" t="s">
        <v>1996</v>
      </c>
      <c r="G23" s="12" t="str">
        <f t="shared" si="1"/>
        <v>18160114 -  EASTERN MIDDLE SCHOOL</v>
      </c>
      <c r="H23" s="12" t="str">
        <f>VLOOKUP(F23,'[2]Locn Lookup'!A$1:B$17,2,FALSE)</f>
        <v>EMS</v>
      </c>
      <c r="I23" s="15" t="e">
        <f>VLOOKUP($C23&amp;$F23,Open Capital Projects Access,4,FALSE)</f>
        <v>#NAME?</v>
      </c>
      <c r="J23" s="16">
        <f>SUMIF('MUNIS GL Working Doc 01.06'!H:H,'Capital Status Report'!G23,'MUNIS GL Working Doc 01.06'!AB:AB)</f>
        <v>10000</v>
      </c>
      <c r="K23" s="16">
        <f>SUMIF('MUNIS GL Working Doc 01.06'!H:H,'Capital Status Report'!G23,'MUNIS GL Working Doc 01.06'!AE:AE)</f>
        <v>0</v>
      </c>
      <c r="L23" s="16">
        <f>SUMIF('MUNIS GL Working Doc 01.06'!$H:$H,'Capital Status Report'!$G23,'MUNIS GL Working Doc 01.06'!AF:AF)</f>
        <v>10000</v>
      </c>
      <c r="M23" s="16">
        <f>SUMIF('MUNIS GL Working Doc 01.06'!$H:$H,'Capital Status Report'!$G23,'MUNIS GL Working Doc 01.06'!AG:AG)</f>
        <v>10000</v>
      </c>
      <c r="N23" s="16">
        <f t="shared" si="2"/>
        <v>10000</v>
      </c>
      <c r="O23" s="16">
        <f>SUMIF('MUNIS GL Working Doc 01.06'!$H:$H,'Capital Status Report'!$G23,'MUNIS GL Working Doc 01.06'!W:W)</f>
        <v>0</v>
      </c>
      <c r="P23" s="16">
        <f>SUMIF('MUNIS GL Working Doc 01.06'!$H:$H,'Capital Status Report'!$G23,'MUNIS GL Working Doc 01.06'!X:X)</f>
        <v>0</v>
      </c>
      <c r="Q23" s="16">
        <f>SUMIF('MUNIS GL Working Doc 01.06'!$H:$H,'Capital Status Report'!$G23,'MUNIS GL Working Doc 01.06'!Z:Z)</f>
        <v>0</v>
      </c>
      <c r="R23" s="17" t="s">
        <v>1950</v>
      </c>
      <c r="S23" s="18"/>
      <c r="T23" s="19" t="s">
        <v>1986</v>
      </c>
    </row>
    <row r="24" spans="1:20" s="20" customFormat="1" ht="24" x14ac:dyDescent="0.25">
      <c r="A24" s="12">
        <v>33</v>
      </c>
      <c r="B24" s="13" t="s">
        <v>1971</v>
      </c>
      <c r="C24" s="14" t="s">
        <v>1980</v>
      </c>
      <c r="D24" s="14" t="str">
        <f t="shared" si="3"/>
        <v>18160</v>
      </c>
      <c r="E24" s="14" t="s">
        <v>1981</v>
      </c>
      <c r="F24" s="12" t="s">
        <v>1997</v>
      </c>
      <c r="G24" s="12" t="str">
        <f t="shared" si="1"/>
        <v>18160115 -  WESTERN MIDDLE SCHOOL</v>
      </c>
      <c r="H24" s="12" t="str">
        <f>VLOOKUP(F24,'[2]Locn Lookup'!A$1:B$17,2,FALSE)</f>
        <v>WMS</v>
      </c>
      <c r="I24" s="15" t="e">
        <f>VLOOKUP($C24&amp;$F24,Open Capital Projects Access,4,FALSE)</f>
        <v>#NAME?</v>
      </c>
      <c r="J24" s="16">
        <f>SUMIF('MUNIS GL Working Doc 01.06'!H:H,'Capital Status Report'!G24,'MUNIS GL Working Doc 01.06'!AB:AB)</f>
        <v>10000</v>
      </c>
      <c r="K24" s="16">
        <f>SUMIF('MUNIS GL Working Doc 01.06'!H:H,'Capital Status Report'!G24,'MUNIS GL Working Doc 01.06'!AE:AE)</f>
        <v>0</v>
      </c>
      <c r="L24" s="16">
        <f>SUMIF('MUNIS GL Working Doc 01.06'!$H:$H,'Capital Status Report'!$G24,'MUNIS GL Working Doc 01.06'!AF:AF)</f>
        <v>10000</v>
      </c>
      <c r="M24" s="16">
        <f>SUMIF('MUNIS GL Working Doc 01.06'!$H:$H,'Capital Status Report'!$G24,'MUNIS GL Working Doc 01.06'!AG:AG)</f>
        <v>10000</v>
      </c>
      <c r="N24" s="16">
        <f t="shared" si="2"/>
        <v>10000</v>
      </c>
      <c r="O24" s="16">
        <f>SUMIF('MUNIS GL Working Doc 01.06'!$H:$H,'Capital Status Report'!$G24,'MUNIS GL Working Doc 01.06'!W:W)</f>
        <v>0</v>
      </c>
      <c r="P24" s="16">
        <f>SUMIF('MUNIS GL Working Doc 01.06'!$H:$H,'Capital Status Report'!$G24,'MUNIS GL Working Doc 01.06'!X:X)</f>
        <v>0</v>
      </c>
      <c r="Q24" s="16">
        <f>SUMIF('MUNIS GL Working Doc 01.06'!$H:$H,'Capital Status Report'!$G24,'MUNIS GL Working Doc 01.06'!Z:Z)</f>
        <v>0</v>
      </c>
      <c r="R24" s="17" t="s">
        <v>1950</v>
      </c>
      <c r="S24" s="18"/>
      <c r="T24" s="19" t="s">
        <v>1986</v>
      </c>
    </row>
    <row r="25" spans="1:20" s="20" customFormat="1" ht="24" x14ac:dyDescent="0.25">
      <c r="A25" s="12">
        <v>34</v>
      </c>
      <c r="B25" s="13" t="s">
        <v>1971</v>
      </c>
      <c r="C25" s="14" t="s">
        <v>1980</v>
      </c>
      <c r="D25" s="14" t="str">
        <f t="shared" si="3"/>
        <v>18160</v>
      </c>
      <c r="E25" s="14" t="s">
        <v>1998</v>
      </c>
      <c r="F25" s="12" t="s">
        <v>1959</v>
      </c>
      <c r="G25" s="12" t="str">
        <f t="shared" si="1"/>
        <v>18160116 -  GREENWICH HIGH SCHOOL</v>
      </c>
      <c r="H25" s="12" t="str">
        <f>VLOOKUP(F25,'[2]Locn Lookup'!A$1:B$17,2,FALSE)</f>
        <v>GHS</v>
      </c>
      <c r="I25" s="15" t="e">
        <f>VLOOKUP($C25&amp;$F25,Open Capital Projects Access,4,FALSE)</f>
        <v>#NAME?</v>
      </c>
      <c r="J25" s="16">
        <f>SUMIF('MUNIS GL Working Doc 01.06'!H:H,'Capital Status Report'!G25,'MUNIS GL Working Doc 01.06'!AB:AB)</f>
        <v>36000</v>
      </c>
      <c r="K25" s="16">
        <f>SUMIF('MUNIS GL Working Doc 01.06'!H:H,'Capital Status Report'!G25,'MUNIS GL Working Doc 01.06'!AE:AE)</f>
        <v>-8230</v>
      </c>
      <c r="L25" s="16">
        <f>SUMIF('MUNIS GL Working Doc 01.06'!$H:$H,'Capital Status Report'!$G25,'MUNIS GL Working Doc 01.06'!AF:AF)</f>
        <v>27770</v>
      </c>
      <c r="M25" s="16">
        <f>SUMIF('MUNIS GL Working Doc 01.06'!$H:$H,'Capital Status Report'!$G25,'MUNIS GL Working Doc 01.06'!AG:AG)</f>
        <v>12925</v>
      </c>
      <c r="N25" s="16">
        <f t="shared" si="2"/>
        <v>12925</v>
      </c>
      <c r="O25" s="16">
        <f>SUMIF('MUNIS GL Working Doc 01.06'!$H:$H,'Capital Status Report'!$G25,'MUNIS GL Working Doc 01.06'!W:W)</f>
        <v>0</v>
      </c>
      <c r="P25" s="16">
        <f>SUMIF('MUNIS GL Working Doc 01.06'!$H:$H,'Capital Status Report'!$G25,'MUNIS GL Working Doc 01.06'!X:X)</f>
        <v>5200</v>
      </c>
      <c r="Q25" s="16">
        <f>SUMIF('MUNIS GL Working Doc 01.06'!$H:$H,'Capital Status Report'!$G25,'MUNIS GL Working Doc 01.06'!Z:Z)</f>
        <v>9645</v>
      </c>
      <c r="R25" s="36" t="s">
        <v>1960</v>
      </c>
      <c r="S25" s="18" t="s">
        <v>1999</v>
      </c>
      <c r="T25" s="19"/>
    </row>
    <row r="26" spans="1:20" s="20" customFormat="1" ht="24" x14ac:dyDescent="0.25">
      <c r="A26" s="12">
        <v>35</v>
      </c>
      <c r="B26" s="13" t="s">
        <v>1971</v>
      </c>
      <c r="C26" s="14" t="s">
        <v>1980</v>
      </c>
      <c r="D26" s="14" t="str">
        <f t="shared" si="3"/>
        <v>18160</v>
      </c>
      <c r="E26" s="14" t="s">
        <v>2000</v>
      </c>
      <c r="F26" s="12" t="s">
        <v>1949</v>
      </c>
      <c r="G26" s="12" t="str">
        <f t="shared" si="1"/>
        <v>18160117 -  HAVEMEYER</v>
      </c>
      <c r="H26" s="12" t="str">
        <f>VLOOKUP(F26,'[2]Locn Lookup'!A$1:B$17,2,FALSE)</f>
        <v>HAV</v>
      </c>
      <c r="I26" s="15" t="e">
        <f>VLOOKUP($C26&amp;$F26,Open Capital Projects Access,4,FALSE)</f>
        <v>#NAME?</v>
      </c>
      <c r="J26" s="16">
        <f>SUMIF('MUNIS GL Working Doc 01.06'!H:H,'Capital Status Report'!G26,'MUNIS GL Working Doc 01.06'!AB:AB)</f>
        <v>70000</v>
      </c>
      <c r="K26" s="16">
        <f>SUMIF('MUNIS GL Working Doc 01.06'!H:H,'Capital Status Report'!G26,'MUNIS GL Working Doc 01.06'!AE:AE)</f>
        <v>8230</v>
      </c>
      <c r="L26" s="16">
        <f>SUMIF('MUNIS GL Working Doc 01.06'!$H:$H,'Capital Status Report'!$G26,'MUNIS GL Working Doc 01.06'!AF:AF)</f>
        <v>78230</v>
      </c>
      <c r="M26" s="16">
        <f>SUMIF('MUNIS GL Working Doc 01.06'!$H:$H,'Capital Status Report'!$G26,'MUNIS GL Working Doc 01.06'!AG:AG)</f>
        <v>78229.600000000006</v>
      </c>
      <c r="N26" s="16">
        <f t="shared" si="2"/>
        <v>78229.600000000006</v>
      </c>
      <c r="O26" s="16">
        <f>SUMIF('MUNIS GL Working Doc 01.06'!$H:$H,'Capital Status Report'!$G26,'MUNIS GL Working Doc 01.06'!W:W)</f>
        <v>0</v>
      </c>
      <c r="P26" s="16">
        <f>SUMIF('MUNIS GL Working Doc 01.06'!$H:$H,'Capital Status Report'!$G26,'MUNIS GL Working Doc 01.06'!X:X)</f>
        <v>0</v>
      </c>
      <c r="Q26" s="16">
        <f>SUMIF('MUNIS GL Working Doc 01.06'!$H:$H,'Capital Status Report'!$G26,'MUNIS GL Working Doc 01.06'!Z:Z)</f>
        <v>0.4</v>
      </c>
      <c r="R26" s="36" t="s">
        <v>1950</v>
      </c>
      <c r="S26" s="18"/>
      <c r="T26" s="19" t="s">
        <v>1986</v>
      </c>
    </row>
    <row r="27" spans="1:20" s="20" customFormat="1" ht="24" x14ac:dyDescent="0.25">
      <c r="A27" s="12">
        <v>37</v>
      </c>
      <c r="B27" s="13" t="s">
        <v>1971</v>
      </c>
      <c r="C27" s="14" t="s">
        <v>2001</v>
      </c>
      <c r="D27" s="14" t="str">
        <f t="shared" si="3"/>
        <v>18161</v>
      </c>
      <c r="E27" s="14" t="s">
        <v>2002</v>
      </c>
      <c r="F27" s="12" t="s">
        <v>1988</v>
      </c>
      <c r="G27" s="12" t="str">
        <f t="shared" si="1"/>
        <v>18161106 -  JULIAN CURTISS SCHOOL</v>
      </c>
      <c r="H27" s="12" t="str">
        <f>VLOOKUP(F27,'[2]Locn Lookup'!A$1:B$17,2,FALSE)</f>
        <v>JC</v>
      </c>
      <c r="I27" s="15" t="e">
        <f>VLOOKUP($C27&amp;$F27,Open Capital Projects Access,4,FALSE)</f>
        <v>#NAME?</v>
      </c>
      <c r="J27" s="16">
        <f>SUMIF('MUNIS GL Working Doc 01.06'!H:H,'Capital Status Report'!G27,'MUNIS GL Working Doc 01.06'!AB:AB)</f>
        <v>45000</v>
      </c>
      <c r="K27" s="16">
        <f>SUMIF('MUNIS GL Working Doc 01.06'!H:H,'Capital Status Report'!G27,'MUNIS GL Working Doc 01.06'!AE:AE)</f>
        <v>-45000</v>
      </c>
      <c r="L27" s="16">
        <f>SUMIF('MUNIS GL Working Doc 01.06'!$H:$H,'Capital Status Report'!$G27,'MUNIS GL Working Doc 01.06'!AF:AF)</f>
        <v>0</v>
      </c>
      <c r="M27" s="16">
        <f>SUMIF('MUNIS GL Working Doc 01.06'!$H:$H,'Capital Status Report'!$G27,'MUNIS GL Working Doc 01.06'!AG:AG)</f>
        <v>0</v>
      </c>
      <c r="N27" s="16">
        <f t="shared" si="2"/>
        <v>0</v>
      </c>
      <c r="O27" s="16">
        <f>SUMIF('MUNIS GL Working Doc 01.06'!$H:$H,'Capital Status Report'!$G27,'MUNIS GL Working Doc 01.06'!W:W)</f>
        <v>0</v>
      </c>
      <c r="P27" s="16">
        <f>SUMIF('MUNIS GL Working Doc 01.06'!$H:$H,'Capital Status Report'!$G27,'MUNIS GL Working Doc 01.06'!X:X)</f>
        <v>0</v>
      </c>
      <c r="Q27" s="16">
        <f>SUMIF('MUNIS GL Working Doc 01.06'!$H:$H,'Capital Status Report'!$G27,'MUNIS GL Working Doc 01.06'!Z:Z)</f>
        <v>0</v>
      </c>
      <c r="R27" s="17" t="s">
        <v>1950</v>
      </c>
      <c r="S27" s="18"/>
      <c r="T27" s="19" t="s">
        <v>1986</v>
      </c>
    </row>
    <row r="28" spans="1:20" s="20" customFormat="1" x14ac:dyDescent="0.25">
      <c r="A28" s="12">
        <v>38</v>
      </c>
      <c r="B28" s="13" t="s">
        <v>1971</v>
      </c>
      <c r="C28" s="14" t="s">
        <v>2001</v>
      </c>
      <c r="D28" s="14" t="str">
        <f t="shared" si="3"/>
        <v>18161</v>
      </c>
      <c r="E28" s="14" t="s">
        <v>2003</v>
      </c>
      <c r="F28" s="12" t="s">
        <v>1989</v>
      </c>
      <c r="G28" s="12" t="str">
        <f t="shared" si="1"/>
        <v>18161107 -  NORTH STREET SCHOOL</v>
      </c>
      <c r="H28" s="12" t="str">
        <f>VLOOKUP(F28,'[2]Locn Lookup'!A$1:B$17,2,FALSE)</f>
        <v>NS</v>
      </c>
      <c r="I28" s="15" t="e">
        <f>VLOOKUP($C28&amp;$F28,Open Capital Projects Access,4,FALSE)</f>
        <v>#NAME?</v>
      </c>
      <c r="J28" s="16">
        <f>SUMIF('MUNIS GL Working Doc 01.06'!H:H,'Capital Status Report'!G28,'MUNIS GL Working Doc 01.06'!AB:AB)</f>
        <v>22000</v>
      </c>
      <c r="K28" s="16">
        <f>SUMIF('MUNIS GL Working Doc 01.06'!H:H,'Capital Status Report'!G28,'MUNIS GL Working Doc 01.06'!AE:AE)</f>
        <v>-9690</v>
      </c>
      <c r="L28" s="16">
        <f>SUMIF('MUNIS GL Working Doc 01.06'!$H:$H,'Capital Status Report'!$G28,'MUNIS GL Working Doc 01.06'!AF:AF)</f>
        <v>12310</v>
      </c>
      <c r="M28" s="16">
        <f>SUMIF('MUNIS GL Working Doc 01.06'!$H:$H,'Capital Status Report'!$G28,'MUNIS GL Working Doc 01.06'!AG:AG)</f>
        <v>12310</v>
      </c>
      <c r="N28" s="16">
        <f t="shared" si="2"/>
        <v>12310</v>
      </c>
      <c r="O28" s="16">
        <f>SUMIF('MUNIS GL Working Doc 01.06'!$H:$H,'Capital Status Report'!$G28,'MUNIS GL Working Doc 01.06'!W:W)</f>
        <v>0</v>
      </c>
      <c r="P28" s="16">
        <f>SUMIF('MUNIS GL Working Doc 01.06'!$H:$H,'Capital Status Report'!$G28,'MUNIS GL Working Doc 01.06'!X:X)</f>
        <v>0</v>
      </c>
      <c r="Q28" s="16">
        <f>SUMIF('MUNIS GL Working Doc 01.06'!$H:$H,'Capital Status Report'!$G28,'MUNIS GL Working Doc 01.06'!Z:Z)</f>
        <v>0</v>
      </c>
      <c r="R28" s="17" t="s">
        <v>1950</v>
      </c>
      <c r="S28" s="18"/>
      <c r="T28" s="19" t="s">
        <v>1986</v>
      </c>
    </row>
    <row r="29" spans="1:20" s="20" customFormat="1" x14ac:dyDescent="0.25">
      <c r="A29" s="12">
        <v>39</v>
      </c>
      <c r="B29" s="13" t="s">
        <v>1971</v>
      </c>
      <c r="C29" s="14" t="s">
        <v>2001</v>
      </c>
      <c r="D29" s="14" t="str">
        <f t="shared" si="3"/>
        <v>18161</v>
      </c>
      <c r="E29" s="14" t="s">
        <v>2004</v>
      </c>
      <c r="F29" s="12" t="s">
        <v>1993</v>
      </c>
      <c r="G29" s="12" t="str">
        <f t="shared" si="1"/>
        <v>18161111 -  OLD GREENWICH SCHOOL</v>
      </c>
      <c r="H29" s="12" t="str">
        <f>VLOOKUP(F29,'[2]Locn Lookup'!A$1:B$17,2,FALSE)</f>
        <v>OG</v>
      </c>
      <c r="I29" s="15" t="e">
        <f>VLOOKUP($C29&amp;$F29,Open Capital Projects Access,4,FALSE)</f>
        <v>#NAME?</v>
      </c>
      <c r="J29" s="16">
        <f>SUMIF('MUNIS GL Working Doc 01.06'!H:H,'Capital Status Report'!G29,'MUNIS GL Working Doc 01.06'!AB:AB)</f>
        <v>315000</v>
      </c>
      <c r="K29" s="16">
        <f>SUMIF('MUNIS GL Working Doc 01.06'!H:H,'Capital Status Report'!G29,'MUNIS GL Working Doc 01.06'!AE:AE)</f>
        <v>-108971</v>
      </c>
      <c r="L29" s="16">
        <f>SUMIF('MUNIS GL Working Doc 01.06'!$H:$H,'Capital Status Report'!$G29,'MUNIS GL Working Doc 01.06'!AF:AF)</f>
        <v>206029</v>
      </c>
      <c r="M29" s="16">
        <f>SUMIF('MUNIS GL Working Doc 01.06'!$H:$H,'Capital Status Report'!$G29,'MUNIS GL Working Doc 01.06'!AG:AG)</f>
        <v>206028.63</v>
      </c>
      <c r="N29" s="16">
        <f t="shared" si="2"/>
        <v>206028.63</v>
      </c>
      <c r="O29" s="16">
        <f>SUMIF('MUNIS GL Working Doc 01.06'!$H:$H,'Capital Status Report'!$G29,'MUNIS GL Working Doc 01.06'!W:W)</f>
        <v>0</v>
      </c>
      <c r="P29" s="16">
        <f>SUMIF('MUNIS GL Working Doc 01.06'!$H:$H,'Capital Status Report'!$G29,'MUNIS GL Working Doc 01.06'!X:X)</f>
        <v>0</v>
      </c>
      <c r="Q29" s="16">
        <f>SUMIF('MUNIS GL Working Doc 01.06'!$H:$H,'Capital Status Report'!$G29,'MUNIS GL Working Doc 01.06'!Z:Z)</f>
        <v>0.37</v>
      </c>
      <c r="R29" s="17" t="s">
        <v>1950</v>
      </c>
      <c r="S29" s="18"/>
      <c r="T29" s="19" t="s">
        <v>1986</v>
      </c>
    </row>
    <row r="30" spans="1:20" s="20" customFormat="1" ht="36" customHeight="1" x14ac:dyDescent="0.25">
      <c r="A30" s="12">
        <v>40</v>
      </c>
      <c r="B30" s="13" t="s">
        <v>1971</v>
      </c>
      <c r="C30" s="14" t="s">
        <v>2001</v>
      </c>
      <c r="D30" s="14" t="str">
        <f t="shared" si="3"/>
        <v>18161</v>
      </c>
      <c r="E30" s="14" t="s">
        <v>2004</v>
      </c>
      <c r="F30" s="12" t="s">
        <v>1994</v>
      </c>
      <c r="G30" s="12" t="str">
        <f t="shared" si="1"/>
        <v>18161112 -  RIVERSIDE SCHOOL</v>
      </c>
      <c r="H30" s="12" t="str">
        <f>VLOOKUP(F30,'[2]Locn Lookup'!A$1:B$17,2,FALSE)</f>
        <v>RV</v>
      </c>
      <c r="I30" s="15" t="e">
        <f>VLOOKUP($C30&amp;$F30,Open Capital Projects Access,4,FALSE)</f>
        <v>#NAME?</v>
      </c>
      <c r="J30" s="16">
        <f>SUMIF('MUNIS GL Working Doc 01.06'!H:H,'Capital Status Report'!G30,'MUNIS GL Working Doc 01.06'!AB:AB)</f>
        <v>400000</v>
      </c>
      <c r="K30" s="16">
        <f>SUMIF('MUNIS GL Working Doc 01.06'!H:H,'Capital Status Report'!G30,'MUNIS GL Working Doc 01.06'!AE:AE)</f>
        <v>163661</v>
      </c>
      <c r="L30" s="16">
        <f>SUMIF('MUNIS GL Working Doc 01.06'!$H:$H,'Capital Status Report'!$G30,'MUNIS GL Working Doc 01.06'!AF:AF)</f>
        <v>563661</v>
      </c>
      <c r="M30" s="16">
        <f>SUMIF('MUNIS GL Working Doc 01.06'!$H:$H,'Capital Status Report'!$G30,'MUNIS GL Working Doc 01.06'!AG:AG)</f>
        <v>497163.22</v>
      </c>
      <c r="N30" s="16">
        <f t="shared" si="2"/>
        <v>497163.22</v>
      </c>
      <c r="O30" s="16">
        <f>SUMIF('MUNIS GL Working Doc 01.06'!$H:$H,'Capital Status Report'!$G30,'MUNIS GL Working Doc 01.06'!W:W)</f>
        <v>0</v>
      </c>
      <c r="P30" s="16">
        <f>SUMIF('MUNIS GL Working Doc 01.06'!$H:$H,'Capital Status Report'!$G30,'MUNIS GL Working Doc 01.06'!X:X)</f>
        <v>0</v>
      </c>
      <c r="Q30" s="16">
        <f>SUMIF('MUNIS GL Working Doc 01.06'!$H:$H,'Capital Status Report'!$G30,'MUNIS GL Working Doc 01.06'!Z:Z)</f>
        <v>66497.78</v>
      </c>
      <c r="R30" s="17" t="s">
        <v>1960</v>
      </c>
      <c r="S30" s="39" t="s">
        <v>2395</v>
      </c>
      <c r="T30" s="19" t="s">
        <v>2396</v>
      </c>
    </row>
    <row r="31" spans="1:20" s="20" customFormat="1" ht="24" x14ac:dyDescent="0.25">
      <c r="A31" s="12">
        <v>42</v>
      </c>
      <c r="B31" s="13" t="s">
        <v>1971</v>
      </c>
      <c r="C31" s="14" t="s">
        <v>2005</v>
      </c>
      <c r="D31" s="14" t="str">
        <f t="shared" si="3"/>
        <v>18162</v>
      </c>
      <c r="E31" s="14" t="s">
        <v>2006</v>
      </c>
      <c r="F31" s="12" t="s">
        <v>1996</v>
      </c>
      <c r="G31" s="12" t="str">
        <f t="shared" si="1"/>
        <v>18162114 -  EASTERN MIDDLE SCHOOL</v>
      </c>
      <c r="H31" s="12" t="str">
        <f>VLOOKUP(F31,'[2]Locn Lookup'!A$1:B$17,2,FALSE)</f>
        <v>EMS</v>
      </c>
      <c r="I31" s="15" t="e">
        <f>VLOOKUP($C31&amp;$F31,Open Capital Projects Access,4,FALSE)</f>
        <v>#NAME?</v>
      </c>
      <c r="J31" s="16">
        <f>SUMIF('MUNIS GL Working Doc 01.06'!H:H,'Capital Status Report'!G31,'MUNIS GL Working Doc 01.06'!AB:AB)</f>
        <v>750000</v>
      </c>
      <c r="K31" s="16">
        <f>SUMIF('MUNIS GL Working Doc 01.06'!H:H,'Capital Status Report'!G31,'MUNIS GL Working Doc 01.06'!AE:AE)</f>
        <v>28554.29</v>
      </c>
      <c r="L31" s="16">
        <f>SUMIF('MUNIS GL Working Doc 01.06'!$H:$H,'Capital Status Report'!$G31,'MUNIS GL Working Doc 01.06'!AF:AF)</f>
        <v>778554.29</v>
      </c>
      <c r="M31" s="16">
        <f>SUMIF('MUNIS GL Working Doc 01.06'!$H:$H,'Capital Status Report'!$G31,'MUNIS GL Working Doc 01.06'!AG:AG)</f>
        <v>761152.37</v>
      </c>
      <c r="N31" s="16">
        <f t="shared" si="2"/>
        <v>750000</v>
      </c>
      <c r="O31" s="16">
        <f>SUMIF('MUNIS GL Working Doc 01.06'!$H:$H,'Capital Status Report'!$G31,'MUNIS GL Working Doc 01.06'!W:W)</f>
        <v>11152.37</v>
      </c>
      <c r="P31" s="16">
        <f>SUMIF('MUNIS GL Working Doc 01.06'!$H:$H,'Capital Status Report'!$G31,'MUNIS GL Working Doc 01.06'!X:X)</f>
        <v>0</v>
      </c>
      <c r="Q31" s="16">
        <f>SUMIF('MUNIS GL Working Doc 01.06'!$H:$H,'Capital Status Report'!$G31,'MUNIS GL Working Doc 01.06'!Z:Z)</f>
        <v>17401.919999999998</v>
      </c>
      <c r="R31" s="17" t="s">
        <v>1960</v>
      </c>
      <c r="S31" s="18" t="s">
        <v>2007</v>
      </c>
      <c r="T31" s="19" t="s">
        <v>2380</v>
      </c>
    </row>
    <row r="32" spans="1:20" s="20" customFormat="1" ht="24" x14ac:dyDescent="0.25">
      <c r="A32" s="12">
        <v>43</v>
      </c>
      <c r="B32" s="13" t="s">
        <v>1971</v>
      </c>
      <c r="C32" s="14" t="s">
        <v>2005</v>
      </c>
      <c r="D32" s="14" t="str">
        <f t="shared" si="3"/>
        <v>18162</v>
      </c>
      <c r="E32" s="14" t="s">
        <v>2006</v>
      </c>
      <c r="F32" s="12" t="s">
        <v>1997</v>
      </c>
      <c r="G32" s="12" t="str">
        <f t="shared" si="1"/>
        <v>18162115 -  WESTERN MIDDLE SCHOOL</v>
      </c>
      <c r="H32" s="12" t="str">
        <f>VLOOKUP(F32,'[2]Locn Lookup'!A$1:B$17,2,FALSE)</f>
        <v>WMS</v>
      </c>
      <c r="I32" s="15" t="e">
        <f>VLOOKUP($C32&amp;$F32,Open Capital Projects Access,4,FALSE)</f>
        <v>#NAME?</v>
      </c>
      <c r="J32" s="16">
        <f>SUMIF('MUNIS GL Working Doc 01.06'!H:H,'Capital Status Report'!G32,'MUNIS GL Working Doc 01.06'!AB:AB)</f>
        <v>140000</v>
      </c>
      <c r="K32" s="16">
        <f>SUMIF('MUNIS GL Working Doc 01.06'!H:H,'Capital Status Report'!G32,'MUNIS GL Working Doc 01.06'!AE:AE)</f>
        <v>-28554.29</v>
      </c>
      <c r="L32" s="16">
        <f>SUMIF('MUNIS GL Working Doc 01.06'!$H:$H,'Capital Status Report'!$G32,'MUNIS GL Working Doc 01.06'!AF:AF)</f>
        <v>111445.71</v>
      </c>
      <c r="M32" s="16">
        <f>SUMIF('MUNIS GL Working Doc 01.06'!$H:$H,'Capital Status Report'!$G32,'MUNIS GL Working Doc 01.06'!AG:AG)</f>
        <v>111445.71</v>
      </c>
      <c r="N32" s="16">
        <f t="shared" si="2"/>
        <v>111445.71</v>
      </c>
      <c r="O32" s="16">
        <f>SUMIF('MUNIS GL Working Doc 01.06'!$H:$H,'Capital Status Report'!$G32,'MUNIS GL Working Doc 01.06'!W:W)</f>
        <v>0</v>
      </c>
      <c r="P32" s="16">
        <f>SUMIF('MUNIS GL Working Doc 01.06'!$H:$H,'Capital Status Report'!$G32,'MUNIS GL Working Doc 01.06'!X:X)</f>
        <v>0</v>
      </c>
      <c r="Q32" s="16">
        <f>SUMIF('MUNIS GL Working Doc 01.06'!$H:$H,'Capital Status Report'!$G32,'MUNIS GL Working Doc 01.06'!Z:Z)</f>
        <v>0</v>
      </c>
      <c r="R32" s="17" t="s">
        <v>1950</v>
      </c>
      <c r="S32" s="18"/>
      <c r="T32" s="19" t="s">
        <v>1986</v>
      </c>
    </row>
    <row r="33" spans="1:20" s="20" customFormat="1" x14ac:dyDescent="0.25">
      <c r="A33" s="12">
        <v>45</v>
      </c>
      <c r="B33" s="13" t="s">
        <v>1971</v>
      </c>
      <c r="C33" s="14" t="s">
        <v>2008</v>
      </c>
      <c r="D33" s="14" t="str">
        <f t="shared" si="3"/>
        <v>18163</v>
      </c>
      <c r="E33" s="14" t="s">
        <v>2009</v>
      </c>
      <c r="F33" s="12" t="s">
        <v>1988</v>
      </c>
      <c r="G33" s="12" t="str">
        <f t="shared" si="1"/>
        <v>18163106 -  JULIAN CURTISS SCHOOL</v>
      </c>
      <c r="H33" s="12" t="str">
        <f>VLOOKUP(F33,'[2]Locn Lookup'!A$1:B$17,2,FALSE)</f>
        <v>JC</v>
      </c>
      <c r="I33" s="15" t="e">
        <f>VLOOKUP($C33&amp;$F33,Open Capital Projects Access,4,FALSE)</f>
        <v>#NAME?</v>
      </c>
      <c r="J33" s="16">
        <f>SUMIF('MUNIS GL Working Doc 01.06'!H:H,'Capital Status Report'!G33,'MUNIS GL Working Doc 01.06'!AB:AB)</f>
        <v>80000</v>
      </c>
      <c r="K33" s="16">
        <f>SUMIF('MUNIS GL Working Doc 01.06'!H:H,'Capital Status Report'!G33,'MUNIS GL Working Doc 01.06'!AE:AE)</f>
        <v>-60024.12</v>
      </c>
      <c r="L33" s="16">
        <f>SUMIF('MUNIS GL Working Doc 01.06'!$H:$H,'Capital Status Report'!$G33,'MUNIS GL Working Doc 01.06'!AF:AF)</f>
        <v>19975.88</v>
      </c>
      <c r="M33" s="16">
        <f>SUMIF('MUNIS GL Working Doc 01.06'!$H:$H,'Capital Status Report'!$G33,'MUNIS GL Working Doc 01.06'!AG:AG)</f>
        <v>19975.88</v>
      </c>
      <c r="N33" s="16">
        <f t="shared" si="2"/>
        <v>19975.88</v>
      </c>
      <c r="O33" s="16">
        <f>SUMIF('MUNIS GL Working Doc 01.06'!$H:$H,'Capital Status Report'!$G33,'MUNIS GL Working Doc 01.06'!W:W)</f>
        <v>0</v>
      </c>
      <c r="P33" s="16">
        <f>SUMIF('MUNIS GL Working Doc 01.06'!$H:$H,'Capital Status Report'!$G33,'MUNIS GL Working Doc 01.06'!X:X)</f>
        <v>0</v>
      </c>
      <c r="Q33" s="16">
        <f>SUMIF('MUNIS GL Working Doc 01.06'!$H:$H,'Capital Status Report'!$G33,'MUNIS GL Working Doc 01.06'!Z:Z)</f>
        <v>0</v>
      </c>
      <c r="R33" s="17" t="s">
        <v>1950</v>
      </c>
      <c r="S33" s="18"/>
      <c r="T33" s="19" t="s">
        <v>1986</v>
      </c>
    </row>
    <row r="34" spans="1:20" s="20" customFormat="1" x14ac:dyDescent="0.25">
      <c r="A34" s="12">
        <v>46</v>
      </c>
      <c r="B34" s="13" t="s">
        <v>1971</v>
      </c>
      <c r="C34" s="14" t="s">
        <v>2008</v>
      </c>
      <c r="D34" s="14" t="str">
        <f t="shared" si="3"/>
        <v>18163</v>
      </c>
      <c r="E34" s="14" t="s">
        <v>2009</v>
      </c>
      <c r="F34" s="12" t="s">
        <v>1989</v>
      </c>
      <c r="G34" s="12" t="str">
        <f t="shared" si="1"/>
        <v>18163107 -  NORTH STREET SCHOOL</v>
      </c>
      <c r="H34" s="12" t="str">
        <f>VLOOKUP(F34,'[2]Locn Lookup'!A$1:B$17,2,FALSE)</f>
        <v>NS</v>
      </c>
      <c r="I34" s="15" t="e">
        <f>VLOOKUP($C34&amp;$F34,Open Capital Projects Access,4,FALSE)</f>
        <v>#NAME?</v>
      </c>
      <c r="J34" s="16">
        <f>SUMIF('MUNIS GL Working Doc 01.06'!H:H,'Capital Status Report'!G34,'MUNIS GL Working Doc 01.06'!AB:AB)</f>
        <v>80000</v>
      </c>
      <c r="K34" s="16">
        <f>SUMIF('MUNIS GL Working Doc 01.06'!H:H,'Capital Status Report'!G34,'MUNIS GL Working Doc 01.06'!AE:AE)</f>
        <v>-42315.6</v>
      </c>
      <c r="L34" s="16">
        <f>SUMIF('MUNIS GL Working Doc 01.06'!$H:$H,'Capital Status Report'!$G34,'MUNIS GL Working Doc 01.06'!AF:AF)</f>
        <v>37684.400000000001</v>
      </c>
      <c r="M34" s="16">
        <f>SUMIF('MUNIS GL Working Doc 01.06'!$H:$H,'Capital Status Report'!$G34,'MUNIS GL Working Doc 01.06'!AG:AG)</f>
        <v>35684.400000000001</v>
      </c>
      <c r="N34" s="16">
        <f t="shared" si="2"/>
        <v>35684.400000000001</v>
      </c>
      <c r="O34" s="16">
        <f>SUMIF('MUNIS GL Working Doc 01.06'!$H:$H,'Capital Status Report'!$G34,'MUNIS GL Working Doc 01.06'!W:W)</f>
        <v>0</v>
      </c>
      <c r="P34" s="16">
        <f>SUMIF('MUNIS GL Working Doc 01.06'!$H:$H,'Capital Status Report'!$G34,'MUNIS GL Working Doc 01.06'!X:X)</f>
        <v>0</v>
      </c>
      <c r="Q34" s="16">
        <f>SUMIF('MUNIS GL Working Doc 01.06'!$H:$H,'Capital Status Report'!$G34,'MUNIS GL Working Doc 01.06'!Z:Z)</f>
        <v>2000</v>
      </c>
      <c r="R34" s="17" t="s">
        <v>1950</v>
      </c>
      <c r="S34" s="18" t="s">
        <v>2010</v>
      </c>
      <c r="T34" s="19" t="s">
        <v>1986</v>
      </c>
    </row>
    <row r="35" spans="1:20" s="20" customFormat="1" x14ac:dyDescent="0.25">
      <c r="A35" s="12">
        <v>47</v>
      </c>
      <c r="B35" s="13" t="s">
        <v>1971</v>
      </c>
      <c r="C35" s="14" t="s">
        <v>2008</v>
      </c>
      <c r="D35" s="14" t="str">
        <f t="shared" si="3"/>
        <v>18163</v>
      </c>
      <c r="E35" s="14" t="s">
        <v>2011</v>
      </c>
      <c r="F35" s="12" t="s">
        <v>1991</v>
      </c>
      <c r="G35" s="12" t="str">
        <f t="shared" si="1"/>
        <v>18163109 -  DUNDEE SCHOOL</v>
      </c>
      <c r="H35" s="12" t="str">
        <f>VLOOKUP(F35,'[2]Locn Lookup'!A$1:B$17,2,FALSE)</f>
        <v>ISD</v>
      </c>
      <c r="I35" s="15" t="e">
        <f>VLOOKUP($C35&amp;$F35,Open Capital Projects Access,4,FALSE)</f>
        <v>#NAME?</v>
      </c>
      <c r="J35" s="16">
        <f>SUMIF('MUNIS GL Working Doc 01.06'!H:H,'Capital Status Report'!G35,'MUNIS GL Working Doc 01.06'!AB:AB)</f>
        <v>125000</v>
      </c>
      <c r="K35" s="16">
        <f>SUMIF('MUNIS GL Working Doc 01.06'!H:H,'Capital Status Report'!G35,'MUNIS GL Working Doc 01.06'!AE:AE)</f>
        <v>42389</v>
      </c>
      <c r="L35" s="16">
        <f>SUMIF('MUNIS GL Working Doc 01.06'!$H:$H,'Capital Status Report'!$G35,'MUNIS GL Working Doc 01.06'!AF:AF)</f>
        <v>167389</v>
      </c>
      <c r="M35" s="16">
        <f>SUMIF('MUNIS GL Working Doc 01.06'!$H:$H,'Capital Status Report'!$G35,'MUNIS GL Working Doc 01.06'!AG:AG)</f>
        <v>162389</v>
      </c>
      <c r="N35" s="16">
        <f t="shared" si="2"/>
        <v>162389</v>
      </c>
      <c r="O35" s="16">
        <f>SUMIF('MUNIS GL Working Doc 01.06'!$H:$H,'Capital Status Report'!$G35,'MUNIS GL Working Doc 01.06'!W:W)</f>
        <v>0</v>
      </c>
      <c r="P35" s="16">
        <f>SUMIF('MUNIS GL Working Doc 01.06'!$H:$H,'Capital Status Report'!$G35,'MUNIS GL Working Doc 01.06'!X:X)</f>
        <v>0</v>
      </c>
      <c r="Q35" s="16">
        <f>SUMIF('MUNIS GL Working Doc 01.06'!$H:$H,'Capital Status Report'!$G35,'MUNIS GL Working Doc 01.06'!Z:Z)</f>
        <v>5000</v>
      </c>
      <c r="R35" s="17" t="s">
        <v>1950</v>
      </c>
      <c r="S35" s="18" t="s">
        <v>2010</v>
      </c>
      <c r="T35" s="19" t="s">
        <v>1986</v>
      </c>
    </row>
    <row r="36" spans="1:20" s="20" customFormat="1" x14ac:dyDescent="0.25">
      <c r="A36" s="12">
        <v>48</v>
      </c>
      <c r="B36" s="13" t="s">
        <v>1971</v>
      </c>
      <c r="C36" s="14" t="s">
        <v>2008</v>
      </c>
      <c r="D36" s="14" t="str">
        <f t="shared" si="3"/>
        <v>18163</v>
      </c>
      <c r="E36" s="40" t="s">
        <v>2012</v>
      </c>
      <c r="F36" s="12" t="s">
        <v>1997</v>
      </c>
      <c r="G36" s="12" t="str">
        <f t="shared" si="1"/>
        <v>18163115 -  WESTERN MIDDLE SCHOOL</v>
      </c>
      <c r="H36" s="12" t="str">
        <f>VLOOKUP(F36,'[2]Locn Lookup'!A$1:B$17,2,FALSE)</f>
        <v>WMS</v>
      </c>
      <c r="I36" s="15" t="e">
        <f>VLOOKUP($C36&amp;$F36,Open Capital Projects Access,4,FALSE)</f>
        <v>#NAME?</v>
      </c>
      <c r="J36" s="16">
        <f>SUMIF('MUNIS GL Working Doc 01.06'!H:H,'Capital Status Report'!G36,'MUNIS GL Working Doc 01.06'!AB:AB)</f>
        <v>20960</v>
      </c>
      <c r="K36" s="16">
        <f>SUMIF('MUNIS GL Working Doc 01.06'!H:H,'Capital Status Report'!G36,'MUNIS GL Working Doc 01.06'!AE:AE)</f>
        <v>10000</v>
      </c>
      <c r="L36" s="16">
        <f>SUMIF('MUNIS GL Working Doc 01.06'!$H:$H,'Capital Status Report'!$G36,'MUNIS GL Working Doc 01.06'!AF:AF)</f>
        <v>30960</v>
      </c>
      <c r="M36" s="16">
        <f>SUMIF('MUNIS GL Working Doc 01.06'!$H:$H,'Capital Status Report'!$G36,'MUNIS GL Working Doc 01.06'!AG:AG)</f>
        <v>29200</v>
      </c>
      <c r="N36" s="16">
        <f t="shared" si="2"/>
        <v>29200</v>
      </c>
      <c r="O36" s="16">
        <f>SUMIF('MUNIS GL Working Doc 01.06'!$H:$H,'Capital Status Report'!$G36,'MUNIS GL Working Doc 01.06'!W:W)</f>
        <v>0</v>
      </c>
      <c r="P36" s="16">
        <f>SUMIF('MUNIS GL Working Doc 01.06'!$H:$H,'Capital Status Report'!$G36,'MUNIS GL Working Doc 01.06'!X:X)</f>
        <v>0</v>
      </c>
      <c r="Q36" s="16">
        <f>SUMIF('MUNIS GL Working Doc 01.06'!$H:$H,'Capital Status Report'!$G36,'MUNIS GL Working Doc 01.06'!Z:Z)</f>
        <v>1760</v>
      </c>
      <c r="R36" s="36" t="s">
        <v>1950</v>
      </c>
      <c r="S36" s="18" t="s">
        <v>2013</v>
      </c>
      <c r="T36" s="19" t="s">
        <v>1986</v>
      </c>
    </row>
    <row r="37" spans="1:20" s="20" customFormat="1" ht="36" x14ac:dyDescent="0.25">
      <c r="A37" s="12">
        <v>49</v>
      </c>
      <c r="B37" s="13" t="s">
        <v>1971</v>
      </c>
      <c r="C37" s="14" t="s">
        <v>2008</v>
      </c>
      <c r="D37" s="14" t="str">
        <f t="shared" si="3"/>
        <v>18163</v>
      </c>
      <c r="E37" s="14" t="s">
        <v>2014</v>
      </c>
      <c r="F37" s="12" t="s">
        <v>1959</v>
      </c>
      <c r="G37" s="12" t="str">
        <f t="shared" si="1"/>
        <v>18163116 -  GREENWICH HIGH SCHOOL</v>
      </c>
      <c r="H37" s="12" t="str">
        <f>VLOOKUP(F37,'[2]Locn Lookup'!A$1:B$17,2,FALSE)</f>
        <v>GHS</v>
      </c>
      <c r="I37" s="15" t="e">
        <f>VLOOKUP($C37&amp;$F37,Open Capital Projects Access,4,FALSE)</f>
        <v>#NAME?</v>
      </c>
      <c r="J37" s="16">
        <f>SUMIF('MUNIS GL Working Doc 01.06'!H:H,'Capital Status Report'!G37,'MUNIS GL Working Doc 01.06'!AB:AB)</f>
        <v>871000</v>
      </c>
      <c r="K37" s="16">
        <f>SUMIF('MUNIS GL Working Doc 01.06'!H:H,'Capital Status Report'!G37,'MUNIS GL Working Doc 01.06'!AE:AE)</f>
        <v>28990.6</v>
      </c>
      <c r="L37" s="16">
        <f>SUMIF('MUNIS GL Working Doc 01.06'!$H:$H,'Capital Status Report'!$G37,'MUNIS GL Working Doc 01.06'!AF:AF)</f>
        <v>899990.6</v>
      </c>
      <c r="M37" s="16">
        <f>SUMIF('MUNIS GL Working Doc 01.06'!$H:$H,'Capital Status Report'!$G37,'MUNIS GL Working Doc 01.06'!AG:AG)</f>
        <v>790605.88</v>
      </c>
      <c r="N37" s="16">
        <f t="shared" si="2"/>
        <v>790605.88</v>
      </c>
      <c r="O37" s="16">
        <f>SUMIF('MUNIS GL Working Doc 01.06'!$H:$H,'Capital Status Report'!$G37,'MUNIS GL Working Doc 01.06'!W:W)</f>
        <v>0</v>
      </c>
      <c r="P37" s="16">
        <f>SUMIF('MUNIS GL Working Doc 01.06'!$H:$H,'Capital Status Report'!$G37,'MUNIS GL Working Doc 01.06'!X:X)</f>
        <v>13384.72</v>
      </c>
      <c r="Q37" s="16">
        <f>SUMIF('MUNIS GL Working Doc 01.06'!$H:$H,'Capital Status Report'!$G37,'MUNIS GL Working Doc 01.06'!Z:Z)</f>
        <v>96000</v>
      </c>
      <c r="R37" s="17" t="s">
        <v>1960</v>
      </c>
      <c r="S37" s="39" t="s">
        <v>2397</v>
      </c>
      <c r="T37" s="19" t="s">
        <v>2015</v>
      </c>
    </row>
    <row r="38" spans="1:20" s="20" customFormat="1" ht="24" x14ac:dyDescent="0.25">
      <c r="A38" s="12">
        <v>51</v>
      </c>
      <c r="B38" s="13" t="s">
        <v>1971</v>
      </c>
      <c r="C38" s="14" t="s">
        <v>2016</v>
      </c>
      <c r="D38" s="14" t="str">
        <f t="shared" si="3"/>
        <v>18164</v>
      </c>
      <c r="E38" s="14" t="s">
        <v>2017</v>
      </c>
      <c r="F38" s="12" t="s">
        <v>1988</v>
      </c>
      <c r="G38" s="12" t="str">
        <f t="shared" si="1"/>
        <v>18164106 -  JULIAN CURTISS SCHOOL</v>
      </c>
      <c r="H38" s="12" t="str">
        <f>VLOOKUP(F38,'[2]Locn Lookup'!A$1:B$17,2,FALSE)</f>
        <v>JC</v>
      </c>
      <c r="I38" s="15" t="e">
        <f>VLOOKUP($C38&amp;$F38,Open Capital Projects Access,4,FALSE)</f>
        <v>#NAME?</v>
      </c>
      <c r="J38" s="16">
        <f>SUMIF('MUNIS GL Working Doc 01.06'!H:H,'Capital Status Report'!G38,'MUNIS GL Working Doc 01.06'!AB:AB)</f>
        <v>25000</v>
      </c>
      <c r="K38" s="16">
        <f>SUMIF('MUNIS GL Working Doc 01.06'!H:H,'Capital Status Report'!G38,'MUNIS GL Working Doc 01.06'!AE:AE)</f>
        <v>0</v>
      </c>
      <c r="L38" s="16">
        <f>SUMIF('MUNIS GL Working Doc 01.06'!$H:$H,'Capital Status Report'!$G38,'MUNIS GL Working Doc 01.06'!AF:AF)</f>
        <v>25000</v>
      </c>
      <c r="M38" s="16">
        <f>SUMIF('MUNIS GL Working Doc 01.06'!$H:$H,'Capital Status Report'!$G38,'MUNIS GL Working Doc 01.06'!AG:AG)</f>
        <v>9364.41</v>
      </c>
      <c r="N38" s="16">
        <f t="shared" si="2"/>
        <v>464.40999999999985</v>
      </c>
      <c r="O38" s="16">
        <f>SUMIF('MUNIS GL Working Doc 01.06'!$H:$H,'Capital Status Report'!$G38,'MUNIS GL Working Doc 01.06'!W:W)</f>
        <v>8900</v>
      </c>
      <c r="P38" s="16">
        <f>SUMIF('MUNIS GL Working Doc 01.06'!$H:$H,'Capital Status Report'!$G38,'MUNIS GL Working Doc 01.06'!X:X)</f>
        <v>0</v>
      </c>
      <c r="Q38" s="16">
        <f>SUMIF('MUNIS GL Working Doc 01.06'!$H:$H,'Capital Status Report'!$G38,'MUNIS GL Working Doc 01.06'!Z:Z)</f>
        <v>15635.59</v>
      </c>
      <c r="R38" s="17" t="s">
        <v>1960</v>
      </c>
      <c r="S38" s="18" t="s">
        <v>2382</v>
      </c>
      <c r="T38" s="19" t="s">
        <v>2381</v>
      </c>
    </row>
    <row r="39" spans="1:20" s="20" customFormat="1" x14ac:dyDescent="0.25">
      <c r="A39" s="12">
        <v>52</v>
      </c>
      <c r="B39" s="13" t="s">
        <v>1971</v>
      </c>
      <c r="C39" s="14" t="s">
        <v>2016</v>
      </c>
      <c r="D39" s="14" t="str">
        <f t="shared" si="3"/>
        <v>18164</v>
      </c>
      <c r="E39" s="14" t="s">
        <v>2018</v>
      </c>
      <c r="F39" s="12" t="s">
        <v>1990</v>
      </c>
      <c r="G39" s="12" t="str">
        <f t="shared" si="1"/>
        <v>18164108 -  PARKWAY SCHOOL</v>
      </c>
      <c r="H39" s="12" t="str">
        <f>VLOOKUP(F39,'[2]Locn Lookup'!A$1:B$17,2,FALSE)</f>
        <v>PW</v>
      </c>
      <c r="I39" s="15" t="e">
        <f>VLOOKUP($C39&amp;$F39,Open Capital Projects Access,4,FALSE)</f>
        <v>#NAME?</v>
      </c>
      <c r="J39" s="16">
        <f>SUMIF('MUNIS GL Working Doc 01.06'!H:H,'Capital Status Report'!G39,'MUNIS GL Working Doc 01.06'!AB:AB)</f>
        <v>50000</v>
      </c>
      <c r="K39" s="16">
        <f>SUMIF('MUNIS GL Working Doc 01.06'!H:H,'Capital Status Report'!G39,'MUNIS GL Working Doc 01.06'!AE:AE)</f>
        <v>0</v>
      </c>
      <c r="L39" s="16">
        <f>SUMIF('MUNIS GL Working Doc 01.06'!$H:$H,'Capital Status Report'!$G39,'MUNIS GL Working Doc 01.06'!AF:AF)</f>
        <v>50000</v>
      </c>
      <c r="M39" s="16">
        <f>SUMIF('MUNIS GL Working Doc 01.06'!$H:$H,'Capital Status Report'!$G39,'MUNIS GL Working Doc 01.06'!AG:AG)</f>
        <v>38140.32</v>
      </c>
      <c r="N39" s="16">
        <f t="shared" si="2"/>
        <v>37057</v>
      </c>
      <c r="O39" s="16">
        <f>SUMIF('MUNIS GL Working Doc 01.06'!$H:$H,'Capital Status Report'!$G39,'MUNIS GL Working Doc 01.06'!W:W)</f>
        <v>1083.32</v>
      </c>
      <c r="P39" s="16">
        <f>SUMIF('MUNIS GL Working Doc 01.06'!$H:$H,'Capital Status Report'!$G39,'MUNIS GL Working Doc 01.06'!X:X)</f>
        <v>0</v>
      </c>
      <c r="Q39" s="16">
        <f>SUMIF('MUNIS GL Working Doc 01.06'!$H:$H,'Capital Status Report'!$G39,'MUNIS GL Working Doc 01.06'!Z:Z)</f>
        <v>11859.68</v>
      </c>
      <c r="R39" s="17" t="s">
        <v>1960</v>
      </c>
      <c r="S39" s="18" t="s">
        <v>2383</v>
      </c>
      <c r="T39" s="19" t="s">
        <v>2384</v>
      </c>
    </row>
    <row r="40" spans="1:20" s="20" customFormat="1" ht="24" x14ac:dyDescent="0.25">
      <c r="A40" s="12">
        <v>53</v>
      </c>
      <c r="B40" s="13" t="s">
        <v>1971</v>
      </c>
      <c r="C40" s="14" t="s">
        <v>2016</v>
      </c>
      <c r="D40" s="14" t="str">
        <f t="shared" si="3"/>
        <v>18164</v>
      </c>
      <c r="E40" s="14" t="s">
        <v>2020</v>
      </c>
      <c r="F40" s="12" t="s">
        <v>1991</v>
      </c>
      <c r="G40" s="12" t="str">
        <f t="shared" si="1"/>
        <v>18164109 -  DUNDEE SCHOOL</v>
      </c>
      <c r="H40" s="12" t="str">
        <f>VLOOKUP(F40,'[2]Locn Lookup'!A$1:B$17,2,FALSE)</f>
        <v>ISD</v>
      </c>
      <c r="I40" s="15" t="e">
        <f>VLOOKUP($C40&amp;$F40,Open Capital Projects Access,4,FALSE)</f>
        <v>#NAME?</v>
      </c>
      <c r="J40" s="16">
        <f>SUMIF('MUNIS GL Working Doc 01.06'!H:H,'Capital Status Report'!G40,'MUNIS GL Working Doc 01.06'!AB:AB)</f>
        <v>250000</v>
      </c>
      <c r="K40" s="16">
        <f>SUMIF('MUNIS GL Working Doc 01.06'!H:H,'Capital Status Report'!G40,'MUNIS GL Working Doc 01.06'!AE:AE)</f>
        <v>-95263.02</v>
      </c>
      <c r="L40" s="16">
        <f>SUMIF('MUNIS GL Working Doc 01.06'!$H:$H,'Capital Status Report'!$G40,'MUNIS GL Working Doc 01.06'!AF:AF)</f>
        <v>154736.98000000001</v>
      </c>
      <c r="M40" s="16">
        <f>SUMIF('MUNIS GL Working Doc 01.06'!$H:$H,'Capital Status Report'!$G40,'MUNIS GL Working Doc 01.06'!AG:AG)</f>
        <v>147901.98000000001</v>
      </c>
      <c r="N40" s="16">
        <f t="shared" si="2"/>
        <v>139736.98000000001</v>
      </c>
      <c r="O40" s="16">
        <f>SUMIF('MUNIS GL Working Doc 01.06'!$H:$H,'Capital Status Report'!$G40,'MUNIS GL Working Doc 01.06'!W:W)</f>
        <v>8165</v>
      </c>
      <c r="P40" s="16">
        <f>SUMIF('MUNIS GL Working Doc 01.06'!$H:$H,'Capital Status Report'!$G40,'MUNIS GL Working Doc 01.06'!X:X)</f>
        <v>0</v>
      </c>
      <c r="Q40" s="16">
        <f>SUMIF('MUNIS GL Working Doc 01.06'!$H:$H,'Capital Status Report'!$G40,'MUNIS GL Working Doc 01.06'!Z:Z)</f>
        <v>6835</v>
      </c>
      <c r="R40" s="17" t="s">
        <v>1960</v>
      </c>
      <c r="S40" s="18" t="s">
        <v>2019</v>
      </c>
      <c r="T40" s="19" t="s">
        <v>2021</v>
      </c>
    </row>
    <row r="41" spans="1:20" s="20" customFormat="1" x14ac:dyDescent="0.25">
      <c r="A41" s="12">
        <v>54</v>
      </c>
      <c r="B41" s="13" t="s">
        <v>1971</v>
      </c>
      <c r="C41" s="14" t="s">
        <v>2016</v>
      </c>
      <c r="D41" s="14" t="str">
        <f t="shared" si="3"/>
        <v>18164</v>
      </c>
      <c r="E41" s="14" t="s">
        <v>2022</v>
      </c>
      <c r="F41" s="12" t="s">
        <v>1992</v>
      </c>
      <c r="G41" s="12" t="str">
        <f t="shared" si="1"/>
        <v>18164110 -  NORTH MIANUS SCHOOL</v>
      </c>
      <c r="H41" s="12" t="str">
        <f>VLOOKUP(F41,'[2]Locn Lookup'!A$1:B$17,2,FALSE)</f>
        <v>NM</v>
      </c>
      <c r="I41" s="15" t="e">
        <f>VLOOKUP($C41&amp;$F41,Open Capital Projects Access,4,FALSE)</f>
        <v>#NAME?</v>
      </c>
      <c r="J41" s="16">
        <f>SUMIF('MUNIS GL Working Doc 01.06'!H:H,'Capital Status Report'!G41,'MUNIS GL Working Doc 01.06'!AB:AB)</f>
        <v>875000</v>
      </c>
      <c r="K41" s="16">
        <f>SUMIF('MUNIS GL Working Doc 01.06'!H:H,'Capital Status Report'!G41,'MUNIS GL Working Doc 01.06'!AE:AE)</f>
        <v>-13434.21</v>
      </c>
      <c r="L41" s="16">
        <f>SUMIF('MUNIS GL Working Doc 01.06'!$H:$H,'Capital Status Report'!$G41,'MUNIS GL Working Doc 01.06'!AF:AF)</f>
        <v>861565.79</v>
      </c>
      <c r="M41" s="16">
        <f>SUMIF('MUNIS GL Working Doc 01.06'!$H:$H,'Capital Status Report'!$G41,'MUNIS GL Working Doc 01.06'!AG:AG)</f>
        <v>861565.79</v>
      </c>
      <c r="N41" s="16">
        <f t="shared" si="2"/>
        <v>861565.79</v>
      </c>
      <c r="O41" s="16">
        <f>SUMIF('MUNIS GL Working Doc 01.06'!$H:$H,'Capital Status Report'!$G41,'MUNIS GL Working Doc 01.06'!W:W)</f>
        <v>0</v>
      </c>
      <c r="P41" s="16">
        <f>SUMIF('MUNIS GL Working Doc 01.06'!$H:$H,'Capital Status Report'!$G41,'MUNIS GL Working Doc 01.06'!X:X)</f>
        <v>0</v>
      </c>
      <c r="Q41" s="16">
        <f>SUMIF('MUNIS GL Working Doc 01.06'!$H:$H,'Capital Status Report'!$G41,'MUNIS GL Working Doc 01.06'!Z:Z)</f>
        <v>0</v>
      </c>
      <c r="R41" s="17" t="s">
        <v>1950</v>
      </c>
      <c r="S41" s="18" t="s">
        <v>2379</v>
      </c>
      <c r="T41" s="19" t="s">
        <v>1986</v>
      </c>
    </row>
    <row r="42" spans="1:20" s="20" customFormat="1" ht="24" x14ac:dyDescent="0.25">
      <c r="A42" s="12">
        <v>55</v>
      </c>
      <c r="B42" s="13" t="s">
        <v>1971</v>
      </c>
      <c r="C42" s="14" t="s">
        <v>2016</v>
      </c>
      <c r="D42" s="14" t="str">
        <f t="shared" si="3"/>
        <v>18164</v>
      </c>
      <c r="E42" s="14" t="s">
        <v>2023</v>
      </c>
      <c r="F42" s="12" t="s">
        <v>1995</v>
      </c>
      <c r="G42" s="12" t="str">
        <f t="shared" si="1"/>
        <v>18164113 -  CENTRAL MIDDLE SCHOOL</v>
      </c>
      <c r="H42" s="12" t="str">
        <f>VLOOKUP(F42,'[2]Locn Lookup'!A$1:B$17,2,FALSE)</f>
        <v>CMS</v>
      </c>
      <c r="I42" s="15" t="e">
        <f>VLOOKUP($C42&amp;$F42,Open Capital Projects Access,4,FALSE)</f>
        <v>#NAME?</v>
      </c>
      <c r="J42" s="16">
        <f>SUMIF('MUNIS GL Working Doc 01.06'!H:H,'Capital Status Report'!G42,'MUNIS GL Working Doc 01.06'!AB:AB)</f>
        <v>395000</v>
      </c>
      <c r="K42" s="16">
        <f>SUMIF('MUNIS GL Working Doc 01.06'!H:H,'Capital Status Report'!G42,'MUNIS GL Working Doc 01.06'!AE:AE)</f>
        <v>108697.23</v>
      </c>
      <c r="L42" s="16">
        <f>SUMIF('MUNIS GL Working Doc 01.06'!$H:$H,'Capital Status Report'!$G42,'MUNIS GL Working Doc 01.06'!AF:AF)</f>
        <v>503697.23</v>
      </c>
      <c r="M42" s="16">
        <f>SUMIF('MUNIS GL Working Doc 01.06'!$H:$H,'Capital Status Report'!$G42,'MUNIS GL Working Doc 01.06'!AG:AG)</f>
        <v>355954</v>
      </c>
      <c r="N42" s="16">
        <f t="shared" si="2"/>
        <v>14470</v>
      </c>
      <c r="O42" s="16">
        <f>SUMIF('MUNIS GL Working Doc 01.06'!$H:$H,'Capital Status Report'!$G42,'MUNIS GL Working Doc 01.06'!W:W)</f>
        <v>341484</v>
      </c>
      <c r="P42" s="16">
        <f>SUMIF('MUNIS GL Working Doc 01.06'!$H:$H,'Capital Status Report'!$G42,'MUNIS GL Working Doc 01.06'!X:X)</f>
        <v>19546</v>
      </c>
      <c r="Q42" s="16">
        <f>SUMIF('MUNIS GL Working Doc 01.06'!$H:$H,'Capital Status Report'!$G42,'MUNIS GL Working Doc 01.06'!Z:Z)</f>
        <v>128197.23</v>
      </c>
      <c r="R42" s="17" t="s">
        <v>1960</v>
      </c>
      <c r="S42" s="18" t="s">
        <v>2024</v>
      </c>
      <c r="T42" s="19" t="s">
        <v>2385</v>
      </c>
    </row>
    <row r="43" spans="1:20" s="20" customFormat="1" ht="82.5" customHeight="1" x14ac:dyDescent="0.25">
      <c r="A43" s="29">
        <v>56</v>
      </c>
      <c r="B43" s="30" t="s">
        <v>1971</v>
      </c>
      <c r="C43" s="31" t="s">
        <v>2016</v>
      </c>
      <c r="D43" s="31" t="str">
        <f t="shared" si="3"/>
        <v>18164</v>
      </c>
      <c r="E43" s="31" t="s">
        <v>2025</v>
      </c>
      <c r="F43" s="29" t="s">
        <v>1959</v>
      </c>
      <c r="G43" s="29" t="str">
        <f t="shared" si="1"/>
        <v>18164116 -  GREENWICH HIGH SCHOOL</v>
      </c>
      <c r="H43" s="29" t="str">
        <f>VLOOKUP(F43,'[2]Locn Lookup'!A$1:B$17,2,FALSE)</f>
        <v>GHS</v>
      </c>
      <c r="I43" s="15" t="e">
        <f>VLOOKUP($C43&amp;$F43,Open Capital Projects Access,4,FALSE)</f>
        <v>#NAME?</v>
      </c>
      <c r="J43" s="32">
        <f>SUMIF('MUNIS GL Working Doc 01.06'!H:H,'Capital Status Report'!G43,'MUNIS GL Working Doc 01.06'!AB:AB)</f>
        <v>500000</v>
      </c>
      <c r="K43" s="32">
        <f>SUMIF('MUNIS GL Working Doc 01.06'!H:H,'Capital Status Report'!G43,'MUNIS GL Working Doc 01.06'!AE:AE)</f>
        <v>0</v>
      </c>
      <c r="L43" s="32">
        <f>SUMIF('MUNIS GL Working Doc 01.06'!$H:$H,'Capital Status Report'!$G43,'MUNIS GL Working Doc 01.06'!AF:AF)</f>
        <v>500000</v>
      </c>
      <c r="M43" s="32">
        <f>SUMIF('MUNIS GL Working Doc 01.06'!$H:$H,'Capital Status Report'!$G43,'MUNIS GL Working Doc 01.06'!AG:AG)</f>
        <v>33349.39</v>
      </c>
      <c r="N43" s="32">
        <f t="shared" si="2"/>
        <v>26588.39</v>
      </c>
      <c r="O43" s="32">
        <f>SUMIF('MUNIS GL Working Doc 01.06'!$H:$H,'Capital Status Report'!$G43,'MUNIS GL Working Doc 01.06'!W:W)</f>
        <v>6761</v>
      </c>
      <c r="P43" s="32">
        <f>SUMIF('MUNIS GL Working Doc 01.06'!$H:$H,'Capital Status Report'!$G43,'MUNIS GL Working Doc 01.06'!X:X)</f>
        <v>35659.86</v>
      </c>
      <c r="Q43" s="32">
        <f>SUMIF('MUNIS GL Working Doc 01.06'!$H:$H,'Capital Status Report'!$G43,'MUNIS GL Working Doc 01.06'!Z:Z)</f>
        <v>430990.75</v>
      </c>
      <c r="R43" s="38" t="s">
        <v>2026</v>
      </c>
      <c r="S43" s="41" t="s">
        <v>2386</v>
      </c>
      <c r="T43" s="35" t="s">
        <v>2387</v>
      </c>
    </row>
    <row r="44" spans="1:20" s="20" customFormat="1" x14ac:dyDescent="0.25">
      <c r="A44" s="12">
        <v>58</v>
      </c>
      <c r="B44" s="13" t="s">
        <v>1971</v>
      </c>
      <c r="C44" s="14" t="s">
        <v>2027</v>
      </c>
      <c r="D44" s="14" t="str">
        <f t="shared" si="3"/>
        <v>18168</v>
      </c>
      <c r="E44" s="14" t="s">
        <v>2028</v>
      </c>
      <c r="F44" s="12" t="s">
        <v>1988</v>
      </c>
      <c r="G44" s="12" t="str">
        <f t="shared" si="1"/>
        <v>18168106 -  JULIAN CURTISS SCHOOL</v>
      </c>
      <c r="H44" s="12" t="str">
        <f>VLOOKUP(F44,'[2]Locn Lookup'!A$1:B$17,2,FALSE)</f>
        <v>JC</v>
      </c>
      <c r="I44" s="15" t="e">
        <f>VLOOKUP($C44&amp;$F44,Open Capital Projects Access,4,FALSE)</f>
        <v>#NAME?</v>
      </c>
      <c r="J44" s="16">
        <f>SUMIF('MUNIS GL Working Doc 01.06'!H:H,'Capital Status Report'!G44,'MUNIS GL Working Doc 01.06'!AB:AB)</f>
        <v>650000</v>
      </c>
      <c r="K44" s="16">
        <f>SUMIF('MUNIS GL Working Doc 01.06'!H:H,'Capital Status Report'!G44,'MUNIS GL Working Doc 01.06'!AE:AE)</f>
        <v>-5000</v>
      </c>
      <c r="L44" s="16">
        <f>SUMIF('MUNIS GL Working Doc 01.06'!$H:$H,'Capital Status Report'!$G44,'MUNIS GL Working Doc 01.06'!AF:AF)</f>
        <v>645000</v>
      </c>
      <c r="M44" s="16">
        <f>SUMIF('MUNIS GL Working Doc 01.06'!$H:$H,'Capital Status Report'!$G44,'MUNIS GL Working Doc 01.06'!AG:AG)</f>
        <v>645000</v>
      </c>
      <c r="N44" s="16">
        <f t="shared" si="2"/>
        <v>645000</v>
      </c>
      <c r="O44" s="16">
        <f>SUMIF('MUNIS GL Working Doc 01.06'!$H:$H,'Capital Status Report'!$G44,'MUNIS GL Working Doc 01.06'!W:W)</f>
        <v>0</v>
      </c>
      <c r="P44" s="16">
        <f>SUMIF('MUNIS GL Working Doc 01.06'!$H:$H,'Capital Status Report'!$G44,'MUNIS GL Working Doc 01.06'!X:X)</f>
        <v>0</v>
      </c>
      <c r="Q44" s="16">
        <f>SUMIF('MUNIS GL Working Doc 01.06'!$H:$H,'Capital Status Report'!$G44,'MUNIS GL Working Doc 01.06'!Z:Z)</f>
        <v>0</v>
      </c>
      <c r="R44" s="17" t="s">
        <v>1950</v>
      </c>
      <c r="S44" s="18"/>
      <c r="T44" s="19" t="s">
        <v>2029</v>
      </c>
    </row>
    <row r="45" spans="1:20" s="20" customFormat="1" x14ac:dyDescent="0.25">
      <c r="A45" s="12">
        <v>59</v>
      </c>
      <c r="B45" s="13" t="s">
        <v>1971</v>
      </c>
      <c r="C45" s="14" t="s">
        <v>2027</v>
      </c>
      <c r="D45" s="14" t="str">
        <f t="shared" si="3"/>
        <v>18168</v>
      </c>
      <c r="E45" s="14" t="s">
        <v>2030</v>
      </c>
      <c r="F45" s="12" t="s">
        <v>1997</v>
      </c>
      <c r="G45" s="12" t="str">
        <f t="shared" si="1"/>
        <v>18168115 -  WESTERN MIDDLE SCHOOL</v>
      </c>
      <c r="H45" s="12" t="str">
        <f>VLOOKUP(F45,'[2]Locn Lookup'!A$1:B$17,2,FALSE)</f>
        <v>WMS</v>
      </c>
      <c r="I45" s="15" t="e">
        <f>VLOOKUP($C45&amp;$F45,Open Capital Projects Access,4,FALSE)</f>
        <v>#NAME?</v>
      </c>
      <c r="J45" s="16">
        <f>SUMIF('MUNIS GL Working Doc 01.06'!H:H,'Capital Status Report'!G45,'MUNIS GL Working Doc 01.06'!AB:AB)</f>
        <v>150000</v>
      </c>
      <c r="K45" s="16">
        <f>SUMIF('MUNIS GL Working Doc 01.06'!H:H,'Capital Status Report'!G45,'MUNIS GL Working Doc 01.06'!AE:AE)</f>
        <v>-143940</v>
      </c>
      <c r="L45" s="16">
        <f>SUMIF('MUNIS GL Working Doc 01.06'!$H:$H,'Capital Status Report'!$G45,'MUNIS GL Working Doc 01.06'!AF:AF)</f>
        <v>6060</v>
      </c>
      <c r="M45" s="16">
        <f>SUMIF('MUNIS GL Working Doc 01.06'!$H:$H,'Capital Status Report'!$G45,'MUNIS GL Working Doc 01.06'!AG:AG)</f>
        <v>6060</v>
      </c>
      <c r="N45" s="16">
        <f t="shared" si="2"/>
        <v>6060</v>
      </c>
      <c r="O45" s="16">
        <f>SUMIF('MUNIS GL Working Doc 01.06'!$H:$H,'Capital Status Report'!$G45,'MUNIS GL Working Doc 01.06'!W:W)</f>
        <v>0</v>
      </c>
      <c r="P45" s="16">
        <f>SUMIF('MUNIS GL Working Doc 01.06'!$H:$H,'Capital Status Report'!$G45,'MUNIS GL Working Doc 01.06'!X:X)</f>
        <v>0</v>
      </c>
      <c r="Q45" s="16">
        <f>SUMIF('MUNIS GL Working Doc 01.06'!$H:$H,'Capital Status Report'!$G45,'MUNIS GL Working Doc 01.06'!Z:Z)</f>
        <v>0</v>
      </c>
      <c r="R45" s="36" t="s">
        <v>1950</v>
      </c>
      <c r="S45" s="18"/>
      <c r="T45" s="19" t="s">
        <v>2029</v>
      </c>
    </row>
    <row r="46" spans="1:20" s="20" customFormat="1" ht="24" x14ac:dyDescent="0.25">
      <c r="A46" s="12">
        <v>60</v>
      </c>
      <c r="B46" s="13" t="s">
        <v>1971</v>
      </c>
      <c r="C46" s="14" t="s">
        <v>2027</v>
      </c>
      <c r="D46" s="14" t="str">
        <f t="shared" si="3"/>
        <v>18168</v>
      </c>
      <c r="E46" s="14" t="s">
        <v>2030</v>
      </c>
      <c r="F46" s="12" t="s">
        <v>1949</v>
      </c>
      <c r="G46" s="12" t="str">
        <f t="shared" si="1"/>
        <v>18168117 -  HAVEMEYER</v>
      </c>
      <c r="H46" s="12" t="str">
        <f>VLOOKUP(F46,'[2]Locn Lookup'!A$1:B$17,2,FALSE)</f>
        <v>HAV</v>
      </c>
      <c r="I46" s="15" t="e">
        <f>VLOOKUP($C46&amp;$F46,Open Capital Projects Access,4,FALSE)</f>
        <v>#NAME?</v>
      </c>
      <c r="J46" s="16">
        <f>SUMIF('MUNIS GL Working Doc 01.06'!H:H,'Capital Status Report'!G46,'MUNIS GL Working Doc 01.06'!AB:AB)</f>
        <v>150000</v>
      </c>
      <c r="K46" s="16">
        <f>SUMIF('MUNIS GL Working Doc 01.06'!H:H,'Capital Status Report'!G46,'MUNIS GL Working Doc 01.06'!AE:AE)</f>
        <v>148940</v>
      </c>
      <c r="L46" s="16">
        <f>SUMIF('MUNIS GL Working Doc 01.06'!$H:$H,'Capital Status Report'!$G46,'MUNIS GL Working Doc 01.06'!AF:AF)</f>
        <v>298940</v>
      </c>
      <c r="M46" s="16">
        <f>SUMIF('MUNIS GL Working Doc 01.06'!$H:$H,'Capital Status Report'!$G46,'MUNIS GL Working Doc 01.06'!AG:AG)</f>
        <v>247860.35</v>
      </c>
      <c r="N46" s="16">
        <f t="shared" si="2"/>
        <v>246806.35</v>
      </c>
      <c r="O46" s="16">
        <f>SUMIF('MUNIS GL Working Doc 01.06'!$H:$H,'Capital Status Report'!$G46,'MUNIS GL Working Doc 01.06'!W:W)</f>
        <v>1054</v>
      </c>
      <c r="P46" s="16">
        <f>SUMIF('MUNIS GL Working Doc 01.06'!$H:$H,'Capital Status Report'!$G46,'MUNIS GL Working Doc 01.06'!X:X)</f>
        <v>13886.5</v>
      </c>
      <c r="Q46" s="16">
        <f>SUMIF('MUNIS GL Working Doc 01.06'!$H:$H,'Capital Status Report'!$G46,'MUNIS GL Working Doc 01.06'!Z:Z)</f>
        <v>37193.15</v>
      </c>
      <c r="R46" s="36" t="s">
        <v>1960</v>
      </c>
      <c r="S46" s="18" t="s">
        <v>2031</v>
      </c>
      <c r="T46" s="19" t="s">
        <v>2388</v>
      </c>
    </row>
    <row r="47" spans="1:20" s="20" customFormat="1" x14ac:dyDescent="0.25">
      <c r="A47" s="29">
        <v>62</v>
      </c>
      <c r="B47" s="30" t="s">
        <v>1971</v>
      </c>
      <c r="C47" s="31" t="s">
        <v>2032</v>
      </c>
      <c r="D47" s="31" t="str">
        <f t="shared" si="3"/>
        <v>18171</v>
      </c>
      <c r="E47" s="31" t="s">
        <v>2033</v>
      </c>
      <c r="F47" s="29" t="s">
        <v>1982</v>
      </c>
      <c r="G47" s="29" t="str">
        <f t="shared" si="1"/>
        <v>18171102 -  HAMILTON AVENUE SCHOOL</v>
      </c>
      <c r="H47" s="29" t="str">
        <f>VLOOKUP(F47,'[2]Locn Lookup'!A$1:B$17,2,FALSE)</f>
        <v>HA</v>
      </c>
      <c r="I47" s="15" t="e">
        <f>VLOOKUP($C47&amp;$F47,Open Capital Projects Access,4,FALSE)</f>
        <v>#NAME?</v>
      </c>
      <c r="J47" s="32">
        <f>SUMIF('MUNIS GL Working Doc 01.06'!H:H,'Capital Status Report'!G47,'MUNIS GL Working Doc 01.06'!AB:AB)</f>
        <v>40000</v>
      </c>
      <c r="K47" s="32">
        <f>SUMIF('MUNIS GL Working Doc 01.06'!H:H,'Capital Status Report'!G47,'MUNIS GL Working Doc 01.06'!AE:AE)</f>
        <v>0</v>
      </c>
      <c r="L47" s="32">
        <f>SUMIF('MUNIS GL Working Doc 01.06'!$H:$H,'Capital Status Report'!$G47,'MUNIS GL Working Doc 01.06'!AF:AF)</f>
        <v>40000</v>
      </c>
      <c r="M47" s="32">
        <f>SUMIF('MUNIS GL Working Doc 01.06'!$H:$H,'Capital Status Report'!$G47,'MUNIS GL Working Doc 01.06'!AG:AG)</f>
        <v>17000</v>
      </c>
      <c r="N47" s="32">
        <f t="shared" si="2"/>
        <v>12000</v>
      </c>
      <c r="O47" s="32">
        <f>SUMIF('MUNIS GL Working Doc 01.06'!$H:$H,'Capital Status Report'!$G47,'MUNIS GL Working Doc 01.06'!W:W)</f>
        <v>5000</v>
      </c>
      <c r="P47" s="32">
        <f>SUMIF('MUNIS GL Working Doc 01.06'!$H:$H,'Capital Status Report'!$G47,'MUNIS GL Working Doc 01.06'!X:X)</f>
        <v>0</v>
      </c>
      <c r="Q47" s="32">
        <f>SUMIF('MUNIS GL Working Doc 01.06'!$H:$H,'Capital Status Report'!$G47,'MUNIS GL Working Doc 01.06'!Z:Z)</f>
        <v>23000</v>
      </c>
      <c r="R47" s="38" t="s">
        <v>1960</v>
      </c>
      <c r="S47" s="42" t="s">
        <v>2034</v>
      </c>
      <c r="T47" s="35"/>
    </row>
    <row r="48" spans="1:20" s="20" customFormat="1" x14ac:dyDescent="0.25">
      <c r="A48" s="12">
        <v>63</v>
      </c>
      <c r="B48" s="13" t="s">
        <v>1971</v>
      </c>
      <c r="C48" s="14" t="s">
        <v>2032</v>
      </c>
      <c r="D48" s="14" t="str">
        <f t="shared" si="3"/>
        <v>18171</v>
      </c>
      <c r="E48" s="14" t="s">
        <v>2035</v>
      </c>
      <c r="F48" s="12" t="s">
        <v>1988</v>
      </c>
      <c r="G48" s="12" t="str">
        <f t="shared" si="1"/>
        <v>18171106 -  JULIAN CURTISS SCHOOL</v>
      </c>
      <c r="H48" s="12" t="str">
        <f>VLOOKUP(F48,'[2]Locn Lookup'!A$1:B$17,2,FALSE)</f>
        <v>JC</v>
      </c>
      <c r="I48" s="15" t="e">
        <f>VLOOKUP($C48&amp;$F48,Open Capital Projects Access,4,FALSE)</f>
        <v>#NAME?</v>
      </c>
      <c r="J48" s="16">
        <f>SUMIF('MUNIS GL Working Doc 01.06'!H:H,'Capital Status Report'!G48,'MUNIS GL Working Doc 01.06'!AB:AB)</f>
        <v>35000</v>
      </c>
      <c r="K48" s="16">
        <f>SUMIF('MUNIS GL Working Doc 01.06'!H:H,'Capital Status Report'!G48,'MUNIS GL Working Doc 01.06'!AE:AE)</f>
        <v>-12475</v>
      </c>
      <c r="L48" s="16">
        <f>SUMIF('MUNIS GL Working Doc 01.06'!$H:$H,'Capital Status Report'!$G48,'MUNIS GL Working Doc 01.06'!AF:AF)</f>
        <v>22525</v>
      </c>
      <c r="M48" s="16">
        <f>SUMIF('MUNIS GL Working Doc 01.06'!$H:$H,'Capital Status Report'!$G48,'MUNIS GL Working Doc 01.06'!AG:AG)</f>
        <v>22525</v>
      </c>
      <c r="N48" s="16">
        <f t="shared" si="2"/>
        <v>22525</v>
      </c>
      <c r="O48" s="16">
        <f>SUMIF('MUNIS GL Working Doc 01.06'!$H:$H,'Capital Status Report'!$G48,'MUNIS GL Working Doc 01.06'!W:W)</f>
        <v>0</v>
      </c>
      <c r="P48" s="16">
        <f>SUMIF('MUNIS GL Working Doc 01.06'!$H:$H,'Capital Status Report'!$G48,'MUNIS GL Working Doc 01.06'!X:X)</f>
        <v>0</v>
      </c>
      <c r="Q48" s="16">
        <f>SUMIF('MUNIS GL Working Doc 01.06'!$H:$H,'Capital Status Report'!$G48,'MUNIS GL Working Doc 01.06'!Z:Z)</f>
        <v>0</v>
      </c>
      <c r="R48" s="17" t="s">
        <v>1950</v>
      </c>
      <c r="S48" s="18"/>
      <c r="T48" s="19" t="s">
        <v>2029</v>
      </c>
    </row>
    <row r="49" spans="1:20" s="20" customFormat="1" ht="24" x14ac:dyDescent="0.25">
      <c r="A49" s="29">
        <v>64</v>
      </c>
      <c r="B49" s="30" t="s">
        <v>1971</v>
      </c>
      <c r="C49" s="31" t="s">
        <v>2032</v>
      </c>
      <c r="D49" s="31" t="str">
        <f t="shared" si="3"/>
        <v>18171</v>
      </c>
      <c r="E49" s="31" t="s">
        <v>2036</v>
      </c>
      <c r="F49" s="29" t="s">
        <v>1995</v>
      </c>
      <c r="G49" s="29" t="str">
        <f t="shared" si="1"/>
        <v>18171113 -  CENTRAL MIDDLE SCHOOL</v>
      </c>
      <c r="H49" s="29" t="str">
        <f>VLOOKUP(F49,'[2]Locn Lookup'!A$1:B$17,2,FALSE)</f>
        <v>CMS</v>
      </c>
      <c r="I49" s="15" t="e">
        <f>VLOOKUP($C49&amp;$F49,Open Capital Projects Access,4,FALSE)</f>
        <v>#NAME?</v>
      </c>
      <c r="J49" s="32">
        <f>SUMIF('MUNIS GL Working Doc 01.06'!H:H,'Capital Status Report'!G49,'MUNIS GL Working Doc 01.06'!AB:AB)</f>
        <v>35000</v>
      </c>
      <c r="K49" s="32">
        <f>SUMIF('MUNIS GL Working Doc 01.06'!H:H,'Capital Status Report'!G49,'MUNIS GL Working Doc 01.06'!AE:AE)</f>
        <v>12475</v>
      </c>
      <c r="L49" s="32">
        <f>SUMIF('MUNIS GL Working Doc 01.06'!$H:$H,'Capital Status Report'!$G49,'MUNIS GL Working Doc 01.06'!AF:AF)</f>
        <v>47475</v>
      </c>
      <c r="M49" s="32">
        <f>SUMIF('MUNIS GL Working Doc 01.06'!$H:$H,'Capital Status Report'!$G49,'MUNIS GL Working Doc 01.06'!AG:AG)</f>
        <v>14671.2</v>
      </c>
      <c r="N49" s="32">
        <f t="shared" si="2"/>
        <v>7721.2000000000007</v>
      </c>
      <c r="O49" s="32">
        <f>SUMIF('MUNIS GL Working Doc 01.06'!$H:$H,'Capital Status Report'!$G49,'MUNIS GL Working Doc 01.06'!W:W)</f>
        <v>6950</v>
      </c>
      <c r="P49" s="32">
        <f>SUMIF('MUNIS GL Working Doc 01.06'!$H:$H,'Capital Status Report'!$G49,'MUNIS GL Working Doc 01.06'!X:X)</f>
        <v>22300</v>
      </c>
      <c r="Q49" s="32">
        <f>SUMIF('MUNIS GL Working Doc 01.06'!$H:$H,'Capital Status Report'!$G49,'MUNIS GL Working Doc 01.06'!Z:Z)</f>
        <v>10503.8</v>
      </c>
      <c r="R49" s="38" t="s">
        <v>2389</v>
      </c>
      <c r="S49" s="42" t="s">
        <v>2038</v>
      </c>
      <c r="T49" s="35" t="s">
        <v>2039</v>
      </c>
    </row>
    <row r="50" spans="1:20" s="20" customFormat="1" x14ac:dyDescent="0.25">
      <c r="A50" s="12">
        <v>65</v>
      </c>
      <c r="B50" s="13" t="s">
        <v>1971</v>
      </c>
      <c r="C50" s="14" t="s">
        <v>2032</v>
      </c>
      <c r="D50" s="14" t="str">
        <f t="shared" si="3"/>
        <v>18171</v>
      </c>
      <c r="E50" s="14" t="s">
        <v>2040</v>
      </c>
      <c r="F50" s="12" t="s">
        <v>1997</v>
      </c>
      <c r="G50" s="12" t="str">
        <f t="shared" si="1"/>
        <v>18171115 -  WESTERN MIDDLE SCHOOL</v>
      </c>
      <c r="H50" s="12" t="str">
        <f>VLOOKUP(F50,'[2]Locn Lookup'!A$1:B$17,2,FALSE)</f>
        <v>WMS</v>
      </c>
      <c r="I50" s="43" t="e">
        <f>VLOOKUP($C50&amp;$F50,Open Capital Projects Access,4,FALSE)</f>
        <v>#NAME?</v>
      </c>
      <c r="J50" s="16">
        <f>SUMIF('MUNIS GL Working Doc 01.06'!H:H,'Capital Status Report'!G50,'MUNIS GL Working Doc 01.06'!AB:AB)</f>
        <v>50000</v>
      </c>
      <c r="K50" s="16">
        <f>SUMIF('MUNIS GL Working Doc 01.06'!H:H,'Capital Status Report'!G50,'MUNIS GL Working Doc 01.06'!AE:AE)</f>
        <v>7369.93</v>
      </c>
      <c r="L50" s="16">
        <f>SUMIF('MUNIS GL Working Doc 01.06'!$H:$H,'Capital Status Report'!$G50,'MUNIS GL Working Doc 01.06'!AF:AF)</f>
        <v>57369.93</v>
      </c>
      <c r="M50" s="16">
        <f>SUMIF('MUNIS GL Working Doc 01.06'!$H:$H,'Capital Status Report'!$G50,'MUNIS GL Working Doc 01.06'!AG:AG)</f>
        <v>57369.93</v>
      </c>
      <c r="N50" s="16">
        <f t="shared" si="2"/>
        <v>0</v>
      </c>
      <c r="O50" s="16">
        <f>SUMIF('MUNIS GL Working Doc 01.06'!$H:$H,'Capital Status Report'!$G50,'MUNIS GL Working Doc 01.06'!W:W)</f>
        <v>57369.93</v>
      </c>
      <c r="P50" s="16">
        <f>SUMIF('MUNIS GL Working Doc 01.06'!$H:$H,'Capital Status Report'!$G50,'MUNIS GL Working Doc 01.06'!X:X)</f>
        <v>0</v>
      </c>
      <c r="Q50" s="16">
        <f>SUMIF('MUNIS GL Working Doc 01.06'!$H:$H,'Capital Status Report'!$G50,'MUNIS GL Working Doc 01.06'!Z:Z)</f>
        <v>0</v>
      </c>
      <c r="R50" s="36" t="s">
        <v>1950</v>
      </c>
      <c r="S50" s="44" t="s">
        <v>2041</v>
      </c>
      <c r="T50" s="19"/>
    </row>
    <row r="51" spans="1:20" s="20" customFormat="1" ht="36" x14ac:dyDescent="0.25">
      <c r="A51" s="12">
        <v>66</v>
      </c>
      <c r="B51" s="13" t="s">
        <v>1971</v>
      </c>
      <c r="C51" s="14" t="s">
        <v>2032</v>
      </c>
      <c r="D51" s="14" t="str">
        <f t="shared" si="3"/>
        <v>18171</v>
      </c>
      <c r="E51" s="14" t="s">
        <v>2042</v>
      </c>
      <c r="F51" s="12" t="s">
        <v>1959</v>
      </c>
      <c r="G51" s="12" t="str">
        <f t="shared" si="1"/>
        <v>18171116 -  GREENWICH HIGH SCHOOL</v>
      </c>
      <c r="H51" s="12" t="str">
        <f>VLOOKUP(F51,'[2]Locn Lookup'!A$1:B$17,2,FALSE)</f>
        <v>GHS</v>
      </c>
      <c r="I51" s="15" t="e">
        <f>VLOOKUP($C51&amp;$F51,Open Capital Projects Access,4,FALSE)</f>
        <v>#NAME?</v>
      </c>
      <c r="J51" s="16">
        <f>SUMIF('MUNIS GL Working Doc 01.06'!H:H,'Capital Status Report'!G51,'MUNIS GL Working Doc 01.06'!AB:AB)</f>
        <v>85000</v>
      </c>
      <c r="K51" s="16">
        <f>SUMIF('MUNIS GL Working Doc 01.06'!H:H,'Capital Status Report'!G51,'MUNIS GL Working Doc 01.06'!AE:AE)</f>
        <v>-7369.93</v>
      </c>
      <c r="L51" s="16">
        <f>SUMIF('MUNIS GL Working Doc 01.06'!$H:$H,'Capital Status Report'!$G51,'MUNIS GL Working Doc 01.06'!AF:AF)</f>
        <v>77630.070000000007</v>
      </c>
      <c r="M51" s="16">
        <f>SUMIF('MUNIS GL Working Doc 01.06'!$H:$H,'Capital Status Report'!$G51,'MUNIS GL Working Doc 01.06'!AG:AG)</f>
        <v>77630.070000000007</v>
      </c>
      <c r="N51" s="16">
        <f t="shared" si="2"/>
        <v>77630.070000000007</v>
      </c>
      <c r="O51" s="16">
        <f>SUMIF('MUNIS GL Working Doc 01.06'!$H:$H,'Capital Status Report'!$G51,'MUNIS GL Working Doc 01.06'!W:W)</f>
        <v>0</v>
      </c>
      <c r="P51" s="16">
        <f>SUMIF('MUNIS GL Working Doc 01.06'!$H:$H,'Capital Status Report'!$G51,'MUNIS GL Working Doc 01.06'!X:X)</f>
        <v>0</v>
      </c>
      <c r="Q51" s="16">
        <f>SUMIF('MUNIS GL Working Doc 01.06'!$H:$H,'Capital Status Report'!$G51,'MUNIS GL Working Doc 01.06'!Z:Z)</f>
        <v>0</v>
      </c>
      <c r="R51" s="36" t="s">
        <v>1950</v>
      </c>
      <c r="S51" s="39" t="s">
        <v>2043</v>
      </c>
      <c r="T51" s="19" t="s">
        <v>2044</v>
      </c>
    </row>
    <row r="52" spans="1:20" s="20" customFormat="1" x14ac:dyDescent="0.25">
      <c r="A52" s="12">
        <v>67</v>
      </c>
      <c r="B52" s="13" t="s">
        <v>1971</v>
      </c>
      <c r="C52" s="14" t="s">
        <v>2032</v>
      </c>
      <c r="D52" s="14" t="str">
        <f t="shared" si="3"/>
        <v>18171</v>
      </c>
      <c r="E52" s="14" t="s">
        <v>2045</v>
      </c>
      <c r="F52" s="12" t="s">
        <v>1949</v>
      </c>
      <c r="G52" s="12" t="str">
        <f t="shared" ref="G52:G98" si="4">D52&amp;F52</f>
        <v>18171117 -  HAVEMEYER</v>
      </c>
      <c r="H52" s="12" t="str">
        <f>VLOOKUP(F52,'[2]Locn Lookup'!A$1:B$17,2,FALSE)</f>
        <v>HAV</v>
      </c>
      <c r="I52" s="15" t="e">
        <f>VLOOKUP($C52&amp;$F52,Open Capital Projects Access,4,FALSE)</f>
        <v>#NAME?</v>
      </c>
      <c r="J52" s="16">
        <f>SUMIF('MUNIS GL Working Doc 01.06'!H:H,'Capital Status Report'!G52,'MUNIS GL Working Doc 01.06'!AB:AB)</f>
        <v>50000</v>
      </c>
      <c r="K52" s="16">
        <f>SUMIF('MUNIS GL Working Doc 01.06'!H:H,'Capital Status Report'!G52,'MUNIS GL Working Doc 01.06'!AE:AE)</f>
        <v>0</v>
      </c>
      <c r="L52" s="16">
        <f>SUMIF('MUNIS GL Working Doc 01.06'!$H:$H,'Capital Status Report'!$G52,'MUNIS GL Working Doc 01.06'!AF:AF)</f>
        <v>50000</v>
      </c>
      <c r="M52" s="16">
        <f>SUMIF('MUNIS GL Working Doc 01.06'!$H:$H,'Capital Status Report'!$G52,'MUNIS GL Working Doc 01.06'!AG:AG)</f>
        <v>48543.57</v>
      </c>
      <c r="N52" s="16">
        <f t="shared" si="2"/>
        <v>48283.5</v>
      </c>
      <c r="O52" s="16">
        <f>SUMIF('MUNIS GL Working Doc 01.06'!$H:$H,'Capital Status Report'!$G52,'MUNIS GL Working Doc 01.06'!W:W)</f>
        <v>260.07</v>
      </c>
      <c r="P52" s="16">
        <f>SUMIF('MUNIS GL Working Doc 01.06'!$H:$H,'Capital Status Report'!$G52,'MUNIS GL Working Doc 01.06'!X:X)</f>
        <v>0</v>
      </c>
      <c r="Q52" s="16">
        <f>SUMIF('MUNIS GL Working Doc 01.06'!$H:$H,'Capital Status Report'!$G52,'MUNIS GL Working Doc 01.06'!Z:Z)</f>
        <v>1456.43</v>
      </c>
      <c r="R52" s="36" t="s">
        <v>1950</v>
      </c>
      <c r="S52" s="18" t="s">
        <v>2046</v>
      </c>
      <c r="T52" s="19" t="s">
        <v>2390</v>
      </c>
    </row>
    <row r="53" spans="1:20" s="20" customFormat="1" ht="24" x14ac:dyDescent="0.25">
      <c r="A53" s="29">
        <v>69</v>
      </c>
      <c r="B53" s="30" t="s">
        <v>1971</v>
      </c>
      <c r="C53" s="31" t="s">
        <v>2047</v>
      </c>
      <c r="D53" s="31" t="str">
        <f t="shared" ref="D53:D98" si="5">LEFT(C53,5)</f>
        <v>18172</v>
      </c>
      <c r="E53" s="31" t="s">
        <v>2048</v>
      </c>
      <c r="F53" s="29" t="s">
        <v>1997</v>
      </c>
      <c r="G53" s="29" t="str">
        <f t="shared" si="4"/>
        <v>18172115 -  WESTERN MIDDLE SCHOOL</v>
      </c>
      <c r="H53" s="29" t="str">
        <f>VLOOKUP(F53,'[2]Locn Lookup'!A$1:B$17,2,FALSE)</f>
        <v>WMS</v>
      </c>
      <c r="I53" s="15" t="e">
        <f>VLOOKUP($C53&amp;$F53,Open Capital Projects Access,4,FALSE)</f>
        <v>#NAME?</v>
      </c>
      <c r="J53" s="32">
        <f>SUMIF('MUNIS GL Working Doc 01.06'!H:H,'Capital Status Report'!G53,'MUNIS GL Working Doc 01.06'!AB:AB)</f>
        <v>2000000</v>
      </c>
      <c r="K53" s="32">
        <f>SUMIF('MUNIS GL Working Doc 01.06'!H:H,'Capital Status Report'!G53,'MUNIS GL Working Doc 01.06'!AE:AE)</f>
        <v>0</v>
      </c>
      <c r="L53" s="32">
        <f>SUMIF('MUNIS GL Working Doc 01.06'!$H:$H,'Capital Status Report'!$G53,'MUNIS GL Working Doc 01.06'!AF:AF)</f>
        <v>2000000</v>
      </c>
      <c r="M53" s="32">
        <f>SUMIF('MUNIS GL Working Doc 01.06'!$H:$H,'Capital Status Report'!$G53,'MUNIS GL Working Doc 01.06'!AG:AG)</f>
        <v>515153.82</v>
      </c>
      <c r="N53" s="32">
        <f t="shared" si="2"/>
        <v>442540.79000000004</v>
      </c>
      <c r="O53" s="32">
        <f>SUMIF('MUNIS GL Working Doc 01.06'!$H:$H,'Capital Status Report'!$G53,'MUNIS GL Working Doc 01.06'!W:W)</f>
        <v>72613.03</v>
      </c>
      <c r="P53" s="32">
        <f>SUMIF('MUNIS GL Working Doc 01.06'!$H:$H,'Capital Status Report'!$G53,'MUNIS GL Working Doc 01.06'!X:X)</f>
        <v>10378.42</v>
      </c>
      <c r="Q53" s="32">
        <f>SUMIF('MUNIS GL Working Doc 01.06'!$H:$H,'Capital Status Report'!$G53,'MUNIS GL Working Doc 01.06'!Z:Z)</f>
        <v>1474467.76</v>
      </c>
      <c r="R53" s="45" t="s">
        <v>2026</v>
      </c>
      <c r="S53" s="34"/>
      <c r="T53" s="35" t="s">
        <v>2049</v>
      </c>
    </row>
    <row r="54" spans="1:20" s="20" customFormat="1" ht="24" x14ac:dyDescent="0.25">
      <c r="A54" s="12">
        <v>71</v>
      </c>
      <c r="B54" s="13" t="s">
        <v>2050</v>
      </c>
      <c r="C54" s="14" t="s">
        <v>2051</v>
      </c>
      <c r="D54" s="14" t="str">
        <f t="shared" si="5"/>
        <v>19143</v>
      </c>
      <c r="E54" s="14" t="s">
        <v>1973</v>
      </c>
      <c r="F54" s="12" t="s">
        <v>1949</v>
      </c>
      <c r="G54" s="12" t="str">
        <f t="shared" si="4"/>
        <v>19143117 -  HAVEMEYER</v>
      </c>
      <c r="H54" s="12" t="str">
        <f>VLOOKUP(F54,'[2]Locn Lookup'!A$1:B$17,2,FALSE)</f>
        <v>HAV</v>
      </c>
      <c r="I54" s="15" t="e">
        <f>VLOOKUP($C54&amp;$F54,Open Capital Projects Access,4,FALSE)</f>
        <v>#NAME?</v>
      </c>
      <c r="J54" s="16">
        <f>SUMIF('MUNIS GL Working Doc 01.06'!H:H,'Capital Status Report'!G54,'MUNIS GL Working Doc 01.06'!AB:AB)</f>
        <v>1643000</v>
      </c>
      <c r="K54" s="16">
        <f>SUMIF('MUNIS GL Working Doc 01.06'!H:H,'Capital Status Report'!G54,'MUNIS GL Working Doc 01.06'!AE:AE)</f>
        <v>0</v>
      </c>
      <c r="L54" s="16">
        <f>SUMIF('MUNIS GL Working Doc 01.06'!$H:$H,'Capital Status Report'!$G54,'MUNIS GL Working Doc 01.06'!AF:AF)</f>
        <v>1643000</v>
      </c>
      <c r="M54" s="16">
        <f>SUMIF('MUNIS GL Working Doc 01.06'!$H:$H,'Capital Status Report'!$G54,'MUNIS GL Working Doc 01.06'!AG:AG)</f>
        <v>1642999.83</v>
      </c>
      <c r="N54" s="16">
        <f t="shared" si="2"/>
        <v>1642999.83</v>
      </c>
      <c r="O54" s="16">
        <f>SUMIF('MUNIS GL Working Doc 01.06'!$H:$H,'Capital Status Report'!$G54,'MUNIS GL Working Doc 01.06'!W:W)</f>
        <v>0</v>
      </c>
      <c r="P54" s="16">
        <f>SUMIF('MUNIS GL Working Doc 01.06'!$H:$H,'Capital Status Report'!$G54,'MUNIS GL Working Doc 01.06'!X:X)</f>
        <v>0</v>
      </c>
      <c r="Q54" s="16">
        <f>SUMIF('MUNIS GL Working Doc 01.06'!$H:$H,'Capital Status Report'!$G54,'MUNIS GL Working Doc 01.06'!Z:Z)</f>
        <v>0.17</v>
      </c>
      <c r="R54" s="36" t="s">
        <v>1950</v>
      </c>
      <c r="S54" s="18" t="s">
        <v>1951</v>
      </c>
      <c r="T54" s="19" t="s">
        <v>2029</v>
      </c>
    </row>
    <row r="55" spans="1:20" s="20" customFormat="1" ht="24" x14ac:dyDescent="0.25">
      <c r="A55" s="12">
        <v>73</v>
      </c>
      <c r="B55" s="13" t="s">
        <v>2050</v>
      </c>
      <c r="C55" s="14" t="s">
        <v>2052</v>
      </c>
      <c r="D55" s="14" t="str">
        <f t="shared" si="5"/>
        <v>19145</v>
      </c>
      <c r="E55" s="14" t="s">
        <v>1976</v>
      </c>
      <c r="F55" s="12" t="s">
        <v>1949</v>
      </c>
      <c r="G55" s="12" t="str">
        <f t="shared" si="4"/>
        <v>19145117 -  HAVEMEYER</v>
      </c>
      <c r="H55" s="12" t="str">
        <f>VLOOKUP(F55,'[2]Locn Lookup'!A$1:B$17,2,FALSE)</f>
        <v>HAV</v>
      </c>
      <c r="I55" s="15" t="e">
        <f>VLOOKUP($C55&amp;$F55,Open Capital Projects Access,4,FALSE)</f>
        <v>#NAME?</v>
      </c>
      <c r="J55" s="16">
        <f>SUMIF('MUNIS GL Working Doc 01.06'!H:H,'Capital Status Report'!G55,'MUNIS GL Working Doc 01.06'!AB:AB)</f>
        <v>700000</v>
      </c>
      <c r="K55" s="16">
        <f>SUMIF('MUNIS GL Working Doc 01.06'!H:H,'Capital Status Report'!G55,'MUNIS GL Working Doc 01.06'!AE:AE)</f>
        <v>0</v>
      </c>
      <c r="L55" s="16">
        <f>SUMIF('MUNIS GL Working Doc 01.06'!$H:$H,'Capital Status Report'!$G55,'MUNIS GL Working Doc 01.06'!AF:AF)</f>
        <v>700000</v>
      </c>
      <c r="M55" s="16">
        <f>SUMIF('MUNIS GL Working Doc 01.06'!$H:$H,'Capital Status Report'!$G55,'MUNIS GL Working Doc 01.06'!AG:AG)</f>
        <v>629259.55000000005</v>
      </c>
      <c r="N55" s="16">
        <f t="shared" si="2"/>
        <v>539071.24</v>
      </c>
      <c r="O55" s="16">
        <f>SUMIF('MUNIS GL Working Doc 01.06'!$H:$H,'Capital Status Report'!$G55,'MUNIS GL Working Doc 01.06'!W:W)</f>
        <v>90188.31</v>
      </c>
      <c r="P55" s="16">
        <f>SUMIF('MUNIS GL Working Doc 01.06'!$H:$H,'Capital Status Report'!$G55,'MUNIS GL Working Doc 01.06'!X:X)</f>
        <v>70740.45</v>
      </c>
      <c r="Q55" s="16">
        <f>SUMIF('MUNIS GL Working Doc 01.06'!$H:$H,'Capital Status Report'!$G55,'MUNIS GL Working Doc 01.06'!Z:Z)</f>
        <v>0</v>
      </c>
      <c r="R55" s="17" t="s">
        <v>1950</v>
      </c>
      <c r="S55" s="18"/>
      <c r="T55" s="19" t="s">
        <v>2053</v>
      </c>
    </row>
    <row r="56" spans="1:20" s="20" customFormat="1" x14ac:dyDescent="0.25">
      <c r="A56" s="29">
        <v>75</v>
      </c>
      <c r="B56" s="30" t="s">
        <v>2050</v>
      </c>
      <c r="C56" s="31" t="s">
        <v>2054</v>
      </c>
      <c r="D56" s="31" t="str">
        <f t="shared" si="5"/>
        <v>19146</v>
      </c>
      <c r="E56" s="31" t="s">
        <v>2055</v>
      </c>
      <c r="F56" s="29" t="s">
        <v>1989</v>
      </c>
      <c r="G56" s="29" t="str">
        <f t="shared" si="4"/>
        <v>19146107 -  NORTH STREET SCHOOL</v>
      </c>
      <c r="H56" s="29" t="str">
        <f>VLOOKUP(F56,'[2]Locn Lookup'!A$1:B$17,2,FALSE)</f>
        <v>NS</v>
      </c>
      <c r="I56" s="15" t="e">
        <f>VLOOKUP($C56&amp;$F56,Open Capital Projects Access,4,FALSE)</f>
        <v>#NAME?</v>
      </c>
      <c r="J56" s="32">
        <f>SUMIF('MUNIS GL Working Doc 01.06'!H:H,'Capital Status Report'!G56,'MUNIS GL Working Doc 01.06'!AB:AB)</f>
        <v>75000</v>
      </c>
      <c r="K56" s="32">
        <f>SUMIF('MUNIS GL Working Doc 01.06'!H:H,'Capital Status Report'!G56,'MUNIS GL Working Doc 01.06'!AE:AE)</f>
        <v>-75000</v>
      </c>
      <c r="L56" s="32">
        <f>SUMIF('MUNIS GL Working Doc 01.06'!$H:$H,'Capital Status Report'!$G56,'MUNIS GL Working Doc 01.06'!AF:AF)</f>
        <v>0</v>
      </c>
      <c r="M56" s="32">
        <f>SUMIF('MUNIS GL Working Doc 01.06'!$H:$H,'Capital Status Report'!$G56,'MUNIS GL Working Doc 01.06'!AG:AG)</f>
        <v>0</v>
      </c>
      <c r="N56" s="32">
        <f t="shared" si="2"/>
        <v>0</v>
      </c>
      <c r="O56" s="32">
        <f>SUMIF('MUNIS GL Working Doc 01.06'!$H:$H,'Capital Status Report'!$G56,'MUNIS GL Working Doc 01.06'!W:W)</f>
        <v>0</v>
      </c>
      <c r="P56" s="32">
        <f>SUMIF('MUNIS GL Working Doc 01.06'!$H:$H,'Capital Status Report'!$G56,'MUNIS GL Working Doc 01.06'!X:X)</f>
        <v>0</v>
      </c>
      <c r="Q56" s="32">
        <f>SUMIF('MUNIS GL Working Doc 01.06'!$H:$H,'Capital Status Report'!$G56,'MUNIS GL Working Doc 01.06'!Z:Z)</f>
        <v>0</v>
      </c>
      <c r="R56" s="38" t="s">
        <v>2037</v>
      </c>
      <c r="S56" s="34" t="s">
        <v>2056</v>
      </c>
      <c r="T56" s="35" t="s">
        <v>2057</v>
      </c>
    </row>
    <row r="57" spans="1:20" s="20" customFormat="1" ht="27.75" customHeight="1" x14ac:dyDescent="0.25">
      <c r="A57" s="12">
        <v>76</v>
      </c>
      <c r="B57" s="13" t="s">
        <v>2050</v>
      </c>
      <c r="C57" s="14" t="s">
        <v>2054</v>
      </c>
      <c r="D57" s="14" t="str">
        <f t="shared" si="5"/>
        <v>19146</v>
      </c>
      <c r="E57" s="14" t="s">
        <v>2058</v>
      </c>
      <c r="F57" s="12" t="s">
        <v>1992</v>
      </c>
      <c r="G57" s="12" t="str">
        <f t="shared" si="4"/>
        <v>19146110 -  NORTH MIANUS SCHOOL</v>
      </c>
      <c r="H57" s="12" t="str">
        <f>VLOOKUP(F57,'[2]Locn Lookup'!A$1:B$17,2,FALSE)</f>
        <v>NM</v>
      </c>
      <c r="I57" s="15" t="e">
        <f>VLOOKUP($C57&amp;$F57,Open Capital Projects Access,4,FALSE)</f>
        <v>#NAME?</v>
      </c>
      <c r="J57" s="16">
        <f>SUMIF('MUNIS GL Working Doc 01.06'!H:H,'Capital Status Report'!G57,'MUNIS GL Working Doc 01.06'!AB:AB)</f>
        <v>100000</v>
      </c>
      <c r="K57" s="16">
        <f>SUMIF('MUNIS GL Working Doc 01.06'!H:H,'Capital Status Report'!G57,'MUNIS GL Working Doc 01.06'!AE:AE)</f>
        <v>0</v>
      </c>
      <c r="L57" s="16">
        <f>SUMIF('MUNIS GL Working Doc 01.06'!$H:$H,'Capital Status Report'!$G57,'MUNIS GL Working Doc 01.06'!AF:AF)</f>
        <v>100000</v>
      </c>
      <c r="M57" s="16">
        <f>SUMIF('MUNIS GL Working Doc 01.06'!$H:$H,'Capital Status Report'!$G57,'MUNIS GL Working Doc 01.06'!AG:AG)</f>
        <v>100000</v>
      </c>
      <c r="N57" s="16">
        <f t="shared" si="2"/>
        <v>100000</v>
      </c>
      <c r="O57" s="16">
        <f>SUMIF('MUNIS GL Working Doc 01.06'!$H:$H,'Capital Status Report'!$G57,'MUNIS GL Working Doc 01.06'!W:W)</f>
        <v>0</v>
      </c>
      <c r="P57" s="16">
        <f>SUMIF('MUNIS GL Working Doc 01.06'!$H:$H,'Capital Status Report'!$G57,'MUNIS GL Working Doc 01.06'!X:X)</f>
        <v>0</v>
      </c>
      <c r="Q57" s="16">
        <f>SUMIF('MUNIS GL Working Doc 01.06'!$H:$H,'Capital Status Report'!$G57,'MUNIS GL Working Doc 01.06'!Z:Z)</f>
        <v>0</v>
      </c>
      <c r="R57" s="36" t="s">
        <v>1950</v>
      </c>
      <c r="S57" s="46" t="s">
        <v>2059</v>
      </c>
      <c r="T57" s="19" t="s">
        <v>2029</v>
      </c>
    </row>
    <row r="58" spans="1:20" s="20" customFormat="1" x14ac:dyDescent="0.25">
      <c r="A58" s="12">
        <v>77</v>
      </c>
      <c r="B58" s="13" t="s">
        <v>2050</v>
      </c>
      <c r="C58" s="14" t="s">
        <v>2054</v>
      </c>
      <c r="D58" s="14" t="str">
        <f t="shared" si="5"/>
        <v>19146</v>
      </c>
      <c r="E58" s="14" t="s">
        <v>2060</v>
      </c>
      <c r="F58" s="12" t="s">
        <v>1949</v>
      </c>
      <c r="G58" s="12" t="str">
        <f t="shared" si="4"/>
        <v>19146117 -  HAVEMEYER</v>
      </c>
      <c r="H58" s="12" t="str">
        <f>VLOOKUP(F58,'[2]Locn Lookup'!A$1:B$17,2,FALSE)</f>
        <v>HAV</v>
      </c>
      <c r="I58" s="15" t="e">
        <f>VLOOKUP($C58&amp;$F58,Open Capital Projects Access,4,FALSE)</f>
        <v>#NAME?</v>
      </c>
      <c r="J58" s="16">
        <f>SUMIF('MUNIS GL Working Doc 01.06'!H:H,'Capital Status Report'!G58,'MUNIS GL Working Doc 01.06'!AB:AB)</f>
        <v>150000</v>
      </c>
      <c r="K58" s="16">
        <f>SUMIF('MUNIS GL Working Doc 01.06'!H:H,'Capital Status Report'!G58,'MUNIS GL Working Doc 01.06'!AE:AE)</f>
        <v>75000</v>
      </c>
      <c r="L58" s="16">
        <f>SUMIF('MUNIS GL Working Doc 01.06'!$H:$H,'Capital Status Report'!$G58,'MUNIS GL Working Doc 01.06'!AF:AF)</f>
        <v>225000</v>
      </c>
      <c r="M58" s="16">
        <f>SUMIF('MUNIS GL Working Doc 01.06'!$H:$H,'Capital Status Report'!$G58,'MUNIS GL Working Doc 01.06'!AG:AG)</f>
        <v>202741.58</v>
      </c>
      <c r="N58" s="16">
        <f t="shared" si="2"/>
        <v>200749.63999999998</v>
      </c>
      <c r="O58" s="16">
        <f>SUMIF('MUNIS GL Working Doc 01.06'!$H:$H,'Capital Status Report'!$G58,'MUNIS GL Working Doc 01.06'!W:W)</f>
        <v>1991.94</v>
      </c>
      <c r="P58" s="16">
        <f>SUMIF('MUNIS GL Working Doc 01.06'!$H:$H,'Capital Status Report'!$G58,'MUNIS GL Working Doc 01.06'!X:X)</f>
        <v>11167</v>
      </c>
      <c r="Q58" s="16">
        <f>SUMIF('MUNIS GL Working Doc 01.06'!$H:$H,'Capital Status Report'!$G58,'MUNIS GL Working Doc 01.06'!Z:Z)</f>
        <v>11091.42</v>
      </c>
      <c r="R58" s="17" t="s">
        <v>1960</v>
      </c>
      <c r="S58" s="18" t="s">
        <v>2061</v>
      </c>
      <c r="T58" s="19" t="s">
        <v>2391</v>
      </c>
    </row>
    <row r="59" spans="1:20" s="20" customFormat="1" ht="24" x14ac:dyDescent="0.25">
      <c r="A59" s="12">
        <v>79</v>
      </c>
      <c r="B59" s="13" t="s">
        <v>2050</v>
      </c>
      <c r="C59" s="14" t="s">
        <v>2062</v>
      </c>
      <c r="D59" s="14" t="str">
        <f t="shared" si="5"/>
        <v>19147</v>
      </c>
      <c r="E59" s="14" t="s">
        <v>2063</v>
      </c>
      <c r="F59" s="12" t="s">
        <v>1988</v>
      </c>
      <c r="G59" s="12" t="str">
        <f t="shared" si="4"/>
        <v>19147106 -  JULIAN CURTISS SCHOOL</v>
      </c>
      <c r="H59" s="12" t="str">
        <f>VLOOKUP(F59,'[2]Locn Lookup'!A$1:B$17,2,FALSE)</f>
        <v>JC</v>
      </c>
      <c r="I59" s="15" t="e">
        <f>VLOOKUP($C59&amp;$F59,Open Capital Projects Access,4,FALSE)</f>
        <v>#NAME?</v>
      </c>
      <c r="J59" s="16">
        <f>SUMIF('MUNIS GL Working Doc 01.06'!H:H,'Capital Status Report'!G59,'MUNIS GL Working Doc 01.06'!AB:AB)</f>
        <v>225000</v>
      </c>
      <c r="K59" s="16">
        <f>SUMIF('MUNIS GL Working Doc 01.06'!H:H,'Capital Status Report'!G59,'MUNIS GL Working Doc 01.06'!AE:AE)</f>
        <v>0</v>
      </c>
      <c r="L59" s="16">
        <f>SUMIF('MUNIS GL Working Doc 01.06'!$H:$H,'Capital Status Report'!$G59,'MUNIS GL Working Doc 01.06'!AF:AF)</f>
        <v>225000</v>
      </c>
      <c r="M59" s="16">
        <f>SUMIF('MUNIS GL Working Doc 01.06'!$H:$H,'Capital Status Report'!$G59,'MUNIS GL Working Doc 01.06'!AG:AG)</f>
        <v>224292.25</v>
      </c>
      <c r="N59" s="16">
        <f t="shared" si="2"/>
        <v>224292.25</v>
      </c>
      <c r="O59" s="16">
        <f>SUMIF('MUNIS GL Working Doc 01.06'!$H:$H,'Capital Status Report'!$G59,'MUNIS GL Working Doc 01.06'!W:W)</f>
        <v>0</v>
      </c>
      <c r="P59" s="16">
        <f>SUMIF('MUNIS GL Working Doc 01.06'!$H:$H,'Capital Status Report'!$G59,'MUNIS GL Working Doc 01.06'!X:X)</f>
        <v>0</v>
      </c>
      <c r="Q59" s="16">
        <f>SUMIF('MUNIS GL Working Doc 01.06'!$H:$H,'Capital Status Report'!$G59,'MUNIS GL Working Doc 01.06'!Z:Z)</f>
        <v>707.75</v>
      </c>
      <c r="R59" s="17" t="s">
        <v>1950</v>
      </c>
      <c r="S59" s="18" t="s">
        <v>2379</v>
      </c>
      <c r="T59" s="19" t="s">
        <v>2029</v>
      </c>
    </row>
    <row r="60" spans="1:20" s="20" customFormat="1" x14ac:dyDescent="0.25">
      <c r="A60" s="12">
        <v>80</v>
      </c>
      <c r="B60" s="13" t="s">
        <v>2050</v>
      </c>
      <c r="C60" s="14" t="s">
        <v>2062</v>
      </c>
      <c r="D60" s="14" t="str">
        <f t="shared" si="5"/>
        <v>19147</v>
      </c>
      <c r="E60" s="14" t="s">
        <v>2064</v>
      </c>
      <c r="F60" s="12" t="s">
        <v>1993</v>
      </c>
      <c r="G60" s="12" t="str">
        <f t="shared" si="4"/>
        <v>19147111 -  OLD GREENWICH SCHOOL</v>
      </c>
      <c r="H60" s="12" t="str">
        <f>VLOOKUP(F60,'[2]Locn Lookup'!A$1:B$17,2,FALSE)</f>
        <v>OG</v>
      </c>
      <c r="I60" s="15" t="e">
        <f>VLOOKUP($C60&amp;$F60,Open Capital Projects Access,4,FALSE)</f>
        <v>#NAME?</v>
      </c>
      <c r="J60" s="16">
        <f>SUMIF('MUNIS GL Working Doc 01.06'!H:H,'Capital Status Report'!G60,'MUNIS GL Working Doc 01.06'!AB:AB)</f>
        <v>160000</v>
      </c>
      <c r="K60" s="16">
        <f>SUMIF('MUNIS GL Working Doc 01.06'!H:H,'Capital Status Report'!G60,'MUNIS GL Working Doc 01.06'!AE:AE)</f>
        <v>0</v>
      </c>
      <c r="L60" s="16">
        <f>SUMIF('MUNIS GL Working Doc 01.06'!$H:$H,'Capital Status Report'!$G60,'MUNIS GL Working Doc 01.06'!AF:AF)</f>
        <v>160000</v>
      </c>
      <c r="M60" s="16">
        <f>SUMIF('MUNIS GL Working Doc 01.06'!$H:$H,'Capital Status Report'!$G60,'MUNIS GL Working Doc 01.06'!AG:AG)</f>
        <v>153950</v>
      </c>
      <c r="N60" s="16">
        <f t="shared" si="2"/>
        <v>148400</v>
      </c>
      <c r="O60" s="16">
        <f>SUMIF('MUNIS GL Working Doc 01.06'!$H:$H,'Capital Status Report'!$G60,'MUNIS GL Working Doc 01.06'!W:W)</f>
        <v>5550</v>
      </c>
      <c r="P60" s="16">
        <f>SUMIF('MUNIS GL Working Doc 01.06'!$H:$H,'Capital Status Report'!$G60,'MUNIS GL Working Doc 01.06'!X:X)</f>
        <v>0</v>
      </c>
      <c r="Q60" s="16">
        <f>SUMIF('MUNIS GL Working Doc 01.06'!$H:$H,'Capital Status Report'!$G60,'MUNIS GL Working Doc 01.06'!Z:Z)</f>
        <v>6050</v>
      </c>
      <c r="R60" s="17" t="s">
        <v>1950</v>
      </c>
      <c r="S60" s="18" t="s">
        <v>2379</v>
      </c>
      <c r="T60" s="19" t="s">
        <v>2029</v>
      </c>
    </row>
    <row r="61" spans="1:20" s="20" customFormat="1" ht="36" x14ac:dyDescent="0.25">
      <c r="A61" s="12">
        <v>82</v>
      </c>
      <c r="B61" s="13" t="s">
        <v>2050</v>
      </c>
      <c r="C61" s="40" t="s">
        <v>2065</v>
      </c>
      <c r="D61" s="14" t="str">
        <f t="shared" si="5"/>
        <v>19148</v>
      </c>
      <c r="E61" s="40" t="s">
        <v>2066</v>
      </c>
      <c r="F61" s="12" t="s">
        <v>1995</v>
      </c>
      <c r="G61" s="12" t="str">
        <f t="shared" si="4"/>
        <v>19148113 -  CENTRAL MIDDLE SCHOOL</v>
      </c>
      <c r="H61" s="12" t="str">
        <f>VLOOKUP(F61,'[2]Locn Lookup'!A$1:B$17,2,FALSE)</f>
        <v>CMS</v>
      </c>
      <c r="I61" s="15" t="e">
        <f>VLOOKUP($C61&amp;$F61,Open Capital Projects Access,4,FALSE)</f>
        <v>#NAME?</v>
      </c>
      <c r="J61" s="16">
        <f>SUMIF('MUNIS GL Working Doc 01.06'!H:H,'Capital Status Report'!G61,'MUNIS GL Working Doc 01.06'!AB:AB)</f>
        <v>1000000</v>
      </c>
      <c r="K61" s="16">
        <f>SUMIF('MUNIS GL Working Doc 01.06'!H:H,'Capital Status Report'!G61,'MUNIS GL Working Doc 01.06'!AE:AE)</f>
        <v>0</v>
      </c>
      <c r="L61" s="16">
        <f>SUMIF('MUNIS GL Working Doc 01.06'!$H:$H,'Capital Status Report'!$G61,'MUNIS GL Working Doc 01.06'!AF:AF)</f>
        <v>1000000</v>
      </c>
      <c r="M61" s="16">
        <f>SUMIF('MUNIS GL Working Doc 01.06'!$H:$H,'Capital Status Report'!$G61,'MUNIS GL Working Doc 01.06'!AG:AG)</f>
        <v>256824.54</v>
      </c>
      <c r="N61" s="16">
        <f t="shared" si="2"/>
        <v>256824.54</v>
      </c>
      <c r="O61" s="16">
        <f>SUMIF('MUNIS GL Working Doc 01.06'!$H:$H,'Capital Status Report'!$G61,'MUNIS GL Working Doc 01.06'!W:W)</f>
        <v>0</v>
      </c>
      <c r="P61" s="16">
        <f>SUMIF('MUNIS GL Working Doc 01.06'!$H:$H,'Capital Status Report'!$G61,'MUNIS GL Working Doc 01.06'!X:X)</f>
        <v>0</v>
      </c>
      <c r="Q61" s="16">
        <f>SUMIF('MUNIS GL Working Doc 01.06'!$H:$H,'Capital Status Report'!$G61,'MUNIS GL Working Doc 01.06'!Z:Z)</f>
        <v>743175.46</v>
      </c>
      <c r="R61" s="17" t="s">
        <v>1950</v>
      </c>
      <c r="S61" s="118" t="s">
        <v>2392</v>
      </c>
      <c r="T61" s="19" t="s">
        <v>2067</v>
      </c>
    </row>
    <row r="62" spans="1:20" s="20" customFormat="1" x14ac:dyDescent="0.25">
      <c r="A62" s="12">
        <v>84</v>
      </c>
      <c r="B62" s="13" t="s">
        <v>2050</v>
      </c>
      <c r="C62" s="14" t="s">
        <v>2068</v>
      </c>
      <c r="D62" s="14" t="str">
        <f t="shared" si="5"/>
        <v>19149</v>
      </c>
      <c r="E62" s="40" t="s">
        <v>2069</v>
      </c>
      <c r="F62" s="12" t="s">
        <v>1982</v>
      </c>
      <c r="G62" s="12" t="str">
        <f t="shared" si="4"/>
        <v>19149102 -  HAMILTON AVENUE SCHOOL</v>
      </c>
      <c r="H62" s="12" t="str">
        <f>VLOOKUP(F62,'[2]Locn Lookup'!A$1:B$17,2,FALSE)</f>
        <v>HA</v>
      </c>
      <c r="I62" s="15" t="e">
        <f>VLOOKUP($C62&amp;$F62,Open Capital Projects Access,4,FALSE)</f>
        <v>#NAME?</v>
      </c>
      <c r="J62" s="16">
        <f>SUMIF('MUNIS GL Working Doc 01.06'!H:H,'Capital Status Report'!G62,'MUNIS GL Working Doc 01.06'!AB:AB)</f>
        <v>30000</v>
      </c>
      <c r="K62" s="16">
        <f>SUMIF('MUNIS GL Working Doc 01.06'!H:H,'Capital Status Report'!G62,'MUNIS GL Working Doc 01.06'!AE:AE)</f>
        <v>-28100</v>
      </c>
      <c r="L62" s="16">
        <f>SUMIF('MUNIS GL Working Doc 01.06'!$H:$H,'Capital Status Report'!$G62,'MUNIS GL Working Doc 01.06'!AF:AF)</f>
        <v>1900</v>
      </c>
      <c r="M62" s="16">
        <f>SUMIF('MUNIS GL Working Doc 01.06'!$H:$H,'Capital Status Report'!$G62,'MUNIS GL Working Doc 01.06'!AG:AG)</f>
        <v>1900</v>
      </c>
      <c r="N62" s="16">
        <f t="shared" si="2"/>
        <v>1900</v>
      </c>
      <c r="O62" s="16">
        <f>SUMIF('MUNIS GL Working Doc 01.06'!$H:$H,'Capital Status Report'!$G62,'MUNIS GL Working Doc 01.06'!W:W)</f>
        <v>0</v>
      </c>
      <c r="P62" s="16">
        <f>SUMIF('MUNIS GL Working Doc 01.06'!$H:$H,'Capital Status Report'!$G62,'MUNIS GL Working Doc 01.06'!X:X)</f>
        <v>0</v>
      </c>
      <c r="Q62" s="16">
        <f>SUMIF('MUNIS GL Working Doc 01.06'!$H:$H,'Capital Status Report'!$G62,'MUNIS GL Working Doc 01.06'!Z:Z)</f>
        <v>0</v>
      </c>
      <c r="R62" s="36" t="s">
        <v>1950</v>
      </c>
      <c r="S62" s="44"/>
      <c r="T62" s="19" t="s">
        <v>2029</v>
      </c>
    </row>
    <row r="63" spans="1:20" s="20" customFormat="1" x14ac:dyDescent="0.25">
      <c r="A63" s="12">
        <v>85</v>
      </c>
      <c r="B63" s="13" t="s">
        <v>2050</v>
      </c>
      <c r="C63" s="14" t="s">
        <v>2068</v>
      </c>
      <c r="D63" s="14" t="str">
        <f t="shared" si="5"/>
        <v>19149</v>
      </c>
      <c r="E63" s="40" t="s">
        <v>2070</v>
      </c>
      <c r="F63" s="12" t="s">
        <v>1988</v>
      </c>
      <c r="G63" s="12" t="str">
        <f t="shared" si="4"/>
        <v>19149106 -  JULIAN CURTISS SCHOOL</v>
      </c>
      <c r="H63" s="12" t="str">
        <f>VLOOKUP(F63,'[2]Locn Lookup'!A$1:B$17,2,FALSE)</f>
        <v>JC</v>
      </c>
      <c r="I63" s="15" t="e">
        <f>VLOOKUP($C63&amp;$F63,Open Capital Projects Access,4,FALSE)</f>
        <v>#NAME?</v>
      </c>
      <c r="J63" s="16">
        <f>SUMIF('MUNIS GL Working Doc 01.06'!H:H,'Capital Status Report'!G63,'MUNIS GL Working Doc 01.06'!AB:AB)</f>
        <v>61000</v>
      </c>
      <c r="K63" s="16">
        <f>SUMIF('MUNIS GL Working Doc 01.06'!H:H,'Capital Status Report'!G63,'MUNIS GL Working Doc 01.06'!AE:AE)</f>
        <v>0</v>
      </c>
      <c r="L63" s="16">
        <f>SUMIF('MUNIS GL Working Doc 01.06'!$H:$H,'Capital Status Report'!$G63,'MUNIS GL Working Doc 01.06'!AF:AF)</f>
        <v>61000</v>
      </c>
      <c r="M63" s="16">
        <f>SUMIF('MUNIS GL Working Doc 01.06'!$H:$H,'Capital Status Report'!$G63,'MUNIS GL Working Doc 01.06'!AG:AG)</f>
        <v>61000</v>
      </c>
      <c r="N63" s="16">
        <f t="shared" si="2"/>
        <v>61000</v>
      </c>
      <c r="O63" s="16">
        <f>SUMIF('MUNIS GL Working Doc 01.06'!$H:$H,'Capital Status Report'!$G63,'MUNIS GL Working Doc 01.06'!W:W)</f>
        <v>0</v>
      </c>
      <c r="P63" s="16">
        <f>SUMIF('MUNIS GL Working Doc 01.06'!$H:$H,'Capital Status Report'!$G63,'MUNIS GL Working Doc 01.06'!X:X)</f>
        <v>0</v>
      </c>
      <c r="Q63" s="16">
        <f>SUMIF('MUNIS GL Working Doc 01.06'!$H:$H,'Capital Status Report'!$G63,'MUNIS GL Working Doc 01.06'!Z:Z)</f>
        <v>0</v>
      </c>
      <c r="R63" s="36" t="s">
        <v>1950</v>
      </c>
      <c r="S63" s="39"/>
      <c r="T63" s="19" t="s">
        <v>2029</v>
      </c>
    </row>
    <row r="64" spans="1:20" s="20" customFormat="1" x14ac:dyDescent="0.25">
      <c r="A64" s="12">
        <v>86</v>
      </c>
      <c r="B64" s="13" t="s">
        <v>2050</v>
      </c>
      <c r="C64" s="14" t="s">
        <v>2068</v>
      </c>
      <c r="D64" s="14" t="str">
        <f t="shared" si="5"/>
        <v>19149</v>
      </c>
      <c r="E64" s="40" t="s">
        <v>2071</v>
      </c>
      <c r="F64" s="12" t="s">
        <v>1995</v>
      </c>
      <c r="G64" s="12" t="str">
        <f t="shared" si="4"/>
        <v>19149113 -  CENTRAL MIDDLE SCHOOL</v>
      </c>
      <c r="H64" s="12" t="str">
        <f>VLOOKUP(F64,'[2]Locn Lookup'!A$1:B$17,2,FALSE)</f>
        <v>CMS</v>
      </c>
      <c r="I64" s="15" t="e">
        <f>VLOOKUP($C64&amp;$F64,Open Capital Projects Access,4,FALSE)</f>
        <v>#NAME?</v>
      </c>
      <c r="J64" s="16">
        <f>SUMIF('MUNIS GL Working Doc 01.06'!H:H,'Capital Status Report'!G64,'MUNIS GL Working Doc 01.06'!AB:AB)</f>
        <v>50000</v>
      </c>
      <c r="K64" s="16">
        <f>SUMIF('MUNIS GL Working Doc 01.06'!H:H,'Capital Status Report'!G64,'MUNIS GL Working Doc 01.06'!AE:AE)</f>
        <v>-33458.5</v>
      </c>
      <c r="L64" s="16">
        <f>SUMIF('MUNIS GL Working Doc 01.06'!$H:$H,'Capital Status Report'!$G64,'MUNIS GL Working Doc 01.06'!AF:AF)</f>
        <v>16541.5</v>
      </c>
      <c r="M64" s="16">
        <f>SUMIF('MUNIS GL Working Doc 01.06'!$H:$H,'Capital Status Report'!$G64,'MUNIS GL Working Doc 01.06'!AG:AG)</f>
        <v>11556.5</v>
      </c>
      <c r="N64" s="16">
        <f t="shared" si="2"/>
        <v>11556.5</v>
      </c>
      <c r="O64" s="16">
        <f>SUMIF('MUNIS GL Working Doc 01.06'!$H:$H,'Capital Status Report'!$G64,'MUNIS GL Working Doc 01.06'!W:W)</f>
        <v>0</v>
      </c>
      <c r="P64" s="16">
        <f>SUMIF('MUNIS GL Working Doc 01.06'!$H:$H,'Capital Status Report'!$G64,'MUNIS GL Working Doc 01.06'!X:X)</f>
        <v>4985</v>
      </c>
      <c r="Q64" s="16">
        <f>SUMIF('MUNIS GL Working Doc 01.06'!$H:$H,'Capital Status Report'!$G64,'MUNIS GL Working Doc 01.06'!Z:Z)</f>
        <v>0</v>
      </c>
      <c r="R64" s="36" t="s">
        <v>1950</v>
      </c>
      <c r="S64" s="18"/>
      <c r="T64" s="19" t="s">
        <v>2072</v>
      </c>
    </row>
    <row r="65" spans="1:26" s="20" customFormat="1" ht="61.5" customHeight="1" x14ac:dyDescent="0.25">
      <c r="A65" s="12">
        <v>87</v>
      </c>
      <c r="B65" s="13" t="s">
        <v>2050</v>
      </c>
      <c r="C65" s="14" t="s">
        <v>2068</v>
      </c>
      <c r="D65" s="14" t="str">
        <f t="shared" si="5"/>
        <v>19149</v>
      </c>
      <c r="E65" s="40" t="s">
        <v>2073</v>
      </c>
      <c r="F65" s="12" t="s">
        <v>1996</v>
      </c>
      <c r="G65" s="12" t="str">
        <f t="shared" si="4"/>
        <v>19149114 -  EASTERN MIDDLE SCHOOL</v>
      </c>
      <c r="H65" s="12" t="str">
        <f>VLOOKUP(F65,'[2]Locn Lookup'!A$1:B$17,2,FALSE)</f>
        <v>EMS</v>
      </c>
      <c r="I65" s="15" t="e">
        <f>VLOOKUP($C65&amp;$F65,Open Capital Projects Access,4,FALSE)</f>
        <v>#NAME?</v>
      </c>
      <c r="J65" s="16">
        <f>SUMIF('MUNIS GL Working Doc 01.06'!H:H,'Capital Status Report'!G65,'MUNIS GL Working Doc 01.06'!AB:AB)</f>
        <v>900000</v>
      </c>
      <c r="K65" s="16">
        <f>SUMIF('MUNIS GL Working Doc 01.06'!H:H,'Capital Status Report'!G65,'MUNIS GL Working Doc 01.06'!AE:AE)</f>
        <v>61558.5</v>
      </c>
      <c r="L65" s="16">
        <f>SUMIF('MUNIS GL Working Doc 01.06'!$H:$H,'Capital Status Report'!$G65,'MUNIS GL Working Doc 01.06'!AF:AF)</f>
        <v>961558.5</v>
      </c>
      <c r="M65" s="16">
        <f>SUMIF('MUNIS GL Working Doc 01.06'!$H:$H,'Capital Status Report'!$G65,'MUNIS GL Working Doc 01.06'!AG:AG)</f>
        <v>958859.53</v>
      </c>
      <c r="N65" s="16">
        <f t="shared" si="2"/>
        <v>900000</v>
      </c>
      <c r="O65" s="16">
        <f>SUMIF('MUNIS GL Working Doc 01.06'!$H:$H,'Capital Status Report'!$G65,'MUNIS GL Working Doc 01.06'!W:W)</f>
        <v>58859.53</v>
      </c>
      <c r="P65" s="16">
        <f>SUMIF('MUNIS GL Working Doc 01.06'!$H:$H,'Capital Status Report'!$G65,'MUNIS GL Working Doc 01.06'!X:X)</f>
        <v>2698.97</v>
      </c>
      <c r="Q65" s="16">
        <f>SUMIF('MUNIS GL Working Doc 01.06'!$H:$H,'Capital Status Report'!$G65,'MUNIS GL Working Doc 01.06'!Z:Z)</f>
        <v>0</v>
      </c>
      <c r="R65" s="36" t="s">
        <v>1950</v>
      </c>
      <c r="S65" s="39" t="s">
        <v>2074</v>
      </c>
      <c r="T65" s="19"/>
    </row>
    <row r="66" spans="1:26" s="20" customFormat="1" ht="48" x14ac:dyDescent="0.25">
      <c r="A66" s="29">
        <v>88</v>
      </c>
      <c r="B66" s="30" t="s">
        <v>2050</v>
      </c>
      <c r="C66" s="31" t="s">
        <v>2068</v>
      </c>
      <c r="D66" s="31" t="str">
        <f t="shared" si="5"/>
        <v>19149</v>
      </c>
      <c r="E66" s="48" t="s">
        <v>2075</v>
      </c>
      <c r="F66" s="29" t="s">
        <v>1959</v>
      </c>
      <c r="G66" s="29" t="str">
        <f t="shared" si="4"/>
        <v>19149116 -  GREENWICH HIGH SCHOOL</v>
      </c>
      <c r="H66" s="29" t="str">
        <f>VLOOKUP(F66,'[2]Locn Lookup'!A$1:B$17,2,FALSE)</f>
        <v>GHS</v>
      </c>
      <c r="I66" s="15" t="e">
        <f>VLOOKUP($C66&amp;$F66,Open Capital Projects Access,4,FALSE)</f>
        <v>#NAME?</v>
      </c>
      <c r="J66" s="32">
        <f>SUMIF('MUNIS GL Working Doc 01.06'!H:H,'Capital Status Report'!G66,'MUNIS GL Working Doc 01.06'!AB:AB)</f>
        <v>600000</v>
      </c>
      <c r="K66" s="32">
        <f>SUMIF('MUNIS GL Working Doc 01.06'!H:H,'Capital Status Report'!G66,'MUNIS GL Working Doc 01.06'!AE:AE)</f>
        <v>0</v>
      </c>
      <c r="L66" s="32">
        <f>SUMIF('MUNIS GL Working Doc 01.06'!$H:$H,'Capital Status Report'!$G66,'MUNIS GL Working Doc 01.06'!AF:AF)</f>
        <v>600000</v>
      </c>
      <c r="M66" s="32">
        <f>SUMIF('MUNIS GL Working Doc 01.06'!$H:$H,'Capital Status Report'!$G66,'MUNIS GL Working Doc 01.06'!AG:AG)</f>
        <v>67598</v>
      </c>
      <c r="N66" s="32">
        <f t="shared" si="2"/>
        <v>39288</v>
      </c>
      <c r="O66" s="32">
        <f>SUMIF('MUNIS GL Working Doc 01.06'!$H:$H,'Capital Status Report'!$G66,'MUNIS GL Working Doc 01.06'!W:W)</f>
        <v>28310</v>
      </c>
      <c r="P66" s="32">
        <f>SUMIF('MUNIS GL Working Doc 01.06'!$H:$H,'Capital Status Report'!$G66,'MUNIS GL Working Doc 01.06'!X:X)</f>
        <v>231922</v>
      </c>
      <c r="Q66" s="32">
        <f>SUMIF('MUNIS GL Working Doc 01.06'!$H:$H,'Capital Status Report'!$G66,'MUNIS GL Working Doc 01.06'!Z:Z)</f>
        <v>300480</v>
      </c>
      <c r="R66" s="38" t="s">
        <v>2037</v>
      </c>
      <c r="S66" s="34" t="s">
        <v>2076</v>
      </c>
      <c r="T66" s="35" t="s">
        <v>2077</v>
      </c>
    </row>
    <row r="67" spans="1:26" s="20" customFormat="1" ht="24" x14ac:dyDescent="0.25">
      <c r="A67" s="12">
        <v>90</v>
      </c>
      <c r="B67" s="13" t="s">
        <v>2050</v>
      </c>
      <c r="C67" s="14" t="s">
        <v>2078</v>
      </c>
      <c r="D67" s="14" t="str">
        <f t="shared" si="5"/>
        <v>19150</v>
      </c>
      <c r="E67" s="40" t="s">
        <v>2079</v>
      </c>
      <c r="F67" s="12" t="s">
        <v>1988</v>
      </c>
      <c r="G67" s="12" t="str">
        <f t="shared" si="4"/>
        <v>19150106 -  JULIAN CURTISS SCHOOL</v>
      </c>
      <c r="H67" s="12" t="str">
        <f>VLOOKUP(F67,'[2]Locn Lookup'!A$1:B$17,2,FALSE)</f>
        <v>JC</v>
      </c>
      <c r="I67" s="15" t="e">
        <f>VLOOKUP($C67&amp;$F67,Open Capital Projects Access,4,FALSE)</f>
        <v>#NAME?</v>
      </c>
      <c r="J67" s="16">
        <f>SUMIF('MUNIS GL Working Doc 01.06'!H:H,'Capital Status Report'!G67,'MUNIS GL Working Doc 01.06'!AB:AB)</f>
        <v>300000</v>
      </c>
      <c r="K67" s="16">
        <f>SUMIF('MUNIS GL Working Doc 01.06'!H:H,'Capital Status Report'!G67,'MUNIS GL Working Doc 01.06'!AE:AE)</f>
        <v>-7583.5</v>
      </c>
      <c r="L67" s="16">
        <f>SUMIF('MUNIS GL Working Doc 01.06'!$H:$H,'Capital Status Report'!$G67,'MUNIS GL Working Doc 01.06'!AF:AF)</f>
        <v>292416.5</v>
      </c>
      <c r="M67" s="16">
        <f>SUMIF('MUNIS GL Working Doc 01.06'!$H:$H,'Capital Status Report'!$G67,'MUNIS GL Working Doc 01.06'!AG:AG)</f>
        <v>292416.5</v>
      </c>
      <c r="N67" s="16">
        <f t="shared" ref="N67:N130" si="6">M67-O67</f>
        <v>292416.5</v>
      </c>
      <c r="O67" s="16">
        <f>SUMIF('MUNIS GL Working Doc 01.06'!$H:$H,'Capital Status Report'!$G67,'MUNIS GL Working Doc 01.06'!W:W)</f>
        <v>0</v>
      </c>
      <c r="P67" s="16">
        <f>SUMIF('MUNIS GL Working Doc 01.06'!$H:$H,'Capital Status Report'!$G67,'MUNIS GL Working Doc 01.06'!X:X)</f>
        <v>0</v>
      </c>
      <c r="Q67" s="16">
        <f>SUMIF('MUNIS GL Working Doc 01.06'!$H:$H,'Capital Status Report'!$G67,'MUNIS GL Working Doc 01.06'!Z:Z)</f>
        <v>0</v>
      </c>
      <c r="R67" s="17" t="s">
        <v>1950</v>
      </c>
      <c r="S67" s="18" t="s">
        <v>2080</v>
      </c>
      <c r="T67" s="19" t="s">
        <v>2029</v>
      </c>
    </row>
    <row r="68" spans="1:26" s="20" customFormat="1" ht="32.25" customHeight="1" x14ac:dyDescent="0.25">
      <c r="A68" s="119">
        <v>91</v>
      </c>
      <c r="B68" s="30" t="s">
        <v>2050</v>
      </c>
      <c r="C68" s="31" t="s">
        <v>2078</v>
      </c>
      <c r="D68" s="31" t="str">
        <f t="shared" si="5"/>
        <v>19150</v>
      </c>
      <c r="E68" s="48" t="s">
        <v>2081</v>
      </c>
      <c r="F68" s="29" t="s">
        <v>1995</v>
      </c>
      <c r="G68" s="29" t="str">
        <f t="shared" si="4"/>
        <v>19150113 -  CENTRAL MIDDLE SCHOOL</v>
      </c>
      <c r="H68" s="29" t="str">
        <f>VLOOKUP(F68,'[2]Locn Lookup'!A$1:B$17,2,FALSE)</f>
        <v>CMS</v>
      </c>
      <c r="I68" s="15" t="e">
        <f>VLOOKUP($C68&amp;$F68,Open Capital Projects Access,4,FALSE)</f>
        <v>#NAME?</v>
      </c>
      <c r="J68" s="32">
        <f>SUMIF('MUNIS GL Working Doc 01.06'!H:H,'Capital Status Report'!G68,'MUNIS GL Working Doc 01.06'!AB:AB)</f>
        <v>75000</v>
      </c>
      <c r="K68" s="32">
        <f>SUMIF('MUNIS GL Working Doc 01.06'!H:H,'Capital Status Report'!G68,'MUNIS GL Working Doc 01.06'!AE:AE)</f>
        <v>7583.5</v>
      </c>
      <c r="L68" s="32">
        <f>SUMIF('MUNIS GL Working Doc 01.06'!$H:$H,'Capital Status Report'!$G68,'MUNIS GL Working Doc 01.06'!AF:AF)</f>
        <v>82583.5</v>
      </c>
      <c r="M68" s="32">
        <f>SUMIF('MUNIS GL Working Doc 01.06'!$H:$H,'Capital Status Report'!$G68,'MUNIS GL Working Doc 01.06'!AG:AG)</f>
        <v>68500</v>
      </c>
      <c r="N68" s="32">
        <f t="shared" si="6"/>
        <v>61650</v>
      </c>
      <c r="O68" s="32">
        <f>SUMIF('MUNIS GL Working Doc 01.06'!$H:$H,'Capital Status Report'!$G68,'MUNIS GL Working Doc 01.06'!W:W)</f>
        <v>6850</v>
      </c>
      <c r="P68" s="32">
        <f>SUMIF('MUNIS GL Working Doc 01.06'!$H:$H,'Capital Status Report'!$G68,'MUNIS GL Working Doc 01.06'!X:X)</f>
        <v>0</v>
      </c>
      <c r="Q68" s="32">
        <f>SUMIF('MUNIS GL Working Doc 01.06'!$H:$H,'Capital Status Report'!$G68,'MUNIS GL Working Doc 01.06'!Z:Z)</f>
        <v>14083.5</v>
      </c>
      <c r="R68" s="38" t="s">
        <v>2026</v>
      </c>
      <c r="S68" s="42" t="s">
        <v>2393</v>
      </c>
      <c r="T68" s="35" t="s">
        <v>2394</v>
      </c>
    </row>
    <row r="69" spans="1:26" s="20" customFormat="1" x14ac:dyDescent="0.25">
      <c r="A69" s="21">
        <v>93</v>
      </c>
      <c r="B69" s="22" t="s">
        <v>2050</v>
      </c>
      <c r="C69" s="23" t="s">
        <v>2082</v>
      </c>
      <c r="D69" s="23" t="str">
        <f t="shared" si="5"/>
        <v>19152</v>
      </c>
      <c r="E69" s="47" t="s">
        <v>2083</v>
      </c>
      <c r="F69" s="21" t="s">
        <v>1988</v>
      </c>
      <c r="G69" s="21" t="str">
        <f t="shared" si="4"/>
        <v>19152106 -  JULIAN CURTISS SCHOOL</v>
      </c>
      <c r="H69" s="21" t="str">
        <f>VLOOKUP(F69,'[2]Locn Lookup'!A$1:B$17,2,FALSE)</f>
        <v>JC</v>
      </c>
      <c r="I69" s="15" t="e">
        <f>VLOOKUP($C69&amp;$F69,Open Capital Projects Access,4,FALSE)</f>
        <v>#NAME?</v>
      </c>
      <c r="J69" s="121">
        <f>SUMIF('MUNIS GL Working Doc 01.06'!H:H,'Capital Status Report'!G69,'MUNIS GL Working Doc 01.06'!AB:AB)</f>
        <v>15000</v>
      </c>
      <c r="K69" s="121">
        <f>SUMIF('MUNIS GL Working Doc 01.06'!H:H,'Capital Status Report'!G69,'MUNIS GL Working Doc 01.06'!AE:AE)</f>
        <v>0</v>
      </c>
      <c r="L69" s="121">
        <f>SUMIF('MUNIS GL Working Doc 01.06'!$H:$H,'Capital Status Report'!$G69,'MUNIS GL Working Doc 01.06'!AF:AF)</f>
        <v>15000</v>
      </c>
      <c r="M69" s="121">
        <f>SUMIF('MUNIS GL Working Doc 01.06'!$H:$H,'Capital Status Report'!$G69,'MUNIS GL Working Doc 01.06'!AG:AG)</f>
        <v>0</v>
      </c>
      <c r="N69" s="121">
        <f t="shared" si="6"/>
        <v>0</v>
      </c>
      <c r="O69" s="121">
        <f>SUMIF('MUNIS GL Working Doc 01.06'!$H:$H,'Capital Status Report'!$G69,'MUNIS GL Working Doc 01.06'!W:W)</f>
        <v>0</v>
      </c>
      <c r="P69" s="121">
        <f>SUMIF('MUNIS GL Working Doc 01.06'!$H:$H,'Capital Status Report'!$G69,'MUNIS GL Working Doc 01.06'!X:X)</f>
        <v>0</v>
      </c>
      <c r="Q69" s="121">
        <f>SUMIF('MUNIS GL Working Doc 01.06'!$H:$H,'Capital Status Report'!$G69,'MUNIS GL Working Doc 01.06'!Z:Z)</f>
        <v>15000</v>
      </c>
      <c r="R69" s="37" t="s">
        <v>2084</v>
      </c>
      <c r="S69" s="25" t="s">
        <v>2085</v>
      </c>
      <c r="T69" s="26" t="s">
        <v>2086</v>
      </c>
    </row>
    <row r="70" spans="1:26" s="20" customFormat="1" x14ac:dyDescent="0.25">
      <c r="A70" s="29">
        <v>94</v>
      </c>
      <c r="B70" s="30" t="s">
        <v>2050</v>
      </c>
      <c r="C70" s="31" t="s">
        <v>2082</v>
      </c>
      <c r="D70" s="31" t="str">
        <f t="shared" si="5"/>
        <v>19152</v>
      </c>
      <c r="E70" s="48" t="s">
        <v>2087</v>
      </c>
      <c r="F70" s="29" t="s">
        <v>1949</v>
      </c>
      <c r="G70" s="29" t="str">
        <f t="shared" si="4"/>
        <v>19152117 -  HAVEMEYER</v>
      </c>
      <c r="H70" s="29" t="str">
        <f>VLOOKUP(F70,'[2]Locn Lookup'!A$1:B$17,2,FALSE)</f>
        <v>HAV</v>
      </c>
      <c r="I70" s="15" t="e">
        <f>VLOOKUP($C70&amp;$F70,Open Capital Projects Access,4,FALSE)</f>
        <v>#NAME?</v>
      </c>
      <c r="J70" s="32">
        <f>SUMIF('MUNIS GL Working Doc 01.06'!H:H,'Capital Status Report'!G70,'MUNIS GL Working Doc 01.06'!AB:AB)</f>
        <v>65000</v>
      </c>
      <c r="K70" s="32">
        <f>SUMIF('MUNIS GL Working Doc 01.06'!H:H,'Capital Status Report'!G70,'MUNIS GL Working Doc 01.06'!AE:AE)</f>
        <v>0</v>
      </c>
      <c r="L70" s="32">
        <f>SUMIF('MUNIS GL Working Doc 01.06'!$H:$H,'Capital Status Report'!$G70,'MUNIS GL Working Doc 01.06'!AF:AF)</f>
        <v>65000</v>
      </c>
      <c r="M70" s="32">
        <f>SUMIF('MUNIS GL Working Doc 01.06'!$H:$H,'Capital Status Report'!$G70,'MUNIS GL Working Doc 01.06'!AG:AG)</f>
        <v>61111.82</v>
      </c>
      <c r="N70" s="32">
        <f t="shared" si="6"/>
        <v>61111.82</v>
      </c>
      <c r="O70" s="32">
        <f>SUMIF('MUNIS GL Working Doc 01.06'!$H:$H,'Capital Status Report'!$G70,'MUNIS GL Working Doc 01.06'!W:W)</f>
        <v>0</v>
      </c>
      <c r="P70" s="32">
        <f>SUMIF('MUNIS GL Working Doc 01.06'!$H:$H,'Capital Status Report'!$G70,'MUNIS GL Working Doc 01.06'!X:X)</f>
        <v>3725</v>
      </c>
      <c r="Q70" s="32">
        <f>SUMIF('MUNIS GL Working Doc 01.06'!$H:$H,'Capital Status Report'!$G70,'MUNIS GL Working Doc 01.06'!Z:Z)</f>
        <v>163.18</v>
      </c>
      <c r="R70" s="38" t="s">
        <v>1950</v>
      </c>
      <c r="S70" s="34"/>
      <c r="T70" s="35" t="s">
        <v>2088</v>
      </c>
    </row>
    <row r="71" spans="1:26" s="20" customFormat="1" x14ac:dyDescent="0.25">
      <c r="A71" s="12">
        <v>96</v>
      </c>
      <c r="B71" s="13" t="s">
        <v>2050</v>
      </c>
      <c r="C71" s="14" t="s">
        <v>2089</v>
      </c>
      <c r="D71" s="14" t="str">
        <f t="shared" si="5"/>
        <v>19153</v>
      </c>
      <c r="E71" s="40" t="s">
        <v>2090</v>
      </c>
      <c r="F71" s="12" t="s">
        <v>1959</v>
      </c>
      <c r="G71" s="12" t="str">
        <f t="shared" si="4"/>
        <v>19153116 -  GREENWICH HIGH SCHOOL</v>
      </c>
      <c r="H71" s="12" t="str">
        <f>VLOOKUP(F71,'[2]Locn Lookup'!A$1:B$17,2,FALSE)</f>
        <v>GHS</v>
      </c>
      <c r="I71" s="15" t="e">
        <f>VLOOKUP($C71&amp;$F71,Open Capital Projects Access,4,FALSE)</f>
        <v>#NAME?</v>
      </c>
      <c r="J71" s="16">
        <f>SUMIF('MUNIS GL Working Doc 01.06'!H:H,'Capital Status Report'!G71,'MUNIS GL Working Doc 01.06'!AB:AB)</f>
        <v>600000</v>
      </c>
      <c r="K71" s="16">
        <f>SUMIF('MUNIS GL Working Doc 01.06'!H:H,'Capital Status Report'!G71,'MUNIS GL Working Doc 01.06'!AE:AE)</f>
        <v>0</v>
      </c>
      <c r="L71" s="16">
        <f>SUMIF('MUNIS GL Working Doc 01.06'!$H:$H,'Capital Status Report'!$G71,'MUNIS GL Working Doc 01.06'!AF:AF)</f>
        <v>600000</v>
      </c>
      <c r="M71" s="16">
        <f>SUMIF('MUNIS GL Working Doc 01.06'!$H:$H,'Capital Status Report'!$G71,'MUNIS GL Working Doc 01.06'!AG:AG)</f>
        <v>599938.07999999996</v>
      </c>
      <c r="N71" s="16">
        <f t="shared" si="6"/>
        <v>599938.07999999996</v>
      </c>
      <c r="O71" s="16">
        <f>SUMIF('MUNIS GL Working Doc 01.06'!$H:$H,'Capital Status Report'!$G71,'MUNIS GL Working Doc 01.06'!W:W)</f>
        <v>0</v>
      </c>
      <c r="P71" s="16">
        <f>SUMIF('MUNIS GL Working Doc 01.06'!$H:$H,'Capital Status Report'!$G71,'MUNIS GL Working Doc 01.06'!X:X)</f>
        <v>0</v>
      </c>
      <c r="Q71" s="16">
        <f>SUMIF('MUNIS GL Working Doc 01.06'!$H:$H,'Capital Status Report'!$G71,'MUNIS GL Working Doc 01.06'!Z:Z)</f>
        <v>61.92</v>
      </c>
      <c r="R71" s="36" t="s">
        <v>1950</v>
      </c>
      <c r="S71" s="18" t="s">
        <v>1951</v>
      </c>
      <c r="T71" s="19" t="s">
        <v>2091</v>
      </c>
    </row>
    <row r="72" spans="1:26" s="20" customFormat="1" x14ac:dyDescent="0.25">
      <c r="A72" s="12">
        <v>98</v>
      </c>
      <c r="B72" s="13" t="s">
        <v>2050</v>
      </c>
      <c r="C72" s="14" t="s">
        <v>2092</v>
      </c>
      <c r="D72" s="14" t="str">
        <f t="shared" si="5"/>
        <v>19154</v>
      </c>
      <c r="E72" s="40" t="s">
        <v>2093</v>
      </c>
      <c r="F72" s="12" t="s">
        <v>1991</v>
      </c>
      <c r="G72" s="12" t="str">
        <f t="shared" si="4"/>
        <v>19154109 -  DUNDEE SCHOOL</v>
      </c>
      <c r="H72" s="12" t="str">
        <f>VLOOKUP(F72,'[2]Locn Lookup'!A$1:B$17,2,FALSE)</f>
        <v>ISD</v>
      </c>
      <c r="I72" s="15" t="e">
        <f>VLOOKUP($C72&amp;$F72,Open Capital Projects Access,4,FALSE)</f>
        <v>#NAME?</v>
      </c>
      <c r="J72" s="16">
        <f>SUMIF('MUNIS GL Working Doc 01.06'!H:H,'Capital Status Report'!G72,'MUNIS GL Working Doc 01.06'!AB:AB)</f>
        <v>80000</v>
      </c>
      <c r="K72" s="16">
        <f>SUMIF('MUNIS GL Working Doc 01.06'!H:H,'Capital Status Report'!G72,'MUNIS GL Working Doc 01.06'!AE:AE)</f>
        <v>-80000</v>
      </c>
      <c r="L72" s="16">
        <f>SUMIF('MUNIS GL Working Doc 01.06'!$H:$H,'Capital Status Report'!$G72,'MUNIS GL Working Doc 01.06'!AF:AF)</f>
        <v>0</v>
      </c>
      <c r="M72" s="16">
        <f>SUMIF('MUNIS GL Working Doc 01.06'!$H:$H,'Capital Status Report'!$G72,'MUNIS GL Working Doc 01.06'!AG:AG)</f>
        <v>0</v>
      </c>
      <c r="N72" s="16">
        <f t="shared" si="6"/>
        <v>0</v>
      </c>
      <c r="O72" s="16">
        <f>SUMIF('MUNIS GL Working Doc 01.06'!$H:$H,'Capital Status Report'!$G72,'MUNIS GL Working Doc 01.06'!W:W)</f>
        <v>0</v>
      </c>
      <c r="P72" s="16">
        <f>SUMIF('MUNIS GL Working Doc 01.06'!$H:$H,'Capital Status Report'!$G72,'MUNIS GL Working Doc 01.06'!X:X)</f>
        <v>0</v>
      </c>
      <c r="Q72" s="16">
        <f>SUMIF('MUNIS GL Working Doc 01.06'!$H:$H,'Capital Status Report'!$G72,'MUNIS GL Working Doc 01.06'!Z:Z)</f>
        <v>0</v>
      </c>
      <c r="R72" s="17" t="s">
        <v>1950</v>
      </c>
      <c r="S72" s="18"/>
      <c r="T72" s="19" t="s">
        <v>2094</v>
      </c>
    </row>
    <row r="73" spans="1:26" s="20" customFormat="1" ht="61.5" customHeight="1" x14ac:dyDescent="0.25">
      <c r="A73" s="120">
        <v>99</v>
      </c>
      <c r="B73" s="13" t="s">
        <v>2050</v>
      </c>
      <c r="C73" s="14" t="s">
        <v>2092</v>
      </c>
      <c r="D73" s="14" t="str">
        <f t="shared" si="5"/>
        <v>19154</v>
      </c>
      <c r="E73" s="40" t="s">
        <v>2095</v>
      </c>
      <c r="F73" s="12" t="s">
        <v>1994</v>
      </c>
      <c r="G73" s="12" t="str">
        <f t="shared" si="4"/>
        <v>19154112 -  RIVERSIDE SCHOOL</v>
      </c>
      <c r="H73" s="12" t="str">
        <f>VLOOKUP(F73,'[2]Locn Lookup'!A$1:B$17,2,FALSE)</f>
        <v>RV</v>
      </c>
      <c r="I73" s="49" t="e">
        <f>VLOOKUP($C73&amp;$F73,Open Capital Projects Access,4,FALSE)</f>
        <v>#NAME?</v>
      </c>
      <c r="J73" s="16">
        <f>SUMIF('MUNIS GL Working Doc 01.06'!H:H,'Capital Status Report'!G73,'MUNIS GL Working Doc 01.06'!AB:AB)</f>
        <v>300000</v>
      </c>
      <c r="K73" s="16">
        <f>SUMIF('MUNIS GL Working Doc 01.06'!H:H,'Capital Status Report'!G73,'MUNIS GL Working Doc 01.06'!AE:AE)</f>
        <v>80000</v>
      </c>
      <c r="L73" s="16">
        <f>SUMIF('MUNIS GL Working Doc 01.06'!$H:$H,'Capital Status Report'!$G73,'MUNIS GL Working Doc 01.06'!AF:AF)</f>
        <v>380000</v>
      </c>
      <c r="M73" s="16">
        <f>SUMIF('MUNIS GL Working Doc 01.06'!$H:$H,'Capital Status Report'!$G73,'MUNIS GL Working Doc 01.06'!AG:AG)</f>
        <v>297485</v>
      </c>
      <c r="N73" s="16">
        <f t="shared" si="6"/>
        <v>297485</v>
      </c>
      <c r="O73" s="16">
        <f>SUMIF('MUNIS GL Working Doc 01.06'!$H:$H,'Capital Status Report'!$G73,'MUNIS GL Working Doc 01.06'!W:W)</f>
        <v>0</v>
      </c>
      <c r="P73" s="16">
        <f>SUMIF('MUNIS GL Working Doc 01.06'!$H:$H,'Capital Status Report'!$G73,'MUNIS GL Working Doc 01.06'!X:X)</f>
        <v>2515</v>
      </c>
      <c r="Q73" s="16">
        <f>SUMIF('MUNIS GL Working Doc 01.06'!$H:$H,'Capital Status Report'!$G73,'MUNIS GL Working Doc 01.06'!Z:Z)</f>
        <v>80000</v>
      </c>
      <c r="R73" s="17" t="s">
        <v>1950</v>
      </c>
      <c r="S73" s="18" t="s">
        <v>2379</v>
      </c>
      <c r="T73" s="18" t="s">
        <v>2379</v>
      </c>
      <c r="U73" s="50"/>
      <c r="V73" s="50"/>
      <c r="W73" s="50"/>
      <c r="X73" s="50"/>
      <c r="Y73" s="50"/>
      <c r="Z73" s="50"/>
    </row>
    <row r="74" spans="1:26" s="20" customFormat="1" x14ac:dyDescent="0.25">
      <c r="A74" s="12">
        <v>101</v>
      </c>
      <c r="B74" s="13" t="s">
        <v>2050</v>
      </c>
      <c r="C74" s="14" t="s">
        <v>2096</v>
      </c>
      <c r="D74" s="14" t="str">
        <f t="shared" si="5"/>
        <v>19155</v>
      </c>
      <c r="E74" s="40" t="s">
        <v>1981</v>
      </c>
      <c r="F74" s="12" t="s">
        <v>1982</v>
      </c>
      <c r="G74" s="12" t="str">
        <f t="shared" si="4"/>
        <v>19155102 -  HAMILTON AVENUE SCHOOL</v>
      </c>
      <c r="H74" s="12" t="str">
        <f>VLOOKUP(F74,'[2]Locn Lookup'!A$1:B$17,2,FALSE)</f>
        <v>HA</v>
      </c>
      <c r="I74" s="15" t="e">
        <f>VLOOKUP($C74&amp;$F74,Open Capital Projects Access,4,FALSE)</f>
        <v>#NAME?</v>
      </c>
      <c r="J74" s="16">
        <f>SUMIF('MUNIS GL Working Doc 01.06'!H:H,'Capital Status Report'!G74,'MUNIS GL Working Doc 01.06'!AB:AB)</f>
        <v>6000</v>
      </c>
      <c r="K74" s="16">
        <f>SUMIF('MUNIS GL Working Doc 01.06'!H:H,'Capital Status Report'!G74,'MUNIS GL Working Doc 01.06'!AE:AE)</f>
        <v>0</v>
      </c>
      <c r="L74" s="16">
        <f>SUMIF('MUNIS GL Working Doc 01.06'!$H:$H,'Capital Status Report'!$G74,'MUNIS GL Working Doc 01.06'!AF:AF)</f>
        <v>6000</v>
      </c>
      <c r="M74" s="16">
        <f>SUMIF('MUNIS GL Working Doc 01.06'!$H:$H,'Capital Status Report'!$G74,'MUNIS GL Working Doc 01.06'!AG:AG)</f>
        <v>3175</v>
      </c>
      <c r="N74" s="16">
        <f t="shared" si="6"/>
        <v>0</v>
      </c>
      <c r="O74" s="16">
        <f>SUMIF('MUNIS GL Working Doc 01.06'!$H:$H,'Capital Status Report'!$G74,'MUNIS GL Working Doc 01.06'!W:W)</f>
        <v>3175</v>
      </c>
      <c r="P74" s="16">
        <f>SUMIF('MUNIS GL Working Doc 01.06'!$H:$H,'Capital Status Report'!$G74,'MUNIS GL Working Doc 01.06'!X:X)</f>
        <v>0</v>
      </c>
      <c r="Q74" s="16">
        <f>SUMIF('MUNIS GL Working Doc 01.06'!$H:$H,'Capital Status Report'!$G74,'MUNIS GL Working Doc 01.06'!Z:Z)</f>
        <v>2825</v>
      </c>
      <c r="R74" s="36" t="s">
        <v>1950</v>
      </c>
      <c r="S74" s="18" t="s">
        <v>2398</v>
      </c>
      <c r="T74" s="19" t="s">
        <v>2097</v>
      </c>
    </row>
    <row r="75" spans="1:26" s="20" customFormat="1" x14ac:dyDescent="0.25">
      <c r="A75" s="12">
        <v>102</v>
      </c>
      <c r="B75" s="13" t="s">
        <v>2050</v>
      </c>
      <c r="C75" s="14" t="s">
        <v>2096</v>
      </c>
      <c r="D75" s="14" t="str">
        <f t="shared" si="5"/>
        <v>19155</v>
      </c>
      <c r="E75" s="40" t="s">
        <v>2098</v>
      </c>
      <c r="F75" s="12" t="s">
        <v>1985</v>
      </c>
      <c r="G75" s="12" t="str">
        <f t="shared" si="4"/>
        <v>19155103 -  GLENVILLE SCHOOL</v>
      </c>
      <c r="H75" s="12" t="str">
        <f>VLOOKUP(F75,'[2]Locn Lookup'!A$1:B$17,2,FALSE)</f>
        <v>GL</v>
      </c>
      <c r="I75" s="15" t="e">
        <f>VLOOKUP($C75&amp;$F75,Open Capital Projects Access,4,FALSE)</f>
        <v>#NAME?</v>
      </c>
      <c r="J75" s="16">
        <f>SUMIF('MUNIS GL Working Doc 01.06'!H:H,'Capital Status Report'!G75,'MUNIS GL Working Doc 01.06'!AB:AB)</f>
        <v>5000</v>
      </c>
      <c r="K75" s="16">
        <f>SUMIF('MUNIS GL Working Doc 01.06'!H:H,'Capital Status Report'!G75,'MUNIS GL Working Doc 01.06'!AE:AE)</f>
        <v>0</v>
      </c>
      <c r="L75" s="16">
        <f>SUMIF('MUNIS GL Working Doc 01.06'!$H:$H,'Capital Status Report'!$G75,'MUNIS GL Working Doc 01.06'!AF:AF)</f>
        <v>5000</v>
      </c>
      <c r="M75" s="16">
        <f>SUMIF('MUNIS GL Working Doc 01.06'!$H:$H,'Capital Status Report'!$G75,'MUNIS GL Working Doc 01.06'!AG:AG)</f>
        <v>5000</v>
      </c>
      <c r="N75" s="16">
        <f t="shared" si="6"/>
        <v>5000</v>
      </c>
      <c r="O75" s="16">
        <f>SUMIF('MUNIS GL Working Doc 01.06'!$H:$H,'Capital Status Report'!$G75,'MUNIS GL Working Doc 01.06'!W:W)</f>
        <v>0</v>
      </c>
      <c r="P75" s="16">
        <f>SUMIF('MUNIS GL Working Doc 01.06'!$H:$H,'Capital Status Report'!$G75,'MUNIS GL Working Doc 01.06'!X:X)</f>
        <v>0</v>
      </c>
      <c r="Q75" s="16">
        <f>SUMIF('MUNIS GL Working Doc 01.06'!$H:$H,'Capital Status Report'!$G75,'MUNIS GL Working Doc 01.06'!Z:Z)</f>
        <v>0</v>
      </c>
      <c r="R75" s="36" t="s">
        <v>1950</v>
      </c>
      <c r="S75" s="18"/>
      <c r="T75" s="19" t="s">
        <v>1986</v>
      </c>
    </row>
    <row r="76" spans="1:26" s="20" customFormat="1" ht="24" x14ac:dyDescent="0.25">
      <c r="A76" s="12">
        <v>103</v>
      </c>
      <c r="B76" s="13" t="s">
        <v>2050</v>
      </c>
      <c r="C76" s="14" t="s">
        <v>2096</v>
      </c>
      <c r="D76" s="14" t="str">
        <f t="shared" si="5"/>
        <v>19155</v>
      </c>
      <c r="E76" s="40" t="s">
        <v>2099</v>
      </c>
      <c r="F76" s="12" t="s">
        <v>1987</v>
      </c>
      <c r="G76" s="12" t="str">
        <f t="shared" si="4"/>
        <v>19155105 -  COS COB SCHOOL</v>
      </c>
      <c r="H76" s="12" t="str">
        <f>VLOOKUP(F76,'[2]Locn Lookup'!A$1:B$17,2,FALSE)</f>
        <v>CC</v>
      </c>
      <c r="I76" s="15" t="e">
        <f>VLOOKUP($C76&amp;$F76,Open Capital Projects Access,4,FALSE)</f>
        <v>#NAME?</v>
      </c>
      <c r="J76" s="16">
        <f>SUMIF('MUNIS GL Working Doc 01.06'!H:H,'Capital Status Report'!G76,'MUNIS GL Working Doc 01.06'!AB:AB)</f>
        <v>30500</v>
      </c>
      <c r="K76" s="16">
        <f>SUMIF('MUNIS GL Working Doc 01.06'!H:H,'Capital Status Report'!G76,'MUNIS GL Working Doc 01.06'!AE:AE)</f>
        <v>0</v>
      </c>
      <c r="L76" s="16">
        <f>SUMIF('MUNIS GL Working Doc 01.06'!$H:$H,'Capital Status Report'!$G76,'MUNIS GL Working Doc 01.06'!AF:AF)</f>
        <v>30500</v>
      </c>
      <c r="M76" s="16">
        <f>SUMIF('MUNIS GL Working Doc 01.06'!$H:$H,'Capital Status Report'!$G76,'MUNIS GL Working Doc 01.06'!AG:AG)</f>
        <v>30500</v>
      </c>
      <c r="N76" s="16">
        <f t="shared" si="6"/>
        <v>30500</v>
      </c>
      <c r="O76" s="16">
        <f>SUMIF('MUNIS GL Working Doc 01.06'!$H:$H,'Capital Status Report'!$G76,'MUNIS GL Working Doc 01.06'!W:W)</f>
        <v>0</v>
      </c>
      <c r="P76" s="16">
        <f>SUMIF('MUNIS GL Working Doc 01.06'!$H:$H,'Capital Status Report'!$G76,'MUNIS GL Working Doc 01.06'!X:X)</f>
        <v>0</v>
      </c>
      <c r="Q76" s="16">
        <f>SUMIF('MUNIS GL Working Doc 01.06'!$H:$H,'Capital Status Report'!$G76,'MUNIS GL Working Doc 01.06'!Z:Z)</f>
        <v>0</v>
      </c>
      <c r="R76" s="36" t="s">
        <v>1950</v>
      </c>
      <c r="S76" s="18"/>
      <c r="T76" s="19" t="s">
        <v>1986</v>
      </c>
    </row>
    <row r="77" spans="1:26" s="20" customFormat="1" x14ac:dyDescent="0.25">
      <c r="A77" s="12">
        <v>104</v>
      </c>
      <c r="B77" s="13" t="s">
        <v>2050</v>
      </c>
      <c r="C77" s="14" t="s">
        <v>2096</v>
      </c>
      <c r="D77" s="14" t="str">
        <f t="shared" si="5"/>
        <v>19155</v>
      </c>
      <c r="E77" s="40" t="s">
        <v>1981</v>
      </c>
      <c r="F77" s="12" t="s">
        <v>1988</v>
      </c>
      <c r="G77" s="12" t="str">
        <f t="shared" si="4"/>
        <v>19155106 -  JULIAN CURTISS SCHOOL</v>
      </c>
      <c r="H77" s="12" t="str">
        <f>VLOOKUP(F77,'[2]Locn Lookup'!A$1:B$17,2,FALSE)</f>
        <v>JC</v>
      </c>
      <c r="I77" s="15" t="e">
        <f>VLOOKUP($C77&amp;$F77,Open Capital Projects Access,4,FALSE)</f>
        <v>#NAME?</v>
      </c>
      <c r="J77" s="16">
        <f>SUMIF('MUNIS GL Working Doc 01.06'!H:H,'Capital Status Report'!G77,'MUNIS GL Working Doc 01.06'!AB:AB)</f>
        <v>5000</v>
      </c>
      <c r="K77" s="16">
        <f>SUMIF('MUNIS GL Working Doc 01.06'!H:H,'Capital Status Report'!G77,'MUNIS GL Working Doc 01.06'!AE:AE)</f>
        <v>1280</v>
      </c>
      <c r="L77" s="16">
        <f>SUMIF('MUNIS GL Working Doc 01.06'!$H:$H,'Capital Status Report'!$G77,'MUNIS GL Working Doc 01.06'!AF:AF)</f>
        <v>6280</v>
      </c>
      <c r="M77" s="16">
        <f>SUMIF('MUNIS GL Working Doc 01.06'!$H:$H,'Capital Status Report'!$G77,'MUNIS GL Working Doc 01.06'!AG:AG)</f>
        <v>6280</v>
      </c>
      <c r="N77" s="16">
        <f t="shared" si="6"/>
        <v>6280</v>
      </c>
      <c r="O77" s="16">
        <f>SUMIF('MUNIS GL Working Doc 01.06'!$H:$H,'Capital Status Report'!$G77,'MUNIS GL Working Doc 01.06'!W:W)</f>
        <v>0</v>
      </c>
      <c r="P77" s="16">
        <f>SUMIF('MUNIS GL Working Doc 01.06'!$H:$H,'Capital Status Report'!$G77,'MUNIS GL Working Doc 01.06'!X:X)</f>
        <v>0</v>
      </c>
      <c r="Q77" s="16">
        <f>SUMIF('MUNIS GL Working Doc 01.06'!$H:$H,'Capital Status Report'!$G77,'MUNIS GL Working Doc 01.06'!Z:Z)</f>
        <v>0</v>
      </c>
      <c r="R77" s="36" t="s">
        <v>1950</v>
      </c>
      <c r="S77" s="18"/>
      <c r="T77" s="19" t="s">
        <v>1986</v>
      </c>
    </row>
    <row r="78" spans="1:26" s="20" customFormat="1" x14ac:dyDescent="0.25">
      <c r="A78" s="12">
        <v>105</v>
      </c>
      <c r="B78" s="13" t="s">
        <v>2050</v>
      </c>
      <c r="C78" s="14" t="s">
        <v>2096</v>
      </c>
      <c r="D78" s="14" t="str">
        <f t="shared" si="5"/>
        <v>19155</v>
      </c>
      <c r="E78" s="40" t="s">
        <v>1981</v>
      </c>
      <c r="F78" s="12" t="s">
        <v>1989</v>
      </c>
      <c r="G78" s="12" t="str">
        <f t="shared" si="4"/>
        <v>19155107 -  NORTH STREET SCHOOL</v>
      </c>
      <c r="H78" s="12" t="str">
        <f>VLOOKUP(F78,'[2]Locn Lookup'!A$1:B$17,2,FALSE)</f>
        <v>NS</v>
      </c>
      <c r="I78" s="15" t="e">
        <f>VLOOKUP($C78&amp;$F78,Open Capital Projects Access,4,FALSE)</f>
        <v>#NAME?</v>
      </c>
      <c r="J78" s="16">
        <f>SUMIF('MUNIS GL Working Doc 01.06'!H:H,'Capital Status Report'!G78,'MUNIS GL Working Doc 01.06'!AB:AB)</f>
        <v>5000</v>
      </c>
      <c r="K78" s="16">
        <f>SUMIF('MUNIS GL Working Doc 01.06'!H:H,'Capital Status Report'!G78,'MUNIS GL Working Doc 01.06'!AE:AE)</f>
        <v>0</v>
      </c>
      <c r="L78" s="16">
        <f>SUMIF('MUNIS GL Working Doc 01.06'!$H:$H,'Capital Status Report'!$G78,'MUNIS GL Working Doc 01.06'!AF:AF)</f>
        <v>5000</v>
      </c>
      <c r="M78" s="16">
        <f>SUMIF('MUNIS GL Working Doc 01.06'!$H:$H,'Capital Status Report'!$G78,'MUNIS GL Working Doc 01.06'!AG:AG)</f>
        <v>5000</v>
      </c>
      <c r="N78" s="16">
        <f t="shared" si="6"/>
        <v>5000</v>
      </c>
      <c r="O78" s="16">
        <f>SUMIF('MUNIS GL Working Doc 01.06'!$H:$H,'Capital Status Report'!$G78,'MUNIS GL Working Doc 01.06'!W:W)</f>
        <v>0</v>
      </c>
      <c r="P78" s="16">
        <f>SUMIF('MUNIS GL Working Doc 01.06'!$H:$H,'Capital Status Report'!$G78,'MUNIS GL Working Doc 01.06'!X:X)</f>
        <v>0</v>
      </c>
      <c r="Q78" s="16">
        <f>SUMIF('MUNIS GL Working Doc 01.06'!$H:$H,'Capital Status Report'!$G78,'MUNIS GL Working Doc 01.06'!Z:Z)</f>
        <v>0</v>
      </c>
      <c r="R78" s="36" t="s">
        <v>1950</v>
      </c>
      <c r="S78" s="18"/>
      <c r="T78" s="19" t="s">
        <v>1986</v>
      </c>
    </row>
    <row r="79" spans="1:26" s="20" customFormat="1" x14ac:dyDescent="0.25">
      <c r="A79" s="12">
        <v>106</v>
      </c>
      <c r="B79" s="13" t="s">
        <v>2050</v>
      </c>
      <c r="C79" s="14" t="s">
        <v>2096</v>
      </c>
      <c r="D79" s="14" t="str">
        <f t="shared" si="5"/>
        <v>19155</v>
      </c>
      <c r="E79" s="40" t="s">
        <v>1981</v>
      </c>
      <c r="F79" s="12" t="s">
        <v>1990</v>
      </c>
      <c r="G79" s="12" t="str">
        <f t="shared" si="4"/>
        <v>19155108 -  PARKWAY SCHOOL</v>
      </c>
      <c r="H79" s="12" t="str">
        <f>VLOOKUP(F79,'[2]Locn Lookup'!A$1:B$17,2,FALSE)</f>
        <v>PW</v>
      </c>
      <c r="I79" s="15" t="e">
        <f>VLOOKUP($C79&amp;$F79,Open Capital Projects Access,4,FALSE)</f>
        <v>#NAME?</v>
      </c>
      <c r="J79" s="16">
        <f>SUMIF('MUNIS GL Working Doc 01.06'!H:H,'Capital Status Report'!G79,'MUNIS GL Working Doc 01.06'!AB:AB)</f>
        <v>5000</v>
      </c>
      <c r="K79" s="16">
        <f>SUMIF('MUNIS GL Working Doc 01.06'!H:H,'Capital Status Report'!G79,'MUNIS GL Working Doc 01.06'!AE:AE)</f>
        <v>-2025</v>
      </c>
      <c r="L79" s="16">
        <f>SUMIF('MUNIS GL Working Doc 01.06'!$H:$H,'Capital Status Report'!$G79,'MUNIS GL Working Doc 01.06'!AF:AF)</f>
        <v>2975</v>
      </c>
      <c r="M79" s="16">
        <f>SUMIF('MUNIS GL Working Doc 01.06'!$H:$H,'Capital Status Report'!$G79,'MUNIS GL Working Doc 01.06'!AG:AG)</f>
        <v>2975</v>
      </c>
      <c r="N79" s="16">
        <f t="shared" si="6"/>
        <v>2975</v>
      </c>
      <c r="O79" s="16">
        <f>SUMIF('MUNIS GL Working Doc 01.06'!$H:$H,'Capital Status Report'!$G79,'MUNIS GL Working Doc 01.06'!W:W)</f>
        <v>0</v>
      </c>
      <c r="P79" s="16">
        <f>SUMIF('MUNIS GL Working Doc 01.06'!$H:$H,'Capital Status Report'!$G79,'MUNIS GL Working Doc 01.06'!X:X)</f>
        <v>0</v>
      </c>
      <c r="Q79" s="16">
        <f>SUMIF('MUNIS GL Working Doc 01.06'!$H:$H,'Capital Status Report'!$G79,'MUNIS GL Working Doc 01.06'!Z:Z)</f>
        <v>0</v>
      </c>
      <c r="R79" s="36" t="s">
        <v>1950</v>
      </c>
      <c r="S79" s="18"/>
      <c r="T79" s="19" t="s">
        <v>1986</v>
      </c>
    </row>
    <row r="80" spans="1:26" s="20" customFormat="1" x14ac:dyDescent="0.25">
      <c r="A80" s="12">
        <v>107</v>
      </c>
      <c r="B80" s="13" t="s">
        <v>2050</v>
      </c>
      <c r="C80" s="14" t="s">
        <v>2096</v>
      </c>
      <c r="D80" s="14" t="str">
        <f t="shared" si="5"/>
        <v>19155</v>
      </c>
      <c r="E80" s="40" t="s">
        <v>1981</v>
      </c>
      <c r="F80" s="12" t="s">
        <v>1991</v>
      </c>
      <c r="G80" s="12" t="str">
        <f t="shared" si="4"/>
        <v>19155109 -  DUNDEE SCHOOL</v>
      </c>
      <c r="H80" s="12" t="str">
        <f>VLOOKUP(F80,'[2]Locn Lookup'!A$1:B$17,2,FALSE)</f>
        <v>ISD</v>
      </c>
      <c r="I80" s="15" t="e">
        <f>VLOOKUP($C80&amp;$F80,Open Capital Projects Access,4,FALSE)</f>
        <v>#NAME?</v>
      </c>
      <c r="J80" s="16">
        <f>SUMIF('MUNIS GL Working Doc 01.06'!H:H,'Capital Status Report'!G80,'MUNIS GL Working Doc 01.06'!AB:AB)</f>
        <v>5000</v>
      </c>
      <c r="K80" s="16">
        <f>SUMIF('MUNIS GL Working Doc 01.06'!H:H,'Capital Status Report'!G80,'MUNIS GL Working Doc 01.06'!AE:AE)</f>
        <v>0</v>
      </c>
      <c r="L80" s="16">
        <f>SUMIF('MUNIS GL Working Doc 01.06'!$H:$H,'Capital Status Report'!$G80,'MUNIS GL Working Doc 01.06'!AF:AF)</f>
        <v>5000</v>
      </c>
      <c r="M80" s="16">
        <f>SUMIF('MUNIS GL Working Doc 01.06'!$H:$H,'Capital Status Report'!$G80,'MUNIS GL Working Doc 01.06'!AG:AG)</f>
        <v>3000</v>
      </c>
      <c r="N80" s="16">
        <f t="shared" si="6"/>
        <v>3000</v>
      </c>
      <c r="O80" s="16">
        <f>SUMIF('MUNIS GL Working Doc 01.06'!$H:$H,'Capital Status Report'!$G80,'MUNIS GL Working Doc 01.06'!W:W)</f>
        <v>0</v>
      </c>
      <c r="P80" s="16">
        <f>SUMIF('MUNIS GL Working Doc 01.06'!$H:$H,'Capital Status Report'!$G80,'MUNIS GL Working Doc 01.06'!X:X)</f>
        <v>0</v>
      </c>
      <c r="Q80" s="16">
        <f>SUMIF('MUNIS GL Working Doc 01.06'!$H:$H,'Capital Status Report'!$G80,'MUNIS GL Working Doc 01.06'!Z:Z)</f>
        <v>2000</v>
      </c>
      <c r="R80" s="36" t="s">
        <v>1960</v>
      </c>
      <c r="S80" s="18" t="s">
        <v>2399</v>
      </c>
      <c r="T80" s="19" t="s">
        <v>2097</v>
      </c>
    </row>
    <row r="81" spans="1:20" s="20" customFormat="1" x14ac:dyDescent="0.25">
      <c r="A81" s="12">
        <v>108</v>
      </c>
      <c r="B81" s="13" t="s">
        <v>2050</v>
      </c>
      <c r="C81" s="14" t="s">
        <v>2096</v>
      </c>
      <c r="D81" s="14" t="str">
        <f t="shared" si="5"/>
        <v>19155</v>
      </c>
      <c r="E81" s="40" t="s">
        <v>1981</v>
      </c>
      <c r="F81" s="12" t="s">
        <v>1992</v>
      </c>
      <c r="G81" s="12" t="str">
        <f t="shared" si="4"/>
        <v>19155110 -  NORTH MIANUS SCHOOL</v>
      </c>
      <c r="H81" s="12" t="str">
        <f>VLOOKUP(F81,'[2]Locn Lookup'!A$1:B$17,2,FALSE)</f>
        <v>NM</v>
      </c>
      <c r="I81" s="15" t="e">
        <f>VLOOKUP($C81&amp;$F81,Open Capital Projects Access,4,FALSE)</f>
        <v>#NAME?</v>
      </c>
      <c r="J81" s="16">
        <f>SUMIF('MUNIS GL Working Doc 01.06'!H:H,'Capital Status Report'!G81,'MUNIS GL Working Doc 01.06'!AB:AB)</f>
        <v>5000</v>
      </c>
      <c r="K81" s="16">
        <f>SUMIF('MUNIS GL Working Doc 01.06'!H:H,'Capital Status Report'!G81,'MUNIS GL Working Doc 01.06'!AE:AE)</f>
        <v>0</v>
      </c>
      <c r="L81" s="16">
        <f>SUMIF('MUNIS GL Working Doc 01.06'!$H:$H,'Capital Status Report'!$G81,'MUNIS GL Working Doc 01.06'!AF:AF)</f>
        <v>5000</v>
      </c>
      <c r="M81" s="16">
        <f>SUMIF('MUNIS GL Working Doc 01.06'!$H:$H,'Capital Status Report'!$G81,'MUNIS GL Working Doc 01.06'!AG:AG)</f>
        <v>5000</v>
      </c>
      <c r="N81" s="16">
        <f t="shared" si="6"/>
        <v>5000</v>
      </c>
      <c r="O81" s="16">
        <f>SUMIF('MUNIS GL Working Doc 01.06'!$H:$H,'Capital Status Report'!$G81,'MUNIS GL Working Doc 01.06'!W:W)</f>
        <v>0</v>
      </c>
      <c r="P81" s="16">
        <f>SUMIF('MUNIS GL Working Doc 01.06'!$H:$H,'Capital Status Report'!$G81,'MUNIS GL Working Doc 01.06'!X:X)</f>
        <v>0</v>
      </c>
      <c r="Q81" s="16">
        <f>SUMIF('MUNIS GL Working Doc 01.06'!$H:$H,'Capital Status Report'!$G81,'MUNIS GL Working Doc 01.06'!Z:Z)</f>
        <v>0</v>
      </c>
      <c r="R81" s="36" t="s">
        <v>1950</v>
      </c>
      <c r="S81" s="18"/>
      <c r="T81" s="19" t="s">
        <v>1986</v>
      </c>
    </row>
    <row r="82" spans="1:20" s="20" customFormat="1" x14ac:dyDescent="0.25">
      <c r="A82" s="29">
        <v>109</v>
      </c>
      <c r="B82" s="30" t="s">
        <v>2050</v>
      </c>
      <c r="C82" s="31" t="s">
        <v>2096</v>
      </c>
      <c r="D82" s="31" t="str">
        <f t="shared" si="5"/>
        <v>19155</v>
      </c>
      <c r="E82" s="48" t="s">
        <v>1981</v>
      </c>
      <c r="F82" s="29" t="s">
        <v>1993</v>
      </c>
      <c r="G82" s="29" t="str">
        <f t="shared" si="4"/>
        <v>19155111 -  OLD GREENWICH SCHOOL</v>
      </c>
      <c r="H82" s="29" t="str">
        <f>VLOOKUP(F82,'[2]Locn Lookup'!A$1:B$17,2,FALSE)</f>
        <v>OG</v>
      </c>
      <c r="I82" s="51" t="e">
        <f>VLOOKUP($C82&amp;$F82,Open Capital Projects Access,4,FALSE)</f>
        <v>#NAME?</v>
      </c>
      <c r="J82" s="32">
        <f>SUMIF('MUNIS GL Working Doc 01.06'!H:H,'Capital Status Report'!G82,'MUNIS GL Working Doc 01.06'!AB:AB)</f>
        <v>5000</v>
      </c>
      <c r="K82" s="32">
        <f>SUMIF('MUNIS GL Working Doc 01.06'!H:H,'Capital Status Report'!G82,'MUNIS GL Working Doc 01.06'!AE:AE)</f>
        <v>0</v>
      </c>
      <c r="L82" s="32">
        <f>SUMIF('MUNIS GL Working Doc 01.06'!$H:$H,'Capital Status Report'!$G82,'MUNIS GL Working Doc 01.06'!AF:AF)</f>
        <v>5000</v>
      </c>
      <c r="M82" s="32">
        <f>SUMIF('MUNIS GL Working Doc 01.06'!$H:$H,'Capital Status Report'!$G82,'MUNIS GL Working Doc 01.06'!AG:AG)</f>
        <v>0</v>
      </c>
      <c r="N82" s="32">
        <f t="shared" si="6"/>
        <v>0</v>
      </c>
      <c r="O82" s="32">
        <f>SUMIF('MUNIS GL Working Doc 01.06'!$H:$H,'Capital Status Report'!$G82,'MUNIS GL Working Doc 01.06'!W:W)</f>
        <v>0</v>
      </c>
      <c r="P82" s="32">
        <f>SUMIF('MUNIS GL Working Doc 01.06'!$H:$H,'Capital Status Report'!$G82,'MUNIS GL Working Doc 01.06'!X:X)</f>
        <v>0</v>
      </c>
      <c r="Q82" s="32">
        <f>SUMIF('MUNIS GL Working Doc 01.06'!$H:$H,'Capital Status Report'!$G82,'MUNIS GL Working Doc 01.06'!Z:Z)</f>
        <v>5000</v>
      </c>
      <c r="R82" s="38" t="s">
        <v>2100</v>
      </c>
      <c r="S82" s="34" t="s">
        <v>2399</v>
      </c>
      <c r="T82" s="35" t="s">
        <v>2097</v>
      </c>
    </row>
    <row r="83" spans="1:20" s="20" customFormat="1" x14ac:dyDescent="0.25">
      <c r="A83" s="12">
        <v>110</v>
      </c>
      <c r="B83" s="13" t="s">
        <v>2050</v>
      </c>
      <c r="C83" s="14" t="s">
        <v>2096</v>
      </c>
      <c r="D83" s="14" t="str">
        <f t="shared" si="5"/>
        <v>19155</v>
      </c>
      <c r="E83" s="40" t="s">
        <v>1981</v>
      </c>
      <c r="F83" s="12" t="s">
        <v>1994</v>
      </c>
      <c r="G83" s="12" t="str">
        <f t="shared" si="4"/>
        <v>19155112 -  RIVERSIDE SCHOOL</v>
      </c>
      <c r="H83" s="12" t="str">
        <f>VLOOKUP(F83,'[2]Locn Lookup'!A$1:B$17,2,FALSE)</f>
        <v>RV</v>
      </c>
      <c r="I83" s="15" t="e">
        <f>VLOOKUP($C83&amp;$F83,Open Capital Projects Access,4,FALSE)</f>
        <v>#NAME?</v>
      </c>
      <c r="J83" s="16">
        <f>SUMIF('MUNIS GL Working Doc 01.06'!H:H,'Capital Status Report'!G83,'MUNIS GL Working Doc 01.06'!AB:AB)</f>
        <v>7500</v>
      </c>
      <c r="K83" s="16">
        <f>SUMIF('MUNIS GL Working Doc 01.06'!H:H,'Capital Status Report'!G83,'MUNIS GL Working Doc 01.06'!AE:AE)</f>
        <v>0</v>
      </c>
      <c r="L83" s="16">
        <f>SUMIF('MUNIS GL Working Doc 01.06'!$H:$H,'Capital Status Report'!$G83,'MUNIS GL Working Doc 01.06'!AF:AF)</f>
        <v>7500</v>
      </c>
      <c r="M83" s="16">
        <f>SUMIF('MUNIS GL Working Doc 01.06'!$H:$H,'Capital Status Report'!$G83,'MUNIS GL Working Doc 01.06'!AG:AG)</f>
        <v>7500</v>
      </c>
      <c r="N83" s="16">
        <f t="shared" si="6"/>
        <v>7500</v>
      </c>
      <c r="O83" s="16">
        <f>SUMIF('MUNIS GL Working Doc 01.06'!$H:$H,'Capital Status Report'!$G83,'MUNIS GL Working Doc 01.06'!W:W)</f>
        <v>0</v>
      </c>
      <c r="P83" s="16">
        <f>SUMIF('MUNIS GL Working Doc 01.06'!$H:$H,'Capital Status Report'!$G83,'MUNIS GL Working Doc 01.06'!X:X)</f>
        <v>0</v>
      </c>
      <c r="Q83" s="16">
        <f>SUMIF('MUNIS GL Working Doc 01.06'!$H:$H,'Capital Status Report'!$G83,'MUNIS GL Working Doc 01.06'!Z:Z)</f>
        <v>0</v>
      </c>
      <c r="R83" s="36" t="s">
        <v>1950</v>
      </c>
      <c r="S83" s="18"/>
      <c r="T83" s="19" t="s">
        <v>1986</v>
      </c>
    </row>
    <row r="84" spans="1:20" s="20" customFormat="1" ht="24" x14ac:dyDescent="0.25">
      <c r="A84" s="12">
        <v>111</v>
      </c>
      <c r="B84" s="13" t="s">
        <v>2050</v>
      </c>
      <c r="C84" s="14" t="s">
        <v>2096</v>
      </c>
      <c r="D84" s="14" t="str">
        <f t="shared" si="5"/>
        <v>19155</v>
      </c>
      <c r="E84" s="40" t="s">
        <v>2101</v>
      </c>
      <c r="F84" s="12" t="s">
        <v>1995</v>
      </c>
      <c r="G84" s="12" t="str">
        <f t="shared" si="4"/>
        <v>19155113 -  CENTRAL MIDDLE SCHOOL</v>
      </c>
      <c r="H84" s="12" t="str">
        <f>VLOOKUP(F84,'[2]Locn Lookup'!A$1:B$17,2,FALSE)</f>
        <v>CMS</v>
      </c>
      <c r="I84" s="15" t="e">
        <f>VLOOKUP($C84&amp;$F84,Open Capital Projects Access,4,FALSE)</f>
        <v>#NAME?</v>
      </c>
      <c r="J84" s="16">
        <f>SUMIF('MUNIS GL Working Doc 01.06'!H:H,'Capital Status Report'!G84,'MUNIS GL Working Doc 01.06'!AB:AB)</f>
        <v>215000</v>
      </c>
      <c r="K84" s="16">
        <f>SUMIF('MUNIS GL Working Doc 01.06'!H:H,'Capital Status Report'!G84,'MUNIS GL Working Doc 01.06'!AE:AE)</f>
        <v>-56391.78</v>
      </c>
      <c r="L84" s="16">
        <f>SUMIF('MUNIS GL Working Doc 01.06'!$H:$H,'Capital Status Report'!$G84,'MUNIS GL Working Doc 01.06'!AF:AF)</f>
        <v>158608.22</v>
      </c>
      <c r="M84" s="16">
        <f>SUMIF('MUNIS GL Working Doc 01.06'!$H:$H,'Capital Status Report'!$G84,'MUNIS GL Working Doc 01.06'!AG:AG)</f>
        <v>158608.22</v>
      </c>
      <c r="N84" s="16">
        <f t="shared" si="6"/>
        <v>158608.22</v>
      </c>
      <c r="O84" s="16">
        <f>SUMIF('MUNIS GL Working Doc 01.06'!$H:$H,'Capital Status Report'!$G84,'MUNIS GL Working Doc 01.06'!W:W)</f>
        <v>0</v>
      </c>
      <c r="P84" s="16">
        <f>SUMIF('MUNIS GL Working Doc 01.06'!$H:$H,'Capital Status Report'!$G84,'MUNIS GL Working Doc 01.06'!X:X)</f>
        <v>0</v>
      </c>
      <c r="Q84" s="16">
        <f>SUMIF('MUNIS GL Working Doc 01.06'!$H:$H,'Capital Status Report'!$G84,'MUNIS GL Working Doc 01.06'!Z:Z)</f>
        <v>0</v>
      </c>
      <c r="R84" s="17" t="s">
        <v>1950</v>
      </c>
      <c r="S84" s="18"/>
      <c r="T84" s="19" t="s">
        <v>1986</v>
      </c>
    </row>
    <row r="85" spans="1:20" s="20" customFormat="1" x14ac:dyDescent="0.25">
      <c r="A85" s="12">
        <v>112</v>
      </c>
      <c r="B85" s="13" t="s">
        <v>2050</v>
      </c>
      <c r="C85" s="14" t="s">
        <v>2096</v>
      </c>
      <c r="D85" s="14" t="str">
        <f t="shared" si="5"/>
        <v>19155</v>
      </c>
      <c r="E85" s="40" t="s">
        <v>1981</v>
      </c>
      <c r="F85" s="12" t="s">
        <v>1996</v>
      </c>
      <c r="G85" s="12" t="str">
        <f t="shared" si="4"/>
        <v>19155114 -  EASTERN MIDDLE SCHOOL</v>
      </c>
      <c r="H85" s="12" t="str">
        <f>VLOOKUP(F85,'[2]Locn Lookup'!A$1:B$17,2,FALSE)</f>
        <v>EMS</v>
      </c>
      <c r="I85" s="15" t="e">
        <f>VLOOKUP($C85&amp;$F85,Open Capital Projects Access,4,FALSE)</f>
        <v>#NAME?</v>
      </c>
      <c r="J85" s="16">
        <f>SUMIF('MUNIS GL Working Doc 01.06'!H:H,'Capital Status Report'!G85,'MUNIS GL Working Doc 01.06'!AB:AB)</f>
        <v>10000</v>
      </c>
      <c r="K85" s="16">
        <f>SUMIF('MUNIS GL Working Doc 01.06'!H:H,'Capital Status Report'!G85,'MUNIS GL Working Doc 01.06'!AE:AE)</f>
        <v>0</v>
      </c>
      <c r="L85" s="16">
        <f>SUMIF('MUNIS GL Working Doc 01.06'!$H:$H,'Capital Status Report'!$G85,'MUNIS GL Working Doc 01.06'!AF:AF)</f>
        <v>10000</v>
      </c>
      <c r="M85" s="16">
        <f>SUMIF('MUNIS GL Working Doc 01.06'!$H:$H,'Capital Status Report'!$G85,'MUNIS GL Working Doc 01.06'!AG:AG)</f>
        <v>10000</v>
      </c>
      <c r="N85" s="16">
        <f t="shared" si="6"/>
        <v>10000</v>
      </c>
      <c r="O85" s="16">
        <f>SUMIF('MUNIS GL Working Doc 01.06'!$H:$H,'Capital Status Report'!$G85,'MUNIS GL Working Doc 01.06'!W:W)</f>
        <v>0</v>
      </c>
      <c r="P85" s="16">
        <f>SUMIF('MUNIS GL Working Doc 01.06'!$H:$H,'Capital Status Report'!$G85,'MUNIS GL Working Doc 01.06'!X:X)</f>
        <v>0</v>
      </c>
      <c r="Q85" s="16">
        <f>SUMIF('MUNIS GL Working Doc 01.06'!$H:$H,'Capital Status Report'!$G85,'MUNIS GL Working Doc 01.06'!Z:Z)</f>
        <v>0</v>
      </c>
      <c r="R85" s="36" t="s">
        <v>1950</v>
      </c>
      <c r="S85" s="18"/>
      <c r="T85" s="19" t="s">
        <v>1986</v>
      </c>
    </row>
    <row r="86" spans="1:20" s="20" customFormat="1" x14ac:dyDescent="0.25">
      <c r="A86" s="12">
        <v>113</v>
      </c>
      <c r="B86" s="13" t="s">
        <v>2050</v>
      </c>
      <c r="C86" s="14" t="s">
        <v>2096</v>
      </c>
      <c r="D86" s="14" t="str">
        <f t="shared" si="5"/>
        <v>19155</v>
      </c>
      <c r="E86" s="40" t="s">
        <v>1981</v>
      </c>
      <c r="F86" s="12" t="s">
        <v>1997</v>
      </c>
      <c r="G86" s="12" t="str">
        <f t="shared" si="4"/>
        <v>19155115 -  WESTERN MIDDLE SCHOOL</v>
      </c>
      <c r="H86" s="12" t="str">
        <f>VLOOKUP(F86,'[2]Locn Lookup'!A$1:B$17,2,FALSE)</f>
        <v>WMS</v>
      </c>
      <c r="I86" s="15" t="e">
        <f>VLOOKUP($C86&amp;$F86,Open Capital Projects Access,4,FALSE)</f>
        <v>#NAME?</v>
      </c>
      <c r="J86" s="16">
        <f>SUMIF('MUNIS GL Working Doc 01.06'!H:H,'Capital Status Report'!G86,'MUNIS GL Working Doc 01.06'!AB:AB)</f>
        <v>8000</v>
      </c>
      <c r="K86" s="16">
        <f>SUMIF('MUNIS GL Working Doc 01.06'!H:H,'Capital Status Report'!G86,'MUNIS GL Working Doc 01.06'!AE:AE)</f>
        <v>0</v>
      </c>
      <c r="L86" s="16">
        <f>SUMIF('MUNIS GL Working Doc 01.06'!$H:$H,'Capital Status Report'!$G86,'MUNIS GL Working Doc 01.06'!AF:AF)</f>
        <v>8000</v>
      </c>
      <c r="M86" s="16">
        <f>SUMIF('MUNIS GL Working Doc 01.06'!$H:$H,'Capital Status Report'!$G86,'MUNIS GL Working Doc 01.06'!AG:AG)</f>
        <v>8000</v>
      </c>
      <c r="N86" s="16">
        <f t="shared" si="6"/>
        <v>8000</v>
      </c>
      <c r="O86" s="16">
        <f>SUMIF('MUNIS GL Working Doc 01.06'!$H:$H,'Capital Status Report'!$G86,'MUNIS GL Working Doc 01.06'!W:W)</f>
        <v>0</v>
      </c>
      <c r="P86" s="16">
        <f>SUMIF('MUNIS GL Working Doc 01.06'!$H:$H,'Capital Status Report'!$G86,'MUNIS GL Working Doc 01.06'!X:X)</f>
        <v>0</v>
      </c>
      <c r="Q86" s="16">
        <f>SUMIF('MUNIS GL Working Doc 01.06'!$H:$H,'Capital Status Report'!$G86,'MUNIS GL Working Doc 01.06'!Z:Z)</f>
        <v>0</v>
      </c>
      <c r="R86" s="36" t="s">
        <v>1950</v>
      </c>
      <c r="S86" s="18"/>
      <c r="T86" s="19" t="s">
        <v>1986</v>
      </c>
    </row>
    <row r="87" spans="1:20" s="20" customFormat="1" ht="24" x14ac:dyDescent="0.25">
      <c r="A87" s="12">
        <v>114</v>
      </c>
      <c r="B87" s="13" t="s">
        <v>2050</v>
      </c>
      <c r="C87" s="14" t="s">
        <v>2096</v>
      </c>
      <c r="D87" s="14" t="str">
        <f t="shared" si="5"/>
        <v>19155</v>
      </c>
      <c r="E87" s="40" t="s">
        <v>2102</v>
      </c>
      <c r="F87" s="12" t="s">
        <v>1959</v>
      </c>
      <c r="G87" s="12" t="str">
        <f t="shared" si="4"/>
        <v>19155116 -  GREENWICH HIGH SCHOOL</v>
      </c>
      <c r="H87" s="12" t="str">
        <f>VLOOKUP(F87,'[2]Locn Lookup'!A$1:B$17,2,FALSE)</f>
        <v>GHS</v>
      </c>
      <c r="I87" s="15" t="e">
        <f>VLOOKUP($C87&amp;$F87,Open Capital Projects Access,4,FALSE)</f>
        <v>#NAME?</v>
      </c>
      <c r="J87" s="16">
        <f>SUMIF('MUNIS GL Working Doc 01.06'!H:H,'Capital Status Report'!G87,'MUNIS GL Working Doc 01.06'!AB:AB)</f>
        <v>52000</v>
      </c>
      <c r="K87" s="16">
        <f>SUMIF('MUNIS GL Working Doc 01.06'!H:H,'Capital Status Report'!G87,'MUNIS GL Working Doc 01.06'!AE:AE)</f>
        <v>56391.78</v>
      </c>
      <c r="L87" s="16">
        <f>SUMIF('MUNIS GL Working Doc 01.06'!$H:$H,'Capital Status Report'!$G87,'MUNIS GL Working Doc 01.06'!AF:AF)</f>
        <v>108391.78</v>
      </c>
      <c r="M87" s="16">
        <f>SUMIF('MUNIS GL Working Doc 01.06'!$H:$H,'Capital Status Report'!$G87,'MUNIS GL Working Doc 01.06'!AG:AG)</f>
        <v>108391.78</v>
      </c>
      <c r="N87" s="16">
        <f t="shared" si="6"/>
        <v>12275</v>
      </c>
      <c r="O87" s="16">
        <f>SUMIF('MUNIS GL Working Doc 01.06'!$H:$H,'Capital Status Report'!$G87,'MUNIS GL Working Doc 01.06'!W:W)</f>
        <v>96116.78</v>
      </c>
      <c r="P87" s="16">
        <f>SUMIF('MUNIS GL Working Doc 01.06'!$H:$H,'Capital Status Report'!$G87,'MUNIS GL Working Doc 01.06'!X:X)</f>
        <v>0</v>
      </c>
      <c r="Q87" s="16">
        <f>SUMIF('MUNIS GL Working Doc 01.06'!$H:$H,'Capital Status Report'!$G87,'MUNIS GL Working Doc 01.06'!Z:Z)</f>
        <v>0</v>
      </c>
      <c r="R87" s="36" t="s">
        <v>1950</v>
      </c>
      <c r="S87" s="18"/>
      <c r="T87" s="19" t="s">
        <v>1986</v>
      </c>
    </row>
    <row r="88" spans="1:20" s="20" customFormat="1" x14ac:dyDescent="0.25">
      <c r="A88" s="12">
        <v>115</v>
      </c>
      <c r="B88" s="13" t="s">
        <v>2050</v>
      </c>
      <c r="C88" s="14" t="s">
        <v>2096</v>
      </c>
      <c r="D88" s="14" t="str">
        <f t="shared" si="5"/>
        <v>19155</v>
      </c>
      <c r="E88" s="40" t="s">
        <v>2103</v>
      </c>
      <c r="F88" s="12" t="s">
        <v>1949</v>
      </c>
      <c r="G88" s="12" t="str">
        <f t="shared" si="4"/>
        <v>19155117 -  HAVEMEYER</v>
      </c>
      <c r="H88" s="12" t="str">
        <f>VLOOKUP(F88,'[2]Locn Lookup'!A$1:B$17,2,FALSE)</f>
        <v>HAV</v>
      </c>
      <c r="I88" s="15" t="e">
        <f>VLOOKUP($C88&amp;$F88,Open Capital Projects Access,4,FALSE)</f>
        <v>#NAME?</v>
      </c>
      <c r="J88" s="16">
        <f>SUMIF('MUNIS GL Working Doc 01.06'!H:H,'Capital Status Report'!G88,'MUNIS GL Working Doc 01.06'!AB:AB)</f>
        <v>70000</v>
      </c>
      <c r="K88" s="16">
        <f>SUMIF('MUNIS GL Working Doc 01.06'!H:H,'Capital Status Report'!G88,'MUNIS GL Working Doc 01.06'!AE:AE)</f>
        <v>745</v>
      </c>
      <c r="L88" s="16">
        <f>SUMIF('MUNIS GL Working Doc 01.06'!$H:$H,'Capital Status Report'!$G88,'MUNIS GL Working Doc 01.06'!AF:AF)</f>
        <v>70745</v>
      </c>
      <c r="M88" s="16">
        <f>SUMIF('MUNIS GL Working Doc 01.06'!$H:$H,'Capital Status Report'!$G88,'MUNIS GL Working Doc 01.06'!AG:AG)</f>
        <v>70500</v>
      </c>
      <c r="N88" s="16">
        <f t="shared" si="6"/>
        <v>69850</v>
      </c>
      <c r="O88" s="16">
        <f>SUMIF('MUNIS GL Working Doc 01.06'!$H:$H,'Capital Status Report'!$G88,'MUNIS GL Working Doc 01.06'!W:W)</f>
        <v>650</v>
      </c>
      <c r="P88" s="16">
        <f>SUMIF('MUNIS GL Working Doc 01.06'!$H:$H,'Capital Status Report'!$G88,'MUNIS GL Working Doc 01.06'!X:X)</f>
        <v>0</v>
      </c>
      <c r="Q88" s="16">
        <f>SUMIF('MUNIS GL Working Doc 01.06'!$H:$H,'Capital Status Report'!$G88,'MUNIS GL Working Doc 01.06'!Z:Z)</f>
        <v>245</v>
      </c>
      <c r="R88" s="36" t="s">
        <v>2104</v>
      </c>
      <c r="S88" s="18" t="s">
        <v>2400</v>
      </c>
      <c r="T88" s="19" t="s">
        <v>2097</v>
      </c>
    </row>
    <row r="89" spans="1:20" s="20" customFormat="1" x14ac:dyDescent="0.25">
      <c r="A89" s="12">
        <v>117</v>
      </c>
      <c r="B89" s="13" t="s">
        <v>2050</v>
      </c>
      <c r="C89" s="14" t="s">
        <v>2105</v>
      </c>
      <c r="D89" s="14" t="str">
        <f t="shared" si="5"/>
        <v>19156</v>
      </c>
      <c r="E89" s="40" t="s">
        <v>2106</v>
      </c>
      <c r="F89" s="12" t="s">
        <v>1989</v>
      </c>
      <c r="G89" s="12" t="str">
        <f t="shared" si="4"/>
        <v>19156107 -  NORTH STREET SCHOOL</v>
      </c>
      <c r="H89" s="12" t="str">
        <f>VLOOKUP(F89,'[2]Locn Lookup'!A$1:B$17,2,FALSE)</f>
        <v>NS</v>
      </c>
      <c r="I89" s="15" t="e">
        <f>VLOOKUP($C89&amp;$F89,Open Capital Projects Access,4,FALSE)</f>
        <v>#NAME?</v>
      </c>
      <c r="J89" s="16">
        <f>SUMIF('MUNIS GL Working Doc 01.06'!H:H,'Capital Status Report'!G89,'MUNIS GL Working Doc 01.06'!AB:AB)</f>
        <v>25000</v>
      </c>
      <c r="K89" s="16">
        <f>SUMIF('MUNIS GL Working Doc 01.06'!H:H,'Capital Status Report'!G89,'MUNIS GL Working Doc 01.06'!AE:AE)</f>
        <v>-19315</v>
      </c>
      <c r="L89" s="16">
        <f>SUMIF('MUNIS GL Working Doc 01.06'!$H:$H,'Capital Status Report'!$G89,'MUNIS GL Working Doc 01.06'!AF:AF)</f>
        <v>5685</v>
      </c>
      <c r="M89" s="16">
        <f>SUMIF('MUNIS GL Working Doc 01.06'!$H:$H,'Capital Status Report'!$G89,'MUNIS GL Working Doc 01.06'!AG:AG)</f>
        <v>5685</v>
      </c>
      <c r="N89" s="16">
        <f t="shared" si="6"/>
        <v>5685</v>
      </c>
      <c r="O89" s="16">
        <f>SUMIF('MUNIS GL Working Doc 01.06'!$H:$H,'Capital Status Report'!$G89,'MUNIS GL Working Doc 01.06'!W:W)</f>
        <v>0</v>
      </c>
      <c r="P89" s="16">
        <f>SUMIF('MUNIS GL Working Doc 01.06'!$H:$H,'Capital Status Report'!$G89,'MUNIS GL Working Doc 01.06'!X:X)</f>
        <v>0</v>
      </c>
      <c r="Q89" s="16">
        <f>SUMIF('MUNIS GL Working Doc 01.06'!$H:$H,'Capital Status Report'!$G89,'MUNIS GL Working Doc 01.06'!Z:Z)</f>
        <v>0</v>
      </c>
      <c r="R89" s="17" t="s">
        <v>1950</v>
      </c>
      <c r="S89" s="18" t="s">
        <v>2107</v>
      </c>
      <c r="T89" s="19" t="s">
        <v>1986</v>
      </c>
    </row>
    <row r="90" spans="1:20" s="20" customFormat="1" x14ac:dyDescent="0.25">
      <c r="A90" s="12">
        <v>118</v>
      </c>
      <c r="B90" s="13" t="s">
        <v>2050</v>
      </c>
      <c r="C90" s="14" t="s">
        <v>2105</v>
      </c>
      <c r="D90" s="14" t="str">
        <f t="shared" si="5"/>
        <v>19156</v>
      </c>
      <c r="E90" s="40" t="s">
        <v>2108</v>
      </c>
      <c r="F90" s="12" t="s">
        <v>1995</v>
      </c>
      <c r="G90" s="12" t="str">
        <f t="shared" si="4"/>
        <v>19156113 -  CENTRAL MIDDLE SCHOOL</v>
      </c>
      <c r="H90" s="12" t="str">
        <f>VLOOKUP(F90,'[2]Locn Lookup'!A$1:B$17,2,FALSE)</f>
        <v>CMS</v>
      </c>
      <c r="I90" s="15" t="e">
        <f>VLOOKUP($C90&amp;$F90,Open Capital Projects Access,4,FALSE)</f>
        <v>#NAME?</v>
      </c>
      <c r="J90" s="16">
        <f>SUMIF('MUNIS GL Working Doc 01.06'!H:H,'Capital Status Report'!G90,'MUNIS GL Working Doc 01.06'!AB:AB)</f>
        <v>50000</v>
      </c>
      <c r="K90" s="16">
        <f>SUMIF('MUNIS GL Working Doc 01.06'!H:H,'Capital Status Report'!G90,'MUNIS GL Working Doc 01.06'!AE:AE)</f>
        <v>-5700</v>
      </c>
      <c r="L90" s="16">
        <f>SUMIF('MUNIS GL Working Doc 01.06'!$H:$H,'Capital Status Report'!$G90,'MUNIS GL Working Doc 01.06'!AF:AF)</f>
        <v>44300</v>
      </c>
      <c r="M90" s="16">
        <f>SUMIF('MUNIS GL Working Doc 01.06'!$H:$H,'Capital Status Report'!$G90,'MUNIS GL Working Doc 01.06'!AG:AG)</f>
        <v>44300</v>
      </c>
      <c r="N90" s="16">
        <f t="shared" si="6"/>
        <v>44300</v>
      </c>
      <c r="O90" s="16">
        <f>SUMIF('MUNIS GL Working Doc 01.06'!$H:$H,'Capital Status Report'!$G90,'MUNIS GL Working Doc 01.06'!W:W)</f>
        <v>0</v>
      </c>
      <c r="P90" s="16">
        <f>SUMIF('MUNIS GL Working Doc 01.06'!$H:$H,'Capital Status Report'!$G90,'MUNIS GL Working Doc 01.06'!X:X)</f>
        <v>0</v>
      </c>
      <c r="Q90" s="16">
        <f>SUMIF('MUNIS GL Working Doc 01.06'!$H:$H,'Capital Status Report'!$G90,'MUNIS GL Working Doc 01.06'!Z:Z)</f>
        <v>0</v>
      </c>
      <c r="R90" s="17" t="s">
        <v>1950</v>
      </c>
      <c r="S90" s="18" t="s">
        <v>2107</v>
      </c>
      <c r="T90" s="19" t="s">
        <v>1986</v>
      </c>
    </row>
    <row r="91" spans="1:20" s="20" customFormat="1" ht="59.25" customHeight="1" x14ac:dyDescent="0.25">
      <c r="A91" s="12">
        <v>119</v>
      </c>
      <c r="B91" s="13" t="s">
        <v>2050</v>
      </c>
      <c r="C91" s="14" t="s">
        <v>2105</v>
      </c>
      <c r="D91" s="14" t="str">
        <f t="shared" si="5"/>
        <v>19156</v>
      </c>
      <c r="E91" s="40" t="s">
        <v>2109</v>
      </c>
      <c r="F91" s="12" t="s">
        <v>1949</v>
      </c>
      <c r="G91" s="12" t="str">
        <f t="shared" si="4"/>
        <v>19156117 -  HAVEMEYER</v>
      </c>
      <c r="H91" s="12" t="str">
        <f>VLOOKUP(F91,'[2]Locn Lookup'!A$1:B$17,2,FALSE)</f>
        <v>HAV</v>
      </c>
      <c r="I91" s="15" t="e">
        <f>VLOOKUP($C91&amp;$F91,Open Capital Projects Access,4,FALSE)</f>
        <v>#NAME?</v>
      </c>
      <c r="J91" s="16">
        <f>SUMIF('MUNIS GL Working Doc 01.06'!H:H,'Capital Status Report'!G91,'MUNIS GL Working Doc 01.06'!AB:AB)</f>
        <v>10000</v>
      </c>
      <c r="K91" s="16">
        <f>SUMIF('MUNIS GL Working Doc 01.06'!H:H,'Capital Status Report'!G91,'MUNIS GL Working Doc 01.06'!AE:AE)</f>
        <v>25015</v>
      </c>
      <c r="L91" s="16">
        <f>SUMIF('MUNIS GL Working Doc 01.06'!$H:$H,'Capital Status Report'!$G91,'MUNIS GL Working Doc 01.06'!AF:AF)</f>
        <v>35015</v>
      </c>
      <c r="M91" s="16">
        <f>SUMIF('MUNIS GL Working Doc 01.06'!$H:$H,'Capital Status Report'!$G91,'MUNIS GL Working Doc 01.06'!AG:AG)</f>
        <v>0</v>
      </c>
      <c r="N91" s="16">
        <f t="shared" si="6"/>
        <v>0</v>
      </c>
      <c r="O91" s="16">
        <f>SUMIF('MUNIS GL Working Doc 01.06'!$H:$H,'Capital Status Report'!$G91,'MUNIS GL Working Doc 01.06'!W:W)</f>
        <v>0</v>
      </c>
      <c r="P91" s="16">
        <f>SUMIF('MUNIS GL Working Doc 01.06'!$H:$H,'Capital Status Report'!$G91,'MUNIS GL Working Doc 01.06'!X:X)</f>
        <v>725</v>
      </c>
      <c r="Q91" s="16">
        <f>SUMIF('MUNIS GL Working Doc 01.06'!$H:$H,'Capital Status Report'!$G91,'MUNIS GL Working Doc 01.06'!Z:Z)</f>
        <v>34290</v>
      </c>
      <c r="R91" s="36" t="s">
        <v>1960</v>
      </c>
      <c r="S91" s="39" t="s">
        <v>2110</v>
      </c>
      <c r="T91" s="19"/>
    </row>
    <row r="92" spans="1:20" s="20" customFormat="1" ht="54.75" customHeight="1" x14ac:dyDescent="0.25">
      <c r="A92" s="29">
        <v>121</v>
      </c>
      <c r="B92" s="30" t="s">
        <v>2050</v>
      </c>
      <c r="C92" s="31" t="s">
        <v>2111</v>
      </c>
      <c r="D92" s="31" t="str">
        <f t="shared" si="5"/>
        <v>19158</v>
      </c>
      <c r="E92" s="48" t="s">
        <v>2112</v>
      </c>
      <c r="F92" s="29" t="s">
        <v>1982</v>
      </c>
      <c r="G92" s="29" t="str">
        <f t="shared" si="4"/>
        <v>19158102 -  HAMILTON AVENUE SCHOOL</v>
      </c>
      <c r="H92" s="29" t="str">
        <f>VLOOKUP(F92,'[2]Locn Lookup'!A$1:B$17,2,FALSE)</f>
        <v>HA</v>
      </c>
      <c r="I92" s="15" t="e">
        <f>VLOOKUP($C92&amp;$F92,Open Capital Projects Access,4,FALSE)</f>
        <v>#NAME?</v>
      </c>
      <c r="J92" s="32">
        <f>SUMIF('MUNIS GL Working Doc 01.06'!H:H,'Capital Status Report'!G92,'MUNIS GL Working Doc 01.06'!AB:AB)</f>
        <v>67000</v>
      </c>
      <c r="K92" s="32">
        <f>SUMIF('MUNIS GL Working Doc 01.06'!H:H,'Capital Status Report'!G92,'MUNIS GL Working Doc 01.06'!AE:AE)</f>
        <v>0</v>
      </c>
      <c r="L92" s="32">
        <f>SUMIF('MUNIS GL Working Doc 01.06'!$H:$H,'Capital Status Report'!$G92,'MUNIS GL Working Doc 01.06'!AF:AF)</f>
        <v>67000</v>
      </c>
      <c r="M92" s="32">
        <f>SUMIF('MUNIS GL Working Doc 01.06'!$H:$H,'Capital Status Report'!$G92,'MUNIS GL Working Doc 01.06'!AG:AG)</f>
        <v>11027.5</v>
      </c>
      <c r="N92" s="32">
        <f t="shared" si="6"/>
        <v>2927.5</v>
      </c>
      <c r="O92" s="32">
        <f>SUMIF('MUNIS GL Working Doc 01.06'!$H:$H,'Capital Status Report'!$G92,'MUNIS GL Working Doc 01.06'!W:W)</f>
        <v>8100</v>
      </c>
      <c r="P92" s="32">
        <f>SUMIF('MUNIS GL Working Doc 01.06'!$H:$H,'Capital Status Report'!$G92,'MUNIS GL Working Doc 01.06'!X:X)</f>
        <v>7700</v>
      </c>
      <c r="Q92" s="32">
        <f>SUMIF('MUNIS GL Working Doc 01.06'!$H:$H,'Capital Status Report'!$G92,'MUNIS GL Working Doc 01.06'!Z:Z)</f>
        <v>48272.5</v>
      </c>
      <c r="R92" s="38" t="s">
        <v>2026</v>
      </c>
      <c r="S92" s="42" t="s">
        <v>2113</v>
      </c>
      <c r="T92" s="35" t="s">
        <v>2114</v>
      </c>
    </row>
    <row r="93" spans="1:20" s="20" customFormat="1" x14ac:dyDescent="0.25">
      <c r="A93" s="29">
        <v>122</v>
      </c>
      <c r="B93" s="30" t="s">
        <v>2050</v>
      </c>
      <c r="C93" s="31" t="s">
        <v>2111</v>
      </c>
      <c r="D93" s="31" t="str">
        <f t="shared" si="5"/>
        <v>19158</v>
      </c>
      <c r="E93" s="48" t="s">
        <v>2112</v>
      </c>
      <c r="F93" s="29" t="s">
        <v>1985</v>
      </c>
      <c r="G93" s="29" t="str">
        <f t="shared" si="4"/>
        <v>19158103 -  GLENVILLE SCHOOL</v>
      </c>
      <c r="H93" s="29" t="str">
        <f>VLOOKUP(F93,'[2]Locn Lookup'!A$1:B$17,2,FALSE)</f>
        <v>GL</v>
      </c>
      <c r="I93" s="15" t="e">
        <f>VLOOKUP($C93&amp;$F93,Open Capital Projects Access,4,FALSE)</f>
        <v>#NAME?</v>
      </c>
      <c r="J93" s="32">
        <f>SUMIF('MUNIS GL Working Doc 01.06'!H:H,'Capital Status Report'!G93,'MUNIS GL Working Doc 01.06'!AB:AB)</f>
        <v>40000</v>
      </c>
      <c r="K93" s="32">
        <f>SUMIF('MUNIS GL Working Doc 01.06'!H:H,'Capital Status Report'!G93,'MUNIS GL Working Doc 01.06'!AE:AE)</f>
        <v>0</v>
      </c>
      <c r="L93" s="32">
        <f>SUMIF('MUNIS GL Working Doc 01.06'!$H:$H,'Capital Status Report'!$G93,'MUNIS GL Working Doc 01.06'!AF:AF)</f>
        <v>40000</v>
      </c>
      <c r="M93" s="32">
        <f>SUMIF('MUNIS GL Working Doc 01.06'!$H:$H,'Capital Status Report'!$G93,'MUNIS GL Working Doc 01.06'!AG:AG)</f>
        <v>0</v>
      </c>
      <c r="N93" s="32">
        <f t="shared" si="6"/>
        <v>0</v>
      </c>
      <c r="O93" s="32">
        <f>SUMIF('MUNIS GL Working Doc 01.06'!$H:$H,'Capital Status Report'!$G93,'MUNIS GL Working Doc 01.06'!W:W)</f>
        <v>0</v>
      </c>
      <c r="P93" s="32">
        <f>SUMIF('MUNIS GL Working Doc 01.06'!$H:$H,'Capital Status Report'!$G93,'MUNIS GL Working Doc 01.06'!X:X)</f>
        <v>0</v>
      </c>
      <c r="Q93" s="32">
        <f>SUMIF('MUNIS GL Working Doc 01.06'!$H:$H,'Capital Status Report'!$G93,'MUNIS GL Working Doc 01.06'!Z:Z)</f>
        <v>40000</v>
      </c>
      <c r="R93" s="38" t="s">
        <v>2026</v>
      </c>
      <c r="S93" s="42"/>
      <c r="T93" s="35" t="s">
        <v>2115</v>
      </c>
    </row>
    <row r="94" spans="1:20" s="20" customFormat="1" x14ac:dyDescent="0.25">
      <c r="A94" s="12">
        <v>123</v>
      </c>
      <c r="B94" s="13" t="s">
        <v>2050</v>
      </c>
      <c r="C94" s="14" t="s">
        <v>2111</v>
      </c>
      <c r="D94" s="14" t="str">
        <f t="shared" si="5"/>
        <v>19158</v>
      </c>
      <c r="E94" s="40" t="s">
        <v>2116</v>
      </c>
      <c r="F94" s="12" t="s">
        <v>1987</v>
      </c>
      <c r="G94" s="12" t="str">
        <f t="shared" si="4"/>
        <v>19158105 -  COS COB SCHOOL</v>
      </c>
      <c r="H94" s="12" t="str">
        <f>VLOOKUP(F94,'[2]Locn Lookup'!A$1:B$17,2,FALSE)</f>
        <v>CC</v>
      </c>
      <c r="I94" s="15" t="e">
        <f>VLOOKUP($C94&amp;$F94,Open Capital Projects Access,4,FALSE)</f>
        <v>#NAME?</v>
      </c>
      <c r="J94" s="16">
        <f>SUMIF('MUNIS GL Working Doc 01.06'!H:H,'Capital Status Report'!G94,'MUNIS GL Working Doc 01.06'!AB:AB)</f>
        <v>190000</v>
      </c>
      <c r="K94" s="16">
        <f>SUMIF('MUNIS GL Working Doc 01.06'!H:H,'Capital Status Report'!G94,'MUNIS GL Working Doc 01.06'!AE:AE)</f>
        <v>11712.51</v>
      </c>
      <c r="L94" s="16">
        <f>SUMIF('MUNIS GL Working Doc 01.06'!$H:$H,'Capital Status Report'!$G94,'MUNIS GL Working Doc 01.06'!AF:AF)</f>
        <v>201712.51</v>
      </c>
      <c r="M94" s="16">
        <f>SUMIF('MUNIS GL Working Doc 01.06'!$H:$H,'Capital Status Report'!$G94,'MUNIS GL Working Doc 01.06'!AG:AG)</f>
        <v>201712.51</v>
      </c>
      <c r="N94" s="16">
        <f t="shared" si="6"/>
        <v>201712.51</v>
      </c>
      <c r="O94" s="16">
        <f>SUMIF('MUNIS GL Working Doc 01.06'!$H:$H,'Capital Status Report'!$G94,'MUNIS GL Working Doc 01.06'!W:W)</f>
        <v>0</v>
      </c>
      <c r="P94" s="16">
        <f>SUMIF('MUNIS GL Working Doc 01.06'!$H:$H,'Capital Status Report'!$G94,'MUNIS GL Working Doc 01.06'!X:X)</f>
        <v>0</v>
      </c>
      <c r="Q94" s="16">
        <f>SUMIF('MUNIS GL Working Doc 01.06'!$H:$H,'Capital Status Report'!$G94,'MUNIS GL Working Doc 01.06'!Z:Z)</f>
        <v>0</v>
      </c>
      <c r="R94" s="36" t="s">
        <v>1950</v>
      </c>
      <c r="S94" s="18"/>
      <c r="T94" s="19" t="s">
        <v>1986</v>
      </c>
    </row>
    <row r="95" spans="1:20" s="20" customFormat="1" x14ac:dyDescent="0.25">
      <c r="A95" s="12">
        <v>124</v>
      </c>
      <c r="B95" s="13" t="s">
        <v>2050</v>
      </c>
      <c r="C95" s="14" t="s">
        <v>2111</v>
      </c>
      <c r="D95" s="14" t="str">
        <f t="shared" si="5"/>
        <v>19158</v>
      </c>
      <c r="E95" s="40" t="s">
        <v>2117</v>
      </c>
      <c r="F95" s="12" t="s">
        <v>1988</v>
      </c>
      <c r="G95" s="12" t="str">
        <f t="shared" si="4"/>
        <v>19158106 -  JULIAN CURTISS SCHOOL</v>
      </c>
      <c r="H95" s="12" t="str">
        <f>VLOOKUP(F95,'[2]Locn Lookup'!A$1:B$17,2,FALSE)</f>
        <v>JC</v>
      </c>
      <c r="I95" s="15" t="e">
        <f>VLOOKUP($C95&amp;$F95,Open Capital Projects Access,4,FALSE)</f>
        <v>#NAME?</v>
      </c>
      <c r="J95" s="16">
        <f>SUMIF('MUNIS GL Working Doc 01.06'!H:H,'Capital Status Report'!G95,'MUNIS GL Working Doc 01.06'!AB:AB)</f>
        <v>87000</v>
      </c>
      <c r="K95" s="16">
        <f>SUMIF('MUNIS GL Working Doc 01.06'!H:H,'Capital Status Report'!G95,'MUNIS GL Working Doc 01.06'!AE:AE)</f>
        <v>-8815</v>
      </c>
      <c r="L95" s="16">
        <f>SUMIF('MUNIS GL Working Doc 01.06'!$H:$H,'Capital Status Report'!$G95,'MUNIS GL Working Doc 01.06'!AF:AF)</f>
        <v>78185</v>
      </c>
      <c r="M95" s="16">
        <f>SUMIF('MUNIS GL Working Doc 01.06'!$H:$H,'Capital Status Report'!$G95,'MUNIS GL Working Doc 01.06'!AG:AG)</f>
        <v>55185</v>
      </c>
      <c r="N95" s="16">
        <f t="shared" si="6"/>
        <v>55185</v>
      </c>
      <c r="O95" s="16">
        <f>SUMIF('MUNIS GL Working Doc 01.06'!$H:$H,'Capital Status Report'!$G95,'MUNIS GL Working Doc 01.06'!W:W)</f>
        <v>0</v>
      </c>
      <c r="P95" s="16">
        <f>SUMIF('MUNIS GL Working Doc 01.06'!$H:$H,'Capital Status Report'!$G95,'MUNIS GL Working Doc 01.06'!X:X)</f>
        <v>23000</v>
      </c>
      <c r="Q95" s="16">
        <f>SUMIF('MUNIS GL Working Doc 01.06'!$H:$H,'Capital Status Report'!$G95,'MUNIS GL Working Doc 01.06'!Z:Z)</f>
        <v>0</v>
      </c>
      <c r="R95" s="36" t="s">
        <v>1950</v>
      </c>
      <c r="S95" s="18"/>
      <c r="T95" s="19"/>
    </row>
    <row r="96" spans="1:20" s="20" customFormat="1" ht="36" x14ac:dyDescent="0.25">
      <c r="A96" s="29">
        <v>125</v>
      </c>
      <c r="B96" s="30" t="s">
        <v>2050</v>
      </c>
      <c r="C96" s="31" t="s">
        <v>2111</v>
      </c>
      <c r="D96" s="31" t="str">
        <f t="shared" si="5"/>
        <v>19158</v>
      </c>
      <c r="E96" s="48" t="s">
        <v>2116</v>
      </c>
      <c r="F96" s="29" t="s">
        <v>1989</v>
      </c>
      <c r="G96" s="29" t="str">
        <f t="shared" si="4"/>
        <v>19158107 -  NORTH STREET SCHOOL</v>
      </c>
      <c r="H96" s="29" t="str">
        <f>VLOOKUP(F96,'[2]Locn Lookup'!A$1:B$17,2,FALSE)</f>
        <v>NS</v>
      </c>
      <c r="I96" s="15" t="e">
        <f>VLOOKUP($C96&amp;$F96,Open Capital Projects Access,4,FALSE)</f>
        <v>#NAME?</v>
      </c>
      <c r="J96" s="32">
        <f>SUMIF('MUNIS GL Working Doc 01.06'!H:H,'Capital Status Report'!G96,'MUNIS GL Working Doc 01.06'!AB:AB)</f>
        <v>72000</v>
      </c>
      <c r="K96" s="32">
        <f>SUMIF('MUNIS GL Working Doc 01.06'!H:H,'Capital Status Report'!G96,'MUNIS GL Working Doc 01.06'!AE:AE)</f>
        <v>-2897.51</v>
      </c>
      <c r="L96" s="32">
        <f>SUMIF('MUNIS GL Working Doc 01.06'!$H:$H,'Capital Status Report'!$G96,'MUNIS GL Working Doc 01.06'!AF:AF)</f>
        <v>69102.490000000005</v>
      </c>
      <c r="M96" s="32">
        <f>SUMIF('MUNIS GL Working Doc 01.06'!$H:$H,'Capital Status Report'!$G96,'MUNIS GL Working Doc 01.06'!AG:AG)</f>
        <v>21632.5</v>
      </c>
      <c r="N96" s="32">
        <f t="shared" si="6"/>
        <v>15932.5</v>
      </c>
      <c r="O96" s="32">
        <f>SUMIF('MUNIS GL Working Doc 01.06'!$H:$H,'Capital Status Report'!$G96,'MUNIS GL Working Doc 01.06'!W:W)</f>
        <v>5700</v>
      </c>
      <c r="P96" s="32">
        <f>SUMIF('MUNIS GL Working Doc 01.06'!$H:$H,'Capital Status Report'!$G96,'MUNIS GL Working Doc 01.06'!X:X)</f>
        <v>3800</v>
      </c>
      <c r="Q96" s="32">
        <f>SUMIF('MUNIS GL Working Doc 01.06'!$H:$H,'Capital Status Report'!$G96,'MUNIS GL Working Doc 01.06'!Z:Z)</f>
        <v>43669.99</v>
      </c>
      <c r="R96" s="45" t="s">
        <v>2026</v>
      </c>
      <c r="S96" s="42" t="s">
        <v>2118</v>
      </c>
      <c r="T96" s="35"/>
    </row>
    <row r="97" spans="1:20" s="20" customFormat="1" ht="36" x14ac:dyDescent="0.25">
      <c r="A97" s="29">
        <v>126</v>
      </c>
      <c r="B97" s="30" t="s">
        <v>2050</v>
      </c>
      <c r="C97" s="31" t="s">
        <v>2111</v>
      </c>
      <c r="D97" s="31" t="str">
        <f t="shared" si="5"/>
        <v>19158</v>
      </c>
      <c r="E97" s="48" t="s">
        <v>2112</v>
      </c>
      <c r="F97" s="29" t="s">
        <v>1997</v>
      </c>
      <c r="G97" s="29" t="str">
        <f t="shared" si="4"/>
        <v>19158115 -  WESTERN MIDDLE SCHOOL</v>
      </c>
      <c r="H97" s="29" t="str">
        <f>VLOOKUP(F97,'[2]Locn Lookup'!A$1:B$17,2,FALSE)</f>
        <v>WMS</v>
      </c>
      <c r="I97" s="15" t="e">
        <f>VLOOKUP($C97&amp;$F97,Open Capital Projects Access,4,FALSE)</f>
        <v>#NAME?</v>
      </c>
      <c r="J97" s="32">
        <f>SUMIF('MUNIS GL Working Doc 01.06'!H:H,'Capital Status Report'!G97,'MUNIS GL Working Doc 01.06'!AB:AB)</f>
        <v>130000</v>
      </c>
      <c r="K97" s="32">
        <f>SUMIF('MUNIS GL Working Doc 01.06'!H:H,'Capital Status Report'!G97,'MUNIS GL Working Doc 01.06'!AE:AE)</f>
        <v>0</v>
      </c>
      <c r="L97" s="32">
        <f>SUMIF('MUNIS GL Working Doc 01.06'!$H:$H,'Capital Status Report'!$G97,'MUNIS GL Working Doc 01.06'!AF:AF)</f>
        <v>130000</v>
      </c>
      <c r="M97" s="32">
        <f>SUMIF('MUNIS GL Working Doc 01.06'!$H:$H,'Capital Status Report'!$G97,'MUNIS GL Working Doc 01.06'!AG:AG)</f>
        <v>4000</v>
      </c>
      <c r="N97" s="32">
        <f t="shared" si="6"/>
        <v>0</v>
      </c>
      <c r="O97" s="32">
        <f>SUMIF('MUNIS GL Working Doc 01.06'!$H:$H,'Capital Status Report'!$G97,'MUNIS GL Working Doc 01.06'!W:W)</f>
        <v>4000</v>
      </c>
      <c r="P97" s="32">
        <f>SUMIF('MUNIS GL Working Doc 01.06'!$H:$H,'Capital Status Report'!$G97,'MUNIS GL Working Doc 01.06'!X:X)</f>
        <v>12000</v>
      </c>
      <c r="Q97" s="32">
        <f>SUMIF('MUNIS GL Working Doc 01.06'!$H:$H,'Capital Status Report'!$G97,'MUNIS GL Working Doc 01.06'!Z:Z)</f>
        <v>114000</v>
      </c>
      <c r="R97" s="38" t="s">
        <v>2026</v>
      </c>
      <c r="S97" s="42" t="s">
        <v>2119</v>
      </c>
      <c r="T97" s="35"/>
    </row>
    <row r="98" spans="1:20" s="20" customFormat="1" ht="54" customHeight="1" x14ac:dyDescent="0.25">
      <c r="A98" s="29">
        <v>128</v>
      </c>
      <c r="B98" s="30" t="s">
        <v>2050</v>
      </c>
      <c r="C98" s="31" t="s">
        <v>2120</v>
      </c>
      <c r="D98" s="31" t="str">
        <f t="shared" si="5"/>
        <v>19159</v>
      </c>
      <c r="E98" s="48" t="s">
        <v>2121</v>
      </c>
      <c r="F98" s="29" t="s">
        <v>1993</v>
      </c>
      <c r="G98" s="29" t="str">
        <f t="shared" si="4"/>
        <v>19159111 -  OLD GREENWICH SCHOOL</v>
      </c>
      <c r="H98" s="29" t="str">
        <f>VLOOKUP(F98,'[2]Locn Lookup'!A$1:B$17,2,FALSE)</f>
        <v>OG</v>
      </c>
      <c r="I98" s="15" t="e">
        <f>VLOOKUP($C98&amp;$F98,Open Capital Projects Access,4,FALSE)</f>
        <v>#NAME?</v>
      </c>
      <c r="J98" s="32">
        <f>SUMIF('MUNIS GL Working Doc 01.06'!H:H,'Capital Status Report'!G98,'MUNIS GL Working Doc 01.06'!AB:AB)</f>
        <v>500000</v>
      </c>
      <c r="K98" s="32">
        <f>SUMIF('MUNIS GL Working Doc 01.06'!H:H,'Capital Status Report'!G98,'MUNIS GL Working Doc 01.06'!AE:AE)</f>
        <v>0</v>
      </c>
      <c r="L98" s="32">
        <f>SUMIF('MUNIS GL Working Doc 01.06'!$H:$H,'Capital Status Report'!$G98,'MUNIS GL Working Doc 01.06'!AF:AF)</f>
        <v>500000</v>
      </c>
      <c r="M98" s="32">
        <f>SUMIF('MUNIS GL Working Doc 01.06'!$H:$H,'Capital Status Report'!$G98,'MUNIS GL Working Doc 01.06'!AG:AG)</f>
        <v>14018.07</v>
      </c>
      <c r="N98" s="32">
        <f t="shared" si="6"/>
        <v>4268.07</v>
      </c>
      <c r="O98" s="32">
        <f>SUMIF('MUNIS GL Working Doc 01.06'!$H:$H,'Capital Status Report'!$G98,'MUNIS GL Working Doc 01.06'!W:W)</f>
        <v>9750</v>
      </c>
      <c r="P98" s="32">
        <f>SUMIF('MUNIS GL Working Doc 01.06'!$H:$H,'Capital Status Report'!$G98,'MUNIS GL Working Doc 01.06'!X:X)</f>
        <v>14981.93</v>
      </c>
      <c r="Q98" s="32">
        <f>SUMIF('MUNIS GL Working Doc 01.06'!$H:$H,'Capital Status Report'!$G98,'MUNIS GL Working Doc 01.06'!Z:Z)</f>
        <v>471000</v>
      </c>
      <c r="R98" s="38" t="s">
        <v>2122</v>
      </c>
      <c r="S98" s="42" t="s">
        <v>2123</v>
      </c>
      <c r="T98" s="35" t="s">
        <v>2124</v>
      </c>
    </row>
    <row r="99" spans="1:20" s="20" customFormat="1" x14ac:dyDescent="0.25">
      <c r="A99" s="12">
        <v>130</v>
      </c>
      <c r="B99" s="13" t="s">
        <v>2050</v>
      </c>
      <c r="C99" s="14" t="s">
        <v>2125</v>
      </c>
      <c r="D99" s="14" t="str">
        <f t="shared" ref="D99:D129" si="7">LEFT(C99,5)</f>
        <v>19160</v>
      </c>
      <c r="E99" s="40" t="s">
        <v>2126</v>
      </c>
      <c r="F99" s="12" t="s">
        <v>1991</v>
      </c>
      <c r="G99" s="12" t="str">
        <f t="shared" ref="G99:G130" si="8">D99&amp;F99</f>
        <v>19160109 -  DUNDEE SCHOOL</v>
      </c>
      <c r="H99" s="12" t="str">
        <f>VLOOKUP(F99,'[2]Locn Lookup'!A$1:B$17,2,FALSE)</f>
        <v>ISD</v>
      </c>
      <c r="I99" s="15" t="e">
        <f>VLOOKUP($C99&amp;$F99,Open Capital Projects Access,4,FALSE)</f>
        <v>#NAME?</v>
      </c>
      <c r="J99" s="16">
        <f>SUMIF('MUNIS GL Working Doc 01.06'!H:H,'Capital Status Report'!G99,'MUNIS GL Working Doc 01.06'!AB:AB)</f>
        <v>455000</v>
      </c>
      <c r="K99" s="16">
        <f>SUMIF('MUNIS GL Working Doc 01.06'!H:H,'Capital Status Report'!G99,'MUNIS GL Working Doc 01.06'!AE:AE)</f>
        <v>162000</v>
      </c>
      <c r="L99" s="16">
        <f>SUMIF('MUNIS GL Working Doc 01.06'!$H:$H,'Capital Status Report'!$G99,'MUNIS GL Working Doc 01.06'!AF:AF)</f>
        <v>617000</v>
      </c>
      <c r="M99" s="16">
        <f>SUMIF('MUNIS GL Working Doc 01.06'!$H:$H,'Capital Status Report'!$G99,'MUNIS GL Working Doc 01.06'!AG:AG)</f>
        <v>617000</v>
      </c>
      <c r="N99" s="16">
        <f t="shared" si="6"/>
        <v>520310.6</v>
      </c>
      <c r="O99" s="16">
        <f>SUMIF('MUNIS GL Working Doc 01.06'!$H:$H,'Capital Status Report'!$G99,'MUNIS GL Working Doc 01.06'!W:W)</f>
        <v>96689.4</v>
      </c>
      <c r="P99" s="16">
        <f>SUMIF('MUNIS GL Working Doc 01.06'!$H:$H,'Capital Status Report'!$G99,'MUNIS GL Working Doc 01.06'!X:X)</f>
        <v>0</v>
      </c>
      <c r="Q99" s="16">
        <f>SUMIF('MUNIS GL Working Doc 01.06'!$H:$H,'Capital Status Report'!$G99,'MUNIS GL Working Doc 01.06'!Z:Z)</f>
        <v>0</v>
      </c>
      <c r="R99" s="17" t="s">
        <v>1950</v>
      </c>
      <c r="S99" s="18" t="s">
        <v>2127</v>
      </c>
      <c r="T99" s="19" t="s">
        <v>1986</v>
      </c>
    </row>
    <row r="100" spans="1:20" s="20" customFormat="1" ht="24" x14ac:dyDescent="0.25">
      <c r="A100" s="12">
        <v>131</v>
      </c>
      <c r="B100" s="13" t="s">
        <v>2050</v>
      </c>
      <c r="C100" s="14" t="s">
        <v>2125</v>
      </c>
      <c r="D100" s="14" t="str">
        <f t="shared" si="7"/>
        <v>19160</v>
      </c>
      <c r="E100" s="40" t="s">
        <v>2128</v>
      </c>
      <c r="F100" s="12" t="s">
        <v>1992</v>
      </c>
      <c r="G100" s="12" t="str">
        <f t="shared" si="8"/>
        <v>19160110 -  NORTH MIANUS SCHOOL</v>
      </c>
      <c r="H100" s="12" t="str">
        <f>VLOOKUP(F100,'[2]Locn Lookup'!A$1:B$17,2,FALSE)</f>
        <v>NM</v>
      </c>
      <c r="I100" s="15" t="e">
        <f>VLOOKUP($C100&amp;$F100,Open Capital Projects Access,4,FALSE)</f>
        <v>#NAME?</v>
      </c>
      <c r="J100" s="16">
        <f>SUMIF('MUNIS GL Working Doc 01.06'!H:H,'Capital Status Report'!G100,'MUNIS GL Working Doc 01.06'!AB:AB)</f>
        <v>320000</v>
      </c>
      <c r="K100" s="16">
        <f>SUMIF('MUNIS GL Working Doc 01.06'!H:H,'Capital Status Report'!G100,'MUNIS GL Working Doc 01.06'!AE:AE)</f>
        <v>-88941.4</v>
      </c>
      <c r="L100" s="16">
        <f>SUMIF('MUNIS GL Working Doc 01.06'!$H:$H,'Capital Status Report'!$G100,'MUNIS GL Working Doc 01.06'!AF:AF)</f>
        <v>231058.6</v>
      </c>
      <c r="M100" s="16">
        <f>SUMIF('MUNIS GL Working Doc 01.06'!$H:$H,'Capital Status Report'!$G100,'MUNIS GL Working Doc 01.06'!AG:AG)</f>
        <v>231058.6</v>
      </c>
      <c r="N100" s="16">
        <f t="shared" si="6"/>
        <v>231058.6</v>
      </c>
      <c r="O100" s="16">
        <f>SUMIF('MUNIS GL Working Doc 01.06'!$H:$H,'Capital Status Report'!$G100,'MUNIS GL Working Doc 01.06'!W:W)</f>
        <v>0</v>
      </c>
      <c r="P100" s="16">
        <f>SUMIF('MUNIS GL Working Doc 01.06'!$H:$H,'Capital Status Report'!$G100,'MUNIS GL Working Doc 01.06'!X:X)</f>
        <v>0</v>
      </c>
      <c r="Q100" s="16">
        <f>SUMIF('MUNIS GL Working Doc 01.06'!$H:$H,'Capital Status Report'!$G100,'MUNIS GL Working Doc 01.06'!Z:Z)</f>
        <v>0</v>
      </c>
      <c r="R100" s="17" t="s">
        <v>1950</v>
      </c>
      <c r="S100" s="18" t="s">
        <v>2129</v>
      </c>
      <c r="T100" s="19" t="s">
        <v>2029</v>
      </c>
    </row>
    <row r="101" spans="1:20" s="20" customFormat="1" x14ac:dyDescent="0.25">
      <c r="A101" s="29">
        <v>132</v>
      </c>
      <c r="B101" s="30" t="s">
        <v>2050</v>
      </c>
      <c r="C101" s="31" t="s">
        <v>2125</v>
      </c>
      <c r="D101" s="31" t="str">
        <f t="shared" si="7"/>
        <v>19160</v>
      </c>
      <c r="E101" s="48" t="s">
        <v>2126</v>
      </c>
      <c r="F101" s="29" t="s">
        <v>1993</v>
      </c>
      <c r="G101" s="29" t="str">
        <f t="shared" si="8"/>
        <v>19160111 -  OLD GREENWICH SCHOOL</v>
      </c>
      <c r="H101" s="29" t="str">
        <f>VLOOKUP(F101,'[2]Locn Lookup'!A$1:B$17,2,FALSE)</f>
        <v>OG</v>
      </c>
      <c r="I101" s="15" t="e">
        <f>VLOOKUP($C101&amp;$F101,Open Capital Projects Access,4,FALSE)</f>
        <v>#NAME?</v>
      </c>
      <c r="J101" s="32">
        <f>SUMIF('MUNIS GL Working Doc 01.06'!H:H,'Capital Status Report'!G101,'MUNIS GL Working Doc 01.06'!AB:AB)</f>
        <v>455000</v>
      </c>
      <c r="K101" s="32">
        <f>SUMIF('MUNIS GL Working Doc 01.06'!H:H,'Capital Status Report'!G101,'MUNIS GL Working Doc 01.06'!AE:AE)</f>
        <v>-317369</v>
      </c>
      <c r="L101" s="32">
        <f>SUMIF('MUNIS GL Working Doc 01.06'!$H:$H,'Capital Status Report'!$G101,'MUNIS GL Working Doc 01.06'!AF:AF)</f>
        <v>137631</v>
      </c>
      <c r="M101" s="32">
        <f>SUMIF('MUNIS GL Working Doc 01.06'!$H:$H,'Capital Status Report'!$G101,'MUNIS GL Working Doc 01.06'!AG:AG)</f>
        <v>0</v>
      </c>
      <c r="N101" s="32">
        <f t="shared" si="6"/>
        <v>0</v>
      </c>
      <c r="O101" s="32">
        <f>SUMIF('MUNIS GL Working Doc 01.06'!$H:$H,'Capital Status Report'!$G101,'MUNIS GL Working Doc 01.06'!W:W)</f>
        <v>0</v>
      </c>
      <c r="P101" s="32">
        <f>SUMIF('MUNIS GL Working Doc 01.06'!$H:$H,'Capital Status Report'!$G101,'MUNIS GL Working Doc 01.06'!X:X)</f>
        <v>0</v>
      </c>
      <c r="Q101" s="32">
        <f>SUMIF('MUNIS GL Working Doc 01.06'!$H:$H,'Capital Status Report'!$G101,'MUNIS GL Working Doc 01.06'!Z:Z)</f>
        <v>137631</v>
      </c>
      <c r="R101" s="33" t="s">
        <v>2037</v>
      </c>
      <c r="S101" s="34" t="s">
        <v>2130</v>
      </c>
      <c r="T101" s="35" t="s">
        <v>2131</v>
      </c>
    </row>
    <row r="102" spans="1:20" s="20" customFormat="1" ht="48" x14ac:dyDescent="0.25">
      <c r="A102" s="12">
        <v>133</v>
      </c>
      <c r="B102" s="13" t="s">
        <v>2050</v>
      </c>
      <c r="C102" s="14" t="s">
        <v>2125</v>
      </c>
      <c r="D102" s="14" t="str">
        <f t="shared" si="7"/>
        <v>19160</v>
      </c>
      <c r="E102" s="40" t="s">
        <v>2132</v>
      </c>
      <c r="F102" s="12" t="s">
        <v>1994</v>
      </c>
      <c r="G102" s="12" t="str">
        <f t="shared" si="8"/>
        <v>19160112 -  RIVERSIDE SCHOOL</v>
      </c>
      <c r="H102" s="12" t="str">
        <f>VLOOKUP(F102,'[2]Locn Lookup'!A$1:B$17,2,FALSE)</f>
        <v>RV</v>
      </c>
      <c r="I102" s="15" t="e">
        <f>VLOOKUP($C102&amp;$F102,Open Capital Projects Access,4,FALSE)</f>
        <v>#NAME?</v>
      </c>
      <c r="J102" s="16">
        <f>SUMIF('MUNIS GL Working Doc 01.06'!H:H,'Capital Status Report'!G102,'MUNIS GL Working Doc 01.06'!AB:AB)</f>
        <v>905000</v>
      </c>
      <c r="K102" s="16">
        <f>SUMIF('MUNIS GL Working Doc 01.06'!H:H,'Capital Status Report'!G102,'MUNIS GL Working Doc 01.06'!AE:AE)</f>
        <v>-162000</v>
      </c>
      <c r="L102" s="16">
        <f>SUMIF('MUNIS GL Working Doc 01.06'!$H:$H,'Capital Status Report'!$G102,'MUNIS GL Working Doc 01.06'!AF:AF)</f>
        <v>743000</v>
      </c>
      <c r="M102" s="16">
        <f>SUMIF('MUNIS GL Working Doc 01.06'!$H:$H,'Capital Status Report'!$G102,'MUNIS GL Working Doc 01.06'!AG:AG)</f>
        <v>424213.95</v>
      </c>
      <c r="N102" s="16">
        <f t="shared" si="6"/>
        <v>424213.95</v>
      </c>
      <c r="O102" s="16">
        <f>SUMIF('MUNIS GL Working Doc 01.06'!$H:$H,'Capital Status Report'!$G102,'MUNIS GL Working Doc 01.06'!W:W)</f>
        <v>0</v>
      </c>
      <c r="P102" s="16">
        <f>SUMIF('MUNIS GL Working Doc 01.06'!$H:$H,'Capital Status Report'!$G102,'MUNIS GL Working Doc 01.06'!X:X)</f>
        <v>23500</v>
      </c>
      <c r="Q102" s="16">
        <f>SUMIF('MUNIS GL Working Doc 01.06'!$H:$H,'Capital Status Report'!$G102,'MUNIS GL Working Doc 01.06'!Z:Z)</f>
        <v>295286.05</v>
      </c>
      <c r="R102" s="17" t="s">
        <v>1960</v>
      </c>
      <c r="S102" s="39" t="s">
        <v>2401</v>
      </c>
      <c r="T102" s="19" t="s">
        <v>2402</v>
      </c>
    </row>
    <row r="103" spans="1:20" s="20" customFormat="1" ht="66.75" customHeight="1" x14ac:dyDescent="0.25">
      <c r="A103" s="29">
        <v>134</v>
      </c>
      <c r="B103" s="30" t="s">
        <v>2050</v>
      </c>
      <c r="C103" s="31" t="s">
        <v>2125</v>
      </c>
      <c r="D103" s="31" t="str">
        <f t="shared" si="7"/>
        <v>19160</v>
      </c>
      <c r="E103" s="48" t="s">
        <v>2133</v>
      </c>
      <c r="F103" s="29" t="s">
        <v>1996</v>
      </c>
      <c r="G103" s="29" t="str">
        <f t="shared" si="8"/>
        <v>19160114 -  EASTERN MIDDLE SCHOOL</v>
      </c>
      <c r="H103" s="29" t="str">
        <f>VLOOKUP(F103,'[2]Locn Lookup'!A$1:B$17,2,FALSE)</f>
        <v>EMS</v>
      </c>
      <c r="I103" s="15" t="e">
        <f>VLOOKUP($C103&amp;$F103,Open Capital Projects Access,4,FALSE)</f>
        <v>#NAME?</v>
      </c>
      <c r="J103" s="32">
        <f>SUMIF('MUNIS GL Working Doc 01.06'!H:H,'Capital Status Report'!G103,'MUNIS GL Working Doc 01.06'!AB:AB)</f>
        <v>900000</v>
      </c>
      <c r="K103" s="32">
        <f>SUMIF('MUNIS GL Working Doc 01.06'!H:H,'Capital Status Report'!G103,'MUNIS GL Working Doc 01.06'!AE:AE)</f>
        <v>0</v>
      </c>
      <c r="L103" s="32">
        <f>SUMIF('MUNIS GL Working Doc 01.06'!$H:$H,'Capital Status Report'!$G103,'MUNIS GL Working Doc 01.06'!AF:AF)</f>
        <v>900000</v>
      </c>
      <c r="M103" s="32">
        <f>SUMIF('MUNIS GL Working Doc 01.06'!$H:$H,'Capital Status Report'!$G103,'MUNIS GL Working Doc 01.06'!AG:AG)</f>
        <v>858476.62</v>
      </c>
      <c r="N103" s="32">
        <f t="shared" si="6"/>
        <v>858476.62</v>
      </c>
      <c r="O103" s="32">
        <f>SUMIF('MUNIS GL Working Doc 01.06'!$H:$H,'Capital Status Report'!$G103,'MUNIS GL Working Doc 01.06'!W:W)</f>
        <v>0</v>
      </c>
      <c r="P103" s="32">
        <f>SUMIF('MUNIS GL Working Doc 01.06'!$H:$H,'Capital Status Report'!$G103,'MUNIS GL Working Doc 01.06'!X:X)</f>
        <v>41523.379999999997</v>
      </c>
      <c r="Q103" s="32">
        <f>SUMIF('MUNIS GL Working Doc 01.06'!$H:$H,'Capital Status Report'!$G103,'MUNIS GL Working Doc 01.06'!Z:Z)</f>
        <v>0</v>
      </c>
      <c r="R103" s="33" t="s">
        <v>1960</v>
      </c>
      <c r="S103" s="42" t="s">
        <v>2134</v>
      </c>
      <c r="T103" s="35" t="s">
        <v>2403</v>
      </c>
    </row>
    <row r="104" spans="1:20" s="20" customFormat="1" ht="48.75" customHeight="1" x14ac:dyDescent="0.25">
      <c r="A104" s="29">
        <v>135</v>
      </c>
      <c r="B104" s="30" t="s">
        <v>2050</v>
      </c>
      <c r="C104" s="31" t="s">
        <v>2125</v>
      </c>
      <c r="D104" s="31" t="str">
        <f t="shared" si="7"/>
        <v>19160</v>
      </c>
      <c r="E104" s="48" t="s">
        <v>2135</v>
      </c>
      <c r="F104" s="29" t="s">
        <v>1997</v>
      </c>
      <c r="G104" s="29" t="str">
        <f t="shared" si="8"/>
        <v>19160115 -  WESTERN MIDDLE SCHOOL</v>
      </c>
      <c r="H104" s="29" t="str">
        <f>VLOOKUP(F104,'[2]Locn Lookup'!A$1:B$17,2,FALSE)</f>
        <v>WMS</v>
      </c>
      <c r="I104" s="15" t="e">
        <f>VLOOKUP($C104&amp;$F104,Open Capital Projects Access,4,FALSE)</f>
        <v>#NAME?</v>
      </c>
      <c r="J104" s="32">
        <f>SUMIF('MUNIS GL Working Doc 01.06'!H:H,'Capital Status Report'!G104,'MUNIS GL Working Doc 01.06'!AB:AB)</f>
        <v>250000</v>
      </c>
      <c r="K104" s="32">
        <f>SUMIF('MUNIS GL Working Doc 01.06'!H:H,'Capital Status Report'!G104,'MUNIS GL Working Doc 01.06'!AE:AE)</f>
        <v>88941.4</v>
      </c>
      <c r="L104" s="32">
        <f>SUMIF('MUNIS GL Working Doc 01.06'!$H:$H,'Capital Status Report'!$G104,'MUNIS GL Working Doc 01.06'!AF:AF)</f>
        <v>338941.4</v>
      </c>
      <c r="M104" s="32">
        <f>SUMIF('MUNIS GL Working Doc 01.06'!$H:$H,'Capital Status Report'!$G104,'MUNIS GL Working Doc 01.06'!AG:AG)</f>
        <v>34620.839999999997</v>
      </c>
      <c r="N104" s="32">
        <f t="shared" si="6"/>
        <v>34620.839999999997</v>
      </c>
      <c r="O104" s="32">
        <f>SUMIF('MUNIS GL Working Doc 01.06'!$H:$H,'Capital Status Report'!$G104,'MUNIS GL Working Doc 01.06'!W:W)</f>
        <v>0</v>
      </c>
      <c r="P104" s="32">
        <f>SUMIF('MUNIS GL Working Doc 01.06'!$H:$H,'Capital Status Report'!$G104,'MUNIS GL Working Doc 01.06'!X:X)</f>
        <v>304320.56</v>
      </c>
      <c r="Q104" s="32">
        <f>SUMIF('MUNIS GL Working Doc 01.06'!$H:$H,'Capital Status Report'!$G104,'MUNIS GL Working Doc 01.06'!Z:Z)</f>
        <v>0</v>
      </c>
      <c r="R104" s="38" t="s">
        <v>2026</v>
      </c>
      <c r="S104" s="42" t="s">
        <v>2136</v>
      </c>
      <c r="T104" s="35" t="s">
        <v>2137</v>
      </c>
    </row>
    <row r="105" spans="1:20" s="20" customFormat="1" ht="96.6" x14ac:dyDescent="0.25">
      <c r="A105" s="12">
        <v>136</v>
      </c>
      <c r="B105" s="13" t="s">
        <v>2050</v>
      </c>
      <c r="C105" s="14" t="s">
        <v>2125</v>
      </c>
      <c r="D105" s="14" t="str">
        <f t="shared" si="7"/>
        <v>19160</v>
      </c>
      <c r="E105" s="40" t="s">
        <v>2138</v>
      </c>
      <c r="F105" s="12" t="s">
        <v>1959</v>
      </c>
      <c r="G105" s="12" t="str">
        <f t="shared" si="8"/>
        <v>19160116 -  GREENWICH HIGH SCHOOL</v>
      </c>
      <c r="H105" s="12" t="str">
        <f>VLOOKUP(F105,'[2]Locn Lookup'!A$1:B$17,2,FALSE)</f>
        <v>GHS</v>
      </c>
      <c r="I105" s="15" t="e">
        <f>VLOOKUP($C105&amp;$F105,Open Capital Projects Access,4,FALSE)</f>
        <v>#NAME?</v>
      </c>
      <c r="J105" s="16">
        <f>SUMIF('MUNIS GL Working Doc 01.06'!H:H,'Capital Status Report'!G105,'MUNIS GL Working Doc 01.06'!AB:AB)</f>
        <v>125000</v>
      </c>
      <c r="K105" s="16">
        <f>SUMIF('MUNIS GL Working Doc 01.06'!H:H,'Capital Status Report'!G105,'MUNIS GL Working Doc 01.06'!AE:AE)</f>
        <v>317369</v>
      </c>
      <c r="L105" s="16">
        <f>SUMIF('MUNIS GL Working Doc 01.06'!$H:$H,'Capital Status Report'!$G105,'MUNIS GL Working Doc 01.06'!AF:AF)</f>
        <v>442369</v>
      </c>
      <c r="M105" s="16">
        <f>SUMIF('MUNIS GL Working Doc 01.06'!$H:$H,'Capital Status Report'!$G105,'MUNIS GL Working Doc 01.06'!AG:AG)</f>
        <v>353204.54</v>
      </c>
      <c r="N105" s="16">
        <f t="shared" si="6"/>
        <v>351044.54</v>
      </c>
      <c r="O105" s="16">
        <f>SUMIF('MUNIS GL Working Doc 01.06'!$H:$H,'Capital Status Report'!$G105,'MUNIS GL Working Doc 01.06'!W:W)</f>
        <v>2160</v>
      </c>
      <c r="P105" s="16">
        <f>SUMIF('MUNIS GL Working Doc 01.06'!$H:$H,'Capital Status Report'!$G105,'MUNIS GL Working Doc 01.06'!X:X)</f>
        <v>0</v>
      </c>
      <c r="Q105" s="16">
        <f>SUMIF('MUNIS GL Working Doc 01.06'!$H:$H,'Capital Status Report'!$G105,'MUNIS GL Working Doc 01.06'!Z:Z)</f>
        <v>89164.46</v>
      </c>
      <c r="R105" s="17" t="s">
        <v>1960</v>
      </c>
      <c r="S105" s="52" t="s">
        <v>2139</v>
      </c>
      <c r="T105" s="19"/>
    </row>
    <row r="106" spans="1:20" s="20" customFormat="1" x14ac:dyDescent="0.25">
      <c r="A106" s="29">
        <v>138</v>
      </c>
      <c r="B106" s="30" t="s">
        <v>2050</v>
      </c>
      <c r="C106" s="31" t="s">
        <v>2140</v>
      </c>
      <c r="D106" s="31" t="str">
        <f t="shared" si="7"/>
        <v>19161</v>
      </c>
      <c r="E106" s="48" t="s">
        <v>2141</v>
      </c>
      <c r="F106" s="29" t="s">
        <v>1982</v>
      </c>
      <c r="G106" s="29" t="str">
        <f t="shared" si="8"/>
        <v>19161102 -  HAMILTON AVENUE SCHOOL</v>
      </c>
      <c r="H106" s="29" t="str">
        <f>VLOOKUP(F106,'[2]Locn Lookup'!A$1:B$17,2,FALSE)</f>
        <v>HA</v>
      </c>
      <c r="I106" s="15" t="e">
        <f>VLOOKUP($C106&amp;$F106,Open Capital Projects Access,4,FALSE)</f>
        <v>#NAME?</v>
      </c>
      <c r="J106" s="32">
        <f>SUMIF('MUNIS GL Working Doc 01.06'!H:H,'Capital Status Report'!G106,'MUNIS GL Working Doc 01.06'!AB:AB)</f>
        <v>20000</v>
      </c>
      <c r="K106" s="32">
        <f>SUMIF('MUNIS GL Working Doc 01.06'!H:H,'Capital Status Report'!G106,'MUNIS GL Working Doc 01.06'!AE:AE)</f>
        <v>0</v>
      </c>
      <c r="L106" s="32">
        <f>SUMIF('MUNIS GL Working Doc 01.06'!$H:$H,'Capital Status Report'!$G106,'MUNIS GL Working Doc 01.06'!AF:AF)</f>
        <v>20000</v>
      </c>
      <c r="M106" s="32">
        <f>SUMIF('MUNIS GL Working Doc 01.06'!$H:$H,'Capital Status Report'!$G106,'MUNIS GL Working Doc 01.06'!AG:AG)</f>
        <v>0</v>
      </c>
      <c r="N106" s="32">
        <f t="shared" si="6"/>
        <v>0</v>
      </c>
      <c r="O106" s="32">
        <f>SUMIF('MUNIS GL Working Doc 01.06'!$H:$H,'Capital Status Report'!$G106,'MUNIS GL Working Doc 01.06'!W:W)</f>
        <v>0</v>
      </c>
      <c r="P106" s="32">
        <f>SUMIF('MUNIS GL Working Doc 01.06'!$H:$H,'Capital Status Report'!$G106,'MUNIS GL Working Doc 01.06'!X:X)</f>
        <v>0</v>
      </c>
      <c r="Q106" s="32">
        <f>SUMIF('MUNIS GL Working Doc 01.06'!$H:$H,'Capital Status Report'!$G106,'MUNIS GL Working Doc 01.06'!Z:Z)</f>
        <v>20000</v>
      </c>
      <c r="R106" s="38" t="s">
        <v>2037</v>
      </c>
      <c r="S106" s="34"/>
      <c r="T106" s="35" t="s">
        <v>2142</v>
      </c>
    </row>
    <row r="107" spans="1:20" s="20" customFormat="1" ht="90.75" customHeight="1" x14ac:dyDescent="0.25">
      <c r="A107" s="29">
        <v>139</v>
      </c>
      <c r="B107" s="30" t="s">
        <v>2050</v>
      </c>
      <c r="C107" s="31" t="s">
        <v>2140</v>
      </c>
      <c r="D107" s="31" t="str">
        <f t="shared" si="7"/>
        <v>19161</v>
      </c>
      <c r="E107" s="48" t="s">
        <v>2143</v>
      </c>
      <c r="F107" s="29" t="s">
        <v>1988</v>
      </c>
      <c r="G107" s="29" t="str">
        <f t="shared" si="8"/>
        <v>19161106 -  JULIAN CURTISS SCHOOL</v>
      </c>
      <c r="H107" s="29" t="str">
        <f>VLOOKUP(F107,'[2]Locn Lookup'!A$1:B$17,2,FALSE)</f>
        <v>JC</v>
      </c>
      <c r="I107" s="15" t="e">
        <f>VLOOKUP($C107&amp;$F107,Open Capital Projects Access,4,FALSE)</f>
        <v>#NAME?</v>
      </c>
      <c r="J107" s="32">
        <f>SUMIF('MUNIS GL Working Doc 01.06'!H:H,'Capital Status Report'!G107,'MUNIS GL Working Doc 01.06'!AB:AB)</f>
        <v>305000</v>
      </c>
      <c r="K107" s="32">
        <f>SUMIF('MUNIS GL Working Doc 01.06'!H:H,'Capital Status Report'!G107,'MUNIS GL Working Doc 01.06'!AE:AE)</f>
        <v>0</v>
      </c>
      <c r="L107" s="32">
        <f>SUMIF('MUNIS GL Working Doc 01.06'!$H:$H,'Capital Status Report'!$G107,'MUNIS GL Working Doc 01.06'!AF:AF)</f>
        <v>305000</v>
      </c>
      <c r="M107" s="32">
        <f>SUMIF('MUNIS GL Working Doc 01.06'!$H:$H,'Capital Status Report'!$G107,'MUNIS GL Working Doc 01.06'!AG:AG)</f>
        <v>12411.14</v>
      </c>
      <c r="N107" s="32">
        <f t="shared" si="6"/>
        <v>12411.14</v>
      </c>
      <c r="O107" s="32">
        <f>SUMIF('MUNIS GL Working Doc 01.06'!$H:$H,'Capital Status Report'!$G107,'MUNIS GL Working Doc 01.06'!W:W)</f>
        <v>0</v>
      </c>
      <c r="P107" s="32">
        <f>SUMIF('MUNIS GL Working Doc 01.06'!$H:$H,'Capital Status Report'!$G107,'MUNIS GL Working Doc 01.06'!X:X)</f>
        <v>0</v>
      </c>
      <c r="Q107" s="32">
        <f>SUMIF('MUNIS GL Working Doc 01.06'!$H:$H,'Capital Status Report'!$G107,'MUNIS GL Working Doc 01.06'!Z:Z)</f>
        <v>292588.86</v>
      </c>
      <c r="R107" s="33" t="s">
        <v>2026</v>
      </c>
      <c r="S107" s="42" t="s">
        <v>2144</v>
      </c>
      <c r="T107" s="35" t="s">
        <v>2145</v>
      </c>
    </row>
    <row r="108" spans="1:20" s="20" customFormat="1" x14ac:dyDescent="0.25">
      <c r="A108" s="12">
        <v>140</v>
      </c>
      <c r="B108" s="13" t="s">
        <v>2050</v>
      </c>
      <c r="C108" s="14" t="s">
        <v>2140</v>
      </c>
      <c r="D108" s="14" t="str">
        <f t="shared" si="7"/>
        <v>19161</v>
      </c>
      <c r="E108" s="40" t="s">
        <v>2146</v>
      </c>
      <c r="F108" s="12" t="s">
        <v>1989</v>
      </c>
      <c r="G108" s="12" t="str">
        <f t="shared" si="8"/>
        <v>19161107 -  NORTH STREET SCHOOL</v>
      </c>
      <c r="H108" s="12" t="str">
        <f>VLOOKUP(F108,'[2]Locn Lookup'!A$1:B$17,2,FALSE)</f>
        <v>NS</v>
      </c>
      <c r="I108" s="15" t="e">
        <f>VLOOKUP($C108&amp;$F108,Open Capital Projects Access,4,FALSE)</f>
        <v>#NAME?</v>
      </c>
      <c r="J108" s="16">
        <f>SUMIF('MUNIS GL Working Doc 01.06'!H:H,'Capital Status Report'!G108,'MUNIS GL Working Doc 01.06'!AB:AB)</f>
        <v>30000</v>
      </c>
      <c r="K108" s="16">
        <f>SUMIF('MUNIS GL Working Doc 01.06'!H:H,'Capital Status Report'!G108,'MUNIS GL Working Doc 01.06'!AE:AE)</f>
        <v>-19118.12</v>
      </c>
      <c r="L108" s="16">
        <f>SUMIF('MUNIS GL Working Doc 01.06'!$H:$H,'Capital Status Report'!$G108,'MUNIS GL Working Doc 01.06'!AF:AF)</f>
        <v>10881.88</v>
      </c>
      <c r="M108" s="16">
        <f>SUMIF('MUNIS GL Working Doc 01.06'!$H:$H,'Capital Status Report'!$G108,'MUNIS GL Working Doc 01.06'!AG:AG)</f>
        <v>10881.88</v>
      </c>
      <c r="N108" s="16">
        <f t="shared" si="6"/>
        <v>10881.88</v>
      </c>
      <c r="O108" s="16">
        <f>SUMIF('MUNIS GL Working Doc 01.06'!$H:$H,'Capital Status Report'!$G108,'MUNIS GL Working Doc 01.06'!W:W)</f>
        <v>0</v>
      </c>
      <c r="P108" s="16">
        <f>SUMIF('MUNIS GL Working Doc 01.06'!$H:$H,'Capital Status Report'!$G108,'MUNIS GL Working Doc 01.06'!X:X)</f>
        <v>0</v>
      </c>
      <c r="Q108" s="16">
        <f>SUMIF('MUNIS GL Working Doc 01.06'!$H:$H,'Capital Status Report'!$G108,'MUNIS GL Working Doc 01.06'!Z:Z)</f>
        <v>0</v>
      </c>
      <c r="R108" s="17" t="s">
        <v>1950</v>
      </c>
      <c r="S108" s="18" t="s">
        <v>2107</v>
      </c>
      <c r="T108" s="19" t="s">
        <v>1986</v>
      </c>
    </row>
    <row r="109" spans="1:20" s="20" customFormat="1" ht="24" x14ac:dyDescent="0.25">
      <c r="A109" s="29">
        <v>141</v>
      </c>
      <c r="B109" s="30" t="s">
        <v>2050</v>
      </c>
      <c r="C109" s="31" t="s">
        <v>2140</v>
      </c>
      <c r="D109" s="31" t="str">
        <f t="shared" si="7"/>
        <v>19161</v>
      </c>
      <c r="E109" s="48" t="s">
        <v>2147</v>
      </c>
      <c r="F109" s="29" t="s">
        <v>1992</v>
      </c>
      <c r="G109" s="29" t="str">
        <f t="shared" si="8"/>
        <v>19161110 -  NORTH MIANUS SCHOOL</v>
      </c>
      <c r="H109" s="29" t="str">
        <f>VLOOKUP(F109,'[2]Locn Lookup'!A$1:B$17,2,FALSE)</f>
        <v>NM</v>
      </c>
      <c r="I109" s="15" t="e">
        <f>VLOOKUP($C109&amp;$F109,Open Capital Projects Access,4,FALSE)</f>
        <v>#NAME?</v>
      </c>
      <c r="J109" s="32">
        <f>SUMIF('MUNIS GL Working Doc 01.06'!H:H,'Capital Status Report'!G109,'MUNIS GL Working Doc 01.06'!AB:AB)</f>
        <v>100000</v>
      </c>
      <c r="K109" s="32">
        <f>SUMIF('MUNIS GL Working Doc 01.06'!H:H,'Capital Status Report'!G109,'MUNIS GL Working Doc 01.06'!AE:AE)</f>
        <v>0</v>
      </c>
      <c r="L109" s="32">
        <f>SUMIF('MUNIS GL Working Doc 01.06'!$H:$H,'Capital Status Report'!$G109,'MUNIS GL Working Doc 01.06'!AF:AF)</f>
        <v>100000</v>
      </c>
      <c r="M109" s="32">
        <f>SUMIF('MUNIS GL Working Doc 01.06'!$H:$H,'Capital Status Report'!$G109,'MUNIS GL Working Doc 01.06'!AG:AG)</f>
        <v>0</v>
      </c>
      <c r="N109" s="32">
        <f t="shared" si="6"/>
        <v>0</v>
      </c>
      <c r="O109" s="32">
        <f>SUMIF('MUNIS GL Working Doc 01.06'!$H:$H,'Capital Status Report'!$G109,'MUNIS GL Working Doc 01.06'!W:W)</f>
        <v>0</v>
      </c>
      <c r="P109" s="32">
        <f>SUMIF('MUNIS GL Working Doc 01.06'!$H:$H,'Capital Status Report'!$G109,'MUNIS GL Working Doc 01.06'!X:X)</f>
        <v>0</v>
      </c>
      <c r="Q109" s="32">
        <f>SUMIF('MUNIS GL Working Doc 01.06'!$H:$H,'Capital Status Report'!$G109,'MUNIS GL Working Doc 01.06'!Z:Z)</f>
        <v>100000</v>
      </c>
      <c r="R109" s="38" t="s">
        <v>2026</v>
      </c>
      <c r="S109" s="34" t="s">
        <v>2148</v>
      </c>
      <c r="T109" s="35" t="s">
        <v>2149</v>
      </c>
    </row>
    <row r="110" spans="1:20" s="20" customFormat="1" ht="70.5" customHeight="1" x14ac:dyDescent="0.25">
      <c r="A110" s="29">
        <v>142</v>
      </c>
      <c r="B110" s="30" t="s">
        <v>2050</v>
      </c>
      <c r="C110" s="31" t="s">
        <v>2140</v>
      </c>
      <c r="D110" s="31" t="str">
        <f t="shared" si="7"/>
        <v>19161</v>
      </c>
      <c r="E110" s="48" t="s">
        <v>2150</v>
      </c>
      <c r="F110" s="29" t="s">
        <v>1993</v>
      </c>
      <c r="G110" s="29" t="str">
        <f t="shared" si="8"/>
        <v>19161111 -  OLD GREENWICH SCHOOL</v>
      </c>
      <c r="H110" s="29" t="str">
        <f>VLOOKUP(F110,'[2]Locn Lookup'!A$1:B$17,2,FALSE)</f>
        <v>OG</v>
      </c>
      <c r="I110" s="15" t="e">
        <f>VLOOKUP($C110&amp;$F110,Open Capital Projects Access,4,FALSE)</f>
        <v>#NAME?</v>
      </c>
      <c r="J110" s="32">
        <f>SUMIF('MUNIS GL Working Doc 01.06'!H:H,'Capital Status Report'!G110,'MUNIS GL Working Doc 01.06'!AB:AB)</f>
        <v>36000</v>
      </c>
      <c r="K110" s="32">
        <f>SUMIF('MUNIS GL Working Doc 01.06'!H:H,'Capital Status Report'!G110,'MUNIS GL Working Doc 01.06'!AE:AE)</f>
        <v>0</v>
      </c>
      <c r="L110" s="32">
        <f>SUMIF('MUNIS GL Working Doc 01.06'!$H:$H,'Capital Status Report'!$G110,'MUNIS GL Working Doc 01.06'!AF:AF)</f>
        <v>36000</v>
      </c>
      <c r="M110" s="32">
        <f>SUMIF('MUNIS GL Working Doc 01.06'!$H:$H,'Capital Status Report'!$G110,'MUNIS GL Working Doc 01.06'!AG:AG)</f>
        <v>10250</v>
      </c>
      <c r="N110" s="32">
        <f t="shared" si="6"/>
        <v>4612.5</v>
      </c>
      <c r="O110" s="32">
        <f>SUMIF('MUNIS GL Working Doc 01.06'!$H:$H,'Capital Status Report'!$G110,'MUNIS GL Working Doc 01.06'!W:W)</f>
        <v>5637.5</v>
      </c>
      <c r="P110" s="32">
        <f>SUMIF('MUNIS GL Working Doc 01.06'!$H:$H,'Capital Status Report'!$G110,'MUNIS GL Working Doc 01.06'!X:X)</f>
        <v>0</v>
      </c>
      <c r="Q110" s="32">
        <f>SUMIF('MUNIS GL Working Doc 01.06'!$H:$H,'Capital Status Report'!$G110,'MUNIS GL Working Doc 01.06'!Z:Z)</f>
        <v>25750</v>
      </c>
      <c r="R110" s="38" t="s">
        <v>2026</v>
      </c>
      <c r="S110" s="42" t="s">
        <v>2151</v>
      </c>
      <c r="T110" s="35" t="s">
        <v>2152</v>
      </c>
    </row>
    <row r="111" spans="1:20" s="20" customFormat="1" ht="59.25" customHeight="1" x14ac:dyDescent="0.25">
      <c r="A111" s="12">
        <v>143</v>
      </c>
      <c r="B111" s="13" t="s">
        <v>2050</v>
      </c>
      <c r="C111" s="14" t="s">
        <v>2140</v>
      </c>
      <c r="D111" s="14" t="str">
        <f t="shared" si="7"/>
        <v>19161</v>
      </c>
      <c r="E111" s="40" t="s">
        <v>2153</v>
      </c>
      <c r="F111" s="12" t="s">
        <v>1995</v>
      </c>
      <c r="G111" s="12" t="str">
        <f t="shared" si="8"/>
        <v>19161113 -  CENTRAL MIDDLE SCHOOL</v>
      </c>
      <c r="H111" s="12" t="str">
        <f>VLOOKUP(F111,'[2]Locn Lookup'!A$1:B$17,2,FALSE)</f>
        <v>CMS</v>
      </c>
      <c r="I111" s="15" t="e">
        <f>VLOOKUP($C111&amp;$F111,Open Capital Projects Access,4,FALSE)</f>
        <v>#NAME?</v>
      </c>
      <c r="J111" s="16">
        <f>SUMIF('MUNIS GL Working Doc 01.06'!H:H,'Capital Status Report'!G111,'MUNIS GL Working Doc 01.06'!AB:AB)</f>
        <v>63000</v>
      </c>
      <c r="K111" s="16">
        <f>SUMIF('MUNIS GL Working Doc 01.06'!H:H,'Capital Status Report'!G111,'MUNIS GL Working Doc 01.06'!AE:AE)</f>
        <v>0</v>
      </c>
      <c r="L111" s="16">
        <f>SUMIF('MUNIS GL Working Doc 01.06'!$H:$H,'Capital Status Report'!$G111,'MUNIS GL Working Doc 01.06'!AF:AF)</f>
        <v>63000</v>
      </c>
      <c r="M111" s="16">
        <f>SUMIF('MUNIS GL Working Doc 01.06'!$H:$H,'Capital Status Report'!$G111,'MUNIS GL Working Doc 01.06'!AG:AG)</f>
        <v>16942</v>
      </c>
      <c r="N111" s="16">
        <f t="shared" si="6"/>
        <v>1550</v>
      </c>
      <c r="O111" s="16">
        <f>SUMIF('MUNIS GL Working Doc 01.06'!$H:$H,'Capital Status Report'!$G111,'MUNIS GL Working Doc 01.06'!W:W)</f>
        <v>15392</v>
      </c>
      <c r="P111" s="16">
        <f>SUMIF('MUNIS GL Working Doc 01.06'!$H:$H,'Capital Status Report'!$G111,'MUNIS GL Working Doc 01.06'!X:X)</f>
        <v>3090</v>
      </c>
      <c r="Q111" s="16">
        <f>SUMIF('MUNIS GL Working Doc 01.06'!$H:$H,'Capital Status Report'!$G111,'MUNIS GL Working Doc 01.06'!Z:Z)</f>
        <v>42968</v>
      </c>
      <c r="R111" s="36" t="s">
        <v>1960</v>
      </c>
      <c r="S111" s="39"/>
      <c r="T111" s="19"/>
    </row>
    <row r="112" spans="1:20" s="20" customFormat="1" x14ac:dyDescent="0.25">
      <c r="A112" s="29">
        <v>144</v>
      </c>
      <c r="B112" s="30" t="s">
        <v>2050</v>
      </c>
      <c r="C112" s="31" t="s">
        <v>2140</v>
      </c>
      <c r="D112" s="31" t="str">
        <f t="shared" si="7"/>
        <v>19161</v>
      </c>
      <c r="E112" s="48" t="s">
        <v>2154</v>
      </c>
      <c r="F112" s="29" t="s">
        <v>1949</v>
      </c>
      <c r="G112" s="29" t="str">
        <f t="shared" si="8"/>
        <v>19161117 -  HAVEMEYER</v>
      </c>
      <c r="H112" s="29" t="str">
        <f>VLOOKUP(F112,'[2]Locn Lookup'!A$1:B$17,2,FALSE)</f>
        <v>HAV</v>
      </c>
      <c r="I112" s="15" t="e">
        <f>VLOOKUP($C112&amp;$F112,Open Capital Projects Access,4,FALSE)</f>
        <v>#NAME?</v>
      </c>
      <c r="J112" s="32">
        <f>SUMIF('MUNIS GL Working Doc 01.06'!H:H,'Capital Status Report'!G112,'MUNIS GL Working Doc 01.06'!AB:AB)</f>
        <v>138000</v>
      </c>
      <c r="K112" s="32">
        <f>SUMIF('MUNIS GL Working Doc 01.06'!H:H,'Capital Status Report'!G112,'MUNIS GL Working Doc 01.06'!AE:AE)</f>
        <v>11118.12</v>
      </c>
      <c r="L112" s="32">
        <f>SUMIF('MUNIS GL Working Doc 01.06'!$H:$H,'Capital Status Report'!$G112,'MUNIS GL Working Doc 01.06'!AF:AF)</f>
        <v>149118.12</v>
      </c>
      <c r="M112" s="32">
        <f>SUMIF('MUNIS GL Working Doc 01.06'!$H:$H,'Capital Status Report'!$G112,'MUNIS GL Working Doc 01.06'!AG:AG)</f>
        <v>137046.96</v>
      </c>
      <c r="N112" s="32">
        <f t="shared" si="6"/>
        <v>136779.10999999999</v>
      </c>
      <c r="O112" s="32">
        <f>SUMIF('MUNIS GL Working Doc 01.06'!$H:$H,'Capital Status Report'!$G112,'MUNIS GL Working Doc 01.06'!W:W)</f>
        <v>267.85000000000002</v>
      </c>
      <c r="P112" s="32">
        <f>SUMIF('MUNIS GL Working Doc 01.06'!$H:$H,'Capital Status Report'!$G112,'MUNIS GL Working Doc 01.06'!X:X)</f>
        <v>9276.4</v>
      </c>
      <c r="Q112" s="32">
        <f>SUMIF('MUNIS GL Working Doc 01.06'!$H:$H,'Capital Status Report'!$G112,'MUNIS GL Working Doc 01.06'!Z:Z)</f>
        <v>2794.7599999999998</v>
      </c>
      <c r="R112" s="33" t="s">
        <v>1950</v>
      </c>
      <c r="S112" s="34" t="s">
        <v>1951</v>
      </c>
      <c r="T112" s="35" t="s">
        <v>2155</v>
      </c>
    </row>
    <row r="113" spans="1:20" s="20" customFormat="1" ht="36" x14ac:dyDescent="0.25">
      <c r="A113" s="12">
        <v>146</v>
      </c>
      <c r="B113" s="13" t="s">
        <v>2050</v>
      </c>
      <c r="C113" s="14" t="s">
        <v>2156</v>
      </c>
      <c r="D113" s="14" t="str">
        <f t="shared" si="7"/>
        <v>19162</v>
      </c>
      <c r="E113" s="40" t="s">
        <v>2157</v>
      </c>
      <c r="F113" s="12" t="s">
        <v>1996</v>
      </c>
      <c r="G113" s="12" t="str">
        <f t="shared" si="8"/>
        <v>19162114 -  EASTERN MIDDLE SCHOOL</v>
      </c>
      <c r="H113" s="12" t="str">
        <f>VLOOKUP(F113,'[2]Locn Lookup'!A$1:B$17,2,FALSE)</f>
        <v>EMS</v>
      </c>
      <c r="I113" s="15" t="e">
        <f>VLOOKUP($C113&amp;$F113,Open Capital Projects Access,4,FALSE)</f>
        <v>#NAME?</v>
      </c>
      <c r="J113" s="16">
        <f>SUMIF('MUNIS GL Working Doc 01.06'!H:H,'Capital Status Report'!G113,'MUNIS GL Working Doc 01.06'!AB:AB)</f>
        <v>250000</v>
      </c>
      <c r="K113" s="16">
        <f>SUMIF('MUNIS GL Working Doc 01.06'!H:H,'Capital Status Report'!G113,'MUNIS GL Working Doc 01.06'!AE:AE)</f>
        <v>0</v>
      </c>
      <c r="L113" s="16">
        <f>SUMIF('MUNIS GL Working Doc 01.06'!$H:$H,'Capital Status Report'!$G113,'MUNIS GL Working Doc 01.06'!AF:AF)</f>
        <v>250000</v>
      </c>
      <c r="M113" s="16">
        <f>SUMIF('MUNIS GL Working Doc 01.06'!$H:$H,'Capital Status Report'!$G113,'MUNIS GL Working Doc 01.06'!AG:AG)</f>
        <v>165858.69</v>
      </c>
      <c r="N113" s="16">
        <f t="shared" si="6"/>
        <v>140418.69</v>
      </c>
      <c r="O113" s="16">
        <f>SUMIF('MUNIS GL Working Doc 01.06'!$H:$H,'Capital Status Report'!$G113,'MUNIS GL Working Doc 01.06'!W:W)</f>
        <v>25440</v>
      </c>
      <c r="P113" s="16">
        <f>SUMIF('MUNIS GL Working Doc 01.06'!$H:$H,'Capital Status Report'!$G113,'MUNIS GL Working Doc 01.06'!X:X)</f>
        <v>58376.43</v>
      </c>
      <c r="Q113" s="16">
        <f>SUMIF('MUNIS GL Working Doc 01.06'!$H:$H,'Capital Status Report'!$G113,'MUNIS GL Working Doc 01.06'!Z:Z)</f>
        <v>25764.880000000001</v>
      </c>
      <c r="R113" s="36" t="s">
        <v>1950</v>
      </c>
      <c r="S113" s="39" t="s">
        <v>2158</v>
      </c>
      <c r="T113" s="19" t="s">
        <v>2159</v>
      </c>
    </row>
    <row r="114" spans="1:20" s="20" customFormat="1" ht="60" customHeight="1" x14ac:dyDescent="0.25">
      <c r="A114" s="12">
        <v>148</v>
      </c>
      <c r="B114" s="13" t="s">
        <v>2050</v>
      </c>
      <c r="C114" s="14" t="s">
        <v>2160</v>
      </c>
      <c r="D114" s="14" t="str">
        <f t="shared" si="7"/>
        <v>19163</v>
      </c>
      <c r="E114" s="40" t="s">
        <v>2161</v>
      </c>
      <c r="F114" s="12" t="s">
        <v>1949</v>
      </c>
      <c r="G114" s="12" t="str">
        <f t="shared" si="8"/>
        <v>19163117 -  HAVEMEYER</v>
      </c>
      <c r="H114" s="12" t="str">
        <f>VLOOKUP(F114,'[2]Locn Lookup'!A$1:B$17,2,FALSE)</f>
        <v>HAV</v>
      </c>
      <c r="I114" s="15" t="e">
        <f>VLOOKUP($C114&amp;$F114,Open Capital Projects Access,4,FALSE)</f>
        <v>#NAME?</v>
      </c>
      <c r="J114" s="16">
        <f>SUMIF('MUNIS GL Working Doc 01.06'!H:H,'Capital Status Report'!G114,'MUNIS GL Working Doc 01.06'!AB:AB)</f>
        <v>2040000</v>
      </c>
      <c r="K114" s="16">
        <f>SUMIF('MUNIS GL Working Doc 01.06'!H:H,'Capital Status Report'!G114,'MUNIS GL Working Doc 01.06'!AE:AE)</f>
        <v>0</v>
      </c>
      <c r="L114" s="16">
        <f>SUMIF('MUNIS GL Working Doc 01.06'!$H:$H,'Capital Status Report'!$G114,'MUNIS GL Working Doc 01.06'!AF:AF)</f>
        <v>2040000</v>
      </c>
      <c r="M114" s="16">
        <f>SUMIF('MUNIS GL Working Doc 01.06'!$H:$H,'Capital Status Report'!$G114,'MUNIS GL Working Doc 01.06'!AG:AG)</f>
        <v>2005220.52</v>
      </c>
      <c r="N114" s="16">
        <f t="shared" si="6"/>
        <v>221904.82000000007</v>
      </c>
      <c r="O114" s="16">
        <f>SUMIF('MUNIS GL Working Doc 01.06'!$H:$H,'Capital Status Report'!$G114,'MUNIS GL Working Doc 01.06'!W:W)</f>
        <v>1783315.7</v>
      </c>
      <c r="P114" s="16">
        <f>SUMIF('MUNIS GL Working Doc 01.06'!$H:$H,'Capital Status Report'!$G114,'MUNIS GL Working Doc 01.06'!X:X)</f>
        <v>30115.18</v>
      </c>
      <c r="Q114" s="16">
        <f>SUMIF('MUNIS GL Working Doc 01.06'!$H:$H,'Capital Status Report'!$G114,'MUNIS GL Working Doc 01.06'!Z:Z)</f>
        <v>4664.3</v>
      </c>
      <c r="R114" s="36" t="s">
        <v>1950</v>
      </c>
      <c r="S114" s="39" t="s">
        <v>2162</v>
      </c>
      <c r="T114" s="19" t="s">
        <v>2163</v>
      </c>
    </row>
    <row r="115" spans="1:20" s="20" customFormat="1" ht="24" x14ac:dyDescent="0.25">
      <c r="A115" s="12">
        <v>150</v>
      </c>
      <c r="B115" s="13" t="s">
        <v>2050</v>
      </c>
      <c r="C115" s="14" t="s">
        <v>2164</v>
      </c>
      <c r="D115" s="14" t="str">
        <f t="shared" si="7"/>
        <v>19164</v>
      </c>
      <c r="E115" s="40" t="s">
        <v>2165</v>
      </c>
      <c r="F115" s="12" t="s">
        <v>1995</v>
      </c>
      <c r="G115" s="12" t="str">
        <f t="shared" si="8"/>
        <v>19164113 -  CENTRAL MIDDLE SCHOOL</v>
      </c>
      <c r="H115" s="12" t="str">
        <f>VLOOKUP(F115,'[2]Locn Lookup'!A$1:B$17,2,FALSE)</f>
        <v>CMS</v>
      </c>
      <c r="I115" s="15" t="e">
        <f>VLOOKUP($C115&amp;$F115,Open Capital Projects Access,4,FALSE)</f>
        <v>#NAME?</v>
      </c>
      <c r="J115" s="16">
        <f>SUMIF('MUNIS GL Working Doc 01.06'!H:H,'Capital Status Report'!G115,'MUNIS GL Working Doc 01.06'!AB:AB)</f>
        <v>300000</v>
      </c>
      <c r="K115" s="16">
        <f>SUMIF('MUNIS GL Working Doc 01.06'!H:H,'Capital Status Report'!G115,'MUNIS GL Working Doc 01.06'!AE:AE)</f>
        <v>0</v>
      </c>
      <c r="L115" s="16">
        <f>SUMIF('MUNIS GL Working Doc 01.06'!$H:$H,'Capital Status Report'!$G115,'MUNIS GL Working Doc 01.06'!AF:AF)</f>
        <v>300000</v>
      </c>
      <c r="M115" s="16">
        <f>SUMIF('MUNIS GL Working Doc 01.06'!$H:$H,'Capital Status Report'!$G115,'MUNIS GL Working Doc 01.06'!AG:AG)</f>
        <v>56971.95</v>
      </c>
      <c r="N115" s="16">
        <f t="shared" si="6"/>
        <v>56971.95</v>
      </c>
      <c r="O115" s="16">
        <f>SUMIF('MUNIS GL Working Doc 01.06'!$H:$H,'Capital Status Report'!$G115,'MUNIS GL Working Doc 01.06'!W:W)</f>
        <v>0</v>
      </c>
      <c r="P115" s="16">
        <f>SUMIF('MUNIS GL Working Doc 01.06'!$H:$H,'Capital Status Report'!$G115,'MUNIS GL Working Doc 01.06'!X:X)</f>
        <v>0.5</v>
      </c>
      <c r="Q115" s="16">
        <f>SUMIF('MUNIS GL Working Doc 01.06'!$H:$H,'Capital Status Report'!$G115,'MUNIS GL Working Doc 01.06'!Z:Z)</f>
        <v>243027.55</v>
      </c>
      <c r="R115" s="36" t="s">
        <v>1960</v>
      </c>
      <c r="S115" s="39" t="s">
        <v>2166</v>
      </c>
      <c r="T115" s="19" t="s">
        <v>2167</v>
      </c>
    </row>
    <row r="116" spans="1:20" s="20" customFormat="1" x14ac:dyDescent="0.25">
      <c r="A116" s="12">
        <v>152</v>
      </c>
      <c r="B116" s="13" t="s">
        <v>2050</v>
      </c>
      <c r="C116" s="14" t="s">
        <v>2168</v>
      </c>
      <c r="D116" s="14" t="str">
        <f t="shared" si="7"/>
        <v>19165</v>
      </c>
      <c r="E116" s="40" t="s">
        <v>2169</v>
      </c>
      <c r="F116" s="12" t="s">
        <v>1982</v>
      </c>
      <c r="G116" s="12" t="str">
        <f t="shared" si="8"/>
        <v>19165102 -  HAMILTON AVENUE SCHOOL</v>
      </c>
      <c r="H116" s="12" t="str">
        <f>VLOOKUP(F116,'[2]Locn Lookup'!A$1:B$17,2,FALSE)</f>
        <v>HA</v>
      </c>
      <c r="I116" s="15" t="e">
        <f>VLOOKUP($C116&amp;$F116,Open Capital Projects Access,4,FALSE)</f>
        <v>#NAME?</v>
      </c>
      <c r="J116" s="16">
        <f>SUMIF('MUNIS GL Working Doc 01.06'!H:H,'Capital Status Report'!G116,'MUNIS GL Working Doc 01.06'!AB:AB)</f>
        <v>260000</v>
      </c>
      <c r="K116" s="16">
        <f>SUMIF('MUNIS GL Working Doc 01.06'!H:H,'Capital Status Report'!G116,'MUNIS GL Working Doc 01.06'!AE:AE)</f>
        <v>0</v>
      </c>
      <c r="L116" s="16">
        <f>SUMIF('MUNIS GL Working Doc 01.06'!$H:$H,'Capital Status Report'!$G116,'MUNIS GL Working Doc 01.06'!AF:AF)</f>
        <v>260000</v>
      </c>
      <c r="M116" s="16">
        <f>SUMIF('MUNIS GL Working Doc 01.06'!$H:$H,'Capital Status Report'!$G116,'MUNIS GL Working Doc 01.06'!AG:AG)</f>
        <v>229339.43</v>
      </c>
      <c r="N116" s="16">
        <f t="shared" si="6"/>
        <v>215434.43</v>
      </c>
      <c r="O116" s="16">
        <f>SUMIF('MUNIS GL Working Doc 01.06'!$H:$H,'Capital Status Report'!$G116,'MUNIS GL Working Doc 01.06'!W:W)</f>
        <v>13905</v>
      </c>
      <c r="P116" s="16">
        <f>SUMIF('MUNIS GL Working Doc 01.06'!$H:$H,'Capital Status Report'!$G116,'MUNIS GL Working Doc 01.06'!X:X)</f>
        <v>17655.599999999999</v>
      </c>
      <c r="Q116" s="16">
        <f>SUMIF('MUNIS GL Working Doc 01.06'!$H:$H,'Capital Status Report'!$G116,'MUNIS GL Working Doc 01.06'!Z:Z)</f>
        <v>13004.97</v>
      </c>
      <c r="R116" s="17" t="s">
        <v>1960</v>
      </c>
      <c r="S116" s="18" t="s">
        <v>2170</v>
      </c>
      <c r="T116" s="19"/>
    </row>
    <row r="117" spans="1:20" s="20" customFormat="1" ht="36" x14ac:dyDescent="0.25">
      <c r="A117" s="12">
        <v>154</v>
      </c>
      <c r="B117" s="13" t="s">
        <v>2050</v>
      </c>
      <c r="C117" s="14" t="s">
        <v>2171</v>
      </c>
      <c r="D117" s="14" t="str">
        <f t="shared" si="7"/>
        <v>19166</v>
      </c>
      <c r="E117" s="40" t="s">
        <v>2172</v>
      </c>
      <c r="F117" s="12" t="s">
        <v>1949</v>
      </c>
      <c r="G117" s="12" t="str">
        <f t="shared" si="8"/>
        <v>19166117 -  HAVEMEYER</v>
      </c>
      <c r="H117" s="12" t="str">
        <f>VLOOKUP(F117,'[2]Locn Lookup'!A$1:B$17,2,FALSE)</f>
        <v>HAV</v>
      </c>
      <c r="I117" s="15" t="e">
        <f>VLOOKUP($C117&amp;$F117,Open Capital Projects Access,4,FALSE)</f>
        <v>#NAME?</v>
      </c>
      <c r="J117" s="16">
        <f>SUMIF('MUNIS GL Working Doc 01.06'!H:H,'Capital Status Report'!G117,'MUNIS GL Working Doc 01.06'!AB:AB)</f>
        <v>50000</v>
      </c>
      <c r="K117" s="16">
        <f>SUMIF('MUNIS GL Working Doc 01.06'!H:H,'Capital Status Report'!G117,'MUNIS GL Working Doc 01.06'!AE:AE)</f>
        <v>0</v>
      </c>
      <c r="L117" s="16">
        <f>SUMIF('MUNIS GL Working Doc 01.06'!$H:$H,'Capital Status Report'!$G117,'MUNIS GL Working Doc 01.06'!AF:AF)</f>
        <v>50000</v>
      </c>
      <c r="M117" s="16">
        <f>SUMIF('MUNIS GL Working Doc 01.06'!$H:$H,'Capital Status Report'!$G117,'MUNIS GL Working Doc 01.06'!AG:AG)</f>
        <v>17243.45</v>
      </c>
      <c r="N117" s="16">
        <f t="shared" si="6"/>
        <v>2246.25</v>
      </c>
      <c r="O117" s="16">
        <f>SUMIF('MUNIS GL Working Doc 01.06'!$H:$H,'Capital Status Report'!$G117,'MUNIS GL Working Doc 01.06'!W:W)</f>
        <v>14997.2</v>
      </c>
      <c r="P117" s="16">
        <f>SUMIF('MUNIS GL Working Doc 01.06'!$H:$H,'Capital Status Report'!$G117,'MUNIS GL Working Doc 01.06'!X:X)</f>
        <v>14995</v>
      </c>
      <c r="Q117" s="16">
        <f>SUMIF('MUNIS GL Working Doc 01.06'!$H:$H,'Capital Status Report'!$G117,'MUNIS GL Working Doc 01.06'!Z:Z)</f>
        <v>17761.55</v>
      </c>
      <c r="R117" s="36" t="s">
        <v>1960</v>
      </c>
      <c r="S117" s="39" t="s">
        <v>2173</v>
      </c>
      <c r="T117" s="19" t="s">
        <v>2404</v>
      </c>
    </row>
    <row r="118" spans="1:20" s="20" customFormat="1" x14ac:dyDescent="0.25">
      <c r="A118" s="12">
        <v>156</v>
      </c>
      <c r="B118" s="13" t="s">
        <v>2050</v>
      </c>
      <c r="C118" s="14" t="s">
        <v>2174</v>
      </c>
      <c r="D118" s="14" t="str">
        <f t="shared" si="7"/>
        <v>19167</v>
      </c>
      <c r="E118" s="40" t="s">
        <v>2175</v>
      </c>
      <c r="F118" s="12" t="s">
        <v>1987</v>
      </c>
      <c r="G118" s="12" t="str">
        <f t="shared" si="8"/>
        <v>19167105 -  COS COB SCHOOL</v>
      </c>
      <c r="H118" s="12" t="str">
        <f>VLOOKUP(F118,'[2]Locn Lookup'!A$1:B$17,2,FALSE)</f>
        <v>CC</v>
      </c>
      <c r="I118" s="15" t="e">
        <f>VLOOKUP($C118&amp;$F118,Open Capital Projects Access,4,FALSE)</f>
        <v>#NAME?</v>
      </c>
      <c r="J118" s="16">
        <f>SUMIF('MUNIS GL Working Doc 01.06'!H:H,'Capital Status Report'!G118,'MUNIS GL Working Doc 01.06'!AB:AB)</f>
        <v>65000</v>
      </c>
      <c r="K118" s="16">
        <f>SUMIF('MUNIS GL Working Doc 01.06'!H:H,'Capital Status Report'!G118,'MUNIS GL Working Doc 01.06'!AE:AE)</f>
        <v>-11048.3</v>
      </c>
      <c r="L118" s="16">
        <f>SUMIF('MUNIS GL Working Doc 01.06'!$H:$H,'Capital Status Report'!$G118,'MUNIS GL Working Doc 01.06'!AF:AF)</f>
        <v>53951.7</v>
      </c>
      <c r="M118" s="16">
        <f>SUMIF('MUNIS GL Working Doc 01.06'!$H:$H,'Capital Status Report'!$G118,'MUNIS GL Working Doc 01.06'!AG:AG)</f>
        <v>53951.7</v>
      </c>
      <c r="N118" s="16">
        <f t="shared" si="6"/>
        <v>53951.7</v>
      </c>
      <c r="O118" s="16">
        <f>SUMIF('MUNIS GL Working Doc 01.06'!$H:$H,'Capital Status Report'!$G118,'MUNIS GL Working Doc 01.06'!W:W)</f>
        <v>0</v>
      </c>
      <c r="P118" s="16">
        <f>SUMIF('MUNIS GL Working Doc 01.06'!$H:$H,'Capital Status Report'!$G118,'MUNIS GL Working Doc 01.06'!X:X)</f>
        <v>0</v>
      </c>
      <c r="Q118" s="16">
        <f>SUMIF('MUNIS GL Working Doc 01.06'!$H:$H,'Capital Status Report'!$G118,'MUNIS GL Working Doc 01.06'!Z:Z)</f>
        <v>0</v>
      </c>
      <c r="R118" s="17" t="s">
        <v>1950</v>
      </c>
      <c r="S118" s="18"/>
      <c r="T118" s="19" t="s">
        <v>1986</v>
      </c>
    </row>
    <row r="119" spans="1:20" s="20" customFormat="1" x14ac:dyDescent="0.25">
      <c r="A119" s="12">
        <v>157</v>
      </c>
      <c r="B119" s="13" t="s">
        <v>2050</v>
      </c>
      <c r="C119" s="14" t="s">
        <v>2174</v>
      </c>
      <c r="D119" s="14" t="str">
        <f t="shared" si="7"/>
        <v>19167</v>
      </c>
      <c r="E119" s="40" t="s">
        <v>2175</v>
      </c>
      <c r="F119" s="12" t="s">
        <v>1989</v>
      </c>
      <c r="G119" s="12" t="str">
        <f t="shared" si="8"/>
        <v>19167107 -  NORTH STREET SCHOOL</v>
      </c>
      <c r="H119" s="12" t="str">
        <f>VLOOKUP(F119,'[2]Locn Lookup'!A$1:B$17,2,FALSE)</f>
        <v>NS</v>
      </c>
      <c r="I119" s="15" t="e">
        <f>VLOOKUP($C119&amp;$F119,Open Capital Projects Access,4,FALSE)</f>
        <v>#NAME?</v>
      </c>
      <c r="J119" s="16">
        <f>SUMIF('MUNIS GL Working Doc 01.06'!H:H,'Capital Status Report'!G119,'MUNIS GL Working Doc 01.06'!AB:AB)</f>
        <v>55000</v>
      </c>
      <c r="K119" s="16">
        <f>SUMIF('MUNIS GL Working Doc 01.06'!H:H,'Capital Status Report'!G119,'MUNIS GL Working Doc 01.06'!AE:AE)</f>
        <v>1800</v>
      </c>
      <c r="L119" s="16">
        <f>SUMIF('MUNIS GL Working Doc 01.06'!$H:$H,'Capital Status Report'!$G119,'MUNIS GL Working Doc 01.06'!AF:AF)</f>
        <v>56800</v>
      </c>
      <c r="M119" s="16">
        <f>SUMIF('MUNIS GL Working Doc 01.06'!$H:$H,'Capital Status Report'!$G119,'MUNIS GL Working Doc 01.06'!AG:AG)</f>
        <v>56800</v>
      </c>
      <c r="N119" s="16">
        <f t="shared" si="6"/>
        <v>56800</v>
      </c>
      <c r="O119" s="16">
        <f>SUMIF('MUNIS GL Working Doc 01.06'!$H:$H,'Capital Status Report'!$G119,'MUNIS GL Working Doc 01.06'!W:W)</f>
        <v>0</v>
      </c>
      <c r="P119" s="16">
        <f>SUMIF('MUNIS GL Working Doc 01.06'!$H:$H,'Capital Status Report'!$G119,'MUNIS GL Working Doc 01.06'!X:X)</f>
        <v>0</v>
      </c>
      <c r="Q119" s="16">
        <f>SUMIF('MUNIS GL Working Doc 01.06'!$H:$H,'Capital Status Report'!$G119,'MUNIS GL Working Doc 01.06'!Z:Z)</f>
        <v>0</v>
      </c>
      <c r="R119" s="17" t="s">
        <v>1950</v>
      </c>
      <c r="S119" s="18"/>
      <c r="T119" s="19" t="s">
        <v>1986</v>
      </c>
    </row>
    <row r="120" spans="1:20" s="20" customFormat="1" x14ac:dyDescent="0.25">
      <c r="A120" s="12">
        <v>158</v>
      </c>
      <c r="B120" s="13" t="s">
        <v>2050</v>
      </c>
      <c r="C120" s="14" t="s">
        <v>2174</v>
      </c>
      <c r="D120" s="14" t="str">
        <f t="shared" si="7"/>
        <v>19167</v>
      </c>
      <c r="E120" s="40" t="s">
        <v>2175</v>
      </c>
      <c r="F120" s="12" t="s">
        <v>1993</v>
      </c>
      <c r="G120" s="12" t="str">
        <f t="shared" si="8"/>
        <v>19167111 -  OLD GREENWICH SCHOOL</v>
      </c>
      <c r="H120" s="12" t="str">
        <f>VLOOKUP(F120,'[2]Locn Lookup'!A$1:B$17,2,FALSE)</f>
        <v>OG</v>
      </c>
      <c r="I120" s="15" t="e">
        <f>VLOOKUP($C120&amp;$F120,Open Capital Projects Access,4,FALSE)</f>
        <v>#NAME?</v>
      </c>
      <c r="J120" s="16">
        <f>SUMIF('MUNIS GL Working Doc 01.06'!H:H,'Capital Status Report'!G120,'MUNIS GL Working Doc 01.06'!AB:AB)</f>
        <v>55000</v>
      </c>
      <c r="K120" s="16">
        <f>SUMIF('MUNIS GL Working Doc 01.06'!H:H,'Capital Status Report'!G120,'MUNIS GL Working Doc 01.06'!AE:AE)</f>
        <v>-23935.200000000001</v>
      </c>
      <c r="L120" s="16">
        <f>SUMIF('MUNIS GL Working Doc 01.06'!$H:$H,'Capital Status Report'!$G120,'MUNIS GL Working Doc 01.06'!AF:AF)</f>
        <v>31064.799999999999</v>
      </c>
      <c r="M120" s="16">
        <f>SUMIF('MUNIS GL Working Doc 01.06'!$H:$H,'Capital Status Report'!$G120,'MUNIS GL Working Doc 01.06'!AG:AG)</f>
        <v>31064.799999999999</v>
      </c>
      <c r="N120" s="16">
        <f t="shared" si="6"/>
        <v>31064.799999999999</v>
      </c>
      <c r="O120" s="16">
        <f>SUMIF('MUNIS GL Working Doc 01.06'!$H:$H,'Capital Status Report'!$G120,'MUNIS GL Working Doc 01.06'!W:W)</f>
        <v>0</v>
      </c>
      <c r="P120" s="16">
        <f>SUMIF('MUNIS GL Working Doc 01.06'!$H:$H,'Capital Status Report'!$G120,'MUNIS GL Working Doc 01.06'!X:X)</f>
        <v>0</v>
      </c>
      <c r="Q120" s="16">
        <f>SUMIF('MUNIS GL Working Doc 01.06'!$H:$H,'Capital Status Report'!$G120,'MUNIS GL Working Doc 01.06'!Z:Z)</f>
        <v>0</v>
      </c>
      <c r="R120" s="17" t="s">
        <v>1950</v>
      </c>
      <c r="S120" s="18"/>
      <c r="T120" s="19" t="s">
        <v>1986</v>
      </c>
    </row>
    <row r="121" spans="1:20" s="20" customFormat="1" x14ac:dyDescent="0.25">
      <c r="A121" s="12">
        <v>159</v>
      </c>
      <c r="B121" s="13" t="s">
        <v>2050</v>
      </c>
      <c r="C121" s="14" t="s">
        <v>2174</v>
      </c>
      <c r="D121" s="14" t="str">
        <f t="shared" si="7"/>
        <v>19167</v>
      </c>
      <c r="E121" s="40" t="s">
        <v>2175</v>
      </c>
      <c r="F121" s="12" t="s">
        <v>1996</v>
      </c>
      <c r="G121" s="12" t="str">
        <f t="shared" si="8"/>
        <v>19167114 -  EASTERN MIDDLE SCHOOL</v>
      </c>
      <c r="H121" s="12" t="str">
        <f>VLOOKUP(F121,'[2]Locn Lookup'!A$1:B$17,2,FALSE)</f>
        <v>EMS</v>
      </c>
      <c r="I121" s="15" t="e">
        <f>VLOOKUP($C121&amp;$F121,Open Capital Projects Access,4,FALSE)</f>
        <v>#NAME?</v>
      </c>
      <c r="J121" s="16">
        <f>SUMIF('MUNIS GL Working Doc 01.06'!H:H,'Capital Status Report'!G121,'MUNIS GL Working Doc 01.06'!AB:AB)</f>
        <v>60000</v>
      </c>
      <c r="K121" s="16">
        <f>SUMIF('MUNIS GL Working Doc 01.06'!H:H,'Capital Status Report'!G121,'MUNIS GL Working Doc 01.06'!AE:AE)</f>
        <v>-5875</v>
      </c>
      <c r="L121" s="16">
        <f>SUMIF('MUNIS GL Working Doc 01.06'!$H:$H,'Capital Status Report'!$G121,'MUNIS GL Working Doc 01.06'!AF:AF)</f>
        <v>54125</v>
      </c>
      <c r="M121" s="16">
        <f>SUMIF('MUNIS GL Working Doc 01.06'!$H:$H,'Capital Status Report'!$G121,'MUNIS GL Working Doc 01.06'!AG:AG)</f>
        <v>54125</v>
      </c>
      <c r="N121" s="16">
        <f t="shared" si="6"/>
        <v>54125</v>
      </c>
      <c r="O121" s="16">
        <f>SUMIF('MUNIS GL Working Doc 01.06'!$H:$H,'Capital Status Report'!$G121,'MUNIS GL Working Doc 01.06'!W:W)</f>
        <v>0</v>
      </c>
      <c r="P121" s="16">
        <f>SUMIF('MUNIS GL Working Doc 01.06'!$H:$H,'Capital Status Report'!$G121,'MUNIS GL Working Doc 01.06'!X:X)</f>
        <v>0</v>
      </c>
      <c r="Q121" s="16">
        <f>SUMIF('MUNIS GL Working Doc 01.06'!$H:$H,'Capital Status Report'!$G121,'MUNIS GL Working Doc 01.06'!Z:Z)</f>
        <v>0</v>
      </c>
      <c r="R121" s="17" t="s">
        <v>1950</v>
      </c>
      <c r="S121" s="18"/>
      <c r="T121" s="19" t="s">
        <v>1986</v>
      </c>
    </row>
    <row r="122" spans="1:20" s="20" customFormat="1" x14ac:dyDescent="0.25">
      <c r="A122" s="29">
        <v>160</v>
      </c>
      <c r="B122" s="30" t="s">
        <v>2050</v>
      </c>
      <c r="C122" s="31" t="s">
        <v>2174</v>
      </c>
      <c r="D122" s="31" t="str">
        <f t="shared" si="7"/>
        <v>19167</v>
      </c>
      <c r="E122" s="48" t="s">
        <v>2175</v>
      </c>
      <c r="F122" s="29" t="s">
        <v>1997</v>
      </c>
      <c r="G122" s="29" t="str">
        <f t="shared" si="8"/>
        <v>19167115 -  WESTERN MIDDLE SCHOOL</v>
      </c>
      <c r="H122" s="29" t="str">
        <f>VLOOKUP(F122,'[2]Locn Lookup'!A$1:B$17,2,FALSE)</f>
        <v>WMS</v>
      </c>
      <c r="I122" s="15" t="e">
        <f>VLOOKUP($C122&amp;$F122,Open Capital Projects Access,4,FALSE)</f>
        <v>#NAME?</v>
      </c>
      <c r="J122" s="32">
        <f>SUMIF('MUNIS GL Working Doc 01.06'!H:H,'Capital Status Report'!G122,'MUNIS GL Working Doc 01.06'!AB:AB)</f>
        <v>60000</v>
      </c>
      <c r="K122" s="32">
        <f>SUMIF('MUNIS GL Working Doc 01.06'!H:H,'Capital Status Report'!G122,'MUNIS GL Working Doc 01.06'!AE:AE)</f>
        <v>-60000</v>
      </c>
      <c r="L122" s="32">
        <f>SUMIF('MUNIS GL Working Doc 01.06'!$H:$H,'Capital Status Report'!$G122,'MUNIS GL Working Doc 01.06'!AF:AF)</f>
        <v>0</v>
      </c>
      <c r="M122" s="32">
        <f>SUMIF('MUNIS GL Working Doc 01.06'!$H:$H,'Capital Status Report'!$G122,'MUNIS GL Working Doc 01.06'!AG:AG)</f>
        <v>0</v>
      </c>
      <c r="N122" s="32">
        <f t="shared" si="6"/>
        <v>0</v>
      </c>
      <c r="O122" s="32">
        <f>SUMIF('MUNIS GL Working Doc 01.06'!$H:$H,'Capital Status Report'!$G122,'MUNIS GL Working Doc 01.06'!W:W)</f>
        <v>0</v>
      </c>
      <c r="P122" s="32">
        <f>SUMIF('MUNIS GL Working Doc 01.06'!$H:$H,'Capital Status Report'!$G122,'MUNIS GL Working Doc 01.06'!X:X)</f>
        <v>0</v>
      </c>
      <c r="Q122" s="32">
        <f>SUMIF('MUNIS GL Working Doc 01.06'!$H:$H,'Capital Status Report'!$G122,'MUNIS GL Working Doc 01.06'!Z:Z)</f>
        <v>0</v>
      </c>
      <c r="R122" s="38" t="s">
        <v>2037</v>
      </c>
      <c r="S122" s="34" t="s">
        <v>2176</v>
      </c>
      <c r="T122" s="35"/>
    </row>
    <row r="123" spans="1:20" s="20" customFormat="1" x14ac:dyDescent="0.25">
      <c r="A123" s="12">
        <v>161</v>
      </c>
      <c r="B123" s="13" t="s">
        <v>2050</v>
      </c>
      <c r="C123" s="14" t="s">
        <v>2174</v>
      </c>
      <c r="D123" s="14" t="str">
        <f t="shared" si="7"/>
        <v>19167</v>
      </c>
      <c r="E123" s="40" t="s">
        <v>2175</v>
      </c>
      <c r="F123" s="12" t="s">
        <v>1949</v>
      </c>
      <c r="G123" s="12" t="str">
        <f t="shared" si="8"/>
        <v>19167117 -  HAVEMEYER</v>
      </c>
      <c r="H123" s="12" t="str">
        <f>VLOOKUP(F123,'[2]Locn Lookup'!A$1:B$17,2,FALSE)</f>
        <v>HAV</v>
      </c>
      <c r="I123" s="15"/>
      <c r="J123" s="16">
        <f>SUMIF('MUNIS GL Working Doc 01.06'!H:H,'Capital Status Report'!G123,'MUNIS GL Working Doc 01.06'!AB:AB)</f>
        <v>39058.5</v>
      </c>
      <c r="K123" s="16">
        <f>SUMIF('MUNIS GL Working Doc 01.06'!H:H,'Capital Status Report'!G123,'MUNIS GL Working Doc 01.06'!AE:AE)</f>
        <v>0</v>
      </c>
      <c r="L123" s="16">
        <f>SUMIF('MUNIS GL Working Doc 01.06'!$H:$H,'Capital Status Report'!$G123,'MUNIS GL Working Doc 01.06'!AF:AF)</f>
        <v>39058.5</v>
      </c>
      <c r="M123" s="16">
        <f>SUMIF('MUNIS GL Working Doc 01.06'!$H:$H,'Capital Status Report'!$G123,'MUNIS GL Working Doc 01.06'!AG:AG)</f>
        <v>0</v>
      </c>
      <c r="N123" s="16">
        <f t="shared" si="6"/>
        <v>0</v>
      </c>
      <c r="O123" s="16">
        <f>SUMIF('MUNIS GL Working Doc 01.06'!$H:$H,'Capital Status Report'!$G123,'MUNIS GL Working Doc 01.06'!W:W)</f>
        <v>0</v>
      </c>
      <c r="P123" s="16">
        <f>SUMIF('MUNIS GL Working Doc 01.06'!$H:$H,'Capital Status Report'!$G123,'MUNIS GL Working Doc 01.06'!X:X)</f>
        <v>0</v>
      </c>
      <c r="Q123" s="16">
        <f>SUMIF('MUNIS GL Working Doc 01.06'!$H:$H,'Capital Status Report'!$G123,'MUNIS GL Working Doc 01.06'!Z:Z)</f>
        <v>39058.5</v>
      </c>
      <c r="R123" s="36" t="s">
        <v>1950</v>
      </c>
      <c r="S123" s="18" t="s">
        <v>2177</v>
      </c>
      <c r="T123" s="19" t="s">
        <v>1986</v>
      </c>
    </row>
    <row r="124" spans="1:20" s="20" customFormat="1" ht="24" x14ac:dyDescent="0.25">
      <c r="A124" s="12">
        <v>163</v>
      </c>
      <c r="B124" s="13" t="s">
        <v>2050</v>
      </c>
      <c r="C124" s="14" t="s">
        <v>2178</v>
      </c>
      <c r="D124" s="14" t="str">
        <f t="shared" si="7"/>
        <v>19168</v>
      </c>
      <c r="E124" s="40" t="s">
        <v>2179</v>
      </c>
      <c r="F124" s="12" t="s">
        <v>1949</v>
      </c>
      <c r="G124" s="12" t="str">
        <f t="shared" si="8"/>
        <v>19168117 -  HAVEMEYER</v>
      </c>
      <c r="H124" s="12" t="str">
        <f>VLOOKUP(F124,'[2]Locn Lookup'!A$1:B$17,2,FALSE)</f>
        <v>HAV</v>
      </c>
      <c r="I124" s="15" t="e">
        <f>VLOOKUP($C124&amp;$F124,Open Capital Projects Access,4,FALSE)</f>
        <v>#NAME?</v>
      </c>
      <c r="J124" s="16">
        <f>SUMIF('MUNIS GL Working Doc 01.06'!H:H,'Capital Status Report'!G124,'MUNIS GL Working Doc 01.06'!AB:AB)</f>
        <v>100000</v>
      </c>
      <c r="K124" s="16">
        <f>SUMIF('MUNIS GL Working Doc 01.06'!H:H,'Capital Status Report'!G124,'MUNIS GL Working Doc 01.06'!AE:AE)</f>
        <v>0</v>
      </c>
      <c r="L124" s="16">
        <f>SUMIF('MUNIS GL Working Doc 01.06'!$H:$H,'Capital Status Report'!$G124,'MUNIS GL Working Doc 01.06'!AF:AF)</f>
        <v>100000</v>
      </c>
      <c r="M124" s="16">
        <f>SUMIF('MUNIS GL Working Doc 01.06'!$H:$H,'Capital Status Report'!$G124,'MUNIS GL Working Doc 01.06'!AG:AG)</f>
        <v>49856.94</v>
      </c>
      <c r="N124" s="16">
        <f t="shared" si="6"/>
        <v>49856.94</v>
      </c>
      <c r="O124" s="16">
        <f>SUMIF('MUNIS GL Working Doc 01.06'!$H:$H,'Capital Status Report'!$G124,'MUNIS GL Working Doc 01.06'!W:W)</f>
        <v>0</v>
      </c>
      <c r="P124" s="16">
        <f>SUMIF('MUNIS GL Working Doc 01.06'!$H:$H,'Capital Status Report'!$G124,'MUNIS GL Working Doc 01.06'!X:X)</f>
        <v>0</v>
      </c>
      <c r="Q124" s="16">
        <f>SUMIF('MUNIS GL Working Doc 01.06'!$H:$H,'Capital Status Report'!$G124,'MUNIS GL Working Doc 01.06'!Z:Z)</f>
        <v>50143.06</v>
      </c>
      <c r="R124" s="17" t="s">
        <v>1960</v>
      </c>
      <c r="S124" s="39" t="s">
        <v>2180</v>
      </c>
      <c r="T124" s="19" t="s">
        <v>2181</v>
      </c>
    </row>
    <row r="125" spans="1:20" s="20" customFormat="1" x14ac:dyDescent="0.25">
      <c r="A125" s="12">
        <v>165</v>
      </c>
      <c r="B125" s="13" t="s">
        <v>2050</v>
      </c>
      <c r="C125" s="14" t="s">
        <v>2182</v>
      </c>
      <c r="D125" s="14" t="str">
        <f t="shared" si="7"/>
        <v>19206</v>
      </c>
      <c r="E125" s="40" t="s">
        <v>2183</v>
      </c>
      <c r="F125" s="12" t="s">
        <v>1988</v>
      </c>
      <c r="G125" s="12" t="str">
        <f t="shared" si="8"/>
        <v>19206106 -  JULIAN CURTISS SCHOOL</v>
      </c>
      <c r="H125" s="12" t="str">
        <f>VLOOKUP(F125,'[2]Locn Lookup'!A$1:B$17,2,FALSE)</f>
        <v>JC</v>
      </c>
      <c r="I125" s="15" t="e">
        <f>VLOOKUP($C125&amp;$F125,Open Capital Projects Access,4,FALSE)</f>
        <v>#NAME?</v>
      </c>
      <c r="J125" s="16">
        <f>SUMIF('MUNIS GL Working Doc 01.06'!H:H,'Capital Status Report'!G125,'MUNIS GL Working Doc 01.06'!AB:AB)</f>
        <v>617000</v>
      </c>
      <c r="K125" s="16">
        <f>SUMIF('MUNIS GL Working Doc 01.06'!H:H,'Capital Status Report'!G125,'MUNIS GL Working Doc 01.06'!AE:AE)</f>
        <v>0</v>
      </c>
      <c r="L125" s="16">
        <f>SUMIF('MUNIS GL Working Doc 01.06'!$H:$H,'Capital Status Report'!$G125,'MUNIS GL Working Doc 01.06'!AF:AF)</f>
        <v>617000</v>
      </c>
      <c r="M125" s="16">
        <f>SUMIF('MUNIS GL Working Doc 01.06'!$H:$H,'Capital Status Report'!$G125,'MUNIS GL Working Doc 01.06'!AG:AG)</f>
        <v>589485</v>
      </c>
      <c r="N125" s="16">
        <f t="shared" si="6"/>
        <v>589485</v>
      </c>
      <c r="O125" s="16">
        <f>SUMIF('MUNIS GL Working Doc 01.06'!$H:$H,'Capital Status Report'!$G125,'MUNIS GL Working Doc 01.06'!W:W)</f>
        <v>0</v>
      </c>
      <c r="P125" s="16">
        <f>SUMIF('MUNIS GL Working Doc 01.06'!$H:$H,'Capital Status Report'!$G125,'MUNIS GL Working Doc 01.06'!X:X)</f>
        <v>0</v>
      </c>
      <c r="Q125" s="16">
        <f>SUMIF('MUNIS GL Working Doc 01.06'!$H:$H,'Capital Status Report'!$G125,'MUNIS GL Working Doc 01.06'!Z:Z)</f>
        <v>27515</v>
      </c>
      <c r="R125" s="17" t="s">
        <v>1950</v>
      </c>
      <c r="S125" s="18" t="s">
        <v>2405</v>
      </c>
      <c r="T125" s="19"/>
    </row>
    <row r="126" spans="1:20" s="20" customFormat="1" x14ac:dyDescent="0.25">
      <c r="A126" s="12">
        <v>167</v>
      </c>
      <c r="B126" s="13" t="s">
        <v>2050</v>
      </c>
      <c r="C126" s="14" t="s">
        <v>2184</v>
      </c>
      <c r="D126" s="14" t="str">
        <f t="shared" si="7"/>
        <v>19208</v>
      </c>
      <c r="E126" s="40" t="s">
        <v>2185</v>
      </c>
      <c r="F126" s="12" t="s">
        <v>1987</v>
      </c>
      <c r="G126" s="12" t="str">
        <f t="shared" si="8"/>
        <v>19208105 -  COS COB SCHOOL</v>
      </c>
      <c r="H126" s="12" t="str">
        <f>VLOOKUP(F126,'[2]Locn Lookup'!A$1:B$17,2,FALSE)</f>
        <v>CC</v>
      </c>
      <c r="I126" s="15" t="e">
        <f>VLOOKUP($C126&amp;$F126,Open Capital Projects Access,4,FALSE)</f>
        <v>#NAME?</v>
      </c>
      <c r="J126" s="16">
        <f>SUMIF('MUNIS GL Working Doc 01.06'!H:H,'Capital Status Report'!G126,'MUNIS GL Working Doc 01.06'!AB:AB)</f>
        <v>1905000</v>
      </c>
      <c r="K126" s="16">
        <f>SUMIF('MUNIS GL Working Doc 01.06'!H:H,'Capital Status Report'!G126,'MUNIS GL Working Doc 01.06'!AE:AE)</f>
        <v>0</v>
      </c>
      <c r="L126" s="16">
        <f>SUMIF('MUNIS GL Working Doc 01.06'!$H:$H,'Capital Status Report'!$G126,'MUNIS GL Working Doc 01.06'!AF:AF)</f>
        <v>1905000</v>
      </c>
      <c r="M126" s="16">
        <f>SUMIF('MUNIS GL Working Doc 01.06'!$H:$H,'Capital Status Report'!$G126,'MUNIS GL Working Doc 01.06'!AG:AG)</f>
        <v>1475871.16</v>
      </c>
      <c r="N126" s="16">
        <f t="shared" si="6"/>
        <v>1475871.16</v>
      </c>
      <c r="O126" s="16">
        <f>SUMIF('MUNIS GL Working Doc 01.06'!$H:$H,'Capital Status Report'!$G126,'MUNIS GL Working Doc 01.06'!W:W)</f>
        <v>0</v>
      </c>
      <c r="P126" s="16">
        <f>SUMIF('MUNIS GL Working Doc 01.06'!$H:$H,'Capital Status Report'!$G126,'MUNIS GL Working Doc 01.06'!X:X)</f>
        <v>14.17</v>
      </c>
      <c r="Q126" s="16">
        <f>SUMIF('MUNIS GL Working Doc 01.06'!$H:$H,'Capital Status Report'!$G126,'MUNIS GL Working Doc 01.06'!Z:Z)</f>
        <v>1786045.58</v>
      </c>
      <c r="R126" s="36" t="s">
        <v>1950</v>
      </c>
      <c r="S126" s="18" t="s">
        <v>2186</v>
      </c>
      <c r="T126" s="19" t="s">
        <v>2187</v>
      </c>
    </row>
    <row r="127" spans="1:20" s="20" customFormat="1" ht="44.25" customHeight="1" x14ac:dyDescent="0.25">
      <c r="A127" s="12">
        <v>169</v>
      </c>
      <c r="B127" s="13" t="s">
        <v>2050</v>
      </c>
      <c r="C127" s="14" t="s">
        <v>2188</v>
      </c>
      <c r="D127" s="14" t="str">
        <f t="shared" si="7"/>
        <v>19209</v>
      </c>
      <c r="E127" s="14" t="s">
        <v>2189</v>
      </c>
      <c r="F127" s="12" t="s">
        <v>1959</v>
      </c>
      <c r="G127" s="12" t="str">
        <f t="shared" si="8"/>
        <v>19209116 -  GREENWICH HIGH SCHOOL</v>
      </c>
      <c r="H127" s="12" t="str">
        <f>VLOOKUP(F127,'[2]Locn Lookup'!A$1:B$17,2,FALSE)</f>
        <v>GHS</v>
      </c>
      <c r="I127" s="15" t="e">
        <f>VLOOKUP($C127&amp;$F127,Open Capital Projects Access,4,FALSE)</f>
        <v>#NAME?</v>
      </c>
      <c r="J127" s="16">
        <f>SUMIF('MUNIS GL Working Doc 01.06'!H:H,'Capital Status Report'!G127,'MUNIS GL Working Doc 01.06'!AB:AB)</f>
        <v>217000</v>
      </c>
      <c r="K127" s="16">
        <f>SUMIF('MUNIS GL Working Doc 01.06'!H:H,'Capital Status Report'!G127,'MUNIS GL Working Doc 01.06'!AE:AE)</f>
        <v>0</v>
      </c>
      <c r="L127" s="16">
        <f>SUMIF('MUNIS GL Working Doc 01.06'!$H:$H,'Capital Status Report'!$G127,'MUNIS GL Working Doc 01.06'!AF:AF)</f>
        <v>217000</v>
      </c>
      <c r="M127" s="16">
        <f>SUMIF('MUNIS GL Working Doc 01.06'!$H:$H,'Capital Status Report'!$G127,'MUNIS GL Working Doc 01.06'!AG:AG)</f>
        <v>215650.7</v>
      </c>
      <c r="N127" s="16">
        <f t="shared" si="6"/>
        <v>215650.7</v>
      </c>
      <c r="O127" s="16">
        <f>SUMIF('MUNIS GL Working Doc 01.06'!$H:$H,'Capital Status Report'!$G127,'MUNIS GL Working Doc 01.06'!W:W)</f>
        <v>0</v>
      </c>
      <c r="P127" s="16">
        <f>SUMIF('MUNIS GL Working Doc 01.06'!$H:$H,'Capital Status Report'!$G127,'MUNIS GL Working Doc 01.06'!X:X)</f>
        <v>622.5</v>
      </c>
      <c r="Q127" s="16">
        <f>SUMIF('MUNIS GL Working Doc 01.06'!$H:$H,'Capital Status Report'!$G127,'MUNIS GL Working Doc 01.06'!Z:Z)</f>
        <v>726.8</v>
      </c>
      <c r="R127" s="36" t="s">
        <v>1950</v>
      </c>
      <c r="S127" s="39" t="s">
        <v>2190</v>
      </c>
      <c r="T127" s="19" t="s">
        <v>2191</v>
      </c>
    </row>
    <row r="128" spans="1:20" s="20" customFormat="1" x14ac:dyDescent="0.25">
      <c r="A128" s="12">
        <v>171</v>
      </c>
      <c r="B128" s="13" t="s">
        <v>2050</v>
      </c>
      <c r="C128" s="14" t="s">
        <v>2192</v>
      </c>
      <c r="D128" s="14" t="str">
        <f t="shared" si="7"/>
        <v>19210</v>
      </c>
      <c r="E128" s="14" t="s">
        <v>2193</v>
      </c>
      <c r="F128" s="12" t="s">
        <v>1959</v>
      </c>
      <c r="G128" s="12" t="str">
        <f t="shared" si="8"/>
        <v>19210116 -  GREENWICH HIGH SCHOOL</v>
      </c>
      <c r="H128" s="12" t="str">
        <f>VLOOKUP(F128,'[2]Locn Lookup'!A$1:B$17,2,FALSE)</f>
        <v>GHS</v>
      </c>
      <c r="I128" s="15" t="e">
        <f>VLOOKUP($C128&amp;$F128,Open Capital Projects Access,4,FALSE)</f>
        <v>#NAME?</v>
      </c>
      <c r="J128" s="16">
        <f>SUMIF('MUNIS GL Working Doc 01.06'!H:H,'Capital Status Report'!G128,'MUNIS GL Working Doc 01.06'!AB:AB)</f>
        <v>536000</v>
      </c>
      <c r="K128" s="16">
        <f>SUMIF('MUNIS GL Working Doc 01.06'!H:H,'Capital Status Report'!G128,'MUNIS GL Working Doc 01.06'!AE:AE)</f>
        <v>0</v>
      </c>
      <c r="L128" s="16">
        <f>SUMIF('MUNIS GL Working Doc 01.06'!$H:$H,'Capital Status Report'!$G128,'MUNIS GL Working Doc 01.06'!AF:AF)</f>
        <v>536000</v>
      </c>
      <c r="M128" s="16">
        <f>SUMIF('MUNIS GL Working Doc 01.06'!$H:$H,'Capital Status Report'!$G128,'MUNIS GL Working Doc 01.06'!AG:AG)</f>
        <v>428939.54</v>
      </c>
      <c r="N128" s="16">
        <f t="shared" si="6"/>
        <v>428939.54</v>
      </c>
      <c r="O128" s="16">
        <f>SUMIF('MUNIS GL Working Doc 01.06'!$H:$H,'Capital Status Report'!$G128,'MUNIS GL Working Doc 01.06'!W:W)</f>
        <v>0</v>
      </c>
      <c r="P128" s="16">
        <f>SUMIF('MUNIS GL Working Doc 01.06'!$H:$H,'Capital Status Report'!$G128,'MUNIS GL Working Doc 01.06'!X:X)</f>
        <v>0</v>
      </c>
      <c r="Q128" s="16">
        <f>SUMIF('MUNIS GL Working Doc 01.06'!$H:$H,'Capital Status Report'!$G128,'MUNIS GL Working Doc 01.06'!Z:Z)</f>
        <v>107060.46</v>
      </c>
      <c r="R128" s="36" t="s">
        <v>1950</v>
      </c>
      <c r="S128" s="18"/>
      <c r="T128" s="19" t="s">
        <v>1986</v>
      </c>
    </row>
    <row r="129" spans="1:20" s="20" customFormat="1" ht="48" x14ac:dyDescent="0.25">
      <c r="A129" s="12">
        <v>173</v>
      </c>
      <c r="B129" s="13" t="s">
        <v>2050</v>
      </c>
      <c r="C129" s="14" t="s">
        <v>2194</v>
      </c>
      <c r="D129" s="14" t="str">
        <f t="shared" si="7"/>
        <v>19211</v>
      </c>
      <c r="E129" s="14" t="s">
        <v>2195</v>
      </c>
      <c r="F129" s="12" t="s">
        <v>1982</v>
      </c>
      <c r="G129" s="12" t="str">
        <f t="shared" si="8"/>
        <v>19211102 -  HAMILTON AVENUE SCHOOL</v>
      </c>
      <c r="H129" s="12" t="str">
        <f>VLOOKUP(F129,'[2]Locn Lookup'!A$1:B$17,2,FALSE)</f>
        <v>HA</v>
      </c>
      <c r="I129" s="15" t="e">
        <f>VLOOKUP($C129&amp;$F129,Open Capital Projects Access,4,FALSE)</f>
        <v>#NAME?</v>
      </c>
      <c r="J129" s="16">
        <f>SUMIF('MUNIS GL Working Doc 01.06'!H:H,'Capital Status Report'!G129,'MUNIS GL Working Doc 01.06'!AB:AB)</f>
        <v>424000</v>
      </c>
      <c r="K129" s="16">
        <f>SUMIF('MUNIS GL Working Doc 01.06'!H:H,'Capital Status Report'!G129,'MUNIS GL Working Doc 01.06'!AE:AE)</f>
        <v>0</v>
      </c>
      <c r="L129" s="16">
        <f>SUMIF('MUNIS GL Working Doc 01.06'!$H:$H,'Capital Status Report'!$G129,'MUNIS GL Working Doc 01.06'!AF:AF)</f>
        <v>424000</v>
      </c>
      <c r="M129" s="16">
        <f>SUMIF('MUNIS GL Working Doc 01.06'!$H:$H,'Capital Status Report'!$G129,'MUNIS GL Working Doc 01.06'!AG:AG)</f>
        <v>356453.92</v>
      </c>
      <c r="N129" s="16">
        <f t="shared" si="6"/>
        <v>15866.329999999958</v>
      </c>
      <c r="O129" s="16">
        <f>SUMIF('MUNIS GL Working Doc 01.06'!$H:$H,'Capital Status Report'!$G129,'MUNIS GL Working Doc 01.06'!W:W)</f>
        <v>340587.59</v>
      </c>
      <c r="P129" s="16">
        <f>SUMIF('MUNIS GL Working Doc 01.06'!$H:$H,'Capital Status Report'!$G129,'MUNIS GL Working Doc 01.06'!X:X)</f>
        <v>52724.52</v>
      </c>
      <c r="Q129" s="16">
        <f>SUMIF('MUNIS GL Working Doc 01.06'!$H:$H,'Capital Status Report'!$G129,'MUNIS GL Working Doc 01.06'!Z:Z)</f>
        <v>14821.56</v>
      </c>
      <c r="R129" s="36" t="s">
        <v>1950</v>
      </c>
      <c r="S129" s="18" t="s">
        <v>2196</v>
      </c>
      <c r="T129" s="19" t="s">
        <v>2197</v>
      </c>
    </row>
    <row r="130" spans="1:20" s="53" customFormat="1" x14ac:dyDescent="0.25">
      <c r="A130" s="29">
        <v>175</v>
      </c>
      <c r="B130" s="30" t="s">
        <v>2198</v>
      </c>
      <c r="C130" s="31" t="s">
        <v>2199</v>
      </c>
      <c r="D130" s="31">
        <v>20155</v>
      </c>
      <c r="E130" s="31" t="s">
        <v>2200</v>
      </c>
      <c r="F130" s="29" t="s">
        <v>1949</v>
      </c>
      <c r="G130" s="29" t="str">
        <f t="shared" si="8"/>
        <v>20155117 -  HAVEMEYER</v>
      </c>
      <c r="H130" s="29" t="str">
        <f>VLOOKUP(F130,'[2]Locn Lookup'!A$1:B$17,2,FALSE)</f>
        <v>HAV</v>
      </c>
      <c r="I130" s="15"/>
      <c r="J130" s="32">
        <f>SUMIF('MUNIS GL Working Doc 01.06'!H:H,'Capital Status Report'!G130,'MUNIS GL Working Doc 01.06'!AB:AB)</f>
        <v>278000</v>
      </c>
      <c r="K130" s="32">
        <f>SUMIF('MUNIS GL Working Doc 01.06'!H:H,'Capital Status Report'!G130,'MUNIS GL Working Doc 01.06'!AE:AE)</f>
        <v>0</v>
      </c>
      <c r="L130" s="32">
        <f>SUMIF('MUNIS GL Working Doc 01.06'!$H:$H,'Capital Status Report'!$G130,'MUNIS GL Working Doc 01.06'!AF:AF)</f>
        <v>278000</v>
      </c>
      <c r="M130" s="32">
        <f>SUMIF('MUNIS GL Working Doc 01.06'!$H:$H,'Capital Status Report'!$G130,'MUNIS GL Working Doc 01.06'!AG:AG)</f>
        <v>273836.90999999997</v>
      </c>
      <c r="N130" s="32">
        <f t="shared" si="6"/>
        <v>215500.93999999997</v>
      </c>
      <c r="O130" s="32">
        <f>SUMIF('MUNIS GL Working Doc 01.06'!$H:$H,'Capital Status Report'!$G130,'MUNIS GL Working Doc 01.06'!W:W)</f>
        <v>58335.97</v>
      </c>
      <c r="P130" s="32">
        <f>SUMIF('MUNIS GL Working Doc 01.06'!$H:$H,'Capital Status Report'!$G130,'MUNIS GL Working Doc 01.06'!X:X)</f>
        <v>4163.09</v>
      </c>
      <c r="Q130" s="32">
        <f>SUMIF('MUNIS GL Working Doc 01.06'!$H:$H,'Capital Status Report'!$G130,'MUNIS GL Working Doc 01.06'!Z:Z)</f>
        <v>0</v>
      </c>
      <c r="R130" s="33" t="s">
        <v>2201</v>
      </c>
      <c r="S130" s="34"/>
      <c r="T130" s="35" t="s">
        <v>2202</v>
      </c>
    </row>
    <row r="131" spans="1:20" s="53" customFormat="1" ht="24" x14ac:dyDescent="0.25">
      <c r="A131" s="29">
        <v>177</v>
      </c>
      <c r="B131" s="30" t="s">
        <v>2198</v>
      </c>
      <c r="C131" s="31" t="s">
        <v>2203</v>
      </c>
      <c r="D131" s="31">
        <v>20156</v>
      </c>
      <c r="E131" s="31" t="s">
        <v>2204</v>
      </c>
      <c r="F131" s="29" t="s">
        <v>1949</v>
      </c>
      <c r="G131" s="29" t="str">
        <f t="shared" ref="G131:G191" si="9">D131&amp;F131</f>
        <v>20156117 -  HAVEMEYER</v>
      </c>
      <c r="H131" s="29" t="str">
        <f>VLOOKUP(F131,'[2]Locn Lookup'!A$1:B$17,2,FALSE)</f>
        <v>HAV</v>
      </c>
      <c r="I131" s="15"/>
      <c r="J131" s="32">
        <f>SUMIF('MUNIS GL Working Doc 01.06'!H:H,'Capital Status Report'!G131,'MUNIS GL Working Doc 01.06'!AB:AB)</f>
        <v>1350000</v>
      </c>
      <c r="K131" s="32">
        <f>SUMIF('MUNIS GL Working Doc 01.06'!H:H,'Capital Status Report'!G131,'MUNIS GL Working Doc 01.06'!AE:AE)</f>
        <v>0</v>
      </c>
      <c r="L131" s="32">
        <f>SUMIF('MUNIS GL Working Doc 01.06'!$H:$H,'Capital Status Report'!$G131,'MUNIS GL Working Doc 01.06'!AF:AF)</f>
        <v>1350000</v>
      </c>
      <c r="M131" s="32">
        <f>SUMIF('MUNIS GL Working Doc 01.06'!$H:$H,'Capital Status Report'!$G131,'MUNIS GL Working Doc 01.06'!AG:AG)</f>
        <v>716674.92</v>
      </c>
      <c r="N131" s="32">
        <f t="shared" ref="N131:N194" si="10">M131-O131</f>
        <v>557572.83000000007</v>
      </c>
      <c r="O131" s="32">
        <f>SUMIF('MUNIS GL Working Doc 01.06'!$H:$H,'Capital Status Report'!$G131,'MUNIS GL Working Doc 01.06'!W:W)</f>
        <v>159102.09</v>
      </c>
      <c r="P131" s="32">
        <f>SUMIF('MUNIS GL Working Doc 01.06'!$H:$H,'Capital Status Report'!$G131,'MUNIS GL Working Doc 01.06'!X:X)</f>
        <v>80753.37</v>
      </c>
      <c r="Q131" s="32">
        <f>SUMIF('MUNIS GL Working Doc 01.06'!$H:$H,'Capital Status Report'!$G131,'MUNIS GL Working Doc 01.06'!Z:Z)</f>
        <v>552571.71</v>
      </c>
      <c r="R131" s="33" t="s">
        <v>1970</v>
      </c>
      <c r="S131" s="34"/>
      <c r="T131" s="35" t="s">
        <v>2202</v>
      </c>
    </row>
    <row r="132" spans="1:20" s="53" customFormat="1" x14ac:dyDescent="0.25">
      <c r="A132" s="29">
        <v>179</v>
      </c>
      <c r="B132" s="30" t="s">
        <v>2198</v>
      </c>
      <c r="C132" s="31" t="s">
        <v>2205</v>
      </c>
      <c r="D132" s="31">
        <v>20157</v>
      </c>
      <c r="E132" s="31" t="s">
        <v>2206</v>
      </c>
      <c r="F132" s="29" t="s">
        <v>1949</v>
      </c>
      <c r="G132" s="29" t="str">
        <f t="shared" si="9"/>
        <v>20157117 -  HAVEMEYER</v>
      </c>
      <c r="H132" s="29" t="str">
        <f>VLOOKUP(F132,'[2]Locn Lookup'!A$1:B$17,2,FALSE)</f>
        <v>HAV</v>
      </c>
      <c r="I132" s="15"/>
      <c r="J132" s="32">
        <f>SUMIF('MUNIS GL Working Doc 01.06'!H:H,'Capital Status Report'!G132,'MUNIS GL Working Doc 01.06'!AB:AB)</f>
        <v>1473000</v>
      </c>
      <c r="K132" s="32">
        <f>SUMIF('MUNIS GL Working Doc 01.06'!H:H,'Capital Status Report'!G132,'MUNIS GL Working Doc 01.06'!AE:AE)</f>
        <v>0</v>
      </c>
      <c r="L132" s="32">
        <f>SUMIF('MUNIS GL Working Doc 01.06'!$H:$H,'Capital Status Report'!$G132,'MUNIS GL Working Doc 01.06'!AF:AF)</f>
        <v>1473000</v>
      </c>
      <c r="M132" s="32">
        <f>SUMIF('MUNIS GL Working Doc 01.06'!$H:$H,'Capital Status Report'!$G132,'MUNIS GL Working Doc 01.06'!AG:AG)</f>
        <v>1084505.5</v>
      </c>
      <c r="N132" s="32">
        <f t="shared" si="10"/>
        <v>1070298.1100000001</v>
      </c>
      <c r="O132" s="32">
        <f>SUMIF('MUNIS GL Working Doc 01.06'!$H:$H,'Capital Status Report'!$G132,'MUNIS GL Working Doc 01.06'!W:W)</f>
        <v>14207.39</v>
      </c>
      <c r="P132" s="32">
        <f>SUMIF('MUNIS GL Working Doc 01.06'!$H:$H,'Capital Status Report'!$G132,'MUNIS GL Working Doc 01.06'!X:X)</f>
        <v>391325</v>
      </c>
      <c r="Q132" s="32">
        <f>SUMIF('MUNIS GL Working Doc 01.06'!$H:$H,'Capital Status Report'!$G132,'MUNIS GL Working Doc 01.06'!Z:Z)</f>
        <v>-2830.5</v>
      </c>
      <c r="R132" s="33" t="s">
        <v>1970</v>
      </c>
      <c r="S132" s="34"/>
      <c r="T132" s="35" t="s">
        <v>1974</v>
      </c>
    </row>
    <row r="133" spans="1:20" s="53" customFormat="1" x14ac:dyDescent="0.25">
      <c r="A133" s="29">
        <v>181</v>
      </c>
      <c r="B133" s="30" t="s">
        <v>2198</v>
      </c>
      <c r="C133" s="31" t="s">
        <v>2207</v>
      </c>
      <c r="D133" s="31">
        <v>20158</v>
      </c>
      <c r="E133" s="31" t="s">
        <v>2208</v>
      </c>
      <c r="F133" s="29" t="s">
        <v>1949</v>
      </c>
      <c r="G133" s="29" t="str">
        <f t="shared" si="9"/>
        <v>20158117 -  HAVEMEYER</v>
      </c>
      <c r="H133" s="29" t="str">
        <f>VLOOKUP(F133,'[2]Locn Lookup'!A$1:B$17,2,FALSE)</f>
        <v>HAV</v>
      </c>
      <c r="I133" s="15"/>
      <c r="J133" s="32">
        <f>SUMIF('MUNIS GL Working Doc 01.06'!H:H,'Capital Status Report'!G133,'MUNIS GL Working Doc 01.06'!AB:AB)</f>
        <v>70000</v>
      </c>
      <c r="K133" s="32">
        <f>SUMIF('MUNIS GL Working Doc 01.06'!H:H,'Capital Status Report'!G133,'MUNIS GL Working Doc 01.06'!AE:AE)</f>
        <v>0</v>
      </c>
      <c r="L133" s="32">
        <f>SUMIF('MUNIS GL Working Doc 01.06'!$H:$H,'Capital Status Report'!$G133,'MUNIS GL Working Doc 01.06'!AF:AF)</f>
        <v>70000</v>
      </c>
      <c r="M133" s="32">
        <f>SUMIF('MUNIS GL Working Doc 01.06'!$H:$H,'Capital Status Report'!$G133,'MUNIS GL Working Doc 01.06'!AG:AG)</f>
        <v>29641.95</v>
      </c>
      <c r="N133" s="32">
        <f t="shared" si="10"/>
        <v>29641.95</v>
      </c>
      <c r="O133" s="32">
        <f>SUMIF('MUNIS GL Working Doc 01.06'!$H:$H,'Capital Status Report'!$G133,'MUNIS GL Working Doc 01.06'!W:W)</f>
        <v>0</v>
      </c>
      <c r="P133" s="32">
        <f>SUMIF('MUNIS GL Working Doc 01.06'!$H:$H,'Capital Status Report'!$G133,'MUNIS GL Working Doc 01.06'!X:X)</f>
        <v>0</v>
      </c>
      <c r="Q133" s="32">
        <f>SUMIF('MUNIS GL Working Doc 01.06'!$H:$H,'Capital Status Report'!$G133,'MUNIS GL Working Doc 01.06'!Z:Z)</f>
        <v>40358.050000000003</v>
      </c>
      <c r="R133" s="38" t="s">
        <v>2026</v>
      </c>
      <c r="S133" s="34"/>
      <c r="T133" s="35" t="s">
        <v>2209</v>
      </c>
    </row>
    <row r="134" spans="1:20" s="53" customFormat="1" x14ac:dyDescent="0.25">
      <c r="A134" s="29">
        <v>183</v>
      </c>
      <c r="B134" s="30" t="s">
        <v>2198</v>
      </c>
      <c r="C134" s="31" t="s">
        <v>2210</v>
      </c>
      <c r="D134" s="31">
        <v>20159</v>
      </c>
      <c r="E134" s="31" t="s">
        <v>2211</v>
      </c>
      <c r="F134" s="29" t="s">
        <v>1949</v>
      </c>
      <c r="G134" s="29" t="str">
        <f t="shared" si="9"/>
        <v>20159117 -  HAVEMEYER</v>
      </c>
      <c r="H134" s="29" t="str">
        <f>VLOOKUP(F134,'[2]Locn Lookup'!A$1:B$17,2,FALSE)</f>
        <v>HAV</v>
      </c>
      <c r="I134" s="15"/>
      <c r="J134" s="32">
        <f>SUMIF('MUNIS GL Working Doc 01.06'!H:H,'Capital Status Report'!G134,'MUNIS GL Working Doc 01.06'!AB:AB)</f>
        <v>347000</v>
      </c>
      <c r="K134" s="32">
        <f>SUMIF('MUNIS GL Working Doc 01.06'!H:H,'Capital Status Report'!G134,'MUNIS GL Working Doc 01.06'!AE:AE)</f>
        <v>0</v>
      </c>
      <c r="L134" s="32">
        <f>SUMIF('MUNIS GL Working Doc 01.06'!$H:$H,'Capital Status Report'!$G134,'MUNIS GL Working Doc 01.06'!AF:AF)</f>
        <v>347000</v>
      </c>
      <c r="M134" s="32">
        <f>SUMIF('MUNIS GL Working Doc 01.06'!$H:$H,'Capital Status Report'!$G134,'MUNIS GL Working Doc 01.06'!AG:AG)</f>
        <v>263188.23</v>
      </c>
      <c r="N134" s="32">
        <f t="shared" si="10"/>
        <v>216713.8</v>
      </c>
      <c r="O134" s="32">
        <f>SUMIF('MUNIS GL Working Doc 01.06'!$H:$H,'Capital Status Report'!$G134,'MUNIS GL Working Doc 01.06'!W:W)</f>
        <v>46474.43</v>
      </c>
      <c r="P134" s="32">
        <f>SUMIF('MUNIS GL Working Doc 01.06'!$H:$H,'Capital Status Report'!$G134,'MUNIS GL Working Doc 01.06'!X:X)</f>
        <v>57825.78</v>
      </c>
      <c r="Q134" s="32">
        <f>SUMIF('MUNIS GL Working Doc 01.06'!$H:$H,'Capital Status Report'!$G134,'MUNIS GL Working Doc 01.06'!Z:Z)</f>
        <v>25985.99</v>
      </c>
      <c r="R134" s="38" t="s">
        <v>2201</v>
      </c>
      <c r="S134" s="34"/>
      <c r="T134" s="35" t="s">
        <v>2155</v>
      </c>
    </row>
    <row r="135" spans="1:20" s="53" customFormat="1" x14ac:dyDescent="0.25">
      <c r="A135" s="12">
        <v>185</v>
      </c>
      <c r="B135" s="13" t="s">
        <v>2198</v>
      </c>
      <c r="C135" s="14" t="s">
        <v>2212</v>
      </c>
      <c r="D135" s="14">
        <v>20160</v>
      </c>
      <c r="E135" s="14" t="s">
        <v>2213</v>
      </c>
      <c r="F135" s="12" t="s">
        <v>1989</v>
      </c>
      <c r="G135" s="12" t="str">
        <f t="shared" si="9"/>
        <v>20160107 -  NORTH STREET SCHOOL</v>
      </c>
      <c r="H135" s="12" t="str">
        <f>VLOOKUP(F135,'[2]Locn Lookup'!A$1:B$17,2,FALSE)</f>
        <v>NS</v>
      </c>
      <c r="I135" s="15"/>
      <c r="J135" s="16">
        <f>SUMIF('MUNIS GL Working Doc 01.06'!H:H,'Capital Status Report'!G135,'MUNIS GL Working Doc 01.06'!AB:AB)</f>
        <v>12000</v>
      </c>
      <c r="K135" s="16">
        <f>SUMIF('MUNIS GL Working Doc 01.06'!H:H,'Capital Status Report'!G135,'MUNIS GL Working Doc 01.06'!AE:AE)</f>
        <v>0</v>
      </c>
      <c r="L135" s="16">
        <f>SUMIF('MUNIS GL Working Doc 01.06'!$H:$H,'Capital Status Report'!$G135,'MUNIS GL Working Doc 01.06'!AF:AF)</f>
        <v>12000</v>
      </c>
      <c r="M135" s="16">
        <f>SUMIF('MUNIS GL Working Doc 01.06'!$H:$H,'Capital Status Report'!$G135,'MUNIS GL Working Doc 01.06'!AG:AG)</f>
        <v>0</v>
      </c>
      <c r="N135" s="16">
        <f t="shared" si="10"/>
        <v>0</v>
      </c>
      <c r="O135" s="16">
        <f>SUMIF('MUNIS GL Working Doc 01.06'!$H:$H,'Capital Status Report'!$G135,'MUNIS GL Working Doc 01.06'!W:W)</f>
        <v>0</v>
      </c>
      <c r="P135" s="16">
        <f>SUMIF('MUNIS GL Working Doc 01.06'!$H:$H,'Capital Status Report'!$G135,'MUNIS GL Working Doc 01.06'!X:X)</f>
        <v>0</v>
      </c>
      <c r="Q135" s="16">
        <f>SUMIF('MUNIS GL Working Doc 01.06'!$H:$H,'Capital Status Report'!$G135,'MUNIS GL Working Doc 01.06'!Z:Z)</f>
        <v>12000</v>
      </c>
      <c r="R135" s="36" t="s">
        <v>1950</v>
      </c>
      <c r="S135" s="18"/>
      <c r="T135" s="19"/>
    </row>
    <row r="136" spans="1:20" s="53" customFormat="1" ht="30" customHeight="1" x14ac:dyDescent="0.25">
      <c r="A136" s="29">
        <v>186</v>
      </c>
      <c r="B136" s="30" t="s">
        <v>2198</v>
      </c>
      <c r="C136" s="31" t="s">
        <v>2212</v>
      </c>
      <c r="D136" s="31">
        <v>20160</v>
      </c>
      <c r="E136" s="31" t="s">
        <v>2213</v>
      </c>
      <c r="F136" s="29" t="s">
        <v>1990</v>
      </c>
      <c r="G136" s="29" t="str">
        <f t="shared" si="9"/>
        <v>20160108 -  PARKWAY SCHOOL</v>
      </c>
      <c r="H136" s="29" t="str">
        <f>VLOOKUP(F136,'[2]Locn Lookup'!A$1:B$17,2,FALSE)</f>
        <v>PW</v>
      </c>
      <c r="I136" s="15"/>
      <c r="J136" s="32">
        <f>SUMIF('MUNIS GL Working Doc 01.06'!H:H,'Capital Status Report'!G136,'MUNIS GL Working Doc 01.06'!AB:AB)</f>
        <v>35000</v>
      </c>
      <c r="K136" s="32">
        <f>SUMIF('MUNIS GL Working Doc 01.06'!H:H,'Capital Status Report'!G136,'MUNIS GL Working Doc 01.06'!AE:AE)</f>
        <v>0</v>
      </c>
      <c r="L136" s="32">
        <f>SUMIF('MUNIS GL Working Doc 01.06'!$H:$H,'Capital Status Report'!$G136,'MUNIS GL Working Doc 01.06'!AF:AF)</f>
        <v>35000</v>
      </c>
      <c r="M136" s="32">
        <f>SUMIF('MUNIS GL Working Doc 01.06'!$H:$H,'Capital Status Report'!$G136,'MUNIS GL Working Doc 01.06'!AG:AG)</f>
        <v>0</v>
      </c>
      <c r="N136" s="32">
        <f t="shared" si="10"/>
        <v>0</v>
      </c>
      <c r="O136" s="32">
        <f>SUMIF('MUNIS GL Working Doc 01.06'!$H:$H,'Capital Status Report'!$G136,'MUNIS GL Working Doc 01.06'!W:W)</f>
        <v>0</v>
      </c>
      <c r="P136" s="32">
        <f>SUMIF('MUNIS GL Working Doc 01.06'!$H:$H,'Capital Status Report'!$G136,'MUNIS GL Working Doc 01.06'!X:X)</f>
        <v>12900</v>
      </c>
      <c r="Q136" s="32">
        <f>SUMIF('MUNIS GL Working Doc 01.06'!$H:$H,'Capital Status Report'!$G136,'MUNIS GL Working Doc 01.06'!Z:Z)</f>
        <v>22100</v>
      </c>
      <c r="R136" s="38" t="s">
        <v>2201</v>
      </c>
      <c r="S136" s="42" t="s">
        <v>2214</v>
      </c>
      <c r="T136" s="35" t="s">
        <v>2406</v>
      </c>
    </row>
    <row r="137" spans="1:20" s="53" customFormat="1" x14ac:dyDescent="0.25">
      <c r="A137" s="12">
        <v>187</v>
      </c>
      <c r="B137" s="13" t="s">
        <v>2198</v>
      </c>
      <c r="C137" s="14" t="s">
        <v>2212</v>
      </c>
      <c r="D137" s="14">
        <v>20160</v>
      </c>
      <c r="E137" s="14" t="s">
        <v>2213</v>
      </c>
      <c r="F137" s="12" t="s">
        <v>1995</v>
      </c>
      <c r="G137" s="12" t="str">
        <f t="shared" si="9"/>
        <v>20160113 -  CENTRAL MIDDLE SCHOOL</v>
      </c>
      <c r="H137" s="12" t="str">
        <f>VLOOKUP(F137,'[2]Locn Lookup'!A$1:B$17,2,FALSE)</f>
        <v>CMS</v>
      </c>
      <c r="I137" s="15"/>
      <c r="J137" s="16">
        <f>SUMIF('MUNIS GL Working Doc 01.06'!H:H,'Capital Status Report'!G137,'MUNIS GL Working Doc 01.06'!AB:AB)</f>
        <v>110000</v>
      </c>
      <c r="K137" s="16">
        <f>SUMIF('MUNIS GL Working Doc 01.06'!H:H,'Capital Status Report'!G137,'MUNIS GL Working Doc 01.06'!AE:AE)</f>
        <v>0</v>
      </c>
      <c r="L137" s="16">
        <f>SUMIF('MUNIS GL Working Doc 01.06'!$H:$H,'Capital Status Report'!$G137,'MUNIS GL Working Doc 01.06'!AF:AF)</f>
        <v>110000</v>
      </c>
      <c r="M137" s="16">
        <f>SUMIF('MUNIS GL Working Doc 01.06'!$H:$H,'Capital Status Report'!$G137,'MUNIS GL Working Doc 01.06'!AG:AG)</f>
        <v>55375</v>
      </c>
      <c r="N137" s="16">
        <f t="shared" si="10"/>
        <v>55375</v>
      </c>
      <c r="O137" s="16">
        <f>SUMIF('MUNIS GL Working Doc 01.06'!$H:$H,'Capital Status Report'!$G137,'MUNIS GL Working Doc 01.06'!W:W)</f>
        <v>0</v>
      </c>
      <c r="P137" s="16">
        <f>SUMIF('MUNIS GL Working Doc 01.06'!$H:$H,'Capital Status Report'!$G137,'MUNIS GL Working Doc 01.06'!X:X)</f>
        <v>6150</v>
      </c>
      <c r="Q137" s="16">
        <f>SUMIF('MUNIS GL Working Doc 01.06'!$H:$H,'Capital Status Report'!$G137,'MUNIS GL Working Doc 01.06'!Z:Z)</f>
        <v>48475</v>
      </c>
      <c r="R137" s="36" t="s">
        <v>1950</v>
      </c>
      <c r="S137" s="54" t="s">
        <v>2215</v>
      </c>
      <c r="T137" s="19" t="s">
        <v>1986</v>
      </c>
    </row>
    <row r="138" spans="1:20" s="53" customFormat="1" ht="36" x14ac:dyDescent="0.25">
      <c r="A138" s="29">
        <v>189</v>
      </c>
      <c r="B138" s="30" t="s">
        <v>2198</v>
      </c>
      <c r="C138" s="31" t="s">
        <v>2216</v>
      </c>
      <c r="D138" s="31">
        <v>20161</v>
      </c>
      <c r="E138" s="31" t="s">
        <v>2217</v>
      </c>
      <c r="F138" s="29" t="s">
        <v>1959</v>
      </c>
      <c r="G138" s="29" t="str">
        <f t="shared" si="9"/>
        <v>20161116 -  GREENWICH HIGH SCHOOL</v>
      </c>
      <c r="H138" s="29" t="str">
        <f>VLOOKUP(F138,'[2]Locn Lookup'!A$1:B$17,2,FALSE)</f>
        <v>GHS</v>
      </c>
      <c r="I138" s="15"/>
      <c r="J138" s="32">
        <f>SUMIF('MUNIS GL Working Doc 01.06'!H:H,'Capital Status Report'!G138,'MUNIS GL Working Doc 01.06'!AB:AB)</f>
        <v>75000</v>
      </c>
      <c r="K138" s="32">
        <f>SUMIF('MUNIS GL Working Doc 01.06'!H:H,'Capital Status Report'!G138,'MUNIS GL Working Doc 01.06'!AE:AE)</f>
        <v>0</v>
      </c>
      <c r="L138" s="32">
        <f>SUMIF('MUNIS GL Working Doc 01.06'!$H:$H,'Capital Status Report'!$G138,'MUNIS GL Working Doc 01.06'!AF:AF)</f>
        <v>75000</v>
      </c>
      <c r="M138" s="32">
        <f>SUMIF('MUNIS GL Working Doc 01.06'!$H:$H,'Capital Status Report'!$G138,'MUNIS GL Working Doc 01.06'!AG:AG)</f>
        <v>6900</v>
      </c>
      <c r="N138" s="32">
        <f t="shared" si="10"/>
        <v>6900</v>
      </c>
      <c r="O138" s="32">
        <f>SUMIF('MUNIS GL Working Doc 01.06'!$H:$H,'Capital Status Report'!$G138,'MUNIS GL Working Doc 01.06'!W:W)</f>
        <v>0</v>
      </c>
      <c r="P138" s="32">
        <f>SUMIF('MUNIS GL Working Doc 01.06'!$H:$H,'Capital Status Report'!$G138,'MUNIS GL Working Doc 01.06'!X:X)</f>
        <v>0</v>
      </c>
      <c r="Q138" s="32">
        <f>SUMIF('MUNIS GL Working Doc 01.06'!$H:$H,'Capital Status Report'!$G138,'MUNIS GL Working Doc 01.06'!Z:Z)</f>
        <v>68100</v>
      </c>
      <c r="R138" s="38" t="s">
        <v>2026</v>
      </c>
      <c r="S138" s="42" t="s">
        <v>2218</v>
      </c>
      <c r="T138" s="35" t="s">
        <v>2219</v>
      </c>
    </row>
    <row r="139" spans="1:20" s="53" customFormat="1" x14ac:dyDescent="0.25">
      <c r="A139" s="29">
        <v>191</v>
      </c>
      <c r="B139" s="30" t="s">
        <v>2198</v>
      </c>
      <c r="C139" s="31" t="s">
        <v>2220</v>
      </c>
      <c r="D139" s="31">
        <v>20162</v>
      </c>
      <c r="E139" s="31" t="s">
        <v>2221</v>
      </c>
      <c r="F139" s="29" t="s">
        <v>1988</v>
      </c>
      <c r="G139" s="29" t="str">
        <f t="shared" si="9"/>
        <v>20162106 -  JULIAN CURTISS SCHOOL</v>
      </c>
      <c r="H139" s="29" t="str">
        <f>VLOOKUP(F139,'[2]Locn Lookup'!A$1:B$17,2,FALSE)</f>
        <v>JC</v>
      </c>
      <c r="I139" s="15"/>
      <c r="J139" s="32">
        <f>SUMIF('MUNIS GL Working Doc 01.06'!H:H,'Capital Status Report'!G139,'MUNIS GL Working Doc 01.06'!AB:AB)</f>
        <v>212000</v>
      </c>
      <c r="K139" s="32">
        <f>SUMIF('MUNIS GL Working Doc 01.06'!H:H,'Capital Status Report'!G139,'MUNIS GL Working Doc 01.06'!AE:AE)</f>
        <v>0</v>
      </c>
      <c r="L139" s="32">
        <f>SUMIF('MUNIS GL Working Doc 01.06'!$H:$H,'Capital Status Report'!$G139,'MUNIS GL Working Doc 01.06'!AF:AF)</f>
        <v>212000</v>
      </c>
      <c r="M139" s="32">
        <f>SUMIF('MUNIS GL Working Doc 01.06'!$H:$H,'Capital Status Report'!$G139,'MUNIS GL Working Doc 01.06'!AG:AG)</f>
        <v>31190.94</v>
      </c>
      <c r="N139" s="32">
        <f t="shared" si="10"/>
        <v>31190.94</v>
      </c>
      <c r="O139" s="32">
        <f>SUMIF('MUNIS GL Working Doc 01.06'!$H:$H,'Capital Status Report'!$G139,'MUNIS GL Working Doc 01.06'!W:W)</f>
        <v>0</v>
      </c>
      <c r="P139" s="32">
        <f>SUMIF('MUNIS GL Working Doc 01.06'!$H:$H,'Capital Status Report'!$G139,'MUNIS GL Working Doc 01.06'!X:X)</f>
        <v>20729.060000000001</v>
      </c>
      <c r="Q139" s="32">
        <f>SUMIF('MUNIS GL Working Doc 01.06'!$H:$H,'Capital Status Report'!$G139,'MUNIS GL Working Doc 01.06'!Z:Z)</f>
        <v>160080</v>
      </c>
      <c r="R139" s="38" t="s">
        <v>2026</v>
      </c>
      <c r="S139" s="42" t="s">
        <v>2222</v>
      </c>
      <c r="T139" s="35" t="s">
        <v>2223</v>
      </c>
    </row>
    <row r="140" spans="1:20" s="53" customFormat="1" x14ac:dyDescent="0.25">
      <c r="A140" s="29">
        <v>193</v>
      </c>
      <c r="B140" s="30" t="s">
        <v>2198</v>
      </c>
      <c r="C140" s="31" t="s">
        <v>2224</v>
      </c>
      <c r="D140" s="31">
        <v>20163</v>
      </c>
      <c r="E140" s="31" t="s">
        <v>2225</v>
      </c>
      <c r="F140" s="29" t="s">
        <v>1959</v>
      </c>
      <c r="G140" s="29" t="str">
        <f t="shared" si="9"/>
        <v>20163116 -  GREENWICH HIGH SCHOOL</v>
      </c>
      <c r="H140" s="29" t="str">
        <f>VLOOKUP(F140,'[2]Locn Lookup'!A$1:B$17,2,FALSE)</f>
        <v>GHS</v>
      </c>
      <c r="I140" s="15"/>
      <c r="J140" s="32">
        <f>SUMIF('MUNIS GL Working Doc 01.06'!H:H,'Capital Status Report'!G140,'MUNIS GL Working Doc 01.06'!AB:AB)</f>
        <v>3900000</v>
      </c>
      <c r="K140" s="32">
        <f>SUMIF('MUNIS GL Working Doc 01.06'!H:H,'Capital Status Report'!G140,'MUNIS GL Working Doc 01.06'!AE:AE)</f>
        <v>0</v>
      </c>
      <c r="L140" s="32">
        <f>SUMIF('MUNIS GL Working Doc 01.06'!$H:$H,'Capital Status Report'!$G140,'MUNIS GL Working Doc 01.06'!AF:AF)</f>
        <v>3900000</v>
      </c>
      <c r="M140" s="32">
        <f>SUMIF('MUNIS GL Working Doc 01.06'!$H:$H,'Capital Status Report'!$G140,'MUNIS GL Working Doc 01.06'!AG:AG)</f>
        <v>445351.83</v>
      </c>
      <c r="N140" s="32">
        <f t="shared" si="10"/>
        <v>106787.5</v>
      </c>
      <c r="O140" s="32">
        <f>SUMIF('MUNIS GL Working Doc 01.06'!$H:$H,'Capital Status Report'!$G140,'MUNIS GL Working Doc 01.06'!W:W)</f>
        <v>338564.33</v>
      </c>
      <c r="P140" s="32">
        <f>SUMIF('MUNIS GL Working Doc 01.06'!$H:$H,'Capital Status Report'!$G140,'MUNIS GL Working Doc 01.06'!X:X)</f>
        <v>1449329.41</v>
      </c>
      <c r="Q140" s="32">
        <f>SUMIF('MUNIS GL Working Doc 01.06'!$H:$H,'Capital Status Report'!$G140,'MUNIS GL Working Doc 01.06'!Z:Z)</f>
        <v>2005318.76</v>
      </c>
      <c r="R140" s="38" t="s">
        <v>2026</v>
      </c>
      <c r="S140" s="34" t="s">
        <v>2226</v>
      </c>
      <c r="T140" s="35" t="s">
        <v>2227</v>
      </c>
    </row>
    <row r="141" spans="1:20" s="53" customFormat="1" x14ac:dyDescent="0.25">
      <c r="A141" s="29">
        <v>195</v>
      </c>
      <c r="B141" s="30" t="s">
        <v>2198</v>
      </c>
      <c r="C141" s="31" t="s">
        <v>2228</v>
      </c>
      <c r="D141" s="31">
        <v>20164</v>
      </c>
      <c r="E141" s="31" t="s">
        <v>2229</v>
      </c>
      <c r="F141" s="29" t="s">
        <v>1988</v>
      </c>
      <c r="G141" s="29" t="str">
        <f t="shared" si="9"/>
        <v>20164106 -  JULIAN CURTISS SCHOOL</v>
      </c>
      <c r="H141" s="29" t="str">
        <f>VLOOKUP(F141,'[2]Locn Lookup'!A$1:B$17,2,FALSE)</f>
        <v>JC</v>
      </c>
      <c r="I141" s="15"/>
      <c r="J141" s="32">
        <f>SUMIF('MUNIS GL Working Doc 01.06'!H:H,'Capital Status Report'!G141,'MUNIS GL Working Doc 01.06'!AB:AB)</f>
        <v>12000</v>
      </c>
      <c r="K141" s="32">
        <f>SUMIF('MUNIS GL Working Doc 01.06'!H:H,'Capital Status Report'!G141,'MUNIS GL Working Doc 01.06'!AE:AE)</f>
        <v>0</v>
      </c>
      <c r="L141" s="32">
        <f>SUMIF('MUNIS GL Working Doc 01.06'!$H:$H,'Capital Status Report'!$G141,'MUNIS GL Working Doc 01.06'!AF:AF)</f>
        <v>12000</v>
      </c>
      <c r="M141" s="32">
        <f>SUMIF('MUNIS GL Working Doc 01.06'!$H:$H,'Capital Status Report'!$G141,'MUNIS GL Working Doc 01.06'!AG:AG)</f>
        <v>0</v>
      </c>
      <c r="N141" s="32">
        <f t="shared" si="10"/>
        <v>0</v>
      </c>
      <c r="O141" s="32">
        <f>SUMIF('MUNIS GL Working Doc 01.06'!$H:$H,'Capital Status Report'!$G141,'MUNIS GL Working Doc 01.06'!W:W)</f>
        <v>0</v>
      </c>
      <c r="P141" s="32">
        <f>SUMIF('MUNIS GL Working Doc 01.06'!$H:$H,'Capital Status Report'!$G141,'MUNIS GL Working Doc 01.06'!X:X)</f>
        <v>0</v>
      </c>
      <c r="Q141" s="32">
        <f>SUMIF('MUNIS GL Working Doc 01.06'!$H:$H,'Capital Status Report'!$G141,'MUNIS GL Working Doc 01.06'!Z:Z)</f>
        <v>12000</v>
      </c>
      <c r="R141" s="38" t="s">
        <v>2026</v>
      </c>
      <c r="S141" s="34"/>
      <c r="T141" s="35" t="s">
        <v>2230</v>
      </c>
    </row>
    <row r="142" spans="1:20" s="53" customFormat="1" x14ac:dyDescent="0.25">
      <c r="A142" s="12">
        <v>196</v>
      </c>
      <c r="B142" s="13" t="s">
        <v>2198</v>
      </c>
      <c r="C142" s="14" t="s">
        <v>2228</v>
      </c>
      <c r="D142" s="14">
        <v>20164</v>
      </c>
      <c r="E142" s="14" t="s">
        <v>2229</v>
      </c>
      <c r="F142" s="12" t="s">
        <v>1993</v>
      </c>
      <c r="G142" s="12" t="str">
        <f t="shared" si="9"/>
        <v>20164111 -  OLD GREENWICH SCHOOL</v>
      </c>
      <c r="H142" s="12" t="str">
        <f>VLOOKUP(F142,'[2]Locn Lookup'!A$1:B$17,2,FALSE)</f>
        <v>OG</v>
      </c>
      <c r="I142" s="49"/>
      <c r="J142" s="16">
        <f>SUMIF('MUNIS GL Working Doc 01.06'!H:H,'Capital Status Report'!G142,'MUNIS GL Working Doc 01.06'!AB:AB)</f>
        <v>12000</v>
      </c>
      <c r="K142" s="16">
        <f>SUMIF('MUNIS GL Working Doc 01.06'!H:H,'Capital Status Report'!G142,'MUNIS GL Working Doc 01.06'!AE:AE)</f>
        <v>0</v>
      </c>
      <c r="L142" s="16">
        <f>SUMIF('MUNIS GL Working Doc 01.06'!$H:$H,'Capital Status Report'!$G142,'MUNIS GL Working Doc 01.06'!AF:AF)</f>
        <v>12000</v>
      </c>
      <c r="M142" s="16">
        <f>SUMIF('MUNIS GL Working Doc 01.06'!$H:$H,'Capital Status Report'!$G142,'MUNIS GL Working Doc 01.06'!AG:AG)</f>
        <v>4332.59</v>
      </c>
      <c r="N142" s="16">
        <f t="shared" si="10"/>
        <v>4332.59</v>
      </c>
      <c r="O142" s="16">
        <f>SUMIF('MUNIS GL Working Doc 01.06'!$H:$H,'Capital Status Report'!$G142,'MUNIS GL Working Doc 01.06'!W:W)</f>
        <v>0</v>
      </c>
      <c r="P142" s="16">
        <f>SUMIF('MUNIS GL Working Doc 01.06'!$H:$H,'Capital Status Report'!$G142,'MUNIS GL Working Doc 01.06'!X:X)</f>
        <v>0</v>
      </c>
      <c r="Q142" s="16">
        <f>SUMIF('MUNIS GL Working Doc 01.06'!$H:$H,'Capital Status Report'!$G142,'MUNIS GL Working Doc 01.06'!Z:Z)</f>
        <v>7667.41</v>
      </c>
      <c r="R142" s="36" t="s">
        <v>1960</v>
      </c>
      <c r="S142" s="39" t="s">
        <v>2231</v>
      </c>
      <c r="T142" s="19"/>
    </row>
    <row r="143" spans="1:20" s="53" customFormat="1" x14ac:dyDescent="0.25">
      <c r="A143" s="29">
        <v>197</v>
      </c>
      <c r="B143" s="30" t="s">
        <v>2198</v>
      </c>
      <c r="C143" s="31" t="s">
        <v>2228</v>
      </c>
      <c r="D143" s="31">
        <v>20164</v>
      </c>
      <c r="E143" s="31" t="s">
        <v>2229</v>
      </c>
      <c r="F143" s="29" t="s">
        <v>1996</v>
      </c>
      <c r="G143" s="29" t="str">
        <f t="shared" si="9"/>
        <v>20164114 -  EASTERN MIDDLE SCHOOL</v>
      </c>
      <c r="H143" s="29" t="str">
        <f>VLOOKUP(F143,'[2]Locn Lookup'!A$1:B$17,2,FALSE)</f>
        <v>EMS</v>
      </c>
      <c r="I143" s="15"/>
      <c r="J143" s="32">
        <f>SUMIF('MUNIS GL Working Doc 01.06'!H:H,'Capital Status Report'!G143,'MUNIS GL Working Doc 01.06'!AB:AB)</f>
        <v>240000</v>
      </c>
      <c r="K143" s="32">
        <f>SUMIF('MUNIS GL Working Doc 01.06'!H:H,'Capital Status Report'!G143,'MUNIS GL Working Doc 01.06'!AE:AE)</f>
        <v>0</v>
      </c>
      <c r="L143" s="32">
        <f>SUMIF('MUNIS GL Working Doc 01.06'!$H:$H,'Capital Status Report'!$G143,'MUNIS GL Working Doc 01.06'!AF:AF)</f>
        <v>240000</v>
      </c>
      <c r="M143" s="32">
        <f>SUMIF('MUNIS GL Working Doc 01.06'!$H:$H,'Capital Status Report'!$G143,'MUNIS GL Working Doc 01.06'!AG:AG)</f>
        <v>5000</v>
      </c>
      <c r="N143" s="32">
        <f t="shared" si="10"/>
        <v>5000</v>
      </c>
      <c r="O143" s="32">
        <f>SUMIF('MUNIS GL Working Doc 01.06'!$H:$H,'Capital Status Report'!$G143,'MUNIS GL Working Doc 01.06'!W:W)</f>
        <v>0</v>
      </c>
      <c r="P143" s="32">
        <f>SUMIF('MUNIS GL Working Doc 01.06'!$H:$H,'Capital Status Report'!$G143,'MUNIS GL Working Doc 01.06'!X:X)</f>
        <v>0</v>
      </c>
      <c r="Q143" s="32">
        <f>SUMIF('MUNIS GL Working Doc 01.06'!$H:$H,'Capital Status Report'!$G143,'MUNIS GL Working Doc 01.06'!Z:Z)</f>
        <v>235000</v>
      </c>
      <c r="R143" s="38" t="s">
        <v>2026</v>
      </c>
      <c r="S143" s="34" t="s">
        <v>2232</v>
      </c>
      <c r="T143" s="35" t="s">
        <v>2233</v>
      </c>
    </row>
    <row r="144" spans="1:20" s="53" customFormat="1" ht="39.75" customHeight="1" x14ac:dyDescent="0.25">
      <c r="A144" s="29">
        <v>198</v>
      </c>
      <c r="B144" s="30" t="s">
        <v>2198</v>
      </c>
      <c r="C144" s="31" t="s">
        <v>2228</v>
      </c>
      <c r="D144" s="31">
        <v>20164</v>
      </c>
      <c r="E144" s="31" t="s">
        <v>2229</v>
      </c>
      <c r="F144" s="29" t="s">
        <v>1949</v>
      </c>
      <c r="G144" s="29" t="str">
        <f t="shared" si="9"/>
        <v>20164117 -  HAVEMEYER</v>
      </c>
      <c r="H144" s="29" t="str">
        <f>VLOOKUP(F144,'[2]Locn Lookup'!A$1:B$17,2,FALSE)</f>
        <v>HAV</v>
      </c>
      <c r="I144" s="15"/>
      <c r="J144" s="32">
        <f>SUMIF('MUNIS GL Working Doc 01.06'!H:H,'Capital Status Report'!G144,'MUNIS GL Working Doc 01.06'!AB:AB)</f>
        <v>195000</v>
      </c>
      <c r="K144" s="32">
        <f>SUMIF('MUNIS GL Working Doc 01.06'!H:H,'Capital Status Report'!G144,'MUNIS GL Working Doc 01.06'!AE:AE)</f>
        <v>0</v>
      </c>
      <c r="L144" s="32">
        <f>SUMIF('MUNIS GL Working Doc 01.06'!$H:$H,'Capital Status Report'!$G144,'MUNIS GL Working Doc 01.06'!AF:AF)</f>
        <v>195000</v>
      </c>
      <c r="M144" s="32">
        <f>SUMIF('MUNIS GL Working Doc 01.06'!$H:$H,'Capital Status Report'!$G144,'MUNIS GL Working Doc 01.06'!AG:AG)</f>
        <v>13439.45</v>
      </c>
      <c r="N144" s="32">
        <f t="shared" si="10"/>
        <v>11071.330000000002</v>
      </c>
      <c r="O144" s="32">
        <f>SUMIF('MUNIS GL Working Doc 01.06'!$H:$H,'Capital Status Report'!$G144,'MUNIS GL Working Doc 01.06'!W:W)</f>
        <v>2368.12</v>
      </c>
      <c r="P144" s="32">
        <f>SUMIF('MUNIS GL Working Doc 01.06'!$H:$H,'Capital Status Report'!$G144,'MUNIS GL Working Doc 01.06'!X:X)</f>
        <v>9598.1200000000008</v>
      </c>
      <c r="Q144" s="32">
        <f>SUMIF('MUNIS GL Working Doc 01.06'!$H:$H,'Capital Status Report'!$G144,'MUNIS GL Working Doc 01.06'!Z:Z)</f>
        <v>171962.43</v>
      </c>
      <c r="R144" s="38" t="s">
        <v>2026</v>
      </c>
      <c r="S144" s="42" t="s">
        <v>2234</v>
      </c>
      <c r="T144" s="35" t="s">
        <v>2235</v>
      </c>
    </row>
    <row r="145" spans="1:20" s="53" customFormat="1" x14ac:dyDescent="0.25">
      <c r="A145" s="29">
        <v>200</v>
      </c>
      <c r="B145" s="30" t="s">
        <v>2198</v>
      </c>
      <c r="C145" s="31" t="s">
        <v>2236</v>
      </c>
      <c r="D145" s="31">
        <v>20165</v>
      </c>
      <c r="E145" s="31" t="s">
        <v>2237</v>
      </c>
      <c r="F145" s="29" t="s">
        <v>1996</v>
      </c>
      <c r="G145" s="29" t="str">
        <f t="shared" si="9"/>
        <v>20165114 -  EASTERN MIDDLE SCHOOL</v>
      </c>
      <c r="H145" s="29" t="str">
        <f>VLOOKUP(F145,'[2]Locn Lookup'!A$1:B$17,2,FALSE)</f>
        <v>EMS</v>
      </c>
      <c r="I145" s="15"/>
      <c r="J145" s="32">
        <f>SUMIF('MUNIS GL Working Doc 01.06'!H:H,'Capital Status Report'!G145,'MUNIS GL Working Doc 01.06'!AB:AB)</f>
        <v>1403000</v>
      </c>
      <c r="K145" s="32">
        <f>SUMIF('MUNIS GL Working Doc 01.06'!H:H,'Capital Status Report'!G145,'MUNIS GL Working Doc 01.06'!AE:AE)</f>
        <v>0</v>
      </c>
      <c r="L145" s="32">
        <f>SUMIF('MUNIS GL Working Doc 01.06'!$H:$H,'Capital Status Report'!$G145,'MUNIS GL Working Doc 01.06'!AF:AF)</f>
        <v>1403000</v>
      </c>
      <c r="M145" s="32">
        <f>SUMIF('MUNIS GL Working Doc 01.06'!$H:$H,'Capital Status Report'!$G145,'MUNIS GL Working Doc 01.06'!AG:AG)</f>
        <v>1403000</v>
      </c>
      <c r="N145" s="32">
        <f t="shared" si="10"/>
        <v>432487.30000000005</v>
      </c>
      <c r="O145" s="32">
        <f>SUMIF('MUNIS GL Working Doc 01.06'!$H:$H,'Capital Status Report'!$G145,'MUNIS GL Working Doc 01.06'!W:W)</f>
        <v>970512.7</v>
      </c>
      <c r="P145" s="32">
        <f>SUMIF('MUNIS GL Working Doc 01.06'!$H:$H,'Capital Status Report'!$G145,'MUNIS GL Working Doc 01.06'!X:X)</f>
        <v>0</v>
      </c>
      <c r="Q145" s="32">
        <f>SUMIF('MUNIS GL Working Doc 01.06'!$H:$H,'Capital Status Report'!$G145,'MUNIS GL Working Doc 01.06'!Z:Z)</f>
        <v>0</v>
      </c>
      <c r="R145" s="38" t="s">
        <v>2238</v>
      </c>
      <c r="S145" s="42" t="s">
        <v>2239</v>
      </c>
      <c r="T145" s="35" t="s">
        <v>2240</v>
      </c>
    </row>
    <row r="146" spans="1:20" s="53" customFormat="1" ht="63" customHeight="1" x14ac:dyDescent="0.25">
      <c r="A146" s="29">
        <v>201</v>
      </c>
      <c r="B146" s="30" t="s">
        <v>2198</v>
      </c>
      <c r="C146" s="31" t="s">
        <v>2236</v>
      </c>
      <c r="D146" s="31">
        <v>20165</v>
      </c>
      <c r="E146" s="31" t="s">
        <v>2237</v>
      </c>
      <c r="F146" s="29" t="s">
        <v>1959</v>
      </c>
      <c r="G146" s="29" t="str">
        <f t="shared" si="9"/>
        <v>20165116 -  GREENWICH HIGH SCHOOL</v>
      </c>
      <c r="H146" s="29" t="str">
        <f>VLOOKUP(F146,'[2]Locn Lookup'!A$1:B$17,2,FALSE)</f>
        <v>GHS</v>
      </c>
      <c r="I146" s="15"/>
      <c r="J146" s="32">
        <f>SUMIF('MUNIS GL Working Doc 01.06'!H:H,'Capital Status Report'!G146,'MUNIS GL Working Doc 01.06'!AB:AB)</f>
        <v>164000</v>
      </c>
      <c r="K146" s="32">
        <f>SUMIF('MUNIS GL Working Doc 01.06'!H:H,'Capital Status Report'!G146,'MUNIS GL Working Doc 01.06'!AE:AE)</f>
        <v>0</v>
      </c>
      <c r="L146" s="32">
        <f>SUMIF('MUNIS GL Working Doc 01.06'!$H:$H,'Capital Status Report'!$G146,'MUNIS GL Working Doc 01.06'!AF:AF)</f>
        <v>164000</v>
      </c>
      <c r="M146" s="32">
        <f>SUMIF('MUNIS GL Working Doc 01.06'!$H:$H,'Capital Status Report'!$G146,'MUNIS GL Working Doc 01.06'!AG:AG)</f>
        <v>12212.5</v>
      </c>
      <c r="N146" s="32">
        <f t="shared" si="10"/>
        <v>6300</v>
      </c>
      <c r="O146" s="32">
        <f>SUMIF('MUNIS GL Working Doc 01.06'!$H:$H,'Capital Status Report'!$G146,'MUNIS GL Working Doc 01.06'!W:W)</f>
        <v>5912.5</v>
      </c>
      <c r="P146" s="32">
        <f>SUMIF('MUNIS GL Working Doc 01.06'!$H:$H,'Capital Status Report'!$G146,'MUNIS GL Working Doc 01.06'!X:X)</f>
        <v>12537.5</v>
      </c>
      <c r="Q146" s="32">
        <f>SUMIF('MUNIS GL Working Doc 01.06'!$H:$H,'Capital Status Report'!$G146,'MUNIS GL Working Doc 01.06'!Z:Z)</f>
        <v>139250</v>
      </c>
      <c r="R146" s="38" t="s">
        <v>2026</v>
      </c>
      <c r="S146" s="42" t="s">
        <v>2241</v>
      </c>
      <c r="T146" s="35"/>
    </row>
    <row r="147" spans="1:20" s="53" customFormat="1" ht="69.75" customHeight="1" x14ac:dyDescent="0.25">
      <c r="A147" s="12">
        <v>203</v>
      </c>
      <c r="B147" s="13" t="s">
        <v>2198</v>
      </c>
      <c r="C147" s="14" t="s">
        <v>2242</v>
      </c>
      <c r="D147" s="14">
        <v>20166</v>
      </c>
      <c r="E147" s="14" t="s">
        <v>535</v>
      </c>
      <c r="F147" s="12" t="s">
        <v>1959</v>
      </c>
      <c r="G147" s="12" t="str">
        <f t="shared" si="9"/>
        <v>20166116 -  GREENWICH HIGH SCHOOL</v>
      </c>
      <c r="H147" s="12" t="str">
        <f>VLOOKUP(F147,'[2]Locn Lookup'!A$1:B$17,2,FALSE)</f>
        <v>GHS</v>
      </c>
      <c r="I147" s="15"/>
      <c r="J147" s="16">
        <f>SUMIF('MUNIS GL Working Doc 01.06'!H:H,'Capital Status Report'!G147,'MUNIS GL Working Doc 01.06'!AB:AB)</f>
        <v>468000</v>
      </c>
      <c r="K147" s="16">
        <f>SUMIF('MUNIS GL Working Doc 01.06'!H:H,'Capital Status Report'!G147,'MUNIS GL Working Doc 01.06'!AE:AE)</f>
        <v>0</v>
      </c>
      <c r="L147" s="16">
        <f>SUMIF('MUNIS GL Working Doc 01.06'!$H:$H,'Capital Status Report'!$G147,'MUNIS GL Working Doc 01.06'!AF:AF)</f>
        <v>468000</v>
      </c>
      <c r="M147" s="16">
        <f>SUMIF('MUNIS GL Working Doc 01.06'!$H:$H,'Capital Status Report'!$G147,'MUNIS GL Working Doc 01.06'!AG:AG)</f>
        <v>75965</v>
      </c>
      <c r="N147" s="16">
        <f t="shared" si="10"/>
        <v>69105</v>
      </c>
      <c r="O147" s="16">
        <f>SUMIF('MUNIS GL Working Doc 01.06'!$H:$H,'Capital Status Report'!$G147,'MUNIS GL Working Doc 01.06'!W:W)</f>
        <v>6860</v>
      </c>
      <c r="P147" s="16">
        <f>SUMIF('MUNIS GL Working Doc 01.06'!$H:$H,'Capital Status Report'!$G147,'MUNIS GL Working Doc 01.06'!X:X)</f>
        <v>3600</v>
      </c>
      <c r="Q147" s="16">
        <f>SUMIF('MUNIS GL Working Doc 01.06'!$H:$H,'Capital Status Report'!$G147,'MUNIS GL Working Doc 01.06'!Z:Z)</f>
        <v>388435</v>
      </c>
      <c r="R147" s="36" t="s">
        <v>1950</v>
      </c>
      <c r="S147" s="39" t="s">
        <v>2243</v>
      </c>
      <c r="T147" s="19" t="s">
        <v>2244</v>
      </c>
    </row>
    <row r="148" spans="1:20" s="53" customFormat="1" x14ac:dyDescent="0.25">
      <c r="A148" s="12">
        <v>205</v>
      </c>
      <c r="B148" s="13" t="s">
        <v>2198</v>
      </c>
      <c r="C148" s="14" t="s">
        <v>2245</v>
      </c>
      <c r="D148" s="14">
        <v>20168</v>
      </c>
      <c r="E148" s="14" t="s">
        <v>2246</v>
      </c>
      <c r="F148" s="12" t="s">
        <v>1987</v>
      </c>
      <c r="G148" s="12" t="str">
        <f t="shared" si="9"/>
        <v>20168105 -  COS COB SCHOOL</v>
      </c>
      <c r="H148" s="12" t="str">
        <f>VLOOKUP(F148,'[2]Locn Lookup'!A$1:B$17,2,FALSE)</f>
        <v>CC</v>
      </c>
      <c r="I148" s="15"/>
      <c r="J148" s="16">
        <f>SUMIF('MUNIS GL Working Doc 01.06'!H:H,'Capital Status Report'!G148,'MUNIS GL Working Doc 01.06'!AB:AB)</f>
        <v>83000</v>
      </c>
      <c r="K148" s="16">
        <f>SUMIF('MUNIS GL Working Doc 01.06'!H:H,'Capital Status Report'!G148,'MUNIS GL Working Doc 01.06'!AE:AE)</f>
        <v>-83000</v>
      </c>
      <c r="L148" s="16">
        <f>SUMIF('MUNIS GL Working Doc 01.06'!$H:$H,'Capital Status Report'!$G148,'MUNIS GL Working Doc 01.06'!AF:AF)</f>
        <v>0</v>
      </c>
      <c r="M148" s="16">
        <f>SUMIF('MUNIS GL Working Doc 01.06'!$H:$H,'Capital Status Report'!$G148,'MUNIS GL Working Doc 01.06'!AG:AG)</f>
        <v>0</v>
      </c>
      <c r="N148" s="16">
        <f t="shared" si="10"/>
        <v>0</v>
      </c>
      <c r="O148" s="16">
        <f>SUMIF('MUNIS GL Working Doc 01.06'!$H:$H,'Capital Status Report'!$G148,'MUNIS GL Working Doc 01.06'!W:W)</f>
        <v>0</v>
      </c>
      <c r="P148" s="16">
        <f>SUMIF('MUNIS GL Working Doc 01.06'!$H:$H,'Capital Status Report'!$G148,'MUNIS GL Working Doc 01.06'!X:X)</f>
        <v>0</v>
      </c>
      <c r="Q148" s="16">
        <f>SUMIF('MUNIS GL Working Doc 01.06'!$H:$H,'Capital Status Report'!$G148,'MUNIS GL Working Doc 01.06'!Z:Z)</f>
        <v>0</v>
      </c>
      <c r="R148" s="36" t="s">
        <v>1950</v>
      </c>
      <c r="S148" s="19" t="s">
        <v>2247</v>
      </c>
      <c r="T148" s="19" t="s">
        <v>1986</v>
      </c>
    </row>
    <row r="149" spans="1:20" s="53" customFormat="1" x14ac:dyDescent="0.25">
      <c r="A149" s="12">
        <v>206</v>
      </c>
      <c r="B149" s="13" t="s">
        <v>2198</v>
      </c>
      <c r="C149" s="14" t="s">
        <v>2245</v>
      </c>
      <c r="D149" s="14">
        <v>20168</v>
      </c>
      <c r="E149" s="14" t="s">
        <v>2246</v>
      </c>
      <c r="F149" s="12" t="s">
        <v>1988</v>
      </c>
      <c r="G149" s="12" t="str">
        <f t="shared" si="9"/>
        <v>20168106 -  JULIAN CURTISS SCHOOL</v>
      </c>
      <c r="H149" s="12" t="str">
        <f>VLOOKUP(F149,'[2]Locn Lookup'!A$1:B$17,2,FALSE)</f>
        <v>JC</v>
      </c>
      <c r="I149" s="15"/>
      <c r="J149" s="16">
        <f>SUMIF('MUNIS GL Working Doc 01.06'!H:H,'Capital Status Report'!G149,'MUNIS GL Working Doc 01.06'!AB:AB)</f>
        <v>83000</v>
      </c>
      <c r="K149" s="16">
        <f>SUMIF('MUNIS GL Working Doc 01.06'!H:H,'Capital Status Report'!G149,'MUNIS GL Working Doc 01.06'!AE:AE)</f>
        <v>-51652.2</v>
      </c>
      <c r="L149" s="16">
        <f>SUMIF('MUNIS GL Working Doc 01.06'!$H:$H,'Capital Status Report'!$G149,'MUNIS GL Working Doc 01.06'!AF:AF)</f>
        <v>31347.8</v>
      </c>
      <c r="M149" s="16">
        <f>SUMIF('MUNIS GL Working Doc 01.06'!$H:$H,'Capital Status Report'!$G149,'MUNIS GL Working Doc 01.06'!AG:AG)</f>
        <v>31347.8</v>
      </c>
      <c r="N149" s="16">
        <f t="shared" si="10"/>
        <v>31347.8</v>
      </c>
      <c r="O149" s="16">
        <f>SUMIF('MUNIS GL Working Doc 01.06'!$H:$H,'Capital Status Report'!$G149,'MUNIS GL Working Doc 01.06'!W:W)</f>
        <v>0</v>
      </c>
      <c r="P149" s="16">
        <f>SUMIF('MUNIS GL Working Doc 01.06'!$H:$H,'Capital Status Report'!$G149,'MUNIS GL Working Doc 01.06'!X:X)</f>
        <v>0</v>
      </c>
      <c r="Q149" s="16">
        <f>SUMIF('MUNIS GL Working Doc 01.06'!$H:$H,'Capital Status Report'!$G149,'MUNIS GL Working Doc 01.06'!Z:Z)</f>
        <v>0</v>
      </c>
      <c r="R149" s="36" t="s">
        <v>1950</v>
      </c>
      <c r="S149" s="18"/>
      <c r="T149" s="19" t="s">
        <v>1986</v>
      </c>
    </row>
    <row r="150" spans="1:20" s="53" customFormat="1" x14ac:dyDescent="0.25">
      <c r="A150" s="29">
        <v>207</v>
      </c>
      <c r="B150" s="30" t="s">
        <v>2198</v>
      </c>
      <c r="C150" s="31" t="s">
        <v>2245</v>
      </c>
      <c r="D150" s="31">
        <v>20168</v>
      </c>
      <c r="E150" s="31" t="s">
        <v>2246</v>
      </c>
      <c r="F150" s="29" t="s">
        <v>1990</v>
      </c>
      <c r="G150" s="29" t="str">
        <f t="shared" si="9"/>
        <v>20168108 -  PARKWAY SCHOOL</v>
      </c>
      <c r="H150" s="29" t="str">
        <f>VLOOKUP(F150,'[2]Locn Lookup'!A$1:B$17,2,FALSE)</f>
        <v>PW</v>
      </c>
      <c r="I150" s="15"/>
      <c r="J150" s="32">
        <f>SUMIF('MUNIS GL Working Doc 01.06'!H:H,'Capital Status Report'!G150,'MUNIS GL Working Doc 01.06'!AB:AB)</f>
        <v>47000</v>
      </c>
      <c r="K150" s="32">
        <f>SUMIF('MUNIS GL Working Doc 01.06'!H:H,'Capital Status Report'!G150,'MUNIS GL Working Doc 01.06'!AE:AE)</f>
        <v>0</v>
      </c>
      <c r="L150" s="32">
        <f>SUMIF('MUNIS GL Working Doc 01.06'!$H:$H,'Capital Status Report'!$G150,'MUNIS GL Working Doc 01.06'!AF:AF)</f>
        <v>47000</v>
      </c>
      <c r="M150" s="32">
        <f>SUMIF('MUNIS GL Working Doc 01.06'!$H:$H,'Capital Status Report'!$G150,'MUNIS GL Working Doc 01.06'!AG:AG)</f>
        <v>0</v>
      </c>
      <c r="N150" s="32">
        <f t="shared" si="10"/>
        <v>0</v>
      </c>
      <c r="O150" s="32">
        <f>SUMIF('MUNIS GL Working Doc 01.06'!$H:$H,'Capital Status Report'!$G150,'MUNIS GL Working Doc 01.06'!W:W)</f>
        <v>0</v>
      </c>
      <c r="P150" s="32">
        <f>SUMIF('MUNIS GL Working Doc 01.06'!$H:$H,'Capital Status Report'!$G150,'MUNIS GL Working Doc 01.06'!X:X)</f>
        <v>0</v>
      </c>
      <c r="Q150" s="32">
        <f>SUMIF('MUNIS GL Working Doc 01.06'!$H:$H,'Capital Status Report'!$G150,'MUNIS GL Working Doc 01.06'!Z:Z)</f>
        <v>47000</v>
      </c>
      <c r="R150" s="38" t="s">
        <v>2026</v>
      </c>
      <c r="S150" s="42" t="s">
        <v>2248</v>
      </c>
      <c r="T150" s="35"/>
    </row>
    <row r="151" spans="1:20" s="53" customFormat="1" x14ac:dyDescent="0.25">
      <c r="A151" s="29">
        <v>208</v>
      </c>
      <c r="B151" s="30" t="s">
        <v>2198</v>
      </c>
      <c r="C151" s="31" t="s">
        <v>2245</v>
      </c>
      <c r="D151" s="31">
        <v>20168</v>
      </c>
      <c r="E151" s="31" t="s">
        <v>2246</v>
      </c>
      <c r="F151" s="29" t="s">
        <v>1991</v>
      </c>
      <c r="G151" s="29" t="str">
        <f t="shared" si="9"/>
        <v>20168109 -  DUNDEE SCHOOL</v>
      </c>
      <c r="H151" s="29" t="str">
        <f>VLOOKUP(F151,'[2]Locn Lookup'!A$1:B$17,2,FALSE)</f>
        <v>ISD</v>
      </c>
      <c r="I151" s="15"/>
      <c r="J151" s="32">
        <f>SUMIF('MUNIS GL Working Doc 01.06'!H:H,'Capital Status Report'!G151,'MUNIS GL Working Doc 01.06'!AB:AB)</f>
        <v>65000</v>
      </c>
      <c r="K151" s="32">
        <f>SUMIF('MUNIS GL Working Doc 01.06'!H:H,'Capital Status Report'!G151,'MUNIS GL Working Doc 01.06'!AE:AE)</f>
        <v>-65000</v>
      </c>
      <c r="L151" s="32">
        <f>SUMIF('MUNIS GL Working Doc 01.06'!$H:$H,'Capital Status Report'!$G151,'MUNIS GL Working Doc 01.06'!AF:AF)</f>
        <v>0</v>
      </c>
      <c r="M151" s="32">
        <f>SUMIF('MUNIS GL Working Doc 01.06'!$H:$H,'Capital Status Report'!$G151,'MUNIS GL Working Doc 01.06'!AG:AG)</f>
        <v>0</v>
      </c>
      <c r="N151" s="32">
        <f t="shared" si="10"/>
        <v>0</v>
      </c>
      <c r="O151" s="32">
        <f>SUMIF('MUNIS GL Working Doc 01.06'!$H:$H,'Capital Status Report'!$G151,'MUNIS GL Working Doc 01.06'!W:W)</f>
        <v>0</v>
      </c>
      <c r="P151" s="32">
        <f>SUMIF('MUNIS GL Working Doc 01.06'!$H:$H,'Capital Status Report'!$G151,'MUNIS GL Working Doc 01.06'!X:X)</f>
        <v>0</v>
      </c>
      <c r="Q151" s="32">
        <f>SUMIF('MUNIS GL Working Doc 01.06'!$H:$H,'Capital Status Report'!$G151,'MUNIS GL Working Doc 01.06'!Z:Z)</f>
        <v>0</v>
      </c>
      <c r="R151" s="38" t="s">
        <v>2037</v>
      </c>
      <c r="S151" s="34"/>
      <c r="T151" s="35"/>
    </row>
    <row r="152" spans="1:20" s="53" customFormat="1" x14ac:dyDescent="0.25">
      <c r="A152" s="12">
        <v>209</v>
      </c>
      <c r="B152" s="13" t="s">
        <v>2198</v>
      </c>
      <c r="C152" s="14" t="s">
        <v>2245</v>
      </c>
      <c r="D152" s="14">
        <v>20168</v>
      </c>
      <c r="E152" s="14" t="s">
        <v>2246</v>
      </c>
      <c r="F152" s="12" t="s">
        <v>1993</v>
      </c>
      <c r="G152" s="12" t="str">
        <f t="shared" si="9"/>
        <v>20168111 -  OLD GREENWICH SCHOOL</v>
      </c>
      <c r="H152" s="12" t="str">
        <f>VLOOKUP(F152,'[2]Locn Lookup'!A$1:B$17,2,FALSE)</f>
        <v>OG</v>
      </c>
      <c r="I152" s="15"/>
      <c r="J152" s="16">
        <f>SUMIF('MUNIS GL Working Doc 01.06'!H:H,'Capital Status Report'!G152,'MUNIS GL Working Doc 01.06'!AB:AB)</f>
        <v>127000</v>
      </c>
      <c r="K152" s="16">
        <f>SUMIF('MUNIS GL Working Doc 01.06'!H:H,'Capital Status Report'!G152,'MUNIS GL Working Doc 01.06'!AE:AE)</f>
        <v>-77625.23</v>
      </c>
      <c r="L152" s="16">
        <f>SUMIF('MUNIS GL Working Doc 01.06'!$H:$H,'Capital Status Report'!$G152,'MUNIS GL Working Doc 01.06'!AF:AF)</f>
        <v>49374.77</v>
      </c>
      <c r="M152" s="16">
        <f>SUMIF('MUNIS GL Working Doc 01.06'!$H:$H,'Capital Status Report'!$G152,'MUNIS GL Working Doc 01.06'!AG:AG)</f>
        <v>49374.77</v>
      </c>
      <c r="N152" s="16">
        <f t="shared" si="10"/>
        <v>49374.77</v>
      </c>
      <c r="O152" s="16">
        <f>SUMIF('MUNIS GL Working Doc 01.06'!$H:$H,'Capital Status Report'!$G152,'MUNIS GL Working Doc 01.06'!W:W)</f>
        <v>0</v>
      </c>
      <c r="P152" s="16">
        <f>SUMIF('MUNIS GL Working Doc 01.06'!$H:$H,'Capital Status Report'!$G152,'MUNIS GL Working Doc 01.06'!X:X)</f>
        <v>0</v>
      </c>
      <c r="Q152" s="16">
        <f>SUMIF('MUNIS GL Working Doc 01.06'!$H:$H,'Capital Status Report'!$G152,'MUNIS GL Working Doc 01.06'!Z:Z)</f>
        <v>0</v>
      </c>
      <c r="R152" s="36" t="s">
        <v>1950</v>
      </c>
      <c r="S152" s="19" t="s">
        <v>2249</v>
      </c>
      <c r="T152" s="19" t="s">
        <v>1986</v>
      </c>
    </row>
    <row r="153" spans="1:20" s="53" customFormat="1" x14ac:dyDescent="0.25">
      <c r="A153" s="12">
        <v>210</v>
      </c>
      <c r="B153" s="13" t="s">
        <v>2198</v>
      </c>
      <c r="C153" s="14" t="s">
        <v>2245</v>
      </c>
      <c r="D153" s="14">
        <v>20168</v>
      </c>
      <c r="E153" s="14" t="s">
        <v>2246</v>
      </c>
      <c r="F153" s="12" t="s">
        <v>1995</v>
      </c>
      <c r="G153" s="12" t="str">
        <f t="shared" si="9"/>
        <v>20168113 -  CENTRAL MIDDLE SCHOOL</v>
      </c>
      <c r="H153" s="12" t="str">
        <f>VLOOKUP(F153,'[2]Locn Lookup'!A$1:B$17,2,FALSE)</f>
        <v>CMS</v>
      </c>
      <c r="I153" s="15"/>
      <c r="J153" s="16">
        <f>SUMIF('MUNIS GL Working Doc 01.06'!H:H,'Capital Status Report'!G153,'MUNIS GL Working Doc 01.06'!AB:AB)</f>
        <v>93000</v>
      </c>
      <c r="K153" s="16">
        <f>SUMIF('MUNIS GL Working Doc 01.06'!H:H,'Capital Status Report'!G153,'MUNIS GL Working Doc 01.06'!AE:AE)</f>
        <v>-63327.72</v>
      </c>
      <c r="L153" s="16">
        <f>SUMIF('MUNIS GL Working Doc 01.06'!$H:$H,'Capital Status Report'!$G153,'MUNIS GL Working Doc 01.06'!AF:AF)</f>
        <v>29672.28</v>
      </c>
      <c r="M153" s="16">
        <f>SUMIF('MUNIS GL Working Doc 01.06'!$H:$H,'Capital Status Report'!$G153,'MUNIS GL Working Doc 01.06'!AG:AG)</f>
        <v>29672.28</v>
      </c>
      <c r="N153" s="16">
        <f t="shared" si="10"/>
        <v>29672.28</v>
      </c>
      <c r="O153" s="16">
        <f>SUMIF('MUNIS GL Working Doc 01.06'!$H:$H,'Capital Status Report'!$G153,'MUNIS GL Working Doc 01.06'!W:W)</f>
        <v>0</v>
      </c>
      <c r="P153" s="16">
        <f>SUMIF('MUNIS GL Working Doc 01.06'!$H:$H,'Capital Status Report'!$G153,'MUNIS GL Working Doc 01.06'!X:X)</f>
        <v>0</v>
      </c>
      <c r="Q153" s="16">
        <f>SUMIF('MUNIS GL Working Doc 01.06'!$H:$H,'Capital Status Report'!$G153,'MUNIS GL Working Doc 01.06'!Z:Z)</f>
        <v>0</v>
      </c>
      <c r="R153" s="36" t="s">
        <v>1950</v>
      </c>
      <c r="S153" s="18"/>
      <c r="T153" s="19" t="s">
        <v>1986</v>
      </c>
    </row>
    <row r="154" spans="1:20" s="53" customFormat="1" x14ac:dyDescent="0.25">
      <c r="A154" s="12">
        <v>211</v>
      </c>
      <c r="B154" s="13" t="s">
        <v>2198</v>
      </c>
      <c r="C154" s="14" t="s">
        <v>2245</v>
      </c>
      <c r="D154" s="14">
        <v>20168</v>
      </c>
      <c r="E154" s="14" t="s">
        <v>2246</v>
      </c>
      <c r="F154" s="12" t="s">
        <v>1997</v>
      </c>
      <c r="G154" s="12" t="str">
        <f t="shared" si="9"/>
        <v>20168115 -  WESTERN MIDDLE SCHOOL</v>
      </c>
      <c r="H154" s="12" t="str">
        <f>VLOOKUP(F154,'[2]Locn Lookup'!A$1:B$17,2,FALSE)</f>
        <v>WMS</v>
      </c>
      <c r="I154" s="15"/>
      <c r="J154" s="16">
        <f>SUMIF('MUNIS GL Working Doc 01.06'!H:H,'Capital Status Report'!G154,'MUNIS GL Working Doc 01.06'!AB:AB)</f>
        <v>158000</v>
      </c>
      <c r="K154" s="16">
        <f>SUMIF('MUNIS GL Working Doc 01.06'!H:H,'Capital Status Report'!G154,'MUNIS GL Working Doc 01.06'!AE:AE)</f>
        <v>-122243.92</v>
      </c>
      <c r="L154" s="16">
        <f>SUMIF('MUNIS GL Working Doc 01.06'!$H:$H,'Capital Status Report'!$G154,'MUNIS GL Working Doc 01.06'!AF:AF)</f>
        <v>35756.080000000002</v>
      </c>
      <c r="M154" s="16">
        <f>SUMIF('MUNIS GL Working Doc 01.06'!$H:$H,'Capital Status Report'!$G154,'MUNIS GL Working Doc 01.06'!AG:AG)</f>
        <v>35756.080000000002</v>
      </c>
      <c r="N154" s="16">
        <f t="shared" si="10"/>
        <v>35756.080000000002</v>
      </c>
      <c r="O154" s="16">
        <f>SUMIF('MUNIS GL Working Doc 01.06'!$H:$H,'Capital Status Report'!$G154,'MUNIS GL Working Doc 01.06'!W:W)</f>
        <v>0</v>
      </c>
      <c r="P154" s="16">
        <f>SUMIF('MUNIS GL Working Doc 01.06'!$H:$H,'Capital Status Report'!$G154,'MUNIS GL Working Doc 01.06'!X:X)</f>
        <v>0</v>
      </c>
      <c r="Q154" s="16">
        <f>SUMIF('MUNIS GL Working Doc 01.06'!$H:$H,'Capital Status Report'!$G154,'MUNIS GL Working Doc 01.06'!Z:Z)</f>
        <v>0</v>
      </c>
      <c r="R154" s="36" t="s">
        <v>1950</v>
      </c>
      <c r="S154" s="18"/>
      <c r="T154" s="19" t="s">
        <v>1986</v>
      </c>
    </row>
    <row r="155" spans="1:20" s="53" customFormat="1" x14ac:dyDescent="0.25">
      <c r="A155" s="29">
        <v>212</v>
      </c>
      <c r="B155" s="30" t="s">
        <v>2198</v>
      </c>
      <c r="C155" s="31" t="s">
        <v>2245</v>
      </c>
      <c r="D155" s="31">
        <v>20168</v>
      </c>
      <c r="E155" s="31" t="s">
        <v>2246</v>
      </c>
      <c r="F155" s="29" t="s">
        <v>1949</v>
      </c>
      <c r="G155" s="29" t="str">
        <f t="shared" si="9"/>
        <v>20168117 -  HAVEMEYER</v>
      </c>
      <c r="H155" s="29" t="str">
        <f>VLOOKUP(F155,'[2]Locn Lookup'!A$1:B$17,2,FALSE)</f>
        <v>HAV</v>
      </c>
      <c r="I155" s="15"/>
      <c r="J155" s="32">
        <f>SUMIF('MUNIS GL Working Doc 01.06'!H:H,'Capital Status Report'!G155,'MUNIS GL Working Doc 01.06'!AB:AB)</f>
        <v>23000</v>
      </c>
      <c r="K155" s="32">
        <f>SUMIF('MUNIS GL Working Doc 01.06'!H:H,'Capital Status Report'!G155,'MUNIS GL Working Doc 01.06'!AE:AE)</f>
        <v>462849.07</v>
      </c>
      <c r="L155" s="32">
        <f>SUMIF('MUNIS GL Working Doc 01.06'!$H:$H,'Capital Status Report'!$G155,'MUNIS GL Working Doc 01.06'!AF:AF)</f>
        <v>485849.07</v>
      </c>
      <c r="M155" s="32">
        <f>SUMIF('MUNIS GL Working Doc 01.06'!$H:$H,'Capital Status Report'!$G155,'MUNIS GL Working Doc 01.06'!AG:AG)</f>
        <v>236737.31</v>
      </c>
      <c r="N155" s="32">
        <f t="shared" si="10"/>
        <v>234937.31</v>
      </c>
      <c r="O155" s="32">
        <f>SUMIF('MUNIS GL Working Doc 01.06'!$H:$H,'Capital Status Report'!$G155,'MUNIS GL Working Doc 01.06'!W:W)</f>
        <v>1800</v>
      </c>
      <c r="P155" s="32">
        <f>SUMIF('MUNIS GL Working Doc 01.06'!$H:$H,'Capital Status Report'!$G155,'MUNIS GL Working Doc 01.06'!X:X)</f>
        <v>9180</v>
      </c>
      <c r="Q155" s="32">
        <f>SUMIF('MUNIS GL Working Doc 01.06'!$H:$H,'Capital Status Report'!$G155,'MUNIS GL Working Doc 01.06'!Z:Z)</f>
        <v>239931.76</v>
      </c>
      <c r="R155" s="38" t="s">
        <v>2026</v>
      </c>
      <c r="S155" s="34" t="s">
        <v>2250</v>
      </c>
      <c r="T155" s="35"/>
    </row>
    <row r="156" spans="1:20" s="53" customFormat="1" ht="24" x14ac:dyDescent="0.25">
      <c r="A156" s="12">
        <v>214</v>
      </c>
      <c r="B156" s="13" t="s">
        <v>2198</v>
      </c>
      <c r="C156" s="14" t="s">
        <v>2251</v>
      </c>
      <c r="D156" s="14">
        <v>20169</v>
      </c>
      <c r="E156" s="14" t="s">
        <v>2252</v>
      </c>
      <c r="F156" s="12" t="s">
        <v>1995</v>
      </c>
      <c r="G156" s="12" t="str">
        <f t="shared" si="9"/>
        <v>20169113 -  CENTRAL MIDDLE SCHOOL</v>
      </c>
      <c r="H156" s="12" t="str">
        <f>VLOOKUP(F156,'[2]Locn Lookup'!A$1:B$17,2,FALSE)</f>
        <v>CMS</v>
      </c>
      <c r="I156" s="15"/>
      <c r="J156" s="16">
        <f>SUMIF('MUNIS GL Working Doc 01.06'!H:H,'Capital Status Report'!G156,'MUNIS GL Working Doc 01.06'!AB:AB)</f>
        <v>77000</v>
      </c>
      <c r="K156" s="16">
        <f>SUMIF('MUNIS GL Working Doc 01.06'!H:H,'Capital Status Report'!G156,'MUNIS GL Working Doc 01.06'!AE:AE)</f>
        <v>0</v>
      </c>
      <c r="L156" s="16">
        <f>SUMIF('MUNIS GL Working Doc 01.06'!$H:$H,'Capital Status Report'!$G156,'MUNIS GL Working Doc 01.06'!AF:AF)</f>
        <v>77000</v>
      </c>
      <c r="M156" s="16">
        <f>SUMIF('MUNIS GL Working Doc 01.06'!$H:$H,'Capital Status Report'!$G156,'MUNIS GL Working Doc 01.06'!AG:AG)</f>
        <v>29880</v>
      </c>
      <c r="N156" s="16">
        <f t="shared" si="10"/>
        <v>0</v>
      </c>
      <c r="O156" s="16">
        <f>SUMIF('MUNIS GL Working Doc 01.06'!$H:$H,'Capital Status Report'!$G156,'MUNIS GL Working Doc 01.06'!W:W)</f>
        <v>29880</v>
      </c>
      <c r="P156" s="16">
        <f>SUMIF('MUNIS GL Working Doc 01.06'!$H:$H,'Capital Status Report'!$G156,'MUNIS GL Working Doc 01.06'!X:X)</f>
        <v>6000</v>
      </c>
      <c r="Q156" s="16">
        <f>SUMIF('MUNIS GL Working Doc 01.06'!$H:$H,'Capital Status Report'!$G156,'MUNIS GL Working Doc 01.06'!Z:Z)</f>
        <v>41120</v>
      </c>
      <c r="R156" s="36" t="s">
        <v>1960</v>
      </c>
      <c r="S156" s="39" t="s">
        <v>2253</v>
      </c>
      <c r="T156" s="19"/>
    </row>
    <row r="157" spans="1:20" s="53" customFormat="1" x14ac:dyDescent="0.25">
      <c r="A157" s="12">
        <v>216</v>
      </c>
      <c r="B157" s="13" t="s">
        <v>2198</v>
      </c>
      <c r="C157" s="14" t="s">
        <v>2254</v>
      </c>
      <c r="D157" s="14">
        <v>20170</v>
      </c>
      <c r="E157" s="14" t="s">
        <v>2255</v>
      </c>
      <c r="F157" s="12" t="s">
        <v>1959</v>
      </c>
      <c r="G157" s="12" t="str">
        <f t="shared" si="9"/>
        <v>20170116 -  GREENWICH HIGH SCHOOL</v>
      </c>
      <c r="H157" s="12" t="str">
        <f>VLOOKUP(F157,'[2]Locn Lookup'!A$1:B$17,2,FALSE)</f>
        <v>GHS</v>
      </c>
      <c r="I157" s="55"/>
      <c r="J157" s="16">
        <f>SUMIF('MUNIS GL Working Doc 01.06'!H:H,'Capital Status Report'!G157,'MUNIS GL Working Doc 01.06'!AB:AB)</f>
        <v>161000</v>
      </c>
      <c r="K157" s="16">
        <f>SUMIF('MUNIS GL Working Doc 01.06'!H:H,'Capital Status Report'!G157,'MUNIS GL Working Doc 01.06'!AE:AE)</f>
        <v>0</v>
      </c>
      <c r="L157" s="16">
        <f>SUMIF('MUNIS GL Working Doc 01.06'!$H:$H,'Capital Status Report'!$G157,'MUNIS GL Working Doc 01.06'!AF:AF)</f>
        <v>161000</v>
      </c>
      <c r="M157" s="16">
        <f>SUMIF('MUNIS GL Working Doc 01.06'!$H:$H,'Capital Status Report'!$G157,'MUNIS GL Working Doc 01.06'!AG:AG)</f>
        <v>141869</v>
      </c>
      <c r="N157" s="16">
        <f t="shared" si="10"/>
        <v>141869</v>
      </c>
      <c r="O157" s="16">
        <f>SUMIF('MUNIS GL Working Doc 01.06'!$H:$H,'Capital Status Report'!$G157,'MUNIS GL Working Doc 01.06'!W:W)</f>
        <v>0</v>
      </c>
      <c r="P157" s="16">
        <f>SUMIF('MUNIS GL Working Doc 01.06'!$H:$H,'Capital Status Report'!$G157,'MUNIS GL Working Doc 01.06'!X:X)</f>
        <v>0</v>
      </c>
      <c r="Q157" s="16">
        <f>SUMIF('MUNIS GL Working Doc 01.06'!$H:$H,'Capital Status Report'!$G157,'MUNIS GL Working Doc 01.06'!Z:Z)</f>
        <v>19131</v>
      </c>
      <c r="R157" s="36" t="s">
        <v>1960</v>
      </c>
      <c r="S157" s="18"/>
      <c r="T157" s="56" t="s">
        <v>2086</v>
      </c>
    </row>
    <row r="158" spans="1:20" s="53" customFormat="1" x14ac:dyDescent="0.25">
      <c r="A158" s="12">
        <v>218</v>
      </c>
      <c r="B158" s="13" t="s">
        <v>2198</v>
      </c>
      <c r="C158" s="14" t="s">
        <v>2256</v>
      </c>
      <c r="D158" s="14">
        <v>20171</v>
      </c>
      <c r="E158" s="14" t="s">
        <v>2257</v>
      </c>
      <c r="F158" s="12" t="s">
        <v>1959</v>
      </c>
      <c r="G158" s="12" t="str">
        <f t="shared" si="9"/>
        <v>20171116 -  GREENWICH HIGH SCHOOL</v>
      </c>
      <c r="H158" s="12" t="str">
        <f>VLOOKUP(F158,'[2]Locn Lookup'!A$1:B$17,2,FALSE)</f>
        <v>GHS</v>
      </c>
      <c r="I158" s="15"/>
      <c r="J158" s="16">
        <f>SUMIF('MUNIS GL Working Doc 01.06'!H:H,'Capital Status Report'!G158,'MUNIS GL Working Doc 01.06'!AB:AB)</f>
        <v>1500000</v>
      </c>
      <c r="K158" s="16">
        <f>SUMIF('MUNIS GL Working Doc 01.06'!H:H,'Capital Status Report'!G158,'MUNIS GL Working Doc 01.06'!AE:AE)</f>
        <v>0</v>
      </c>
      <c r="L158" s="16">
        <f>SUMIF('MUNIS GL Working Doc 01.06'!$H:$H,'Capital Status Report'!$G158,'MUNIS GL Working Doc 01.06'!AF:AF)</f>
        <v>1500000</v>
      </c>
      <c r="M158" s="16">
        <f>SUMIF('MUNIS GL Working Doc 01.06'!$H:$H,'Capital Status Report'!$G158,'MUNIS GL Working Doc 01.06'!AG:AG)</f>
        <v>1479670.8</v>
      </c>
      <c r="N158" s="16">
        <f t="shared" si="10"/>
        <v>1107889.01</v>
      </c>
      <c r="O158" s="16">
        <f>SUMIF('MUNIS GL Working Doc 01.06'!$H:$H,'Capital Status Report'!$G158,'MUNIS GL Working Doc 01.06'!W:W)</f>
        <v>371781.79</v>
      </c>
      <c r="P158" s="16">
        <f>SUMIF('MUNIS GL Working Doc 01.06'!$H:$H,'Capital Status Report'!$G158,'MUNIS GL Working Doc 01.06'!X:X)</f>
        <v>8199.9500000000007</v>
      </c>
      <c r="Q158" s="16">
        <f>SUMIF('MUNIS GL Working Doc 01.06'!$H:$H,'Capital Status Report'!$G158,'MUNIS GL Working Doc 01.06'!Z:Z)</f>
        <v>12129.25</v>
      </c>
      <c r="R158" s="17" t="s">
        <v>1950</v>
      </c>
      <c r="S158" s="18" t="s">
        <v>2258</v>
      </c>
      <c r="T158" s="19" t="s">
        <v>1986</v>
      </c>
    </row>
    <row r="159" spans="1:20" s="53" customFormat="1" ht="24" x14ac:dyDescent="0.25">
      <c r="A159" s="29">
        <v>220</v>
      </c>
      <c r="B159" s="30" t="s">
        <v>2198</v>
      </c>
      <c r="C159" s="31" t="s">
        <v>2259</v>
      </c>
      <c r="D159" s="31">
        <v>20173</v>
      </c>
      <c r="E159" s="31" t="s">
        <v>2260</v>
      </c>
      <c r="F159" s="29" t="s">
        <v>1982</v>
      </c>
      <c r="G159" s="29" t="str">
        <f t="shared" si="9"/>
        <v>20173102 -  HAMILTON AVENUE SCHOOL</v>
      </c>
      <c r="H159" s="29" t="str">
        <f>VLOOKUP(F159,'[2]Locn Lookup'!A$1:B$17,2,FALSE)</f>
        <v>HA</v>
      </c>
      <c r="I159" s="15"/>
      <c r="J159" s="32">
        <f>SUMIF('MUNIS GL Working Doc 01.06'!H:H,'Capital Status Report'!G159,'MUNIS GL Working Doc 01.06'!AB:AB)</f>
        <v>5500</v>
      </c>
      <c r="K159" s="32">
        <f>SUMIF('MUNIS GL Working Doc 01.06'!H:H,'Capital Status Report'!G159,'MUNIS GL Working Doc 01.06'!AE:AE)</f>
        <v>0</v>
      </c>
      <c r="L159" s="32">
        <f>SUMIF('MUNIS GL Working Doc 01.06'!$H:$H,'Capital Status Report'!$G159,'MUNIS GL Working Doc 01.06'!AF:AF)</f>
        <v>5500</v>
      </c>
      <c r="M159" s="32">
        <f>SUMIF('MUNIS GL Working Doc 01.06'!$H:$H,'Capital Status Report'!$G159,'MUNIS GL Working Doc 01.06'!AG:AG)</f>
        <v>0</v>
      </c>
      <c r="N159" s="32">
        <f t="shared" si="10"/>
        <v>0</v>
      </c>
      <c r="O159" s="32">
        <f>SUMIF('MUNIS GL Working Doc 01.06'!$H:$H,'Capital Status Report'!$G159,'MUNIS GL Working Doc 01.06'!W:W)</f>
        <v>0</v>
      </c>
      <c r="P159" s="32">
        <f>SUMIF('MUNIS GL Working Doc 01.06'!$H:$H,'Capital Status Report'!$G159,'MUNIS GL Working Doc 01.06'!X:X)</f>
        <v>0</v>
      </c>
      <c r="Q159" s="32">
        <f>SUMIF('MUNIS GL Working Doc 01.06'!$H:$H,'Capital Status Report'!$G159,'MUNIS GL Working Doc 01.06'!Z:Z)</f>
        <v>5500</v>
      </c>
      <c r="R159" s="38" t="s">
        <v>2026</v>
      </c>
      <c r="S159" s="42" t="s">
        <v>2261</v>
      </c>
      <c r="T159" s="35" t="s">
        <v>2262</v>
      </c>
    </row>
    <row r="160" spans="1:20" s="53" customFormat="1" ht="24" x14ac:dyDescent="0.25">
      <c r="A160" s="12">
        <v>221</v>
      </c>
      <c r="B160" s="13" t="s">
        <v>2198</v>
      </c>
      <c r="C160" s="14" t="s">
        <v>2259</v>
      </c>
      <c r="D160" s="14">
        <v>20173</v>
      </c>
      <c r="E160" s="14" t="s">
        <v>2260</v>
      </c>
      <c r="F160" s="12" t="s">
        <v>1985</v>
      </c>
      <c r="G160" s="12" t="str">
        <f t="shared" si="9"/>
        <v>20173103 -  GLENVILLE SCHOOL</v>
      </c>
      <c r="H160" s="12" t="str">
        <f>VLOOKUP(F160,'[2]Locn Lookup'!A$1:B$17,2,FALSE)</f>
        <v>GL</v>
      </c>
      <c r="I160" s="15"/>
      <c r="J160" s="16">
        <f>SUMIF('MUNIS GL Working Doc 01.06'!H:H,'Capital Status Report'!G160,'MUNIS GL Working Doc 01.06'!AB:AB)</f>
        <v>5500</v>
      </c>
      <c r="K160" s="16">
        <f>SUMIF('MUNIS GL Working Doc 01.06'!H:H,'Capital Status Report'!G160,'MUNIS GL Working Doc 01.06'!AE:AE)</f>
        <v>750</v>
      </c>
      <c r="L160" s="16">
        <f>SUMIF('MUNIS GL Working Doc 01.06'!$H:$H,'Capital Status Report'!$G160,'MUNIS GL Working Doc 01.06'!AF:AF)</f>
        <v>6250</v>
      </c>
      <c r="M160" s="16">
        <f>SUMIF('MUNIS GL Working Doc 01.06'!$H:$H,'Capital Status Report'!$G160,'MUNIS GL Working Doc 01.06'!AG:AG)</f>
        <v>6250</v>
      </c>
      <c r="N160" s="16">
        <f t="shared" si="10"/>
        <v>6250</v>
      </c>
      <c r="O160" s="16">
        <f>SUMIF('MUNIS GL Working Doc 01.06'!$H:$H,'Capital Status Report'!$G160,'MUNIS GL Working Doc 01.06'!W:W)</f>
        <v>0</v>
      </c>
      <c r="P160" s="16">
        <f>SUMIF('MUNIS GL Working Doc 01.06'!$H:$H,'Capital Status Report'!$G160,'MUNIS GL Working Doc 01.06'!X:X)</f>
        <v>0</v>
      </c>
      <c r="Q160" s="16">
        <f>SUMIF('MUNIS GL Working Doc 01.06'!$H:$H,'Capital Status Report'!$G160,'MUNIS GL Working Doc 01.06'!Z:Z)</f>
        <v>0</v>
      </c>
      <c r="R160" s="36" t="s">
        <v>1950</v>
      </c>
      <c r="S160" s="18"/>
      <c r="T160" s="19" t="s">
        <v>1986</v>
      </c>
    </row>
    <row r="161" spans="1:20" s="53" customFormat="1" ht="24" x14ac:dyDescent="0.25">
      <c r="A161" s="12">
        <v>222</v>
      </c>
      <c r="B161" s="13" t="s">
        <v>2198</v>
      </c>
      <c r="C161" s="14" t="s">
        <v>2259</v>
      </c>
      <c r="D161" s="14">
        <v>20173</v>
      </c>
      <c r="E161" s="14" t="s">
        <v>2260</v>
      </c>
      <c r="F161" s="12" t="s">
        <v>1987</v>
      </c>
      <c r="G161" s="12" t="str">
        <f t="shared" si="9"/>
        <v>20173105 -  COS COB SCHOOL</v>
      </c>
      <c r="H161" s="12" t="str">
        <f>VLOOKUP(F161,'[2]Locn Lookup'!A$1:B$17,2,FALSE)</f>
        <v>CC</v>
      </c>
      <c r="I161" s="15"/>
      <c r="J161" s="16">
        <f>SUMIF('MUNIS GL Working Doc 01.06'!H:H,'Capital Status Report'!G161,'MUNIS GL Working Doc 01.06'!AB:AB)</f>
        <v>9000</v>
      </c>
      <c r="K161" s="16">
        <f>SUMIF('MUNIS GL Working Doc 01.06'!H:H,'Capital Status Report'!G161,'MUNIS GL Working Doc 01.06'!AE:AE)</f>
        <v>-1350</v>
      </c>
      <c r="L161" s="16">
        <f>SUMIF('MUNIS GL Working Doc 01.06'!$H:$H,'Capital Status Report'!$G161,'MUNIS GL Working Doc 01.06'!AF:AF)</f>
        <v>7650</v>
      </c>
      <c r="M161" s="16">
        <f>SUMIF('MUNIS GL Working Doc 01.06'!$H:$H,'Capital Status Report'!$G161,'MUNIS GL Working Doc 01.06'!AG:AG)</f>
        <v>7650</v>
      </c>
      <c r="N161" s="16">
        <f t="shared" si="10"/>
        <v>7650</v>
      </c>
      <c r="O161" s="16">
        <f>SUMIF('MUNIS GL Working Doc 01.06'!$H:$H,'Capital Status Report'!$G161,'MUNIS GL Working Doc 01.06'!W:W)</f>
        <v>0</v>
      </c>
      <c r="P161" s="16">
        <f>SUMIF('MUNIS GL Working Doc 01.06'!$H:$H,'Capital Status Report'!$G161,'MUNIS GL Working Doc 01.06'!X:X)</f>
        <v>0</v>
      </c>
      <c r="Q161" s="16">
        <f>SUMIF('MUNIS GL Working Doc 01.06'!$H:$H,'Capital Status Report'!$G161,'MUNIS GL Working Doc 01.06'!Z:Z)</f>
        <v>0</v>
      </c>
      <c r="R161" s="36" t="s">
        <v>1950</v>
      </c>
      <c r="S161" s="18"/>
      <c r="T161" s="19" t="s">
        <v>1986</v>
      </c>
    </row>
    <row r="162" spans="1:20" s="53" customFormat="1" ht="24" x14ac:dyDescent="0.25">
      <c r="A162" s="12">
        <v>223</v>
      </c>
      <c r="B162" s="13" t="s">
        <v>2198</v>
      </c>
      <c r="C162" s="14" t="s">
        <v>2259</v>
      </c>
      <c r="D162" s="14">
        <v>20173</v>
      </c>
      <c r="E162" s="14" t="s">
        <v>2260</v>
      </c>
      <c r="F162" s="12" t="s">
        <v>1988</v>
      </c>
      <c r="G162" s="12" t="str">
        <f t="shared" si="9"/>
        <v>20173106 -  JULIAN CURTISS SCHOOL</v>
      </c>
      <c r="H162" s="12" t="str">
        <f>VLOOKUP(F162,'[2]Locn Lookup'!A$1:B$17,2,FALSE)</f>
        <v>JC</v>
      </c>
      <c r="I162" s="15"/>
      <c r="J162" s="16">
        <f>SUMIF('MUNIS GL Working Doc 01.06'!H:H,'Capital Status Report'!G162,'MUNIS GL Working Doc 01.06'!AB:AB)</f>
        <v>5500</v>
      </c>
      <c r="K162" s="16">
        <f>SUMIF('MUNIS GL Working Doc 01.06'!H:H,'Capital Status Report'!G162,'MUNIS GL Working Doc 01.06'!AE:AE)</f>
        <v>0</v>
      </c>
      <c r="L162" s="16">
        <f>SUMIF('MUNIS GL Working Doc 01.06'!$H:$H,'Capital Status Report'!$G162,'MUNIS GL Working Doc 01.06'!AF:AF)</f>
        <v>5500</v>
      </c>
      <c r="M162" s="16">
        <f>SUMIF('MUNIS GL Working Doc 01.06'!$H:$H,'Capital Status Report'!$G162,'MUNIS GL Working Doc 01.06'!AG:AG)</f>
        <v>5500</v>
      </c>
      <c r="N162" s="16">
        <f t="shared" si="10"/>
        <v>5500</v>
      </c>
      <c r="O162" s="16">
        <f>SUMIF('MUNIS GL Working Doc 01.06'!$H:$H,'Capital Status Report'!$G162,'MUNIS GL Working Doc 01.06'!W:W)</f>
        <v>0</v>
      </c>
      <c r="P162" s="16">
        <f>SUMIF('MUNIS GL Working Doc 01.06'!$H:$H,'Capital Status Report'!$G162,'MUNIS GL Working Doc 01.06'!X:X)</f>
        <v>0</v>
      </c>
      <c r="Q162" s="16">
        <f>SUMIF('MUNIS GL Working Doc 01.06'!$H:$H,'Capital Status Report'!$G162,'MUNIS GL Working Doc 01.06'!Z:Z)</f>
        <v>0</v>
      </c>
      <c r="R162" s="36" t="s">
        <v>1950</v>
      </c>
      <c r="S162" s="18"/>
      <c r="T162" s="19" t="s">
        <v>1986</v>
      </c>
    </row>
    <row r="163" spans="1:20" s="53" customFormat="1" ht="24" x14ac:dyDescent="0.25">
      <c r="A163" s="12">
        <v>224</v>
      </c>
      <c r="B163" s="13" t="s">
        <v>2198</v>
      </c>
      <c r="C163" s="14" t="s">
        <v>2259</v>
      </c>
      <c r="D163" s="14">
        <v>20173</v>
      </c>
      <c r="E163" s="14" t="s">
        <v>2260</v>
      </c>
      <c r="F163" s="12" t="s">
        <v>1989</v>
      </c>
      <c r="G163" s="12" t="str">
        <f t="shared" si="9"/>
        <v>20173107 -  NORTH STREET SCHOOL</v>
      </c>
      <c r="H163" s="12" t="str">
        <f>VLOOKUP(F163,'[2]Locn Lookup'!A$1:B$17,2,FALSE)</f>
        <v>NS</v>
      </c>
      <c r="I163" s="15"/>
      <c r="J163" s="16">
        <f>SUMIF('MUNIS GL Working Doc 01.06'!H:H,'Capital Status Report'!G163,'MUNIS GL Working Doc 01.06'!AB:AB)</f>
        <v>5500</v>
      </c>
      <c r="K163" s="16">
        <f>SUMIF('MUNIS GL Working Doc 01.06'!H:H,'Capital Status Report'!G163,'MUNIS GL Working Doc 01.06'!AE:AE)</f>
        <v>2725</v>
      </c>
      <c r="L163" s="16">
        <f>SUMIF('MUNIS GL Working Doc 01.06'!$H:$H,'Capital Status Report'!$G163,'MUNIS GL Working Doc 01.06'!AF:AF)</f>
        <v>8225</v>
      </c>
      <c r="M163" s="16">
        <f>SUMIF('MUNIS GL Working Doc 01.06'!$H:$H,'Capital Status Report'!$G163,'MUNIS GL Working Doc 01.06'!AG:AG)</f>
        <v>8225</v>
      </c>
      <c r="N163" s="16">
        <f t="shared" si="10"/>
        <v>5500</v>
      </c>
      <c r="O163" s="16">
        <f>SUMIF('MUNIS GL Working Doc 01.06'!$H:$H,'Capital Status Report'!$G163,'MUNIS GL Working Doc 01.06'!W:W)</f>
        <v>2725</v>
      </c>
      <c r="P163" s="16">
        <f>SUMIF('MUNIS GL Working Doc 01.06'!$H:$H,'Capital Status Report'!$G163,'MUNIS GL Working Doc 01.06'!X:X)</f>
        <v>0</v>
      </c>
      <c r="Q163" s="16">
        <f>SUMIF('MUNIS GL Working Doc 01.06'!$H:$H,'Capital Status Report'!$G163,'MUNIS GL Working Doc 01.06'!Z:Z)</f>
        <v>0</v>
      </c>
      <c r="R163" s="36" t="s">
        <v>1950</v>
      </c>
      <c r="S163" s="18"/>
      <c r="T163" s="19" t="s">
        <v>1986</v>
      </c>
    </row>
    <row r="164" spans="1:20" s="53" customFormat="1" ht="24" x14ac:dyDescent="0.25">
      <c r="A164" s="12">
        <v>225</v>
      </c>
      <c r="B164" s="13" t="s">
        <v>2198</v>
      </c>
      <c r="C164" s="14" t="s">
        <v>2259</v>
      </c>
      <c r="D164" s="14">
        <v>20173</v>
      </c>
      <c r="E164" s="14" t="s">
        <v>2260</v>
      </c>
      <c r="F164" s="12" t="s">
        <v>1990</v>
      </c>
      <c r="G164" s="12" t="str">
        <f t="shared" si="9"/>
        <v>20173108 -  PARKWAY SCHOOL</v>
      </c>
      <c r="H164" s="12" t="str">
        <f>VLOOKUP(F164,'[2]Locn Lookup'!A$1:B$17,2,FALSE)</f>
        <v>PW</v>
      </c>
      <c r="I164" s="15"/>
      <c r="J164" s="16">
        <f>SUMIF('MUNIS GL Working Doc 01.06'!H:H,'Capital Status Report'!G164,'MUNIS GL Working Doc 01.06'!AB:AB)</f>
        <v>5500</v>
      </c>
      <c r="K164" s="16">
        <f>SUMIF('MUNIS GL Working Doc 01.06'!H:H,'Capital Status Report'!G164,'MUNIS GL Working Doc 01.06'!AE:AE)</f>
        <v>-285</v>
      </c>
      <c r="L164" s="16">
        <f>SUMIF('MUNIS GL Working Doc 01.06'!$H:$H,'Capital Status Report'!$G164,'MUNIS GL Working Doc 01.06'!AF:AF)</f>
        <v>5215</v>
      </c>
      <c r="M164" s="16">
        <f>SUMIF('MUNIS GL Working Doc 01.06'!$H:$H,'Capital Status Report'!$G164,'MUNIS GL Working Doc 01.06'!AG:AG)</f>
        <v>5215</v>
      </c>
      <c r="N164" s="16">
        <f t="shared" si="10"/>
        <v>5215</v>
      </c>
      <c r="O164" s="16">
        <f>SUMIF('MUNIS GL Working Doc 01.06'!$H:$H,'Capital Status Report'!$G164,'MUNIS GL Working Doc 01.06'!W:W)</f>
        <v>0</v>
      </c>
      <c r="P164" s="16">
        <f>SUMIF('MUNIS GL Working Doc 01.06'!$H:$H,'Capital Status Report'!$G164,'MUNIS GL Working Doc 01.06'!X:X)</f>
        <v>0</v>
      </c>
      <c r="Q164" s="16">
        <f>SUMIF('MUNIS GL Working Doc 01.06'!$H:$H,'Capital Status Report'!$G164,'MUNIS GL Working Doc 01.06'!Z:Z)</f>
        <v>0</v>
      </c>
      <c r="R164" s="36" t="s">
        <v>1950</v>
      </c>
      <c r="S164" s="18"/>
      <c r="T164" s="19" t="s">
        <v>1986</v>
      </c>
    </row>
    <row r="165" spans="1:20" s="53" customFormat="1" ht="24" x14ac:dyDescent="0.25">
      <c r="A165" s="12">
        <v>226</v>
      </c>
      <c r="B165" s="13" t="s">
        <v>2198</v>
      </c>
      <c r="C165" s="14" t="s">
        <v>2259</v>
      </c>
      <c r="D165" s="14">
        <v>20173</v>
      </c>
      <c r="E165" s="14" t="s">
        <v>2260</v>
      </c>
      <c r="F165" s="12" t="s">
        <v>1991</v>
      </c>
      <c r="G165" s="12" t="str">
        <f t="shared" si="9"/>
        <v>20173109 -  DUNDEE SCHOOL</v>
      </c>
      <c r="H165" s="12" t="str">
        <f>VLOOKUP(F165,'[2]Locn Lookup'!A$1:B$17,2,FALSE)</f>
        <v>ISD</v>
      </c>
      <c r="I165" s="15"/>
      <c r="J165" s="16">
        <f>SUMIF('MUNIS GL Working Doc 01.06'!H:H,'Capital Status Report'!G165,'MUNIS GL Working Doc 01.06'!AB:AB)</f>
        <v>5500</v>
      </c>
      <c r="K165" s="16">
        <f>SUMIF('MUNIS GL Working Doc 01.06'!H:H,'Capital Status Report'!G165,'MUNIS GL Working Doc 01.06'!AE:AE)</f>
        <v>-235</v>
      </c>
      <c r="L165" s="16">
        <f>SUMIF('MUNIS GL Working Doc 01.06'!$H:$H,'Capital Status Report'!$G165,'MUNIS GL Working Doc 01.06'!AF:AF)</f>
        <v>5265</v>
      </c>
      <c r="M165" s="16">
        <f>SUMIF('MUNIS GL Working Doc 01.06'!$H:$H,'Capital Status Report'!$G165,'MUNIS GL Working Doc 01.06'!AG:AG)</f>
        <v>2950</v>
      </c>
      <c r="N165" s="16">
        <f t="shared" si="10"/>
        <v>2950</v>
      </c>
      <c r="O165" s="16">
        <f>SUMIF('MUNIS GL Working Doc 01.06'!$H:$H,'Capital Status Report'!$G165,'MUNIS GL Working Doc 01.06'!W:W)</f>
        <v>0</v>
      </c>
      <c r="P165" s="16">
        <f>SUMIF('MUNIS GL Working Doc 01.06'!$H:$H,'Capital Status Report'!$G165,'MUNIS GL Working Doc 01.06'!X:X)</f>
        <v>2315</v>
      </c>
      <c r="Q165" s="16">
        <f>SUMIF('MUNIS GL Working Doc 01.06'!$H:$H,'Capital Status Report'!$G165,'MUNIS GL Working Doc 01.06'!Z:Z)</f>
        <v>0</v>
      </c>
      <c r="R165" s="36" t="s">
        <v>1960</v>
      </c>
      <c r="S165" s="18" t="s">
        <v>2263</v>
      </c>
      <c r="T165" s="19" t="s">
        <v>2262</v>
      </c>
    </row>
    <row r="166" spans="1:20" s="53" customFormat="1" ht="24" x14ac:dyDescent="0.25">
      <c r="A166" s="12">
        <v>227</v>
      </c>
      <c r="B166" s="13" t="s">
        <v>2198</v>
      </c>
      <c r="C166" s="14" t="s">
        <v>2259</v>
      </c>
      <c r="D166" s="14">
        <v>20173</v>
      </c>
      <c r="E166" s="14" t="s">
        <v>2260</v>
      </c>
      <c r="F166" s="12" t="s">
        <v>1992</v>
      </c>
      <c r="G166" s="12" t="str">
        <f t="shared" si="9"/>
        <v>20173110 -  NORTH MIANUS SCHOOL</v>
      </c>
      <c r="H166" s="12" t="str">
        <f>VLOOKUP(F166,'[2]Locn Lookup'!A$1:B$17,2,FALSE)</f>
        <v>NM</v>
      </c>
      <c r="I166" s="15"/>
      <c r="J166" s="16">
        <f>SUMIF('MUNIS GL Working Doc 01.06'!H:H,'Capital Status Report'!G166,'MUNIS GL Working Doc 01.06'!AB:AB)</f>
        <v>5500</v>
      </c>
      <c r="K166" s="16">
        <f>SUMIF('MUNIS GL Working Doc 01.06'!H:H,'Capital Status Report'!G166,'MUNIS GL Working Doc 01.06'!AE:AE)</f>
        <v>-550</v>
      </c>
      <c r="L166" s="16">
        <f>SUMIF('MUNIS GL Working Doc 01.06'!$H:$H,'Capital Status Report'!$G166,'MUNIS GL Working Doc 01.06'!AF:AF)</f>
        <v>4950</v>
      </c>
      <c r="M166" s="16">
        <f>SUMIF('MUNIS GL Working Doc 01.06'!$H:$H,'Capital Status Report'!$G166,'MUNIS GL Working Doc 01.06'!AG:AG)</f>
        <v>4950</v>
      </c>
      <c r="N166" s="16">
        <f t="shared" si="10"/>
        <v>4950</v>
      </c>
      <c r="O166" s="16">
        <f>SUMIF('MUNIS GL Working Doc 01.06'!$H:$H,'Capital Status Report'!$G166,'MUNIS GL Working Doc 01.06'!W:W)</f>
        <v>0</v>
      </c>
      <c r="P166" s="16">
        <f>SUMIF('MUNIS GL Working Doc 01.06'!$H:$H,'Capital Status Report'!$G166,'MUNIS GL Working Doc 01.06'!X:X)</f>
        <v>0</v>
      </c>
      <c r="Q166" s="16">
        <f>SUMIF('MUNIS GL Working Doc 01.06'!$H:$H,'Capital Status Report'!$G166,'MUNIS GL Working Doc 01.06'!Z:Z)</f>
        <v>0</v>
      </c>
      <c r="R166" s="36" t="s">
        <v>1950</v>
      </c>
      <c r="S166" s="18"/>
      <c r="T166" s="19" t="s">
        <v>1986</v>
      </c>
    </row>
    <row r="167" spans="1:20" s="53" customFormat="1" ht="24" x14ac:dyDescent="0.25">
      <c r="A167" s="12">
        <v>228</v>
      </c>
      <c r="B167" s="13" t="s">
        <v>2198</v>
      </c>
      <c r="C167" s="14" t="s">
        <v>2259</v>
      </c>
      <c r="D167" s="14">
        <v>20173</v>
      </c>
      <c r="E167" s="14" t="s">
        <v>2260</v>
      </c>
      <c r="F167" s="12" t="s">
        <v>1993</v>
      </c>
      <c r="G167" s="12" t="str">
        <f t="shared" si="9"/>
        <v>20173111 -  OLD GREENWICH SCHOOL</v>
      </c>
      <c r="H167" s="12" t="str">
        <f>VLOOKUP(F167,'[2]Locn Lookup'!A$1:B$17,2,FALSE)</f>
        <v>OG</v>
      </c>
      <c r="I167" s="15"/>
      <c r="J167" s="16">
        <f>SUMIF('MUNIS GL Working Doc 01.06'!H:H,'Capital Status Report'!G167,'MUNIS GL Working Doc 01.06'!AB:AB)</f>
        <v>5500</v>
      </c>
      <c r="K167" s="16">
        <f>SUMIF('MUNIS GL Working Doc 01.06'!H:H,'Capital Status Report'!G167,'MUNIS GL Working Doc 01.06'!AE:AE)</f>
        <v>0</v>
      </c>
      <c r="L167" s="16">
        <f>SUMIF('MUNIS GL Working Doc 01.06'!$H:$H,'Capital Status Report'!$G167,'MUNIS GL Working Doc 01.06'!AF:AF)</f>
        <v>5500</v>
      </c>
      <c r="M167" s="16">
        <f>SUMIF('MUNIS GL Working Doc 01.06'!$H:$H,'Capital Status Report'!$G167,'MUNIS GL Working Doc 01.06'!AG:AG)</f>
        <v>5500</v>
      </c>
      <c r="N167" s="16">
        <f t="shared" si="10"/>
        <v>0</v>
      </c>
      <c r="O167" s="16">
        <f>SUMIF('MUNIS GL Working Doc 01.06'!$H:$H,'Capital Status Report'!$G167,'MUNIS GL Working Doc 01.06'!W:W)</f>
        <v>5500</v>
      </c>
      <c r="P167" s="16">
        <f>SUMIF('MUNIS GL Working Doc 01.06'!$H:$H,'Capital Status Report'!$G167,'MUNIS GL Working Doc 01.06'!X:X)</f>
        <v>0</v>
      </c>
      <c r="Q167" s="16">
        <f>SUMIF('MUNIS GL Working Doc 01.06'!$H:$H,'Capital Status Report'!$G167,'MUNIS GL Working Doc 01.06'!Z:Z)</f>
        <v>0</v>
      </c>
      <c r="R167" s="36" t="s">
        <v>1950</v>
      </c>
      <c r="S167" s="18"/>
      <c r="T167" s="19" t="s">
        <v>1986</v>
      </c>
    </row>
    <row r="168" spans="1:20" s="53" customFormat="1" ht="24" x14ac:dyDescent="0.25">
      <c r="A168" s="12">
        <v>229</v>
      </c>
      <c r="B168" s="13" t="s">
        <v>2198</v>
      </c>
      <c r="C168" s="14" t="s">
        <v>2259</v>
      </c>
      <c r="D168" s="14">
        <v>20173</v>
      </c>
      <c r="E168" s="14" t="s">
        <v>2260</v>
      </c>
      <c r="F168" s="12" t="s">
        <v>1994</v>
      </c>
      <c r="G168" s="12" t="str">
        <f t="shared" si="9"/>
        <v>20173112 -  RIVERSIDE SCHOOL</v>
      </c>
      <c r="H168" s="12" t="str">
        <f>VLOOKUP(F168,'[2]Locn Lookup'!A$1:B$17,2,FALSE)</f>
        <v>RV</v>
      </c>
      <c r="I168" s="15"/>
      <c r="J168" s="16">
        <f>SUMIF('MUNIS GL Working Doc 01.06'!H:H,'Capital Status Report'!G168,'MUNIS GL Working Doc 01.06'!AB:AB)</f>
        <v>5500</v>
      </c>
      <c r="K168" s="16">
        <f>SUMIF('MUNIS GL Working Doc 01.06'!H:H,'Capital Status Report'!G168,'MUNIS GL Working Doc 01.06'!AE:AE)</f>
        <v>-505</v>
      </c>
      <c r="L168" s="16">
        <f>SUMIF('MUNIS GL Working Doc 01.06'!$H:$H,'Capital Status Report'!$G168,'MUNIS GL Working Doc 01.06'!AF:AF)</f>
        <v>4995</v>
      </c>
      <c r="M168" s="16">
        <f>SUMIF('MUNIS GL Working Doc 01.06'!$H:$H,'Capital Status Report'!$G168,'MUNIS GL Working Doc 01.06'!AG:AG)</f>
        <v>4995</v>
      </c>
      <c r="N168" s="16">
        <f t="shared" si="10"/>
        <v>4995</v>
      </c>
      <c r="O168" s="16">
        <f>SUMIF('MUNIS GL Working Doc 01.06'!$H:$H,'Capital Status Report'!$G168,'MUNIS GL Working Doc 01.06'!W:W)</f>
        <v>0</v>
      </c>
      <c r="P168" s="16">
        <f>SUMIF('MUNIS GL Working Doc 01.06'!$H:$H,'Capital Status Report'!$G168,'MUNIS GL Working Doc 01.06'!X:X)</f>
        <v>0</v>
      </c>
      <c r="Q168" s="16">
        <f>SUMIF('MUNIS GL Working Doc 01.06'!$H:$H,'Capital Status Report'!$G168,'MUNIS GL Working Doc 01.06'!Z:Z)</f>
        <v>0</v>
      </c>
      <c r="R168" s="36" t="s">
        <v>1950</v>
      </c>
      <c r="S168" s="18"/>
      <c r="T168" s="19" t="s">
        <v>1986</v>
      </c>
    </row>
    <row r="169" spans="1:20" s="53" customFormat="1" ht="24" x14ac:dyDescent="0.25">
      <c r="A169" s="12">
        <v>230</v>
      </c>
      <c r="B169" s="13" t="s">
        <v>2198</v>
      </c>
      <c r="C169" s="14" t="s">
        <v>2259</v>
      </c>
      <c r="D169" s="14">
        <v>20173</v>
      </c>
      <c r="E169" s="14" t="s">
        <v>2260</v>
      </c>
      <c r="F169" s="12" t="s">
        <v>1995</v>
      </c>
      <c r="G169" s="12" t="str">
        <f t="shared" si="9"/>
        <v>20173113 -  CENTRAL MIDDLE SCHOOL</v>
      </c>
      <c r="H169" s="12" t="str">
        <f>VLOOKUP(F169,'[2]Locn Lookup'!A$1:B$17,2,FALSE)</f>
        <v>CMS</v>
      </c>
      <c r="I169" s="15"/>
      <c r="J169" s="16">
        <f>SUMIF('MUNIS GL Working Doc 01.06'!H:H,'Capital Status Report'!G169,'MUNIS GL Working Doc 01.06'!AB:AB)</f>
        <v>0</v>
      </c>
      <c r="K169" s="16">
        <f>SUMIF('MUNIS GL Working Doc 01.06'!H:H,'Capital Status Report'!G169,'MUNIS GL Working Doc 01.06'!AE:AE)</f>
        <v>11000</v>
      </c>
      <c r="L169" s="16">
        <f>SUMIF('MUNIS GL Working Doc 01.06'!$H:$H,'Capital Status Report'!$G169,'MUNIS GL Working Doc 01.06'!AF:AF)</f>
        <v>11000</v>
      </c>
      <c r="M169" s="16">
        <f>SUMIF('MUNIS GL Working Doc 01.06'!$H:$H,'Capital Status Report'!$G169,'MUNIS GL Working Doc 01.06'!AG:AG)</f>
        <v>11000</v>
      </c>
      <c r="N169" s="16">
        <f t="shared" si="10"/>
        <v>11000</v>
      </c>
      <c r="O169" s="16">
        <f>SUMIF('MUNIS GL Working Doc 01.06'!$H:$H,'Capital Status Report'!$G169,'MUNIS GL Working Doc 01.06'!W:W)</f>
        <v>0</v>
      </c>
      <c r="P169" s="16">
        <f>SUMIF('MUNIS GL Working Doc 01.06'!$H:$H,'Capital Status Report'!$G169,'MUNIS GL Working Doc 01.06'!X:X)</f>
        <v>0</v>
      </c>
      <c r="Q169" s="16">
        <f>SUMIF('MUNIS GL Working Doc 01.06'!$H:$H,'Capital Status Report'!$G169,'MUNIS GL Working Doc 01.06'!Z:Z)</f>
        <v>0</v>
      </c>
      <c r="R169" s="36" t="s">
        <v>1950</v>
      </c>
      <c r="S169" s="18"/>
      <c r="T169" s="19" t="s">
        <v>1986</v>
      </c>
    </row>
    <row r="170" spans="1:20" s="53" customFormat="1" ht="24" x14ac:dyDescent="0.25">
      <c r="A170" s="12">
        <v>231</v>
      </c>
      <c r="B170" s="13" t="s">
        <v>2198</v>
      </c>
      <c r="C170" s="14" t="s">
        <v>2259</v>
      </c>
      <c r="D170" s="14">
        <v>20173</v>
      </c>
      <c r="E170" s="14" t="s">
        <v>2260</v>
      </c>
      <c r="F170" s="12" t="s">
        <v>1996</v>
      </c>
      <c r="G170" s="12" t="str">
        <f t="shared" si="9"/>
        <v>20173114 -  EASTERN MIDDLE SCHOOL</v>
      </c>
      <c r="H170" s="12" t="str">
        <f>VLOOKUP(F170,'[2]Locn Lookup'!A$1:B$17,2,FALSE)</f>
        <v>EMS</v>
      </c>
      <c r="I170" s="15"/>
      <c r="J170" s="16">
        <f>SUMIF('MUNIS GL Working Doc 01.06'!H:H,'Capital Status Report'!G170,'MUNIS GL Working Doc 01.06'!AB:AB)</f>
        <v>24000</v>
      </c>
      <c r="K170" s="16">
        <f>SUMIF('MUNIS GL Working Doc 01.06'!H:H,'Capital Status Report'!G170,'MUNIS GL Working Doc 01.06'!AE:AE)</f>
        <v>-11000</v>
      </c>
      <c r="L170" s="16">
        <f>SUMIF('MUNIS GL Working Doc 01.06'!$H:$H,'Capital Status Report'!$G170,'MUNIS GL Working Doc 01.06'!AF:AF)</f>
        <v>13000</v>
      </c>
      <c r="M170" s="16">
        <f>SUMIF('MUNIS GL Working Doc 01.06'!$H:$H,'Capital Status Report'!$G170,'MUNIS GL Working Doc 01.06'!AG:AG)</f>
        <v>7533.6</v>
      </c>
      <c r="N170" s="16">
        <f t="shared" si="10"/>
        <v>6825</v>
      </c>
      <c r="O170" s="16">
        <f>SUMIF('MUNIS GL Working Doc 01.06'!$H:$H,'Capital Status Report'!$G170,'MUNIS GL Working Doc 01.06'!W:W)</f>
        <v>708.6</v>
      </c>
      <c r="P170" s="16">
        <f>SUMIF('MUNIS GL Working Doc 01.06'!$H:$H,'Capital Status Report'!$G170,'MUNIS GL Working Doc 01.06'!X:X)</f>
        <v>750</v>
      </c>
      <c r="Q170" s="16">
        <f>SUMIF('MUNIS GL Working Doc 01.06'!$H:$H,'Capital Status Report'!$G170,'MUNIS GL Working Doc 01.06'!Z:Z)</f>
        <v>4716.3999999999996</v>
      </c>
      <c r="R170" s="36" t="s">
        <v>1960</v>
      </c>
      <c r="S170" s="18" t="s">
        <v>2264</v>
      </c>
      <c r="T170" s="19" t="s">
        <v>2262</v>
      </c>
    </row>
    <row r="171" spans="1:20" s="53" customFormat="1" ht="24" x14ac:dyDescent="0.25">
      <c r="A171" s="12">
        <v>232</v>
      </c>
      <c r="B171" s="13" t="s">
        <v>2198</v>
      </c>
      <c r="C171" s="14" t="s">
        <v>2259</v>
      </c>
      <c r="D171" s="14">
        <v>20173</v>
      </c>
      <c r="E171" s="14" t="s">
        <v>2260</v>
      </c>
      <c r="F171" s="12" t="s">
        <v>1997</v>
      </c>
      <c r="G171" s="12" t="str">
        <f t="shared" si="9"/>
        <v>20173115 -  WESTERN MIDDLE SCHOOL</v>
      </c>
      <c r="H171" s="12" t="str">
        <f>VLOOKUP(F171,'[2]Locn Lookup'!A$1:B$17,2,FALSE)</f>
        <v>WMS</v>
      </c>
      <c r="I171" s="15"/>
      <c r="J171" s="16">
        <f>SUMIF('MUNIS GL Working Doc 01.06'!H:H,'Capital Status Report'!G171,'MUNIS GL Working Doc 01.06'!AB:AB)</f>
        <v>13000</v>
      </c>
      <c r="K171" s="16">
        <f>SUMIF('MUNIS GL Working Doc 01.06'!H:H,'Capital Status Report'!G171,'MUNIS GL Working Doc 01.06'!AE:AE)</f>
        <v>-550</v>
      </c>
      <c r="L171" s="16">
        <f>SUMIF('MUNIS GL Working Doc 01.06'!$H:$H,'Capital Status Report'!$G171,'MUNIS GL Working Doc 01.06'!AF:AF)</f>
        <v>12450</v>
      </c>
      <c r="M171" s="16">
        <f>SUMIF('MUNIS GL Working Doc 01.06'!$H:$H,'Capital Status Report'!$G171,'MUNIS GL Working Doc 01.06'!AG:AG)</f>
        <v>12450</v>
      </c>
      <c r="N171" s="16">
        <f t="shared" si="10"/>
        <v>12450</v>
      </c>
      <c r="O171" s="16">
        <f>SUMIF('MUNIS GL Working Doc 01.06'!$H:$H,'Capital Status Report'!$G171,'MUNIS GL Working Doc 01.06'!W:W)</f>
        <v>0</v>
      </c>
      <c r="P171" s="16">
        <f>SUMIF('MUNIS GL Working Doc 01.06'!$H:$H,'Capital Status Report'!$G171,'MUNIS GL Working Doc 01.06'!X:X)</f>
        <v>0</v>
      </c>
      <c r="Q171" s="16">
        <f>SUMIF('MUNIS GL Working Doc 01.06'!$H:$H,'Capital Status Report'!$G171,'MUNIS GL Working Doc 01.06'!Z:Z)</f>
        <v>0</v>
      </c>
      <c r="R171" s="36" t="s">
        <v>1950</v>
      </c>
      <c r="S171" s="18"/>
      <c r="T171" s="19" t="s">
        <v>1986</v>
      </c>
    </row>
    <row r="172" spans="1:20" s="53" customFormat="1" ht="24" x14ac:dyDescent="0.25">
      <c r="A172" s="12">
        <v>233</v>
      </c>
      <c r="B172" s="13" t="s">
        <v>2198</v>
      </c>
      <c r="C172" s="14" t="s">
        <v>2259</v>
      </c>
      <c r="D172" s="14">
        <v>20173</v>
      </c>
      <c r="E172" s="14" t="s">
        <v>2260</v>
      </c>
      <c r="F172" s="12" t="s">
        <v>1959</v>
      </c>
      <c r="G172" s="12" t="str">
        <f t="shared" si="9"/>
        <v>20173116 -  GREENWICH HIGH SCHOOL</v>
      </c>
      <c r="H172" s="12" t="str">
        <f>VLOOKUP(F172,'[2]Locn Lookup'!A$1:B$17,2,FALSE)</f>
        <v>GHS</v>
      </c>
      <c r="I172" s="15"/>
      <c r="J172" s="16">
        <f>SUMIF('MUNIS GL Working Doc 01.06'!H:H,'Capital Status Report'!G172,'MUNIS GL Working Doc 01.06'!AB:AB)</f>
        <v>16000</v>
      </c>
      <c r="K172" s="16">
        <f>SUMIF('MUNIS GL Working Doc 01.06'!H:H,'Capital Status Report'!G172,'MUNIS GL Working Doc 01.06'!AE:AE)</f>
        <v>0</v>
      </c>
      <c r="L172" s="16">
        <f>SUMIF('MUNIS GL Working Doc 01.06'!$H:$H,'Capital Status Report'!$G172,'MUNIS GL Working Doc 01.06'!AF:AF)</f>
        <v>16000</v>
      </c>
      <c r="M172" s="16">
        <f>SUMIF('MUNIS GL Working Doc 01.06'!$H:$H,'Capital Status Report'!$G172,'MUNIS GL Working Doc 01.06'!AG:AG)</f>
        <v>16000</v>
      </c>
      <c r="N172" s="16">
        <f t="shared" si="10"/>
        <v>16000</v>
      </c>
      <c r="O172" s="16">
        <f>SUMIF('MUNIS GL Working Doc 01.06'!$H:$H,'Capital Status Report'!$G172,'MUNIS GL Working Doc 01.06'!W:W)</f>
        <v>0</v>
      </c>
      <c r="P172" s="16">
        <f>SUMIF('MUNIS GL Working Doc 01.06'!$H:$H,'Capital Status Report'!$G172,'MUNIS GL Working Doc 01.06'!X:X)</f>
        <v>0</v>
      </c>
      <c r="Q172" s="16">
        <f>SUMIF('MUNIS GL Working Doc 01.06'!$H:$H,'Capital Status Report'!$G172,'MUNIS GL Working Doc 01.06'!Z:Z)</f>
        <v>0</v>
      </c>
      <c r="R172" s="36" t="s">
        <v>1950</v>
      </c>
      <c r="S172" s="18"/>
      <c r="T172" s="19" t="s">
        <v>1986</v>
      </c>
    </row>
    <row r="173" spans="1:20" s="53" customFormat="1" ht="24" x14ac:dyDescent="0.25">
      <c r="A173" s="12">
        <v>234</v>
      </c>
      <c r="B173" s="13" t="s">
        <v>2198</v>
      </c>
      <c r="C173" s="14" t="s">
        <v>2259</v>
      </c>
      <c r="D173" s="14">
        <v>20173</v>
      </c>
      <c r="E173" s="14" t="s">
        <v>2260</v>
      </c>
      <c r="F173" s="12" t="s">
        <v>1949</v>
      </c>
      <c r="G173" s="12" t="str">
        <f t="shared" si="9"/>
        <v>20173117 -  HAVEMEYER</v>
      </c>
      <c r="H173" s="12" t="str">
        <f>VLOOKUP(F173,'[2]Locn Lookup'!A$1:B$17,2,FALSE)</f>
        <v>HAV</v>
      </c>
      <c r="I173" s="15"/>
      <c r="J173" s="16">
        <f>SUMIF('MUNIS GL Working Doc 01.06'!H:H,'Capital Status Report'!G173,'MUNIS GL Working Doc 01.06'!AB:AB)</f>
        <v>5500</v>
      </c>
      <c r="K173" s="16">
        <f>SUMIF('MUNIS GL Working Doc 01.06'!H:H,'Capital Status Report'!G173,'MUNIS GL Working Doc 01.06'!AE:AE)</f>
        <v>0</v>
      </c>
      <c r="L173" s="16">
        <f>SUMIF('MUNIS GL Working Doc 01.06'!$H:$H,'Capital Status Report'!$G173,'MUNIS GL Working Doc 01.06'!AF:AF)</f>
        <v>5500</v>
      </c>
      <c r="M173" s="16">
        <f>SUMIF('MUNIS GL Working Doc 01.06'!$H:$H,'Capital Status Report'!$G173,'MUNIS GL Working Doc 01.06'!AG:AG)</f>
        <v>5500</v>
      </c>
      <c r="N173" s="16">
        <f t="shared" si="10"/>
        <v>5500</v>
      </c>
      <c r="O173" s="16">
        <f>SUMIF('MUNIS GL Working Doc 01.06'!$H:$H,'Capital Status Report'!$G173,'MUNIS GL Working Doc 01.06'!W:W)</f>
        <v>0</v>
      </c>
      <c r="P173" s="16">
        <f>SUMIF('MUNIS GL Working Doc 01.06'!$H:$H,'Capital Status Report'!$G173,'MUNIS GL Working Doc 01.06'!X:X)</f>
        <v>0</v>
      </c>
      <c r="Q173" s="16">
        <f>SUMIF('MUNIS GL Working Doc 01.06'!$H:$H,'Capital Status Report'!$G173,'MUNIS GL Working Doc 01.06'!Z:Z)</f>
        <v>0</v>
      </c>
      <c r="R173" s="36" t="s">
        <v>1950</v>
      </c>
      <c r="S173" s="18"/>
      <c r="T173" s="19" t="s">
        <v>1986</v>
      </c>
    </row>
    <row r="174" spans="1:20" s="53" customFormat="1" ht="24" x14ac:dyDescent="0.25">
      <c r="A174" s="29">
        <v>236</v>
      </c>
      <c r="B174" s="30" t="s">
        <v>2198</v>
      </c>
      <c r="C174" s="31" t="s">
        <v>2265</v>
      </c>
      <c r="D174" s="31">
        <v>20174</v>
      </c>
      <c r="E174" s="31" t="s">
        <v>2266</v>
      </c>
      <c r="F174" s="29" t="s">
        <v>1991</v>
      </c>
      <c r="G174" s="29" t="str">
        <f t="shared" si="9"/>
        <v>20174109 -  DUNDEE SCHOOL</v>
      </c>
      <c r="H174" s="29" t="str">
        <f>VLOOKUP(F174,'[2]Locn Lookup'!A$1:B$17,2,FALSE)</f>
        <v>ISD</v>
      </c>
      <c r="I174" s="15"/>
      <c r="J174" s="32">
        <f>SUMIF('MUNIS GL Working Doc 01.06'!H:H,'Capital Status Report'!G174,'MUNIS GL Working Doc 01.06'!AB:AB)</f>
        <v>6000</v>
      </c>
      <c r="K174" s="32">
        <f>SUMIF('MUNIS GL Working Doc 01.06'!H:H,'Capital Status Report'!G174,'MUNIS GL Working Doc 01.06'!AE:AE)</f>
        <v>0</v>
      </c>
      <c r="L174" s="32">
        <f>SUMIF('MUNIS GL Working Doc 01.06'!$H:$H,'Capital Status Report'!$G174,'MUNIS GL Working Doc 01.06'!AF:AF)</f>
        <v>6000</v>
      </c>
      <c r="M174" s="32">
        <f>SUMIF('MUNIS GL Working Doc 01.06'!$H:$H,'Capital Status Report'!$G174,'MUNIS GL Working Doc 01.06'!AG:AG)</f>
        <v>0</v>
      </c>
      <c r="N174" s="32">
        <f t="shared" si="10"/>
        <v>0</v>
      </c>
      <c r="O174" s="32">
        <f>SUMIF('MUNIS GL Working Doc 01.06'!$H:$H,'Capital Status Report'!$G174,'MUNIS GL Working Doc 01.06'!W:W)</f>
        <v>0</v>
      </c>
      <c r="P174" s="32">
        <f>SUMIF('MUNIS GL Working Doc 01.06'!$H:$H,'Capital Status Report'!$G174,'MUNIS GL Working Doc 01.06'!X:X)</f>
        <v>0</v>
      </c>
      <c r="Q174" s="32">
        <f>SUMIF('MUNIS GL Working Doc 01.06'!$H:$H,'Capital Status Report'!$G174,'MUNIS GL Working Doc 01.06'!Z:Z)</f>
        <v>6000</v>
      </c>
      <c r="R174" s="38" t="s">
        <v>2100</v>
      </c>
      <c r="S174" s="34"/>
      <c r="T174" s="35" t="s">
        <v>2267</v>
      </c>
    </row>
    <row r="175" spans="1:20" s="53" customFormat="1" ht="24" x14ac:dyDescent="0.25">
      <c r="A175" s="12">
        <v>237</v>
      </c>
      <c r="B175" s="13" t="s">
        <v>2198</v>
      </c>
      <c r="C175" s="14" t="s">
        <v>2265</v>
      </c>
      <c r="D175" s="14">
        <v>20174</v>
      </c>
      <c r="E175" s="14" t="s">
        <v>2266</v>
      </c>
      <c r="F175" s="12" t="s">
        <v>1993</v>
      </c>
      <c r="G175" s="12" t="str">
        <f t="shared" si="9"/>
        <v>20174111 -  OLD GREENWICH SCHOOL</v>
      </c>
      <c r="H175" s="12" t="str">
        <f>VLOOKUP(F175,'[2]Locn Lookup'!A$1:B$17,2,FALSE)</f>
        <v>OG</v>
      </c>
      <c r="I175" s="15"/>
      <c r="J175" s="16">
        <f>SUMIF('MUNIS GL Working Doc 01.06'!H:H,'Capital Status Report'!G175,'MUNIS GL Working Doc 01.06'!AB:AB)</f>
        <v>50000</v>
      </c>
      <c r="K175" s="16">
        <f>SUMIF('MUNIS GL Working Doc 01.06'!H:H,'Capital Status Report'!G175,'MUNIS GL Working Doc 01.06'!AE:AE)</f>
        <v>0</v>
      </c>
      <c r="L175" s="16">
        <f>SUMIF('MUNIS GL Working Doc 01.06'!$H:$H,'Capital Status Report'!$G175,'MUNIS GL Working Doc 01.06'!AF:AF)</f>
        <v>50000</v>
      </c>
      <c r="M175" s="16">
        <f>SUMIF('MUNIS GL Working Doc 01.06'!$H:$H,'Capital Status Report'!$G175,'MUNIS GL Working Doc 01.06'!AG:AG)</f>
        <v>47092</v>
      </c>
      <c r="N175" s="16">
        <f t="shared" si="10"/>
        <v>47092</v>
      </c>
      <c r="O175" s="16">
        <f>SUMIF('MUNIS GL Working Doc 01.06'!$H:$H,'Capital Status Report'!$G175,'MUNIS GL Working Doc 01.06'!W:W)</f>
        <v>0</v>
      </c>
      <c r="P175" s="16">
        <f>SUMIF('MUNIS GL Working Doc 01.06'!$H:$H,'Capital Status Report'!$G175,'MUNIS GL Working Doc 01.06'!X:X)</f>
        <v>0</v>
      </c>
      <c r="Q175" s="16">
        <f>SUMIF('MUNIS GL Working Doc 01.06'!$H:$H,'Capital Status Report'!$G175,'MUNIS GL Working Doc 01.06'!Z:Z)</f>
        <v>2908</v>
      </c>
      <c r="R175" s="36" t="s">
        <v>1950</v>
      </c>
      <c r="S175" s="18"/>
      <c r="T175" s="19" t="s">
        <v>2262</v>
      </c>
    </row>
    <row r="176" spans="1:20" s="53" customFormat="1" ht="51" customHeight="1" x14ac:dyDescent="0.25">
      <c r="A176" s="12">
        <v>238</v>
      </c>
      <c r="B176" s="13" t="s">
        <v>2198</v>
      </c>
      <c r="C176" s="14" t="s">
        <v>2265</v>
      </c>
      <c r="D176" s="14">
        <v>20174</v>
      </c>
      <c r="E176" s="14" t="s">
        <v>2266</v>
      </c>
      <c r="F176" s="12" t="s">
        <v>1959</v>
      </c>
      <c r="G176" s="12" t="str">
        <f t="shared" si="9"/>
        <v>20174116 -  GREENWICH HIGH SCHOOL</v>
      </c>
      <c r="H176" s="12" t="str">
        <f>VLOOKUP(F176,'[2]Locn Lookup'!A$1:B$17,2,FALSE)</f>
        <v>GHS</v>
      </c>
      <c r="I176" s="15"/>
      <c r="J176" s="16">
        <f>SUMIF('MUNIS GL Working Doc 01.06'!H:H,'Capital Status Report'!G176,'MUNIS GL Working Doc 01.06'!AB:AB)</f>
        <v>63000</v>
      </c>
      <c r="K176" s="16">
        <f>SUMIF('MUNIS GL Working Doc 01.06'!H:H,'Capital Status Report'!G176,'MUNIS GL Working Doc 01.06'!AE:AE)</f>
        <v>0</v>
      </c>
      <c r="L176" s="16">
        <f>SUMIF('MUNIS GL Working Doc 01.06'!$H:$H,'Capital Status Report'!$G176,'MUNIS GL Working Doc 01.06'!AF:AF)</f>
        <v>63000</v>
      </c>
      <c r="M176" s="16">
        <f>SUMIF('MUNIS GL Working Doc 01.06'!$H:$H,'Capital Status Report'!$G176,'MUNIS GL Working Doc 01.06'!AG:AG)</f>
        <v>43328.09</v>
      </c>
      <c r="N176" s="16">
        <f t="shared" si="10"/>
        <v>0</v>
      </c>
      <c r="O176" s="16">
        <f>SUMIF('MUNIS GL Working Doc 01.06'!$H:$H,'Capital Status Report'!$G176,'MUNIS GL Working Doc 01.06'!W:W)</f>
        <v>43328.09</v>
      </c>
      <c r="P176" s="16">
        <f>SUMIF('MUNIS GL Working Doc 01.06'!$H:$H,'Capital Status Report'!$G176,'MUNIS GL Working Doc 01.06'!X:X)</f>
        <v>7115.28</v>
      </c>
      <c r="Q176" s="16">
        <f>SUMIF('MUNIS GL Working Doc 01.06'!$H:$H,'Capital Status Report'!$G176,'MUNIS GL Working Doc 01.06'!Z:Z)</f>
        <v>12556.63</v>
      </c>
      <c r="R176" s="36" t="s">
        <v>1960</v>
      </c>
      <c r="S176" s="39" t="s">
        <v>2268</v>
      </c>
      <c r="T176" s="19" t="s">
        <v>2262</v>
      </c>
    </row>
    <row r="177" spans="1:20" s="53" customFormat="1" x14ac:dyDescent="0.25">
      <c r="A177" s="12">
        <v>240</v>
      </c>
      <c r="B177" s="13" t="s">
        <v>2198</v>
      </c>
      <c r="C177" s="14" t="s">
        <v>2269</v>
      </c>
      <c r="D177" s="14">
        <v>20175</v>
      </c>
      <c r="E177" s="14" t="s">
        <v>2270</v>
      </c>
      <c r="F177" s="12" t="s">
        <v>1988</v>
      </c>
      <c r="G177" s="12" t="str">
        <f t="shared" si="9"/>
        <v>20175106 -  JULIAN CURTISS SCHOOL</v>
      </c>
      <c r="H177" s="12" t="str">
        <f>VLOOKUP(F177,'[2]Locn Lookup'!A$1:B$17,2,FALSE)</f>
        <v>JC</v>
      </c>
      <c r="I177" s="15"/>
      <c r="J177" s="16">
        <f>SUMIF('MUNIS GL Working Doc 01.06'!H:H,'Capital Status Report'!G177,'MUNIS GL Working Doc 01.06'!AB:AB)</f>
        <v>263000</v>
      </c>
      <c r="K177" s="16">
        <f>SUMIF('MUNIS GL Working Doc 01.06'!H:H,'Capital Status Report'!G177,'MUNIS GL Working Doc 01.06'!AE:AE)</f>
        <v>0</v>
      </c>
      <c r="L177" s="16">
        <f>SUMIF('MUNIS GL Working Doc 01.06'!$H:$H,'Capital Status Report'!$G177,'MUNIS GL Working Doc 01.06'!AF:AF)</f>
        <v>263000</v>
      </c>
      <c r="M177" s="16">
        <f>SUMIF('MUNIS GL Working Doc 01.06'!$H:$H,'Capital Status Report'!$G177,'MUNIS GL Working Doc 01.06'!AG:AG)</f>
        <v>114650</v>
      </c>
      <c r="N177" s="16">
        <f t="shared" si="10"/>
        <v>104888</v>
      </c>
      <c r="O177" s="16">
        <f>SUMIF('MUNIS GL Working Doc 01.06'!$H:$H,'Capital Status Report'!$G177,'MUNIS GL Working Doc 01.06'!W:W)</f>
        <v>9762</v>
      </c>
      <c r="P177" s="16">
        <f>SUMIF('MUNIS GL Working Doc 01.06'!$H:$H,'Capital Status Report'!$G177,'MUNIS GL Working Doc 01.06'!X:X)</f>
        <v>0</v>
      </c>
      <c r="Q177" s="16">
        <f>SUMIF('MUNIS GL Working Doc 01.06'!$H:$H,'Capital Status Report'!$G177,'MUNIS GL Working Doc 01.06'!Z:Z)</f>
        <v>148350</v>
      </c>
      <c r="R177" s="17" t="s">
        <v>1960</v>
      </c>
      <c r="S177" s="39" t="s">
        <v>2271</v>
      </c>
      <c r="T177" s="19" t="s">
        <v>2272</v>
      </c>
    </row>
    <row r="178" spans="1:20" s="53" customFormat="1" x14ac:dyDescent="0.25">
      <c r="A178" s="12">
        <v>241</v>
      </c>
      <c r="B178" s="13" t="s">
        <v>2198</v>
      </c>
      <c r="C178" s="14" t="s">
        <v>2269</v>
      </c>
      <c r="D178" s="14">
        <v>20175</v>
      </c>
      <c r="E178" s="14" t="s">
        <v>2270</v>
      </c>
      <c r="F178" s="12" t="s">
        <v>1989</v>
      </c>
      <c r="G178" s="12" t="str">
        <f t="shared" si="9"/>
        <v>20175107 -  NORTH STREET SCHOOL</v>
      </c>
      <c r="H178" s="12" t="str">
        <f>VLOOKUP(F178,'[2]Locn Lookup'!A$1:B$17,2,FALSE)</f>
        <v>NS</v>
      </c>
      <c r="I178" s="15"/>
      <c r="J178" s="16">
        <f>SUMIF('MUNIS GL Working Doc 01.06'!H:H,'Capital Status Report'!G178,'MUNIS GL Working Doc 01.06'!AB:AB)</f>
        <v>117000</v>
      </c>
      <c r="K178" s="16">
        <f>SUMIF('MUNIS GL Working Doc 01.06'!H:H,'Capital Status Report'!G178,'MUNIS GL Working Doc 01.06'!AE:AE)</f>
        <v>-117000</v>
      </c>
      <c r="L178" s="16">
        <f>SUMIF('MUNIS GL Working Doc 01.06'!$H:$H,'Capital Status Report'!$G178,'MUNIS GL Working Doc 01.06'!AF:AF)</f>
        <v>0</v>
      </c>
      <c r="M178" s="16">
        <f>SUMIF('MUNIS GL Working Doc 01.06'!$H:$H,'Capital Status Report'!$G178,'MUNIS GL Working Doc 01.06'!AG:AG)</f>
        <v>0</v>
      </c>
      <c r="N178" s="16">
        <f t="shared" si="10"/>
        <v>0</v>
      </c>
      <c r="O178" s="16">
        <f>SUMIF('MUNIS GL Working Doc 01.06'!$H:$H,'Capital Status Report'!$G178,'MUNIS GL Working Doc 01.06'!W:W)</f>
        <v>0</v>
      </c>
      <c r="P178" s="16">
        <f>SUMIF('MUNIS GL Working Doc 01.06'!$H:$H,'Capital Status Report'!$G178,'MUNIS GL Working Doc 01.06'!X:X)</f>
        <v>0</v>
      </c>
      <c r="Q178" s="16">
        <f>SUMIF('MUNIS GL Working Doc 01.06'!$H:$H,'Capital Status Report'!$G178,'MUNIS GL Working Doc 01.06'!Z:Z)</f>
        <v>0</v>
      </c>
      <c r="R178" s="36" t="s">
        <v>1950</v>
      </c>
      <c r="S178" s="19" t="s">
        <v>2273</v>
      </c>
      <c r="T178" s="19" t="s">
        <v>1986</v>
      </c>
    </row>
    <row r="179" spans="1:20" s="53" customFormat="1" ht="32.25" customHeight="1" x14ac:dyDescent="0.25">
      <c r="A179" s="12">
        <v>242</v>
      </c>
      <c r="B179" s="13" t="s">
        <v>2198</v>
      </c>
      <c r="C179" s="14" t="s">
        <v>2269</v>
      </c>
      <c r="D179" s="14">
        <v>20175</v>
      </c>
      <c r="E179" s="14" t="s">
        <v>2270</v>
      </c>
      <c r="F179" s="12" t="s">
        <v>1992</v>
      </c>
      <c r="G179" s="12" t="str">
        <f t="shared" si="9"/>
        <v>20175110 -  NORTH MIANUS SCHOOL</v>
      </c>
      <c r="H179" s="12" t="str">
        <f>VLOOKUP(F179,'[2]Locn Lookup'!A$1:B$17,2,FALSE)</f>
        <v>NM</v>
      </c>
      <c r="I179" s="15"/>
      <c r="J179" s="16">
        <f>SUMIF('MUNIS GL Working Doc 01.06'!H:H,'Capital Status Report'!G179,'MUNIS GL Working Doc 01.06'!AB:AB)</f>
        <v>312000</v>
      </c>
      <c r="K179" s="16">
        <f>SUMIF('MUNIS GL Working Doc 01.06'!H:H,'Capital Status Report'!G179,'MUNIS GL Working Doc 01.06'!AE:AE)</f>
        <v>0</v>
      </c>
      <c r="L179" s="16">
        <f>SUMIF('MUNIS GL Working Doc 01.06'!$H:$H,'Capital Status Report'!$G179,'MUNIS GL Working Doc 01.06'!AF:AF)</f>
        <v>312000</v>
      </c>
      <c r="M179" s="16">
        <f>SUMIF('MUNIS GL Working Doc 01.06'!$H:$H,'Capital Status Report'!$G179,'MUNIS GL Working Doc 01.06'!AG:AG)</f>
        <v>54375</v>
      </c>
      <c r="N179" s="16">
        <f t="shared" si="10"/>
        <v>54375</v>
      </c>
      <c r="O179" s="16">
        <f>SUMIF('MUNIS GL Working Doc 01.06'!$H:$H,'Capital Status Report'!$G179,'MUNIS GL Working Doc 01.06'!W:W)</f>
        <v>0</v>
      </c>
      <c r="P179" s="16">
        <f>SUMIF('MUNIS GL Working Doc 01.06'!$H:$H,'Capital Status Report'!$G179,'MUNIS GL Working Doc 01.06'!X:X)</f>
        <v>0</v>
      </c>
      <c r="Q179" s="16">
        <f>SUMIF('MUNIS GL Working Doc 01.06'!$H:$H,'Capital Status Report'!$G179,'MUNIS GL Working Doc 01.06'!Z:Z)</f>
        <v>257625</v>
      </c>
      <c r="R179" s="36" t="s">
        <v>1950</v>
      </c>
      <c r="S179" s="39" t="s">
        <v>2271</v>
      </c>
      <c r="T179" s="19" t="s">
        <v>2274</v>
      </c>
    </row>
    <row r="180" spans="1:20" s="53" customFormat="1" ht="24" x14ac:dyDescent="0.25">
      <c r="A180" s="29">
        <v>243</v>
      </c>
      <c r="B180" s="30" t="s">
        <v>2198</v>
      </c>
      <c r="C180" s="31" t="s">
        <v>2269</v>
      </c>
      <c r="D180" s="31">
        <v>20175</v>
      </c>
      <c r="E180" s="31" t="s">
        <v>2270</v>
      </c>
      <c r="F180" s="29" t="s">
        <v>1994</v>
      </c>
      <c r="G180" s="29" t="str">
        <f t="shared" si="9"/>
        <v>20175112 -  RIVERSIDE SCHOOL</v>
      </c>
      <c r="H180" s="29" t="str">
        <f>VLOOKUP(F180,'[2]Locn Lookup'!A$1:B$17,2,FALSE)</f>
        <v>RV</v>
      </c>
      <c r="I180" s="15"/>
      <c r="J180" s="32">
        <f>SUMIF('MUNIS GL Working Doc 01.06'!H:H,'Capital Status Report'!G180,'MUNIS GL Working Doc 01.06'!AB:AB)</f>
        <v>75000</v>
      </c>
      <c r="K180" s="32">
        <f>SUMIF('MUNIS GL Working Doc 01.06'!H:H,'Capital Status Report'!G180,'MUNIS GL Working Doc 01.06'!AE:AE)</f>
        <v>0</v>
      </c>
      <c r="L180" s="32">
        <f>SUMIF('MUNIS GL Working Doc 01.06'!$H:$H,'Capital Status Report'!$G180,'MUNIS GL Working Doc 01.06'!AF:AF)</f>
        <v>75000</v>
      </c>
      <c r="M180" s="32">
        <f>SUMIF('MUNIS GL Working Doc 01.06'!$H:$H,'Capital Status Report'!$G180,'MUNIS GL Working Doc 01.06'!AG:AG)</f>
        <v>0</v>
      </c>
      <c r="N180" s="32">
        <f t="shared" si="10"/>
        <v>0</v>
      </c>
      <c r="O180" s="32">
        <f>SUMIF('MUNIS GL Working Doc 01.06'!$H:$H,'Capital Status Report'!$G180,'MUNIS GL Working Doc 01.06'!W:W)</f>
        <v>0</v>
      </c>
      <c r="P180" s="32">
        <f>SUMIF('MUNIS GL Working Doc 01.06'!$H:$H,'Capital Status Report'!$G180,'MUNIS GL Working Doc 01.06'!X:X)</f>
        <v>0</v>
      </c>
      <c r="Q180" s="32">
        <f>SUMIF('MUNIS GL Working Doc 01.06'!$H:$H,'Capital Status Report'!$G180,'MUNIS GL Working Doc 01.06'!Z:Z)</f>
        <v>75000</v>
      </c>
      <c r="R180" s="38" t="s">
        <v>2026</v>
      </c>
      <c r="S180" s="42" t="s">
        <v>2275</v>
      </c>
      <c r="T180" s="35" t="s">
        <v>2276</v>
      </c>
    </row>
    <row r="181" spans="1:20" s="53" customFormat="1" ht="57" customHeight="1" x14ac:dyDescent="0.25">
      <c r="A181" s="29">
        <v>244</v>
      </c>
      <c r="B181" s="30" t="s">
        <v>2198</v>
      </c>
      <c r="C181" s="31" t="s">
        <v>2269</v>
      </c>
      <c r="D181" s="31">
        <v>20175</v>
      </c>
      <c r="E181" s="31" t="s">
        <v>2270</v>
      </c>
      <c r="F181" s="29" t="s">
        <v>1949</v>
      </c>
      <c r="G181" s="29" t="str">
        <f t="shared" si="9"/>
        <v>20175117 -  HAVEMEYER</v>
      </c>
      <c r="H181" s="29" t="str">
        <f>VLOOKUP(F181,'[2]Locn Lookup'!A$1:B$17,2,FALSE)</f>
        <v>HAV</v>
      </c>
      <c r="I181" s="15"/>
      <c r="J181" s="32">
        <f>SUMIF('MUNIS GL Working Doc 01.06'!H:H,'Capital Status Report'!G181,'MUNIS GL Working Doc 01.06'!AB:AB)</f>
        <v>156000</v>
      </c>
      <c r="K181" s="32">
        <f>SUMIF('MUNIS GL Working Doc 01.06'!H:H,'Capital Status Report'!G181,'MUNIS GL Working Doc 01.06'!AE:AE)</f>
        <v>117000</v>
      </c>
      <c r="L181" s="32">
        <f>SUMIF('MUNIS GL Working Doc 01.06'!$H:$H,'Capital Status Report'!$G181,'MUNIS GL Working Doc 01.06'!AF:AF)</f>
        <v>273000</v>
      </c>
      <c r="M181" s="32">
        <f>SUMIF('MUNIS GL Working Doc 01.06'!$H:$H,'Capital Status Report'!$G181,'MUNIS GL Working Doc 01.06'!AG:AG)</f>
        <v>31015</v>
      </c>
      <c r="N181" s="32">
        <f t="shared" si="10"/>
        <v>23225</v>
      </c>
      <c r="O181" s="32">
        <f>SUMIF('MUNIS GL Working Doc 01.06'!$H:$H,'Capital Status Report'!$G181,'MUNIS GL Working Doc 01.06'!W:W)</f>
        <v>7790</v>
      </c>
      <c r="P181" s="32">
        <f>SUMIF('MUNIS GL Working Doc 01.06'!$H:$H,'Capital Status Report'!$G181,'MUNIS GL Working Doc 01.06'!X:X)</f>
        <v>41634</v>
      </c>
      <c r="Q181" s="32">
        <f>SUMIF('MUNIS GL Working Doc 01.06'!$H:$H,'Capital Status Report'!$G181,'MUNIS GL Working Doc 01.06'!Z:Z)</f>
        <v>200351</v>
      </c>
      <c r="R181" s="38" t="s">
        <v>2026</v>
      </c>
      <c r="S181" s="42" t="s">
        <v>2277</v>
      </c>
      <c r="T181" s="35" t="s">
        <v>2278</v>
      </c>
    </row>
    <row r="182" spans="1:20" s="53" customFormat="1" x14ac:dyDescent="0.25">
      <c r="A182" s="29">
        <v>246</v>
      </c>
      <c r="B182" s="30" t="s">
        <v>2198</v>
      </c>
      <c r="C182" s="31" t="s">
        <v>2279</v>
      </c>
      <c r="D182" s="31">
        <v>20176</v>
      </c>
      <c r="E182" s="31" t="s">
        <v>2280</v>
      </c>
      <c r="F182" s="29" t="s">
        <v>1982</v>
      </c>
      <c r="G182" s="29" t="str">
        <f t="shared" si="9"/>
        <v>20176102 -  HAMILTON AVENUE SCHOOL</v>
      </c>
      <c r="H182" s="29" t="str">
        <f>VLOOKUP(F182,'[2]Locn Lookup'!A$1:B$17,2,FALSE)</f>
        <v>HA</v>
      </c>
      <c r="I182" s="15"/>
      <c r="J182" s="32">
        <f>SUMIF('MUNIS GL Working Doc 01.06'!H:H,'Capital Status Report'!G182,'MUNIS GL Working Doc 01.06'!AB:AB)</f>
        <v>58000</v>
      </c>
      <c r="K182" s="32">
        <f>SUMIF('MUNIS GL Working Doc 01.06'!H:H,'Capital Status Report'!G182,'MUNIS GL Working Doc 01.06'!AE:AE)</f>
        <v>0</v>
      </c>
      <c r="L182" s="32">
        <f>SUMIF('MUNIS GL Working Doc 01.06'!$H:$H,'Capital Status Report'!$G182,'MUNIS GL Working Doc 01.06'!AF:AF)</f>
        <v>58000</v>
      </c>
      <c r="M182" s="32">
        <f>SUMIF('MUNIS GL Working Doc 01.06'!$H:$H,'Capital Status Report'!$G182,'MUNIS GL Working Doc 01.06'!AG:AG)</f>
        <v>0</v>
      </c>
      <c r="N182" s="32">
        <f t="shared" si="10"/>
        <v>0</v>
      </c>
      <c r="O182" s="32">
        <f>SUMIF('MUNIS GL Working Doc 01.06'!$H:$H,'Capital Status Report'!$G182,'MUNIS GL Working Doc 01.06'!W:W)</f>
        <v>0</v>
      </c>
      <c r="P182" s="32">
        <f>SUMIF('MUNIS GL Working Doc 01.06'!$H:$H,'Capital Status Report'!$G182,'MUNIS GL Working Doc 01.06'!X:X)</f>
        <v>0</v>
      </c>
      <c r="Q182" s="32">
        <f>SUMIF('MUNIS GL Working Doc 01.06'!$H:$H,'Capital Status Report'!$G182,'MUNIS GL Working Doc 01.06'!Z:Z)</f>
        <v>58000</v>
      </c>
      <c r="R182" s="38" t="s">
        <v>2026</v>
      </c>
      <c r="S182" s="42" t="s">
        <v>2407</v>
      </c>
      <c r="T182" s="35"/>
    </row>
    <row r="183" spans="1:20" s="53" customFormat="1" x14ac:dyDescent="0.25">
      <c r="A183" s="29">
        <v>247</v>
      </c>
      <c r="B183" s="30" t="s">
        <v>2198</v>
      </c>
      <c r="C183" s="31" t="s">
        <v>2279</v>
      </c>
      <c r="D183" s="31">
        <v>20176</v>
      </c>
      <c r="E183" s="31" t="s">
        <v>2280</v>
      </c>
      <c r="F183" s="29" t="s">
        <v>1997</v>
      </c>
      <c r="G183" s="29" t="str">
        <f t="shared" si="9"/>
        <v>20176115 -  WESTERN MIDDLE SCHOOL</v>
      </c>
      <c r="H183" s="29" t="str">
        <f>VLOOKUP(F183,'[2]Locn Lookup'!A$1:B$17,2,FALSE)</f>
        <v>WMS</v>
      </c>
      <c r="I183" s="15"/>
      <c r="J183" s="32">
        <f>SUMIF('MUNIS GL Working Doc 01.06'!H:H,'Capital Status Report'!G183,'MUNIS GL Working Doc 01.06'!AB:AB)</f>
        <v>112000</v>
      </c>
      <c r="K183" s="32">
        <f>SUMIF('MUNIS GL Working Doc 01.06'!H:H,'Capital Status Report'!G183,'MUNIS GL Working Doc 01.06'!AE:AE)</f>
        <v>0</v>
      </c>
      <c r="L183" s="32">
        <f>SUMIF('MUNIS GL Working Doc 01.06'!$H:$H,'Capital Status Report'!$G183,'MUNIS GL Working Doc 01.06'!AF:AF)</f>
        <v>112000</v>
      </c>
      <c r="M183" s="32">
        <f>SUMIF('MUNIS GL Working Doc 01.06'!$H:$H,'Capital Status Report'!$G183,'MUNIS GL Working Doc 01.06'!AG:AG)</f>
        <v>9000</v>
      </c>
      <c r="N183" s="32">
        <f t="shared" si="10"/>
        <v>0</v>
      </c>
      <c r="O183" s="32">
        <f>SUMIF('MUNIS GL Working Doc 01.06'!$H:$H,'Capital Status Report'!$G183,'MUNIS GL Working Doc 01.06'!W:W)</f>
        <v>9000</v>
      </c>
      <c r="P183" s="32">
        <f>SUMIF('MUNIS GL Working Doc 01.06'!$H:$H,'Capital Status Report'!$G183,'MUNIS GL Working Doc 01.06'!X:X)</f>
        <v>0</v>
      </c>
      <c r="Q183" s="32">
        <f>SUMIF('MUNIS GL Working Doc 01.06'!$H:$H,'Capital Status Report'!$G183,'MUNIS GL Working Doc 01.06'!Z:Z)</f>
        <v>103000</v>
      </c>
      <c r="R183" s="38" t="s">
        <v>2026</v>
      </c>
      <c r="S183" s="34"/>
      <c r="T183" s="35" t="s">
        <v>2281</v>
      </c>
    </row>
    <row r="184" spans="1:20" s="53" customFormat="1" x14ac:dyDescent="0.25">
      <c r="A184" s="12">
        <v>249</v>
      </c>
      <c r="B184" s="13" t="s">
        <v>2198</v>
      </c>
      <c r="C184" s="14" t="s">
        <v>2282</v>
      </c>
      <c r="D184" s="14">
        <v>20177</v>
      </c>
      <c r="E184" s="14" t="s">
        <v>2283</v>
      </c>
      <c r="F184" s="12" t="s">
        <v>1982</v>
      </c>
      <c r="G184" s="12" t="str">
        <f t="shared" si="9"/>
        <v>20177102 -  HAMILTON AVENUE SCHOOL</v>
      </c>
      <c r="H184" s="12" t="str">
        <f>VLOOKUP(F184,'[2]Locn Lookup'!A$1:B$17,2,FALSE)</f>
        <v>HA</v>
      </c>
      <c r="I184" s="15"/>
      <c r="J184" s="16">
        <f>SUMIF('MUNIS GL Working Doc 01.06'!H:H,'Capital Status Report'!G184,'MUNIS GL Working Doc 01.06'!AB:AB)</f>
        <v>356000</v>
      </c>
      <c r="K184" s="16">
        <f>SUMIF('MUNIS GL Working Doc 01.06'!H:H,'Capital Status Report'!G184,'MUNIS GL Working Doc 01.06'!AE:AE)</f>
        <v>0</v>
      </c>
      <c r="L184" s="16">
        <f>SUMIF('MUNIS GL Working Doc 01.06'!$H:$H,'Capital Status Report'!$G184,'MUNIS GL Working Doc 01.06'!AF:AF)</f>
        <v>356000</v>
      </c>
      <c r="M184" s="16">
        <f>SUMIF('MUNIS GL Working Doc 01.06'!$H:$H,'Capital Status Report'!$G184,'MUNIS GL Working Doc 01.06'!AG:AG)</f>
        <v>80800</v>
      </c>
      <c r="N184" s="16">
        <f t="shared" si="10"/>
        <v>73300</v>
      </c>
      <c r="O184" s="16">
        <f>SUMIF('MUNIS GL Working Doc 01.06'!$H:$H,'Capital Status Report'!$G184,'MUNIS GL Working Doc 01.06'!W:W)</f>
        <v>7500</v>
      </c>
      <c r="P184" s="16">
        <f>SUMIF('MUNIS GL Working Doc 01.06'!$H:$H,'Capital Status Report'!$G184,'MUNIS GL Working Doc 01.06'!X:X)</f>
        <v>0</v>
      </c>
      <c r="Q184" s="16">
        <f>SUMIF('MUNIS GL Working Doc 01.06'!$H:$H,'Capital Status Report'!$G184,'MUNIS GL Working Doc 01.06'!Z:Z)</f>
        <v>275200</v>
      </c>
      <c r="R184" s="36" t="s">
        <v>1950</v>
      </c>
      <c r="S184" s="18" t="s">
        <v>2284</v>
      </c>
      <c r="T184" s="19"/>
    </row>
    <row r="185" spans="1:20" s="53" customFormat="1" x14ac:dyDescent="0.25">
      <c r="A185" s="29">
        <v>250</v>
      </c>
      <c r="B185" s="30" t="s">
        <v>2198</v>
      </c>
      <c r="C185" s="31" t="s">
        <v>2282</v>
      </c>
      <c r="D185" s="31">
        <v>20177</v>
      </c>
      <c r="E185" s="31" t="s">
        <v>2283</v>
      </c>
      <c r="F185" s="29" t="s">
        <v>1997</v>
      </c>
      <c r="G185" s="29" t="str">
        <f t="shared" si="9"/>
        <v>20177115 -  WESTERN MIDDLE SCHOOL</v>
      </c>
      <c r="H185" s="29" t="str">
        <f>VLOOKUP(F185,'[2]Locn Lookup'!A$1:B$17,2,FALSE)</f>
        <v>WMS</v>
      </c>
      <c r="I185" s="15"/>
      <c r="J185" s="32">
        <f>SUMIF('MUNIS GL Working Doc 01.06'!H:H,'Capital Status Report'!G185,'MUNIS GL Working Doc 01.06'!AB:AB)</f>
        <v>315000</v>
      </c>
      <c r="K185" s="32">
        <f>SUMIF('MUNIS GL Working Doc 01.06'!H:H,'Capital Status Report'!G185,'MUNIS GL Working Doc 01.06'!AE:AE)</f>
        <v>0</v>
      </c>
      <c r="L185" s="32">
        <f>SUMIF('MUNIS GL Working Doc 01.06'!$H:$H,'Capital Status Report'!$G185,'MUNIS GL Working Doc 01.06'!AF:AF)</f>
        <v>315000</v>
      </c>
      <c r="M185" s="32">
        <f>SUMIF('MUNIS GL Working Doc 01.06'!$H:$H,'Capital Status Report'!$G185,'MUNIS GL Working Doc 01.06'!AG:AG)</f>
        <v>205766.24</v>
      </c>
      <c r="N185" s="32">
        <f t="shared" si="10"/>
        <v>11968.239999999991</v>
      </c>
      <c r="O185" s="32">
        <f>SUMIF('MUNIS GL Working Doc 01.06'!$H:$H,'Capital Status Report'!$G185,'MUNIS GL Working Doc 01.06'!W:W)</f>
        <v>193798</v>
      </c>
      <c r="P185" s="32">
        <f>SUMIF('MUNIS GL Working Doc 01.06'!$H:$H,'Capital Status Report'!$G185,'MUNIS GL Working Doc 01.06'!X:X)</f>
        <v>107641.76</v>
      </c>
      <c r="Q185" s="32">
        <f>SUMIF('MUNIS GL Working Doc 01.06'!$H:$H,'Capital Status Report'!$G185,'MUNIS GL Working Doc 01.06'!Z:Z)</f>
        <v>1592</v>
      </c>
      <c r="R185" s="38" t="s">
        <v>1950</v>
      </c>
      <c r="S185" s="34"/>
      <c r="T185" s="35" t="s">
        <v>2285</v>
      </c>
    </row>
    <row r="186" spans="1:20" s="53" customFormat="1" x14ac:dyDescent="0.25">
      <c r="A186" s="12">
        <v>252</v>
      </c>
      <c r="B186" s="13" t="s">
        <v>2198</v>
      </c>
      <c r="C186" s="14" t="s">
        <v>2286</v>
      </c>
      <c r="D186" s="14">
        <v>20178</v>
      </c>
      <c r="E186" s="14" t="s">
        <v>2287</v>
      </c>
      <c r="F186" s="12" t="s">
        <v>1989</v>
      </c>
      <c r="G186" s="12" t="str">
        <f t="shared" si="9"/>
        <v>20178107 -  NORTH STREET SCHOOL</v>
      </c>
      <c r="H186" s="12" t="str">
        <f>VLOOKUP(F186,'[2]Locn Lookup'!A$1:B$17,2,FALSE)</f>
        <v>NS</v>
      </c>
      <c r="I186" s="15"/>
      <c r="J186" s="16">
        <f>SUMIF('MUNIS GL Working Doc 01.06'!H:H,'Capital Status Report'!G186,'MUNIS GL Working Doc 01.06'!AB:AB)</f>
        <v>579000</v>
      </c>
      <c r="K186" s="16">
        <f>SUMIF('MUNIS GL Working Doc 01.06'!H:H,'Capital Status Report'!G186,'MUNIS GL Working Doc 01.06'!AE:AE)</f>
        <v>0</v>
      </c>
      <c r="L186" s="16">
        <f>SUMIF('MUNIS GL Working Doc 01.06'!$H:$H,'Capital Status Report'!$G186,'MUNIS GL Working Doc 01.06'!AF:AF)</f>
        <v>579000</v>
      </c>
      <c r="M186" s="16">
        <f>SUMIF('MUNIS GL Working Doc 01.06'!$H:$H,'Capital Status Report'!$G186,'MUNIS GL Working Doc 01.06'!AG:AG)</f>
        <v>149325</v>
      </c>
      <c r="N186" s="16">
        <f t="shared" si="10"/>
        <v>117196</v>
      </c>
      <c r="O186" s="16">
        <f>SUMIF('MUNIS GL Working Doc 01.06'!$H:$H,'Capital Status Report'!$G186,'MUNIS GL Working Doc 01.06'!W:W)</f>
        <v>32129</v>
      </c>
      <c r="P186" s="16">
        <f>SUMIF('MUNIS GL Working Doc 01.06'!$H:$H,'Capital Status Report'!$G186,'MUNIS GL Working Doc 01.06'!X:X)</f>
        <v>6116</v>
      </c>
      <c r="Q186" s="16">
        <f>SUMIF('MUNIS GL Working Doc 01.06'!$H:$H,'Capital Status Report'!$G186,'MUNIS GL Working Doc 01.06'!Z:Z)</f>
        <v>423559</v>
      </c>
      <c r="R186" s="36" t="s">
        <v>1960</v>
      </c>
      <c r="S186" s="18"/>
      <c r="T186" s="19" t="s">
        <v>2288</v>
      </c>
    </row>
    <row r="187" spans="1:20" s="53" customFormat="1" x14ac:dyDescent="0.25">
      <c r="A187" s="29">
        <v>253</v>
      </c>
      <c r="B187" s="30" t="s">
        <v>2198</v>
      </c>
      <c r="C187" s="31" t="s">
        <v>2286</v>
      </c>
      <c r="D187" s="31">
        <v>20178</v>
      </c>
      <c r="E187" s="31" t="s">
        <v>2287</v>
      </c>
      <c r="F187" s="29" t="s">
        <v>1990</v>
      </c>
      <c r="G187" s="29" t="str">
        <f t="shared" si="9"/>
        <v>20178108 -  PARKWAY SCHOOL</v>
      </c>
      <c r="H187" s="29" t="str">
        <f>VLOOKUP(F187,'[2]Locn Lookup'!A$1:B$17,2,FALSE)</f>
        <v>PW</v>
      </c>
      <c r="I187" s="15"/>
      <c r="J187" s="32">
        <f>SUMIF('MUNIS GL Working Doc 01.06'!H:H,'Capital Status Report'!G187,'MUNIS GL Working Doc 01.06'!AB:AB)</f>
        <v>47000</v>
      </c>
      <c r="K187" s="32">
        <f>SUMIF('MUNIS GL Working Doc 01.06'!H:H,'Capital Status Report'!G187,'MUNIS GL Working Doc 01.06'!AE:AE)</f>
        <v>0</v>
      </c>
      <c r="L187" s="32">
        <f>SUMIF('MUNIS GL Working Doc 01.06'!$H:$H,'Capital Status Report'!$G187,'MUNIS GL Working Doc 01.06'!AF:AF)</f>
        <v>47000</v>
      </c>
      <c r="M187" s="32">
        <f>SUMIF('MUNIS GL Working Doc 01.06'!$H:$H,'Capital Status Report'!$G187,'MUNIS GL Working Doc 01.06'!AG:AG)</f>
        <v>0</v>
      </c>
      <c r="N187" s="32">
        <f t="shared" si="10"/>
        <v>0</v>
      </c>
      <c r="O187" s="32">
        <f>SUMIF('MUNIS GL Working Doc 01.06'!$H:$H,'Capital Status Report'!$G187,'MUNIS GL Working Doc 01.06'!W:W)</f>
        <v>0</v>
      </c>
      <c r="P187" s="32">
        <f>SUMIF('MUNIS GL Working Doc 01.06'!$H:$H,'Capital Status Report'!$G187,'MUNIS GL Working Doc 01.06'!X:X)</f>
        <v>0</v>
      </c>
      <c r="Q187" s="32">
        <f>SUMIF('MUNIS GL Working Doc 01.06'!$H:$H,'Capital Status Report'!$G187,'MUNIS GL Working Doc 01.06'!Z:Z)</f>
        <v>47000</v>
      </c>
      <c r="R187" s="38" t="s">
        <v>2026</v>
      </c>
      <c r="S187" s="34"/>
      <c r="T187" s="35"/>
    </row>
    <row r="188" spans="1:20" s="53" customFormat="1" x14ac:dyDescent="0.25">
      <c r="A188" s="29">
        <v>254</v>
      </c>
      <c r="B188" s="30" t="s">
        <v>2198</v>
      </c>
      <c r="C188" s="31" t="s">
        <v>2286</v>
      </c>
      <c r="D188" s="31">
        <v>20178</v>
      </c>
      <c r="E188" s="31" t="s">
        <v>2287</v>
      </c>
      <c r="F188" s="29" t="s">
        <v>1992</v>
      </c>
      <c r="G188" s="29" t="str">
        <f t="shared" si="9"/>
        <v>20178110 -  NORTH MIANUS SCHOOL</v>
      </c>
      <c r="H188" s="29" t="str">
        <f>VLOOKUP(F188,'[2]Locn Lookup'!A$1:B$17,2,FALSE)</f>
        <v>NM</v>
      </c>
      <c r="I188" s="15"/>
      <c r="J188" s="32">
        <f>SUMIF('MUNIS GL Working Doc 01.06'!H:H,'Capital Status Report'!G188,'MUNIS GL Working Doc 01.06'!AB:AB)</f>
        <v>16000</v>
      </c>
      <c r="K188" s="32">
        <f>SUMIF('MUNIS GL Working Doc 01.06'!H:H,'Capital Status Report'!G188,'MUNIS GL Working Doc 01.06'!AE:AE)</f>
        <v>0</v>
      </c>
      <c r="L188" s="32">
        <f>SUMIF('MUNIS GL Working Doc 01.06'!$H:$H,'Capital Status Report'!$G188,'MUNIS GL Working Doc 01.06'!AF:AF)</f>
        <v>16000</v>
      </c>
      <c r="M188" s="32">
        <f>SUMIF('MUNIS GL Working Doc 01.06'!$H:$H,'Capital Status Report'!$G188,'MUNIS GL Working Doc 01.06'!AG:AG)</f>
        <v>0</v>
      </c>
      <c r="N188" s="32">
        <f t="shared" si="10"/>
        <v>0</v>
      </c>
      <c r="O188" s="32">
        <f>SUMIF('MUNIS GL Working Doc 01.06'!$H:$H,'Capital Status Report'!$G188,'MUNIS GL Working Doc 01.06'!W:W)</f>
        <v>0</v>
      </c>
      <c r="P188" s="32">
        <f>SUMIF('MUNIS GL Working Doc 01.06'!$H:$H,'Capital Status Report'!$G188,'MUNIS GL Working Doc 01.06'!X:X)</f>
        <v>16000</v>
      </c>
      <c r="Q188" s="32">
        <f>SUMIF('MUNIS GL Working Doc 01.06'!$H:$H,'Capital Status Report'!$G188,'MUNIS GL Working Doc 01.06'!Z:Z)</f>
        <v>0</v>
      </c>
      <c r="R188" s="38" t="s">
        <v>2026</v>
      </c>
      <c r="S188" s="34" t="s">
        <v>2289</v>
      </c>
      <c r="T188" s="35" t="s">
        <v>2290</v>
      </c>
    </row>
    <row r="189" spans="1:20" s="53" customFormat="1" x14ac:dyDescent="0.25">
      <c r="A189" s="29">
        <v>255</v>
      </c>
      <c r="B189" s="30" t="s">
        <v>2198</v>
      </c>
      <c r="C189" s="31" t="s">
        <v>2286</v>
      </c>
      <c r="D189" s="31">
        <v>20178</v>
      </c>
      <c r="E189" s="31" t="s">
        <v>2287</v>
      </c>
      <c r="F189" s="29" t="s">
        <v>1996</v>
      </c>
      <c r="G189" s="29" t="str">
        <f t="shared" si="9"/>
        <v>20178114 -  EASTERN MIDDLE SCHOOL</v>
      </c>
      <c r="H189" s="29" t="str">
        <f>VLOOKUP(F189,'[2]Locn Lookup'!A$1:B$17,2,FALSE)</f>
        <v>EMS</v>
      </c>
      <c r="I189" s="15"/>
      <c r="J189" s="32">
        <f>SUMIF('MUNIS GL Working Doc 01.06'!H:H,'Capital Status Report'!G189,'MUNIS GL Working Doc 01.06'!AB:AB)</f>
        <v>181000</v>
      </c>
      <c r="K189" s="32">
        <f>SUMIF('MUNIS GL Working Doc 01.06'!H:H,'Capital Status Report'!G189,'MUNIS GL Working Doc 01.06'!AE:AE)</f>
        <v>0</v>
      </c>
      <c r="L189" s="32">
        <f>SUMIF('MUNIS GL Working Doc 01.06'!$H:$H,'Capital Status Report'!$G189,'MUNIS GL Working Doc 01.06'!AF:AF)</f>
        <v>181000</v>
      </c>
      <c r="M189" s="32">
        <f>SUMIF('MUNIS GL Working Doc 01.06'!$H:$H,'Capital Status Report'!$G189,'MUNIS GL Working Doc 01.06'!AG:AG)</f>
        <v>35800</v>
      </c>
      <c r="N189" s="32">
        <f t="shared" si="10"/>
        <v>29680</v>
      </c>
      <c r="O189" s="32">
        <f>SUMIF('MUNIS GL Working Doc 01.06'!$H:$H,'Capital Status Report'!$G189,'MUNIS GL Working Doc 01.06'!W:W)</f>
        <v>6120</v>
      </c>
      <c r="P189" s="32">
        <f>SUMIF('MUNIS GL Working Doc 01.06'!$H:$H,'Capital Status Report'!$G189,'MUNIS GL Working Doc 01.06'!X:X)</f>
        <v>2850</v>
      </c>
      <c r="Q189" s="32">
        <f>SUMIF('MUNIS GL Working Doc 01.06'!$H:$H,'Capital Status Report'!$G189,'MUNIS GL Working Doc 01.06'!Z:Z)</f>
        <v>142350</v>
      </c>
      <c r="R189" s="33" t="s">
        <v>2026</v>
      </c>
      <c r="S189" s="34"/>
      <c r="T189" s="35" t="s">
        <v>2291</v>
      </c>
    </row>
    <row r="190" spans="1:20" s="53" customFormat="1" x14ac:dyDescent="0.25">
      <c r="A190" s="29">
        <v>257</v>
      </c>
      <c r="B190" s="30" t="s">
        <v>2198</v>
      </c>
      <c r="C190" s="31" t="s">
        <v>2292</v>
      </c>
      <c r="D190" s="31">
        <v>20179</v>
      </c>
      <c r="E190" s="31" t="s">
        <v>2293</v>
      </c>
      <c r="F190" s="29" t="s">
        <v>1982</v>
      </c>
      <c r="G190" s="29" t="str">
        <f t="shared" si="9"/>
        <v>20179102 -  HAMILTON AVENUE SCHOOL</v>
      </c>
      <c r="H190" s="29" t="str">
        <f>VLOOKUP(F190,'[2]Locn Lookup'!A$1:B$17,2,FALSE)</f>
        <v>HA</v>
      </c>
      <c r="I190" s="15"/>
      <c r="J190" s="32">
        <f>SUMIF('MUNIS GL Working Doc 01.06'!H:H,'Capital Status Report'!G190,'MUNIS GL Working Doc 01.06'!AB:AB)</f>
        <v>47000</v>
      </c>
      <c r="K190" s="32">
        <f>SUMIF('MUNIS GL Working Doc 01.06'!H:H,'Capital Status Report'!G190,'MUNIS GL Working Doc 01.06'!AE:AE)</f>
        <v>0</v>
      </c>
      <c r="L190" s="32">
        <f>SUMIF('MUNIS GL Working Doc 01.06'!$H:$H,'Capital Status Report'!$G190,'MUNIS GL Working Doc 01.06'!AF:AF)</f>
        <v>47000</v>
      </c>
      <c r="M190" s="32">
        <f>SUMIF('MUNIS GL Working Doc 01.06'!$H:$H,'Capital Status Report'!$G190,'MUNIS GL Working Doc 01.06'!AG:AG)</f>
        <v>39923</v>
      </c>
      <c r="N190" s="32">
        <f t="shared" si="10"/>
        <v>0</v>
      </c>
      <c r="O190" s="32">
        <f>SUMIF('MUNIS GL Working Doc 01.06'!$H:$H,'Capital Status Report'!$G190,'MUNIS GL Working Doc 01.06'!W:W)</f>
        <v>39923</v>
      </c>
      <c r="P190" s="32">
        <f>SUMIF('MUNIS GL Working Doc 01.06'!$H:$H,'Capital Status Report'!$G190,'MUNIS GL Working Doc 01.06'!X:X)</f>
        <v>0</v>
      </c>
      <c r="Q190" s="32">
        <f>SUMIF('MUNIS GL Working Doc 01.06'!$H:$H,'Capital Status Report'!$G190,'MUNIS GL Working Doc 01.06'!Z:Z)</f>
        <v>7077</v>
      </c>
      <c r="R190" s="38" t="s">
        <v>2026</v>
      </c>
      <c r="S190" s="34"/>
      <c r="T190" s="35" t="s">
        <v>2294</v>
      </c>
    </row>
    <row r="191" spans="1:20" s="53" customFormat="1" x14ac:dyDescent="0.25">
      <c r="A191" s="12">
        <v>258</v>
      </c>
      <c r="B191" s="13" t="s">
        <v>2198</v>
      </c>
      <c r="C191" s="14" t="s">
        <v>2292</v>
      </c>
      <c r="D191" s="14">
        <v>20179</v>
      </c>
      <c r="E191" s="14" t="s">
        <v>2293</v>
      </c>
      <c r="F191" s="12" t="s">
        <v>1991</v>
      </c>
      <c r="G191" s="12" t="str">
        <f t="shared" si="9"/>
        <v>20179109 -  DUNDEE SCHOOL</v>
      </c>
      <c r="H191" s="12" t="str">
        <f>VLOOKUP(F191,'[2]Locn Lookup'!A$1:B$17,2,FALSE)</f>
        <v>ISD</v>
      </c>
      <c r="I191" s="15"/>
      <c r="J191" s="16">
        <f>SUMIF('MUNIS GL Working Doc 01.06'!H:H,'Capital Status Report'!G191,'MUNIS GL Working Doc 01.06'!AB:AB)</f>
        <v>47000</v>
      </c>
      <c r="K191" s="16">
        <f>SUMIF('MUNIS GL Working Doc 01.06'!H:H,'Capital Status Report'!G191,'MUNIS GL Working Doc 01.06'!AE:AE)</f>
        <v>0</v>
      </c>
      <c r="L191" s="16">
        <f>SUMIF('MUNIS GL Working Doc 01.06'!$H:$H,'Capital Status Report'!$G191,'MUNIS GL Working Doc 01.06'!AF:AF)</f>
        <v>47000</v>
      </c>
      <c r="M191" s="16">
        <f>SUMIF('MUNIS GL Working Doc 01.06'!$H:$H,'Capital Status Report'!$G191,'MUNIS GL Working Doc 01.06'!AG:AG)</f>
        <v>5633</v>
      </c>
      <c r="N191" s="16">
        <f t="shared" si="10"/>
        <v>5633</v>
      </c>
      <c r="O191" s="16">
        <f>SUMIF('MUNIS GL Working Doc 01.06'!$H:$H,'Capital Status Report'!$G191,'MUNIS GL Working Doc 01.06'!W:W)</f>
        <v>0</v>
      </c>
      <c r="P191" s="16">
        <f>SUMIF('MUNIS GL Working Doc 01.06'!$H:$H,'Capital Status Report'!$G191,'MUNIS GL Working Doc 01.06'!X:X)</f>
        <v>7000</v>
      </c>
      <c r="Q191" s="16">
        <f>SUMIF('MUNIS GL Working Doc 01.06'!$H:$H,'Capital Status Report'!$G191,'MUNIS GL Working Doc 01.06'!Z:Z)</f>
        <v>34367</v>
      </c>
      <c r="R191" s="36" t="s">
        <v>1950</v>
      </c>
      <c r="S191" s="18" t="s">
        <v>2295</v>
      </c>
      <c r="T191" s="19" t="s">
        <v>2290</v>
      </c>
    </row>
    <row r="192" spans="1:20" s="53" customFormat="1" x14ac:dyDescent="0.25">
      <c r="A192" s="29">
        <v>259</v>
      </c>
      <c r="B192" s="30" t="s">
        <v>2198</v>
      </c>
      <c r="C192" s="31" t="s">
        <v>2292</v>
      </c>
      <c r="D192" s="31">
        <v>20179</v>
      </c>
      <c r="E192" s="31" t="s">
        <v>2293</v>
      </c>
      <c r="F192" s="29" t="s">
        <v>1996</v>
      </c>
      <c r="G192" s="29" t="str">
        <f t="shared" ref="G192:G255" si="11">D192&amp;F192</f>
        <v>20179114 -  EASTERN MIDDLE SCHOOL</v>
      </c>
      <c r="H192" s="29" t="str">
        <f>VLOOKUP(F192,'[2]Locn Lookup'!A$1:B$17,2,FALSE)</f>
        <v>EMS</v>
      </c>
      <c r="I192" s="15"/>
      <c r="J192" s="32">
        <f>SUMIF('MUNIS GL Working Doc 01.06'!H:H,'Capital Status Report'!G192,'MUNIS GL Working Doc 01.06'!AB:AB)</f>
        <v>3650000</v>
      </c>
      <c r="K192" s="32">
        <f>SUMIF('MUNIS GL Working Doc 01.06'!H:H,'Capital Status Report'!G192,'MUNIS GL Working Doc 01.06'!AE:AE)</f>
        <v>0</v>
      </c>
      <c r="L192" s="32">
        <f>SUMIF('MUNIS GL Working Doc 01.06'!$H:$H,'Capital Status Report'!$G192,'MUNIS GL Working Doc 01.06'!AF:AF)</f>
        <v>3650000</v>
      </c>
      <c r="M192" s="32">
        <f>SUMIF('MUNIS GL Working Doc 01.06'!$H:$H,'Capital Status Report'!$G192,'MUNIS GL Working Doc 01.06'!AG:AG)</f>
        <v>2599687.2799999998</v>
      </c>
      <c r="N192" s="32">
        <f t="shared" si="10"/>
        <v>835675.84999999986</v>
      </c>
      <c r="O192" s="32">
        <f>SUMIF('MUNIS GL Working Doc 01.06'!$H:$H,'Capital Status Report'!$G192,'MUNIS GL Working Doc 01.06'!W:W)</f>
        <v>1764011.43</v>
      </c>
      <c r="P192" s="32">
        <f>SUMIF('MUNIS GL Working Doc 01.06'!$H:$H,'Capital Status Report'!$G192,'MUNIS GL Working Doc 01.06'!X:X)</f>
        <v>1049379.32</v>
      </c>
      <c r="Q192" s="32">
        <f>SUMIF('MUNIS GL Working Doc 01.06'!$H:$H,'Capital Status Report'!$G192,'MUNIS GL Working Doc 01.06'!Z:Z)</f>
        <v>933.4</v>
      </c>
      <c r="R192" s="38" t="s">
        <v>1970</v>
      </c>
      <c r="S192" s="34"/>
      <c r="T192" s="35" t="s">
        <v>2296</v>
      </c>
    </row>
    <row r="193" spans="1:20" s="53" customFormat="1" ht="63.75" customHeight="1" x14ac:dyDescent="0.25">
      <c r="A193" s="12">
        <v>260</v>
      </c>
      <c r="B193" s="13" t="s">
        <v>2198</v>
      </c>
      <c r="C193" s="14" t="s">
        <v>2292</v>
      </c>
      <c r="D193" s="14">
        <v>20179</v>
      </c>
      <c r="E193" s="14" t="s">
        <v>2293</v>
      </c>
      <c r="F193" s="12" t="s">
        <v>1959</v>
      </c>
      <c r="G193" s="12" t="str">
        <f t="shared" si="11"/>
        <v>20179116 -  GREENWICH HIGH SCHOOL</v>
      </c>
      <c r="H193" s="12" t="str">
        <f>VLOOKUP(F193,'[2]Locn Lookup'!A$1:B$17,2,FALSE)</f>
        <v>GHS</v>
      </c>
      <c r="I193" s="15"/>
      <c r="J193" s="16">
        <f>SUMIF('MUNIS GL Working Doc 01.06'!H:H,'Capital Status Report'!G193,'MUNIS GL Working Doc 01.06'!AB:AB)</f>
        <v>1245000</v>
      </c>
      <c r="K193" s="16">
        <f>SUMIF('MUNIS GL Working Doc 01.06'!H:H,'Capital Status Report'!G193,'MUNIS GL Working Doc 01.06'!AE:AE)</f>
        <v>0</v>
      </c>
      <c r="L193" s="16">
        <f>SUMIF('MUNIS GL Working Doc 01.06'!$H:$H,'Capital Status Report'!$G193,'MUNIS GL Working Doc 01.06'!AF:AF)</f>
        <v>1245000</v>
      </c>
      <c r="M193" s="16">
        <f>SUMIF('MUNIS GL Working Doc 01.06'!$H:$H,'Capital Status Report'!$G193,'MUNIS GL Working Doc 01.06'!AG:AG)</f>
        <v>1133324</v>
      </c>
      <c r="N193" s="16">
        <f t="shared" si="10"/>
        <v>883824.31</v>
      </c>
      <c r="O193" s="16">
        <f>SUMIF('MUNIS GL Working Doc 01.06'!$H:$H,'Capital Status Report'!$G193,'MUNIS GL Working Doc 01.06'!W:W)</f>
        <v>249499.69</v>
      </c>
      <c r="P193" s="16">
        <f>SUMIF('MUNIS GL Working Doc 01.06'!$H:$H,'Capital Status Report'!$G193,'MUNIS GL Working Doc 01.06'!X:X)</f>
        <v>5411</v>
      </c>
      <c r="Q193" s="16">
        <f>SUMIF('MUNIS GL Working Doc 01.06'!$H:$H,'Capital Status Report'!$G193,'MUNIS GL Working Doc 01.06'!Z:Z)</f>
        <v>106265</v>
      </c>
      <c r="R193" s="36" t="s">
        <v>1950</v>
      </c>
      <c r="S193" s="39" t="s">
        <v>2297</v>
      </c>
      <c r="T193" s="19" t="s">
        <v>2298</v>
      </c>
    </row>
    <row r="194" spans="1:20" s="53" customFormat="1" x14ac:dyDescent="0.25">
      <c r="A194" s="29">
        <v>261</v>
      </c>
      <c r="B194" s="30" t="s">
        <v>2198</v>
      </c>
      <c r="C194" s="31" t="s">
        <v>2292</v>
      </c>
      <c r="D194" s="31">
        <v>20179</v>
      </c>
      <c r="E194" s="31" t="s">
        <v>2293</v>
      </c>
      <c r="F194" s="29" t="s">
        <v>1949</v>
      </c>
      <c r="G194" s="29" t="str">
        <f t="shared" si="11"/>
        <v>20179117 -  HAVEMEYER</v>
      </c>
      <c r="H194" s="29" t="str">
        <f>VLOOKUP(F194,'[2]Locn Lookup'!A$1:B$17,2,FALSE)</f>
        <v>HAV</v>
      </c>
      <c r="I194" s="15"/>
      <c r="J194" s="32">
        <f>SUMIF('MUNIS GL Working Doc 01.06'!H:H,'Capital Status Report'!G194,'MUNIS GL Working Doc 01.06'!AB:AB)</f>
        <v>32000</v>
      </c>
      <c r="K194" s="32">
        <f>SUMIF('MUNIS GL Working Doc 01.06'!H:H,'Capital Status Report'!G194,'MUNIS GL Working Doc 01.06'!AE:AE)</f>
        <v>0</v>
      </c>
      <c r="L194" s="32">
        <f>SUMIF('MUNIS GL Working Doc 01.06'!$H:$H,'Capital Status Report'!$G194,'MUNIS GL Working Doc 01.06'!AF:AF)</f>
        <v>32000</v>
      </c>
      <c r="M194" s="32">
        <f>SUMIF('MUNIS GL Working Doc 01.06'!$H:$H,'Capital Status Report'!$G194,'MUNIS GL Working Doc 01.06'!AG:AG)</f>
        <v>2248.9899999999998</v>
      </c>
      <c r="N194" s="32">
        <f t="shared" si="10"/>
        <v>1193.9899999999998</v>
      </c>
      <c r="O194" s="32">
        <f>SUMIF('MUNIS GL Working Doc 01.06'!$H:$H,'Capital Status Report'!$G194,'MUNIS GL Working Doc 01.06'!W:W)</f>
        <v>1055</v>
      </c>
      <c r="P194" s="32">
        <f>SUMIF('MUNIS GL Working Doc 01.06'!$H:$H,'Capital Status Report'!$G194,'MUNIS GL Working Doc 01.06'!X:X)</f>
        <v>0</v>
      </c>
      <c r="Q194" s="32">
        <f>SUMIF('MUNIS GL Working Doc 01.06'!$H:$H,'Capital Status Report'!$G194,'MUNIS GL Working Doc 01.06'!Z:Z)</f>
        <v>29751.01</v>
      </c>
      <c r="R194" s="38" t="s">
        <v>2201</v>
      </c>
      <c r="S194" s="34"/>
      <c r="T194" s="35" t="s">
        <v>2299</v>
      </c>
    </row>
    <row r="195" spans="1:20" s="53" customFormat="1" x14ac:dyDescent="0.25">
      <c r="A195" s="12">
        <v>263</v>
      </c>
      <c r="B195" s="13" t="s">
        <v>2198</v>
      </c>
      <c r="C195" s="14" t="s">
        <v>2300</v>
      </c>
      <c r="D195" s="14">
        <v>20180</v>
      </c>
      <c r="E195" s="14" t="s">
        <v>2301</v>
      </c>
      <c r="F195" s="12" t="s">
        <v>1989</v>
      </c>
      <c r="G195" s="12" t="str">
        <f t="shared" si="11"/>
        <v>20180107 -  NORTH STREET SCHOOL</v>
      </c>
      <c r="H195" s="12" t="str">
        <f>VLOOKUP(F195,'[2]Locn Lookup'!A$1:B$17,2,FALSE)</f>
        <v>NS</v>
      </c>
      <c r="I195" s="15"/>
      <c r="J195" s="16">
        <f>SUMIF('MUNIS GL Working Doc 01.06'!H:H,'Capital Status Report'!G195,'MUNIS GL Working Doc 01.06'!AB:AB)</f>
        <v>179000</v>
      </c>
      <c r="K195" s="16">
        <f>SUMIF('MUNIS GL Working Doc 01.06'!H:H,'Capital Status Report'!G195,'MUNIS GL Working Doc 01.06'!AE:AE)</f>
        <v>0</v>
      </c>
      <c r="L195" s="16">
        <f>SUMIF('MUNIS GL Working Doc 01.06'!$H:$H,'Capital Status Report'!$G195,'MUNIS GL Working Doc 01.06'!AF:AF)</f>
        <v>179000</v>
      </c>
      <c r="M195" s="16">
        <f>SUMIF('MUNIS GL Working Doc 01.06'!$H:$H,'Capital Status Report'!$G195,'MUNIS GL Working Doc 01.06'!AG:AG)</f>
        <v>167010</v>
      </c>
      <c r="N195" s="16">
        <f t="shared" ref="N195:N258" si="12">M195-O195</f>
        <v>11197.5</v>
      </c>
      <c r="O195" s="16">
        <f>SUMIF('MUNIS GL Working Doc 01.06'!$H:$H,'Capital Status Report'!$G195,'MUNIS GL Working Doc 01.06'!W:W)</f>
        <v>155812.5</v>
      </c>
      <c r="P195" s="16">
        <f>SUMIF('MUNIS GL Working Doc 01.06'!$H:$H,'Capital Status Report'!$G195,'MUNIS GL Working Doc 01.06'!X:X)</f>
        <v>11990</v>
      </c>
      <c r="Q195" s="16">
        <f>SUMIF('MUNIS GL Working Doc 01.06'!$H:$H,'Capital Status Report'!$G195,'MUNIS GL Working Doc 01.06'!Z:Z)</f>
        <v>0</v>
      </c>
      <c r="R195" s="36" t="s">
        <v>2104</v>
      </c>
      <c r="S195" s="18"/>
      <c r="T195" s="19" t="s">
        <v>2302</v>
      </c>
    </row>
    <row r="196" spans="1:20" s="53" customFormat="1" x14ac:dyDescent="0.25">
      <c r="A196" s="29">
        <v>264</v>
      </c>
      <c r="B196" s="30" t="s">
        <v>2198</v>
      </c>
      <c r="C196" s="31" t="s">
        <v>2300</v>
      </c>
      <c r="D196" s="31">
        <v>20180</v>
      </c>
      <c r="E196" s="31" t="s">
        <v>2301</v>
      </c>
      <c r="F196" s="29" t="s">
        <v>1992</v>
      </c>
      <c r="G196" s="29" t="str">
        <f t="shared" si="11"/>
        <v>20180110 -  NORTH MIANUS SCHOOL</v>
      </c>
      <c r="H196" s="29" t="str">
        <f>VLOOKUP(F196,'[2]Locn Lookup'!A$1:B$17,2,FALSE)</f>
        <v>NM</v>
      </c>
      <c r="I196" s="15"/>
      <c r="J196" s="32">
        <f>SUMIF('MUNIS GL Working Doc 01.06'!H:H,'Capital Status Report'!G196,'MUNIS GL Working Doc 01.06'!AB:AB)</f>
        <v>183000</v>
      </c>
      <c r="K196" s="32">
        <f>SUMIF('MUNIS GL Working Doc 01.06'!H:H,'Capital Status Report'!G196,'MUNIS GL Working Doc 01.06'!AE:AE)</f>
        <v>-172700</v>
      </c>
      <c r="L196" s="32">
        <f>SUMIF('MUNIS GL Working Doc 01.06'!$H:$H,'Capital Status Report'!$G196,'MUNIS GL Working Doc 01.06'!AF:AF)</f>
        <v>10300</v>
      </c>
      <c r="M196" s="32">
        <f>SUMIF('MUNIS GL Working Doc 01.06'!$H:$H,'Capital Status Report'!$G196,'MUNIS GL Working Doc 01.06'!AG:AG)</f>
        <v>10300</v>
      </c>
      <c r="N196" s="32">
        <f t="shared" si="12"/>
        <v>10300</v>
      </c>
      <c r="O196" s="32">
        <f>SUMIF('MUNIS GL Working Doc 01.06'!$H:$H,'Capital Status Report'!$G196,'MUNIS GL Working Doc 01.06'!W:W)</f>
        <v>0</v>
      </c>
      <c r="P196" s="32">
        <f>SUMIF('MUNIS GL Working Doc 01.06'!$H:$H,'Capital Status Report'!$G196,'MUNIS GL Working Doc 01.06'!X:X)</f>
        <v>0</v>
      </c>
      <c r="Q196" s="32">
        <f>SUMIF('MUNIS GL Working Doc 01.06'!$H:$H,'Capital Status Report'!$G196,'MUNIS GL Working Doc 01.06'!Z:Z)</f>
        <v>0</v>
      </c>
      <c r="R196" s="38" t="s">
        <v>2026</v>
      </c>
      <c r="S196" s="34"/>
      <c r="T196" s="35" t="s">
        <v>2303</v>
      </c>
    </row>
    <row r="197" spans="1:20" s="53" customFormat="1" x14ac:dyDescent="0.25">
      <c r="A197" s="29">
        <v>265</v>
      </c>
      <c r="B197" s="30" t="s">
        <v>2198</v>
      </c>
      <c r="C197" s="31" t="s">
        <v>2300</v>
      </c>
      <c r="D197" s="31">
        <v>20180</v>
      </c>
      <c r="E197" s="31" t="s">
        <v>2301</v>
      </c>
      <c r="F197" s="29" t="s">
        <v>1993</v>
      </c>
      <c r="G197" s="29" t="str">
        <f t="shared" si="11"/>
        <v>20180111 -  OLD GREENWICH SCHOOL</v>
      </c>
      <c r="H197" s="29" t="str">
        <f>VLOOKUP(F197,'[2]Locn Lookup'!A$1:B$17,2,FALSE)</f>
        <v>OG</v>
      </c>
      <c r="I197" s="15"/>
      <c r="J197" s="32">
        <f>SUMIF('MUNIS GL Working Doc 01.06'!H:H,'Capital Status Report'!G197,'MUNIS GL Working Doc 01.06'!AB:AB)</f>
        <v>21000</v>
      </c>
      <c r="K197" s="32">
        <f>SUMIF('MUNIS GL Working Doc 01.06'!H:H,'Capital Status Report'!G197,'MUNIS GL Working Doc 01.06'!AE:AE)</f>
        <v>0</v>
      </c>
      <c r="L197" s="32">
        <f>SUMIF('MUNIS GL Working Doc 01.06'!$H:$H,'Capital Status Report'!$G197,'MUNIS GL Working Doc 01.06'!AF:AF)</f>
        <v>21000</v>
      </c>
      <c r="M197" s="32">
        <f>SUMIF('MUNIS GL Working Doc 01.06'!$H:$H,'Capital Status Report'!$G197,'MUNIS GL Working Doc 01.06'!AG:AG)</f>
        <v>3673</v>
      </c>
      <c r="N197" s="32">
        <f t="shared" si="12"/>
        <v>425</v>
      </c>
      <c r="O197" s="32">
        <f>SUMIF('MUNIS GL Working Doc 01.06'!$H:$H,'Capital Status Report'!$G197,'MUNIS GL Working Doc 01.06'!W:W)</f>
        <v>3248</v>
      </c>
      <c r="P197" s="32">
        <f>SUMIF('MUNIS GL Working Doc 01.06'!$H:$H,'Capital Status Report'!$G197,'MUNIS GL Working Doc 01.06'!X:X)</f>
        <v>0</v>
      </c>
      <c r="Q197" s="32">
        <f>SUMIF('MUNIS GL Working Doc 01.06'!$H:$H,'Capital Status Report'!$G197,'MUNIS GL Working Doc 01.06'!Z:Z)</f>
        <v>17327</v>
      </c>
      <c r="R197" s="38" t="s">
        <v>2122</v>
      </c>
      <c r="S197" s="34"/>
      <c r="T197" s="35"/>
    </row>
    <row r="198" spans="1:20" s="53" customFormat="1" x14ac:dyDescent="0.25">
      <c r="A198" s="29">
        <v>266</v>
      </c>
      <c r="B198" s="30" t="s">
        <v>2198</v>
      </c>
      <c r="C198" s="31" t="s">
        <v>2300</v>
      </c>
      <c r="D198" s="31">
        <v>20180</v>
      </c>
      <c r="E198" s="31" t="s">
        <v>2301</v>
      </c>
      <c r="F198" s="29" t="s">
        <v>1949</v>
      </c>
      <c r="G198" s="29" t="str">
        <f t="shared" si="11"/>
        <v>20180117 -  HAVEMEYER</v>
      </c>
      <c r="H198" s="29" t="str">
        <f>VLOOKUP(F198,'[2]Locn Lookup'!A$1:B$17,2,FALSE)</f>
        <v>HAV</v>
      </c>
      <c r="I198" s="15"/>
      <c r="J198" s="32">
        <f>SUMIF('MUNIS GL Working Doc 01.06'!H:H,'Capital Status Report'!G198,'MUNIS GL Working Doc 01.06'!AB:AB)</f>
        <v>111000</v>
      </c>
      <c r="K198" s="32">
        <f>SUMIF('MUNIS GL Working Doc 01.06'!H:H,'Capital Status Report'!G198,'MUNIS GL Working Doc 01.06'!AE:AE)</f>
        <v>172700</v>
      </c>
      <c r="L198" s="32">
        <f>SUMIF('MUNIS GL Working Doc 01.06'!$H:$H,'Capital Status Report'!$G198,'MUNIS GL Working Doc 01.06'!AF:AF)</f>
        <v>283700</v>
      </c>
      <c r="M198" s="32">
        <f>SUMIF('MUNIS GL Working Doc 01.06'!$H:$H,'Capital Status Report'!$G198,'MUNIS GL Working Doc 01.06'!AG:AG)</f>
        <v>118259.05</v>
      </c>
      <c r="N198" s="32">
        <f t="shared" si="12"/>
        <v>16608.040000000008</v>
      </c>
      <c r="O198" s="32">
        <f>SUMIF('MUNIS GL Working Doc 01.06'!$H:$H,'Capital Status Report'!$G198,'MUNIS GL Working Doc 01.06'!W:W)</f>
        <v>101651.01</v>
      </c>
      <c r="P198" s="32">
        <f>SUMIF('MUNIS GL Working Doc 01.06'!$H:$H,'Capital Status Report'!$G198,'MUNIS GL Working Doc 01.06'!X:X)</f>
        <v>37670.9</v>
      </c>
      <c r="Q198" s="32">
        <f>SUMIF('MUNIS GL Working Doc 01.06'!$H:$H,'Capital Status Report'!$G198,'MUNIS GL Working Doc 01.06'!Z:Z)</f>
        <v>127770.05</v>
      </c>
      <c r="R198" s="38" t="s">
        <v>2026</v>
      </c>
      <c r="S198" s="34"/>
      <c r="T198" s="35" t="s">
        <v>2304</v>
      </c>
    </row>
    <row r="199" spans="1:20" s="53" customFormat="1" x14ac:dyDescent="0.25">
      <c r="A199" s="12">
        <v>268</v>
      </c>
      <c r="B199" s="13" t="s">
        <v>2198</v>
      </c>
      <c r="C199" s="14" t="s">
        <v>2305</v>
      </c>
      <c r="D199" s="14">
        <v>20223</v>
      </c>
      <c r="E199" s="14" t="s">
        <v>2185</v>
      </c>
      <c r="F199" s="12" t="s">
        <v>1959</v>
      </c>
      <c r="G199" s="12" t="str">
        <f t="shared" si="11"/>
        <v>20223116 -  GREENWICH HIGH SCHOOL</v>
      </c>
      <c r="H199" s="12" t="str">
        <f>VLOOKUP(F199,'[2]Locn Lookup'!A$1:B$17,2,FALSE)</f>
        <v>GHS</v>
      </c>
      <c r="I199" s="15"/>
      <c r="J199" s="16">
        <f>SUMIF('MUNIS GL Working Doc 01.06'!H:H,'Capital Status Report'!G199,'MUNIS GL Working Doc 01.06'!AB:AB)</f>
        <v>245000</v>
      </c>
      <c r="K199" s="16">
        <f>SUMIF('MUNIS GL Working Doc 01.06'!H:H,'Capital Status Report'!G199,'MUNIS GL Working Doc 01.06'!AE:AE)</f>
        <v>0</v>
      </c>
      <c r="L199" s="16">
        <f>SUMIF('MUNIS GL Working Doc 01.06'!$H:$H,'Capital Status Report'!$G199,'MUNIS GL Working Doc 01.06'!AF:AF)</f>
        <v>245000</v>
      </c>
      <c r="M199" s="16">
        <f>SUMIF('MUNIS GL Working Doc 01.06'!$H:$H,'Capital Status Report'!$G199,'MUNIS GL Working Doc 01.06'!AG:AG)</f>
        <v>224000</v>
      </c>
      <c r="N199" s="16">
        <f t="shared" si="12"/>
        <v>119500</v>
      </c>
      <c r="O199" s="16">
        <f>SUMIF('MUNIS GL Working Doc 01.06'!$H:$H,'Capital Status Report'!$G199,'MUNIS GL Working Doc 01.06'!W:W)</f>
        <v>104500</v>
      </c>
      <c r="P199" s="16">
        <f>SUMIF('MUNIS GL Working Doc 01.06'!$H:$H,'Capital Status Report'!$G199,'MUNIS GL Working Doc 01.06'!X:X)</f>
        <v>0</v>
      </c>
      <c r="Q199" s="16">
        <f>SUMIF('MUNIS GL Working Doc 01.06'!$H:$H,'Capital Status Report'!$G199,'MUNIS GL Working Doc 01.06'!Z:Z)</f>
        <v>21000</v>
      </c>
      <c r="R199" s="36" t="s">
        <v>1950</v>
      </c>
      <c r="S199" s="18"/>
      <c r="T199" s="19"/>
    </row>
    <row r="200" spans="1:20" s="53" customFormat="1" ht="24" x14ac:dyDescent="0.25">
      <c r="A200" s="12">
        <v>270</v>
      </c>
      <c r="B200" s="13" t="s">
        <v>2198</v>
      </c>
      <c r="C200" s="14" t="s">
        <v>2306</v>
      </c>
      <c r="D200" s="14">
        <v>20225</v>
      </c>
      <c r="E200" s="14" t="s">
        <v>2185</v>
      </c>
      <c r="F200" s="12" t="s">
        <v>1959</v>
      </c>
      <c r="G200" s="12" t="str">
        <f t="shared" si="11"/>
        <v>20225116 -  GREENWICH HIGH SCHOOL</v>
      </c>
      <c r="H200" s="12" t="str">
        <f>VLOOKUP(F200,'[2]Locn Lookup'!A$1:B$17,2,FALSE)</f>
        <v>GHS</v>
      </c>
      <c r="I200" s="15"/>
      <c r="J200" s="16">
        <f>SUMIF('MUNIS GL Working Doc 01.06'!H:H,'Capital Status Report'!G200,'MUNIS GL Working Doc 01.06'!AB:AB)</f>
        <v>682503</v>
      </c>
      <c r="K200" s="16">
        <f>SUMIF('MUNIS GL Working Doc 01.06'!H:H,'Capital Status Report'!G200,'MUNIS GL Working Doc 01.06'!AE:AE)</f>
        <v>0</v>
      </c>
      <c r="L200" s="16">
        <f>SUMIF('MUNIS GL Working Doc 01.06'!$H:$H,'Capital Status Report'!$G200,'MUNIS GL Working Doc 01.06'!AF:AF)</f>
        <v>682503</v>
      </c>
      <c r="M200" s="16">
        <f>SUMIF('MUNIS GL Working Doc 01.06'!$H:$H,'Capital Status Report'!$G200,'MUNIS GL Working Doc 01.06'!AG:AG)</f>
        <v>587612.64</v>
      </c>
      <c r="N200" s="16">
        <f t="shared" si="12"/>
        <v>437793.09</v>
      </c>
      <c r="O200" s="16">
        <f>SUMIF('MUNIS GL Working Doc 01.06'!$H:$H,'Capital Status Report'!$G200,'MUNIS GL Working Doc 01.06'!W:W)</f>
        <v>149819.54999999999</v>
      </c>
      <c r="P200" s="16">
        <f>SUMIF('MUNIS GL Working Doc 01.06'!$H:$H,'Capital Status Report'!$G200,'MUNIS GL Working Doc 01.06'!X:X)</f>
        <v>18157.14</v>
      </c>
      <c r="Q200" s="16">
        <f>SUMIF('MUNIS GL Working Doc 01.06'!$H:$H,'Capital Status Report'!$G200,'MUNIS GL Working Doc 01.06'!Z:Z)</f>
        <v>76733.22</v>
      </c>
      <c r="R200" s="36" t="s">
        <v>1950</v>
      </c>
      <c r="S200" s="18"/>
      <c r="T200" s="19"/>
    </row>
    <row r="201" spans="1:20" s="53" customFormat="1" x14ac:dyDescent="0.25">
      <c r="A201" s="29">
        <v>272</v>
      </c>
      <c r="B201" s="30" t="s">
        <v>2307</v>
      </c>
      <c r="C201" s="31" t="str">
        <f>CONCATENATE(D201, " - ",E201)</f>
        <v>21242 - Special Ed Study</v>
      </c>
      <c r="D201" s="31">
        <v>21242</v>
      </c>
      <c r="E201" s="57" t="s">
        <v>2308</v>
      </c>
      <c r="F201" s="29" t="s">
        <v>1949</v>
      </c>
      <c r="G201" s="29" t="str">
        <f t="shared" si="11"/>
        <v>21242117 -  HAVEMEYER</v>
      </c>
      <c r="H201" s="29" t="str">
        <f>VLOOKUP(F201,'[2]Locn Lookup'!A$1:B$17,2,FALSE)</f>
        <v>HAV</v>
      </c>
      <c r="I201" s="55"/>
      <c r="J201" s="32">
        <f>SUMIF('MUNIS GL Working Doc 01.06'!H:H,'Capital Status Report'!G201,'MUNIS GL Working Doc 01.06'!AB:AB)</f>
        <v>100000</v>
      </c>
      <c r="K201" s="32">
        <f>SUMIF('MUNIS GL Working Doc 01.06'!H:H,'Capital Status Report'!G201,'MUNIS GL Working Doc 01.06'!AE:AE)</f>
        <v>0</v>
      </c>
      <c r="L201" s="32">
        <f>SUMIF('MUNIS GL Working Doc 01.06'!$H:$H,'Capital Status Report'!$G201,'MUNIS GL Working Doc 01.06'!AF:AF)</f>
        <v>100000</v>
      </c>
      <c r="M201" s="32">
        <f>SUMIF('MUNIS GL Working Doc 01.06'!$H:$H,'Capital Status Report'!$G201,'MUNIS GL Working Doc 01.06'!AG:AG)</f>
        <v>0</v>
      </c>
      <c r="N201" s="32">
        <f t="shared" si="12"/>
        <v>0</v>
      </c>
      <c r="O201" s="32">
        <f>SUMIF('MUNIS GL Working Doc 01.06'!$H:$H,'Capital Status Report'!$G201,'MUNIS GL Working Doc 01.06'!W:W)</f>
        <v>0</v>
      </c>
      <c r="P201" s="32">
        <f>SUMIF('MUNIS GL Working Doc 01.06'!$H:$H,'Capital Status Report'!$G201,'MUNIS GL Working Doc 01.06'!X:X)</f>
        <v>100000</v>
      </c>
      <c r="Q201" s="32">
        <f>SUMIF('MUNIS GL Working Doc 01.06'!$H:$H,'Capital Status Report'!$G201,'MUNIS GL Working Doc 01.06'!Z:Z)</f>
        <v>0</v>
      </c>
      <c r="R201" s="38" t="s">
        <v>2026</v>
      </c>
      <c r="S201" s="58" t="s">
        <v>2086</v>
      </c>
      <c r="T201" s="35"/>
    </row>
    <row r="202" spans="1:20" s="53" customFormat="1" x14ac:dyDescent="0.25">
      <c r="A202" s="29">
        <v>274</v>
      </c>
      <c r="B202" s="30" t="s">
        <v>2307</v>
      </c>
      <c r="C202" s="31" t="str">
        <f t="shared" ref="C202:C265" si="13">CONCATENATE(D202, " - ",E202)</f>
        <v>21243 - Network Infrastructure</v>
      </c>
      <c r="D202" s="31">
        <v>21243</v>
      </c>
      <c r="E202" s="31" t="s">
        <v>2309</v>
      </c>
      <c r="F202" s="29" t="s">
        <v>1949</v>
      </c>
      <c r="G202" s="29" t="str">
        <f t="shared" si="11"/>
        <v>21243117 -  HAVEMEYER</v>
      </c>
      <c r="H202" s="29" t="str">
        <f>VLOOKUP(F202,'[2]Locn Lookup'!A$1:B$17,2,FALSE)</f>
        <v>HAV</v>
      </c>
      <c r="I202" s="55"/>
      <c r="J202" s="32">
        <f>SUMIF('MUNIS GL Working Doc 01.06'!H:H,'Capital Status Report'!G202,'MUNIS GL Working Doc 01.06'!AB:AB)</f>
        <v>278000</v>
      </c>
      <c r="K202" s="32">
        <f>SUMIF('MUNIS GL Working Doc 01.06'!H:H,'Capital Status Report'!G202,'MUNIS GL Working Doc 01.06'!AE:AE)</f>
        <v>0</v>
      </c>
      <c r="L202" s="32">
        <f>SUMIF('MUNIS GL Working Doc 01.06'!$H:$H,'Capital Status Report'!$G202,'MUNIS GL Working Doc 01.06'!AF:AF)</f>
        <v>278000</v>
      </c>
      <c r="M202" s="32">
        <f>SUMIF('MUNIS GL Working Doc 01.06'!$H:$H,'Capital Status Report'!$G202,'MUNIS GL Working Doc 01.06'!AG:AG)</f>
        <v>114541.63</v>
      </c>
      <c r="N202" s="32">
        <f t="shared" si="12"/>
        <v>0</v>
      </c>
      <c r="O202" s="32">
        <f>SUMIF('MUNIS GL Working Doc 01.06'!$H:$H,'Capital Status Report'!$G202,'MUNIS GL Working Doc 01.06'!W:W)</f>
        <v>114541.63</v>
      </c>
      <c r="P202" s="32">
        <f>SUMIF('MUNIS GL Working Doc 01.06'!$H:$H,'Capital Status Report'!$G202,'MUNIS GL Working Doc 01.06'!X:X)</f>
        <v>72298.7</v>
      </c>
      <c r="Q202" s="32">
        <f>SUMIF('MUNIS GL Working Doc 01.06'!$H:$H,'Capital Status Report'!$G202,'MUNIS GL Working Doc 01.06'!Z:Z)</f>
        <v>91159.67</v>
      </c>
      <c r="R202" s="38" t="s">
        <v>1970</v>
      </c>
      <c r="S202" s="58" t="s">
        <v>2086</v>
      </c>
      <c r="T202" s="35"/>
    </row>
    <row r="203" spans="1:20" s="53" customFormat="1" ht="24" x14ac:dyDescent="0.25">
      <c r="A203" s="29">
        <v>276</v>
      </c>
      <c r="B203" s="30" t="s">
        <v>2307</v>
      </c>
      <c r="C203" s="31" t="str">
        <f t="shared" si="13"/>
        <v>21244 - Digital Learning Environment (DLE)</v>
      </c>
      <c r="D203" s="31">
        <v>21244</v>
      </c>
      <c r="E203" s="31" t="s">
        <v>2310</v>
      </c>
      <c r="F203" s="29" t="s">
        <v>1949</v>
      </c>
      <c r="G203" s="29" t="str">
        <f t="shared" si="11"/>
        <v>21244117 -  HAVEMEYER</v>
      </c>
      <c r="H203" s="29" t="str">
        <f>VLOOKUP(F203,'[2]Locn Lookup'!A$1:B$17,2,FALSE)</f>
        <v>HAV</v>
      </c>
      <c r="I203" s="55"/>
      <c r="J203" s="32">
        <f>SUMIF('MUNIS GL Working Doc 01.06'!H:H,'Capital Status Report'!G203,'MUNIS GL Working Doc 01.06'!AB:AB)</f>
        <v>1400000</v>
      </c>
      <c r="K203" s="32">
        <f>SUMIF('MUNIS GL Working Doc 01.06'!H:H,'Capital Status Report'!G203,'MUNIS GL Working Doc 01.06'!AE:AE)</f>
        <v>0</v>
      </c>
      <c r="L203" s="32">
        <f>SUMIF('MUNIS GL Working Doc 01.06'!$H:$H,'Capital Status Report'!$G203,'MUNIS GL Working Doc 01.06'!AF:AF)</f>
        <v>1400000</v>
      </c>
      <c r="M203" s="32">
        <f>SUMIF('MUNIS GL Working Doc 01.06'!$H:$H,'Capital Status Report'!$G203,'MUNIS GL Working Doc 01.06'!AG:AG)</f>
        <v>893114.51</v>
      </c>
      <c r="N203" s="32">
        <f t="shared" si="12"/>
        <v>0</v>
      </c>
      <c r="O203" s="32">
        <f>SUMIF('MUNIS GL Working Doc 01.06'!$H:$H,'Capital Status Report'!$G203,'MUNIS GL Working Doc 01.06'!W:W)</f>
        <v>893114.51</v>
      </c>
      <c r="P203" s="32">
        <f>SUMIF('MUNIS GL Working Doc 01.06'!$H:$H,'Capital Status Report'!$G203,'MUNIS GL Working Doc 01.06'!X:X)</f>
        <v>201264.73</v>
      </c>
      <c r="Q203" s="32">
        <f>SUMIF('MUNIS GL Working Doc 01.06'!$H:$H,'Capital Status Report'!$G203,'MUNIS GL Working Doc 01.06'!Z:Z)</f>
        <v>305620.76</v>
      </c>
      <c r="R203" s="38" t="s">
        <v>1970</v>
      </c>
      <c r="S203" s="58" t="s">
        <v>2086</v>
      </c>
      <c r="T203" s="35"/>
    </row>
    <row r="204" spans="1:20" s="53" customFormat="1" x14ac:dyDescent="0.25">
      <c r="A204" s="29">
        <v>278</v>
      </c>
      <c r="B204" s="30" t="s">
        <v>2307</v>
      </c>
      <c r="C204" s="31" t="str">
        <f t="shared" si="13"/>
        <v>21245 - BOE Cybersecurity</v>
      </c>
      <c r="D204" s="31">
        <v>21245</v>
      </c>
      <c r="E204" s="31" t="s">
        <v>2311</v>
      </c>
      <c r="F204" s="29" t="s">
        <v>1949</v>
      </c>
      <c r="G204" s="29" t="str">
        <f t="shared" si="11"/>
        <v>21245117 -  HAVEMEYER</v>
      </c>
      <c r="H204" s="29" t="str">
        <f>VLOOKUP(F204,'[2]Locn Lookup'!A$1:B$17,2,FALSE)</f>
        <v>HAV</v>
      </c>
      <c r="I204" s="55"/>
      <c r="J204" s="32">
        <f>SUMIF('MUNIS GL Working Doc 01.06'!H:H,'Capital Status Report'!G204,'MUNIS GL Working Doc 01.06'!AB:AB)</f>
        <v>557000</v>
      </c>
      <c r="K204" s="32">
        <f>SUMIF('MUNIS GL Working Doc 01.06'!H:H,'Capital Status Report'!G204,'MUNIS GL Working Doc 01.06'!AE:AE)</f>
        <v>0</v>
      </c>
      <c r="L204" s="32">
        <f>SUMIF('MUNIS GL Working Doc 01.06'!$H:$H,'Capital Status Report'!$G204,'MUNIS GL Working Doc 01.06'!AF:AF)</f>
        <v>557000</v>
      </c>
      <c r="M204" s="32">
        <f>SUMIF('MUNIS GL Working Doc 01.06'!$H:$H,'Capital Status Report'!$G204,'MUNIS GL Working Doc 01.06'!AG:AG)</f>
        <v>442969.3</v>
      </c>
      <c r="N204" s="32">
        <f t="shared" si="12"/>
        <v>0</v>
      </c>
      <c r="O204" s="32">
        <f>SUMIF('MUNIS GL Working Doc 01.06'!$H:$H,'Capital Status Report'!$G204,'MUNIS GL Working Doc 01.06'!W:W)</f>
        <v>442969.3</v>
      </c>
      <c r="P204" s="32">
        <f>SUMIF('MUNIS GL Working Doc 01.06'!$H:$H,'Capital Status Report'!$G204,'MUNIS GL Working Doc 01.06'!X:X)</f>
        <v>92973.5</v>
      </c>
      <c r="Q204" s="32">
        <f>SUMIF('MUNIS GL Working Doc 01.06'!$H:$H,'Capital Status Report'!$G204,'MUNIS GL Working Doc 01.06'!Z:Z)</f>
        <v>21057.200000000001</v>
      </c>
      <c r="R204" s="38" t="s">
        <v>1970</v>
      </c>
      <c r="S204" s="58" t="s">
        <v>2086</v>
      </c>
      <c r="T204" s="35"/>
    </row>
    <row r="205" spans="1:20" s="53" customFormat="1" x14ac:dyDescent="0.25">
      <c r="A205" s="29">
        <v>280</v>
      </c>
      <c r="B205" s="30" t="s">
        <v>2307</v>
      </c>
      <c r="C205" s="31" t="str">
        <f t="shared" si="13"/>
        <v>21246 - Security Upgrades</v>
      </c>
      <c r="D205" s="31">
        <v>21246</v>
      </c>
      <c r="E205" s="31" t="s">
        <v>2312</v>
      </c>
      <c r="F205" s="29" t="s">
        <v>1949</v>
      </c>
      <c r="G205" s="29" t="str">
        <f t="shared" si="11"/>
        <v>21246117 -  HAVEMEYER</v>
      </c>
      <c r="H205" s="29" t="str">
        <f>VLOOKUP(F205,'[2]Locn Lookup'!A$1:B$17,2,FALSE)</f>
        <v>HAV</v>
      </c>
      <c r="I205" s="55"/>
      <c r="J205" s="32">
        <f>SUMIF('MUNIS GL Working Doc 01.06'!H:H,'Capital Status Report'!G205,'MUNIS GL Working Doc 01.06'!AB:AB)</f>
        <v>418000</v>
      </c>
      <c r="K205" s="32">
        <f>SUMIF('MUNIS GL Working Doc 01.06'!H:H,'Capital Status Report'!G205,'MUNIS GL Working Doc 01.06'!AE:AE)</f>
        <v>0</v>
      </c>
      <c r="L205" s="32">
        <f>SUMIF('MUNIS GL Working Doc 01.06'!$H:$H,'Capital Status Report'!$G205,'MUNIS GL Working Doc 01.06'!AF:AF)</f>
        <v>418000</v>
      </c>
      <c r="M205" s="32">
        <f>SUMIF('MUNIS GL Working Doc 01.06'!$H:$H,'Capital Status Report'!$G205,'MUNIS GL Working Doc 01.06'!AG:AG)</f>
        <v>129349.9</v>
      </c>
      <c r="N205" s="32">
        <f t="shared" si="12"/>
        <v>0</v>
      </c>
      <c r="O205" s="32">
        <f>SUMIF('MUNIS GL Working Doc 01.06'!$H:$H,'Capital Status Report'!$G205,'MUNIS GL Working Doc 01.06'!W:W)</f>
        <v>129349.9</v>
      </c>
      <c r="P205" s="32">
        <f>SUMIF('MUNIS GL Working Doc 01.06'!$H:$H,'Capital Status Report'!$G205,'MUNIS GL Working Doc 01.06'!X:X)</f>
        <v>3261.18</v>
      </c>
      <c r="Q205" s="32">
        <f>SUMIF('MUNIS GL Working Doc 01.06'!$H:$H,'Capital Status Report'!$G205,'MUNIS GL Working Doc 01.06'!Z:Z)</f>
        <v>285388.92</v>
      </c>
      <c r="R205" s="38" t="s">
        <v>2100</v>
      </c>
      <c r="S205" s="58" t="s">
        <v>2086</v>
      </c>
      <c r="T205" s="35"/>
    </row>
    <row r="206" spans="1:20" s="53" customFormat="1" x14ac:dyDescent="0.25">
      <c r="A206" s="29">
        <v>282</v>
      </c>
      <c r="B206" s="30" t="s">
        <v>2307</v>
      </c>
      <c r="C206" s="31" t="str">
        <f t="shared" si="13"/>
        <v>21247 - GHS Renovation</v>
      </c>
      <c r="D206" s="31">
        <v>21247</v>
      </c>
      <c r="E206" s="31" t="s">
        <v>2313</v>
      </c>
      <c r="F206" s="29" t="s">
        <v>1959</v>
      </c>
      <c r="G206" s="29" t="str">
        <f t="shared" si="11"/>
        <v>21247116 -  GREENWICH HIGH SCHOOL</v>
      </c>
      <c r="H206" s="29" t="str">
        <f>VLOOKUP(F206,'[2]Locn Lookup'!A$1:B$17,2,FALSE)</f>
        <v>GHS</v>
      </c>
      <c r="I206" s="15"/>
      <c r="J206" s="32">
        <f>SUMIF('MUNIS GL Working Doc 01.06'!H:H,'Capital Status Report'!G206,'MUNIS GL Working Doc 01.06'!AB:AB)</f>
        <v>250000</v>
      </c>
      <c r="K206" s="32">
        <f>SUMIF('MUNIS GL Working Doc 01.06'!H:H,'Capital Status Report'!G206,'MUNIS GL Working Doc 01.06'!AE:AE)</f>
        <v>0</v>
      </c>
      <c r="L206" s="32">
        <f>SUMIF('MUNIS GL Working Doc 01.06'!$H:$H,'Capital Status Report'!$G206,'MUNIS GL Working Doc 01.06'!AF:AF)</f>
        <v>250000</v>
      </c>
      <c r="M206" s="32">
        <f>SUMIF('MUNIS GL Working Doc 01.06'!$H:$H,'Capital Status Report'!$G206,'MUNIS GL Working Doc 01.06'!AG:AG)</f>
        <v>0</v>
      </c>
      <c r="N206" s="32">
        <f t="shared" si="12"/>
        <v>0</v>
      </c>
      <c r="O206" s="32">
        <f>SUMIF('MUNIS GL Working Doc 01.06'!$H:$H,'Capital Status Report'!$G206,'MUNIS GL Working Doc 01.06'!W:W)</f>
        <v>0</v>
      </c>
      <c r="P206" s="32">
        <f>SUMIF('MUNIS GL Working Doc 01.06'!$H:$H,'Capital Status Report'!$G206,'MUNIS GL Working Doc 01.06'!X:X)</f>
        <v>0</v>
      </c>
      <c r="Q206" s="32">
        <f>SUMIF('MUNIS GL Working Doc 01.06'!$H:$H,'Capital Status Report'!$G206,'MUNIS GL Working Doc 01.06'!Z:Z)</f>
        <v>250000</v>
      </c>
      <c r="R206" s="38" t="s">
        <v>2026</v>
      </c>
      <c r="S206" s="59" t="s">
        <v>2314</v>
      </c>
      <c r="T206" s="35"/>
    </row>
    <row r="207" spans="1:20" s="53" customFormat="1" ht="24" x14ac:dyDescent="0.25">
      <c r="A207" s="29">
        <v>284</v>
      </c>
      <c r="B207" s="30" t="s">
        <v>2307</v>
      </c>
      <c r="C207" s="31" t="str">
        <f t="shared" si="13"/>
        <v>21248 - Other (Lighting, Painting, Paving, Etc)</v>
      </c>
      <c r="D207" s="31">
        <v>21248</v>
      </c>
      <c r="E207" s="31" t="s">
        <v>2315</v>
      </c>
      <c r="F207" s="29" t="s">
        <v>1987</v>
      </c>
      <c r="G207" s="29" t="str">
        <f t="shared" si="11"/>
        <v>21248105 -  COS COB SCHOOL</v>
      </c>
      <c r="H207" s="29" t="str">
        <f>VLOOKUP(F207,'[2]Locn Lookup'!A$1:B$17,2,FALSE)</f>
        <v>CC</v>
      </c>
      <c r="I207" s="15"/>
      <c r="J207" s="32">
        <f>SUMIF('MUNIS GL Working Doc 01.06'!H:H,'Capital Status Report'!G207,'MUNIS GL Working Doc 01.06'!AB:AB)</f>
        <v>50000</v>
      </c>
      <c r="K207" s="32">
        <f>SUMIF('MUNIS GL Working Doc 01.06'!H:H,'Capital Status Report'!G207,'MUNIS GL Working Doc 01.06'!AE:AE)</f>
        <v>0</v>
      </c>
      <c r="L207" s="32">
        <f>SUMIF('MUNIS GL Working Doc 01.06'!$H:$H,'Capital Status Report'!$G207,'MUNIS GL Working Doc 01.06'!AF:AF)</f>
        <v>50000</v>
      </c>
      <c r="M207" s="32">
        <f>SUMIF('MUNIS GL Working Doc 01.06'!$H:$H,'Capital Status Report'!$G207,'MUNIS GL Working Doc 01.06'!AG:AG)</f>
        <v>0</v>
      </c>
      <c r="N207" s="32">
        <f t="shared" si="12"/>
        <v>0</v>
      </c>
      <c r="O207" s="32">
        <f>SUMIF('MUNIS GL Working Doc 01.06'!$H:$H,'Capital Status Report'!$G207,'MUNIS GL Working Doc 01.06'!W:W)</f>
        <v>0</v>
      </c>
      <c r="P207" s="32">
        <f>SUMIF('MUNIS GL Working Doc 01.06'!$H:$H,'Capital Status Report'!$G207,'MUNIS GL Working Doc 01.06'!X:X)</f>
        <v>0</v>
      </c>
      <c r="Q207" s="32">
        <f>SUMIF('MUNIS GL Working Doc 01.06'!$H:$H,'Capital Status Report'!$G207,'MUNIS GL Working Doc 01.06'!Z:Z)</f>
        <v>50000</v>
      </c>
      <c r="R207" s="38" t="s">
        <v>2026</v>
      </c>
      <c r="S207" s="58"/>
      <c r="T207" s="35"/>
    </row>
    <row r="208" spans="1:20" s="53" customFormat="1" ht="24" x14ac:dyDescent="0.25">
      <c r="A208" s="29">
        <v>285</v>
      </c>
      <c r="B208" s="30" t="s">
        <v>2307</v>
      </c>
      <c r="C208" s="31" t="str">
        <f t="shared" si="13"/>
        <v>21248 - Other (Lighting, Painting, Paving, Etc)</v>
      </c>
      <c r="D208" s="31">
        <v>21248</v>
      </c>
      <c r="E208" s="31" t="s">
        <v>2315</v>
      </c>
      <c r="F208" s="29" t="s">
        <v>1996</v>
      </c>
      <c r="G208" s="29" t="str">
        <f t="shared" si="11"/>
        <v>21248114 -  EASTERN MIDDLE SCHOOL</v>
      </c>
      <c r="H208" s="29" t="str">
        <f>VLOOKUP(F208,'[2]Locn Lookup'!A$1:B$17,2,FALSE)</f>
        <v>EMS</v>
      </c>
      <c r="I208" s="15"/>
      <c r="J208" s="32">
        <f>SUMIF('MUNIS GL Working Doc 01.06'!H:H,'Capital Status Report'!G208,'MUNIS GL Working Doc 01.06'!AB:AB)</f>
        <v>2000</v>
      </c>
      <c r="K208" s="32">
        <f>SUMIF('MUNIS GL Working Doc 01.06'!H:H,'Capital Status Report'!G208,'MUNIS GL Working Doc 01.06'!AE:AE)</f>
        <v>0</v>
      </c>
      <c r="L208" s="32">
        <f>SUMIF('MUNIS GL Working Doc 01.06'!$H:$H,'Capital Status Report'!$G208,'MUNIS GL Working Doc 01.06'!AF:AF)</f>
        <v>2000</v>
      </c>
      <c r="M208" s="32">
        <f>SUMIF('MUNIS GL Working Doc 01.06'!$H:$H,'Capital Status Report'!$G208,'MUNIS GL Working Doc 01.06'!AG:AG)</f>
        <v>0</v>
      </c>
      <c r="N208" s="32">
        <f t="shared" si="12"/>
        <v>0</v>
      </c>
      <c r="O208" s="32">
        <f>SUMIF('MUNIS GL Working Doc 01.06'!$H:$H,'Capital Status Report'!$G208,'MUNIS GL Working Doc 01.06'!W:W)</f>
        <v>0</v>
      </c>
      <c r="P208" s="32">
        <f>SUMIF('MUNIS GL Working Doc 01.06'!$H:$H,'Capital Status Report'!$G208,'MUNIS GL Working Doc 01.06'!X:X)</f>
        <v>0</v>
      </c>
      <c r="Q208" s="32">
        <f>SUMIF('MUNIS GL Working Doc 01.06'!$H:$H,'Capital Status Report'!$G208,'MUNIS GL Working Doc 01.06'!Z:Z)</f>
        <v>2000</v>
      </c>
      <c r="R208" s="38" t="s">
        <v>2026</v>
      </c>
      <c r="S208" s="58"/>
      <c r="T208" s="35"/>
    </row>
    <row r="209" spans="1:20" s="53" customFormat="1" ht="24" x14ac:dyDescent="0.25">
      <c r="A209" s="29">
        <v>286</v>
      </c>
      <c r="B209" s="30" t="s">
        <v>2307</v>
      </c>
      <c r="C209" s="31" t="str">
        <f t="shared" si="13"/>
        <v>21248 - Other (Lighting, Painting, Paving, Etc)</v>
      </c>
      <c r="D209" s="31">
        <v>21248</v>
      </c>
      <c r="E209" s="31" t="s">
        <v>2315</v>
      </c>
      <c r="F209" s="29" t="s">
        <v>1994</v>
      </c>
      <c r="G209" s="29" t="str">
        <f t="shared" si="11"/>
        <v>21248112 -  RIVERSIDE SCHOOL</v>
      </c>
      <c r="H209" s="29" t="str">
        <f>VLOOKUP(F209,'[2]Locn Lookup'!A$1:B$17,2,FALSE)</f>
        <v>RV</v>
      </c>
      <c r="I209" s="15"/>
      <c r="J209" s="32">
        <f>SUMIF('MUNIS GL Working Doc 01.06'!H:H,'Capital Status Report'!G209,'MUNIS GL Working Doc 01.06'!AB:AB)</f>
        <v>245000</v>
      </c>
      <c r="K209" s="32">
        <f>SUMIF('MUNIS GL Working Doc 01.06'!H:H,'Capital Status Report'!G209,'MUNIS GL Working Doc 01.06'!AE:AE)</f>
        <v>0</v>
      </c>
      <c r="L209" s="32">
        <f>SUMIF('MUNIS GL Working Doc 01.06'!$H:$H,'Capital Status Report'!$G209,'MUNIS GL Working Doc 01.06'!AF:AF)</f>
        <v>245000</v>
      </c>
      <c r="M209" s="32">
        <f>SUMIF('MUNIS GL Working Doc 01.06'!$H:$H,'Capital Status Report'!$G209,'MUNIS GL Working Doc 01.06'!AG:AG)</f>
        <v>2200</v>
      </c>
      <c r="N209" s="32">
        <f t="shared" si="12"/>
        <v>0</v>
      </c>
      <c r="O209" s="32">
        <f>SUMIF('MUNIS GL Working Doc 01.06'!$H:$H,'Capital Status Report'!$G209,'MUNIS GL Working Doc 01.06'!W:W)</f>
        <v>2200</v>
      </c>
      <c r="P209" s="32">
        <f>SUMIF('MUNIS GL Working Doc 01.06'!$H:$H,'Capital Status Report'!$G209,'MUNIS GL Working Doc 01.06'!X:X)</f>
        <v>9400</v>
      </c>
      <c r="Q209" s="32">
        <f>SUMIF('MUNIS GL Working Doc 01.06'!$H:$H,'Capital Status Report'!$G209,'MUNIS GL Working Doc 01.06'!Z:Z)</f>
        <v>233400</v>
      </c>
      <c r="R209" s="38" t="s">
        <v>2026</v>
      </c>
      <c r="S209" s="59" t="s">
        <v>2316</v>
      </c>
      <c r="T209" s="35"/>
    </row>
    <row r="210" spans="1:20" s="53" customFormat="1" ht="24" x14ac:dyDescent="0.25">
      <c r="A210" s="29">
        <v>288</v>
      </c>
      <c r="B210" s="30" t="s">
        <v>2307</v>
      </c>
      <c r="C210" s="31" t="str">
        <f t="shared" si="13"/>
        <v>21249 - Ceilings and Lighting</v>
      </c>
      <c r="D210" s="31">
        <v>21249</v>
      </c>
      <c r="E210" s="31" t="s">
        <v>2317</v>
      </c>
      <c r="F210" s="29" t="s">
        <v>1993</v>
      </c>
      <c r="G210" s="29" t="str">
        <f t="shared" si="11"/>
        <v>21249111 -  OLD GREENWICH SCHOOL</v>
      </c>
      <c r="H210" s="29" t="str">
        <f>VLOOKUP(F210,'[2]Locn Lookup'!A$1:B$17,2,FALSE)</f>
        <v>OG</v>
      </c>
      <c r="I210" s="15"/>
      <c r="J210" s="32">
        <f>SUMIF('MUNIS GL Working Doc 01.06'!H:H,'Capital Status Report'!G210,'MUNIS GL Working Doc 01.06'!AB:AB)</f>
        <v>134000</v>
      </c>
      <c r="K210" s="32">
        <f>SUMIF('MUNIS GL Working Doc 01.06'!H:H,'Capital Status Report'!G210,'MUNIS GL Working Doc 01.06'!AE:AE)</f>
        <v>0</v>
      </c>
      <c r="L210" s="32">
        <f>SUMIF('MUNIS GL Working Doc 01.06'!$H:$H,'Capital Status Report'!$G210,'MUNIS GL Working Doc 01.06'!AF:AF)</f>
        <v>134000</v>
      </c>
      <c r="M210" s="32">
        <f>SUMIF('MUNIS GL Working Doc 01.06'!$H:$H,'Capital Status Report'!$G210,'MUNIS GL Working Doc 01.06'!AG:AG)</f>
        <v>0</v>
      </c>
      <c r="N210" s="32">
        <f t="shared" si="12"/>
        <v>0</v>
      </c>
      <c r="O210" s="32">
        <f>SUMIF('MUNIS GL Working Doc 01.06'!$H:$H,'Capital Status Report'!$G210,'MUNIS GL Working Doc 01.06'!W:W)</f>
        <v>0</v>
      </c>
      <c r="P210" s="32">
        <f>SUMIF('MUNIS GL Working Doc 01.06'!$H:$H,'Capital Status Report'!$G210,'MUNIS GL Working Doc 01.06'!X:X)</f>
        <v>0</v>
      </c>
      <c r="Q210" s="32">
        <f>SUMIF('MUNIS GL Working Doc 01.06'!$H:$H,'Capital Status Report'!$G210,'MUNIS GL Working Doc 01.06'!Z:Z)</f>
        <v>134000</v>
      </c>
      <c r="R210" s="38" t="s">
        <v>2026</v>
      </c>
      <c r="S210" s="59" t="s">
        <v>2318</v>
      </c>
      <c r="T210" s="35"/>
    </row>
    <row r="211" spans="1:20" s="53" customFormat="1" ht="57.75" customHeight="1" x14ac:dyDescent="0.25">
      <c r="A211" s="12">
        <v>289</v>
      </c>
      <c r="B211" s="13" t="s">
        <v>2307</v>
      </c>
      <c r="C211" s="14" t="str">
        <f t="shared" si="13"/>
        <v>21249 - Ceilings and Lighting</v>
      </c>
      <c r="D211" s="14">
        <v>21249</v>
      </c>
      <c r="E211" s="14" t="s">
        <v>2317</v>
      </c>
      <c r="F211" s="12" t="s">
        <v>1990</v>
      </c>
      <c r="G211" s="12" t="str">
        <f t="shared" si="11"/>
        <v>21249108 -  PARKWAY SCHOOL</v>
      </c>
      <c r="H211" s="12" t="str">
        <f>VLOOKUP(F211,'[2]Locn Lookup'!A$1:B$17,2,FALSE)</f>
        <v>PW</v>
      </c>
      <c r="I211" s="15"/>
      <c r="J211" s="16">
        <f>SUMIF('MUNIS GL Working Doc 01.06'!H:H,'Capital Status Report'!G211,'MUNIS GL Working Doc 01.06'!AB:AB)</f>
        <v>409000</v>
      </c>
      <c r="K211" s="16">
        <f>SUMIF('MUNIS GL Working Doc 01.06'!H:H,'Capital Status Report'!G211,'MUNIS GL Working Doc 01.06'!AE:AE)</f>
        <v>0</v>
      </c>
      <c r="L211" s="16">
        <f>SUMIF('MUNIS GL Working Doc 01.06'!$H:$H,'Capital Status Report'!$G211,'MUNIS GL Working Doc 01.06'!AF:AF)</f>
        <v>409000</v>
      </c>
      <c r="M211" s="16">
        <f>SUMIF('MUNIS GL Working Doc 01.06'!$H:$H,'Capital Status Report'!$G211,'MUNIS GL Working Doc 01.06'!AG:AG)</f>
        <v>14000</v>
      </c>
      <c r="N211" s="16">
        <f t="shared" si="12"/>
        <v>0</v>
      </c>
      <c r="O211" s="16">
        <f>SUMIF('MUNIS GL Working Doc 01.06'!$H:$H,'Capital Status Report'!$G211,'MUNIS GL Working Doc 01.06'!W:W)</f>
        <v>14000</v>
      </c>
      <c r="P211" s="16">
        <f>SUMIF('MUNIS GL Working Doc 01.06'!$H:$H,'Capital Status Report'!$G211,'MUNIS GL Working Doc 01.06'!X:X)</f>
        <v>30000</v>
      </c>
      <c r="Q211" s="16">
        <f>SUMIF('MUNIS GL Working Doc 01.06'!$H:$H,'Capital Status Report'!$G211,'MUNIS GL Working Doc 01.06'!Z:Z)</f>
        <v>365000</v>
      </c>
      <c r="R211" s="36" t="s">
        <v>1960</v>
      </c>
      <c r="S211" s="60" t="s">
        <v>2319</v>
      </c>
      <c r="T211" s="19"/>
    </row>
    <row r="212" spans="1:20" s="53" customFormat="1" x14ac:dyDescent="0.25">
      <c r="A212" s="29">
        <v>290</v>
      </c>
      <c r="B212" s="30" t="s">
        <v>2307</v>
      </c>
      <c r="C212" s="31" t="str">
        <f t="shared" si="13"/>
        <v>21249 - Ceilings and Lighting</v>
      </c>
      <c r="D212" s="31">
        <v>21249</v>
      </c>
      <c r="E212" s="31" t="s">
        <v>2317</v>
      </c>
      <c r="F212" s="29" t="s">
        <v>1994</v>
      </c>
      <c r="G212" s="29" t="str">
        <f t="shared" si="11"/>
        <v>21249112 -  RIVERSIDE SCHOOL</v>
      </c>
      <c r="H212" s="29" t="str">
        <f>VLOOKUP(F212,'[2]Locn Lookup'!A$1:B$17,2,FALSE)</f>
        <v>RV</v>
      </c>
      <c r="I212" s="15"/>
      <c r="J212" s="32">
        <f>SUMIF('MUNIS GL Working Doc 01.06'!H:H,'Capital Status Report'!G212,'MUNIS GL Working Doc 01.06'!AB:AB)</f>
        <v>175000</v>
      </c>
      <c r="K212" s="32">
        <f>SUMIF('MUNIS GL Working Doc 01.06'!H:H,'Capital Status Report'!G212,'MUNIS GL Working Doc 01.06'!AE:AE)</f>
        <v>0</v>
      </c>
      <c r="L212" s="32">
        <f>SUMIF('MUNIS GL Working Doc 01.06'!$H:$H,'Capital Status Report'!$G212,'MUNIS GL Working Doc 01.06'!AF:AF)</f>
        <v>175000</v>
      </c>
      <c r="M212" s="32">
        <f>SUMIF('MUNIS GL Working Doc 01.06'!$H:$H,'Capital Status Report'!$G212,'MUNIS GL Working Doc 01.06'!AG:AG)</f>
        <v>95000</v>
      </c>
      <c r="N212" s="32">
        <f t="shared" si="12"/>
        <v>0</v>
      </c>
      <c r="O212" s="32">
        <f>SUMIF('MUNIS GL Working Doc 01.06'!$H:$H,'Capital Status Report'!$G212,'MUNIS GL Working Doc 01.06'!W:W)</f>
        <v>95000</v>
      </c>
      <c r="P212" s="32">
        <f>SUMIF('MUNIS GL Working Doc 01.06'!$H:$H,'Capital Status Report'!$G212,'MUNIS GL Working Doc 01.06'!X:X)</f>
        <v>19000</v>
      </c>
      <c r="Q212" s="32">
        <f>SUMIF('MUNIS GL Working Doc 01.06'!$H:$H,'Capital Status Report'!$G212,'MUNIS GL Working Doc 01.06'!Z:Z)</f>
        <v>61000</v>
      </c>
      <c r="R212" s="38" t="s">
        <v>1970</v>
      </c>
      <c r="S212" s="58" t="s">
        <v>2320</v>
      </c>
      <c r="T212" s="35"/>
    </row>
    <row r="213" spans="1:20" s="53" customFormat="1" x14ac:dyDescent="0.25">
      <c r="A213" s="29">
        <v>292</v>
      </c>
      <c r="B213" s="30" t="s">
        <v>2307</v>
      </c>
      <c r="C213" s="31" t="str">
        <f t="shared" si="13"/>
        <v>21250 - Restroom Renovation</v>
      </c>
      <c r="D213" s="31">
        <v>21250</v>
      </c>
      <c r="E213" s="31" t="s">
        <v>491</v>
      </c>
      <c r="F213" s="29" t="s">
        <v>1992</v>
      </c>
      <c r="G213" s="29" t="str">
        <f t="shared" si="11"/>
        <v>21250110 -  NORTH MIANUS SCHOOL</v>
      </c>
      <c r="H213" s="29" t="str">
        <f>VLOOKUP(F213,'[2]Locn Lookup'!A$1:B$17,2,FALSE)</f>
        <v>NM</v>
      </c>
      <c r="I213" s="15"/>
      <c r="J213" s="32">
        <f>SUMIF('MUNIS GL Working Doc 01.06'!H:H,'Capital Status Report'!G213,'MUNIS GL Working Doc 01.06'!AB:AB)</f>
        <v>156000</v>
      </c>
      <c r="K213" s="32">
        <f>SUMIF('MUNIS GL Working Doc 01.06'!H:H,'Capital Status Report'!G213,'MUNIS GL Working Doc 01.06'!AE:AE)</f>
        <v>0</v>
      </c>
      <c r="L213" s="32">
        <f>SUMIF('MUNIS GL Working Doc 01.06'!$H:$H,'Capital Status Report'!$G213,'MUNIS GL Working Doc 01.06'!AF:AF)</f>
        <v>156000</v>
      </c>
      <c r="M213" s="32">
        <f>SUMIF('MUNIS GL Working Doc 01.06'!$H:$H,'Capital Status Report'!$G213,'MUNIS GL Working Doc 01.06'!AG:AG)</f>
        <v>0</v>
      </c>
      <c r="N213" s="32">
        <f t="shared" si="12"/>
        <v>0</v>
      </c>
      <c r="O213" s="32">
        <f>SUMIF('MUNIS GL Working Doc 01.06'!$H:$H,'Capital Status Report'!$G213,'MUNIS GL Working Doc 01.06'!W:W)</f>
        <v>0</v>
      </c>
      <c r="P213" s="32">
        <f>SUMIF('MUNIS GL Working Doc 01.06'!$H:$H,'Capital Status Report'!$G213,'MUNIS GL Working Doc 01.06'!X:X)</f>
        <v>0</v>
      </c>
      <c r="Q213" s="32">
        <f>SUMIF('MUNIS GL Working Doc 01.06'!$H:$H,'Capital Status Report'!$G213,'MUNIS GL Working Doc 01.06'!Z:Z)</f>
        <v>156000</v>
      </c>
      <c r="R213" s="38" t="s">
        <v>2026</v>
      </c>
      <c r="S213" s="58" t="s">
        <v>2321</v>
      </c>
      <c r="T213" s="35"/>
    </row>
    <row r="214" spans="1:20" s="53" customFormat="1" ht="36" x14ac:dyDescent="0.25">
      <c r="A214" s="29">
        <v>294</v>
      </c>
      <c r="B214" s="30" t="s">
        <v>2307</v>
      </c>
      <c r="C214" s="31" t="str">
        <f t="shared" si="13"/>
        <v>21251 - Vertical Transportation</v>
      </c>
      <c r="D214" s="31">
        <v>21251</v>
      </c>
      <c r="E214" s="31" t="s">
        <v>2322</v>
      </c>
      <c r="F214" s="29" t="s">
        <v>1997</v>
      </c>
      <c r="G214" s="29" t="str">
        <f t="shared" si="11"/>
        <v>21251115 -  WESTERN MIDDLE SCHOOL</v>
      </c>
      <c r="H214" s="29" t="str">
        <f>VLOOKUP(F214,'[2]Locn Lookup'!A$1:B$17,2,FALSE)</f>
        <v>WMS</v>
      </c>
      <c r="I214" s="15"/>
      <c r="J214" s="32">
        <f>SUMIF('MUNIS GL Working Doc 01.06'!H:H,'Capital Status Report'!G214,'MUNIS GL Working Doc 01.06'!AB:AB)</f>
        <v>178000</v>
      </c>
      <c r="K214" s="32">
        <f>SUMIF('MUNIS GL Working Doc 01.06'!H:H,'Capital Status Report'!G214,'MUNIS GL Working Doc 01.06'!AE:AE)</f>
        <v>0</v>
      </c>
      <c r="L214" s="32">
        <f>SUMIF('MUNIS GL Working Doc 01.06'!$H:$H,'Capital Status Report'!$G214,'MUNIS GL Working Doc 01.06'!AF:AF)</f>
        <v>178000</v>
      </c>
      <c r="M214" s="32">
        <f>SUMIF('MUNIS GL Working Doc 01.06'!$H:$H,'Capital Status Report'!$G214,'MUNIS GL Working Doc 01.06'!AG:AG)</f>
        <v>0</v>
      </c>
      <c r="N214" s="32">
        <f t="shared" si="12"/>
        <v>0</v>
      </c>
      <c r="O214" s="32">
        <f>SUMIF('MUNIS GL Working Doc 01.06'!$H:$H,'Capital Status Report'!$G214,'MUNIS GL Working Doc 01.06'!W:W)</f>
        <v>0</v>
      </c>
      <c r="P214" s="32">
        <f>SUMIF('MUNIS GL Working Doc 01.06'!$H:$H,'Capital Status Report'!$G214,'MUNIS GL Working Doc 01.06'!X:X)</f>
        <v>0</v>
      </c>
      <c r="Q214" s="32">
        <f>SUMIF('MUNIS GL Working Doc 01.06'!$H:$H,'Capital Status Report'!$G214,'MUNIS GL Working Doc 01.06'!Z:Z)</f>
        <v>178000</v>
      </c>
      <c r="R214" s="38" t="s">
        <v>2026</v>
      </c>
      <c r="S214" s="59" t="s">
        <v>2323</v>
      </c>
      <c r="T214" s="35"/>
    </row>
    <row r="215" spans="1:20" s="53" customFormat="1" x14ac:dyDescent="0.25">
      <c r="A215" s="29">
        <v>296</v>
      </c>
      <c r="B215" s="30" t="s">
        <v>2307</v>
      </c>
      <c r="C215" s="31" t="str">
        <f t="shared" si="13"/>
        <v>21252 - Renovate Gymnasium</v>
      </c>
      <c r="D215" s="31">
        <v>21252</v>
      </c>
      <c r="E215" s="31" t="s">
        <v>2324</v>
      </c>
      <c r="F215" s="29" t="s">
        <v>1997</v>
      </c>
      <c r="G215" s="29" t="str">
        <f t="shared" si="11"/>
        <v>21252115 -  WESTERN MIDDLE SCHOOL</v>
      </c>
      <c r="H215" s="29" t="str">
        <f>VLOOKUP(F215,'[2]Locn Lookup'!A$1:B$17,2,FALSE)</f>
        <v>WMS</v>
      </c>
      <c r="I215" s="15"/>
      <c r="J215" s="32">
        <f>SUMIF('MUNIS GL Working Doc 01.06'!H:H,'Capital Status Report'!G215,'MUNIS GL Working Doc 01.06'!AB:AB)</f>
        <v>78000</v>
      </c>
      <c r="K215" s="32">
        <f>SUMIF('MUNIS GL Working Doc 01.06'!H:H,'Capital Status Report'!G215,'MUNIS GL Working Doc 01.06'!AE:AE)</f>
        <v>0</v>
      </c>
      <c r="L215" s="32">
        <f>SUMIF('MUNIS GL Working Doc 01.06'!$H:$H,'Capital Status Report'!$G215,'MUNIS GL Working Doc 01.06'!AF:AF)</f>
        <v>78000</v>
      </c>
      <c r="M215" s="32">
        <f>SUMIF('MUNIS GL Working Doc 01.06'!$H:$H,'Capital Status Report'!$G215,'MUNIS GL Working Doc 01.06'!AG:AG)</f>
        <v>0</v>
      </c>
      <c r="N215" s="32">
        <f t="shared" si="12"/>
        <v>0</v>
      </c>
      <c r="O215" s="32">
        <f>SUMIF('MUNIS GL Working Doc 01.06'!$H:$H,'Capital Status Report'!$G215,'MUNIS GL Working Doc 01.06'!W:W)</f>
        <v>0</v>
      </c>
      <c r="P215" s="32">
        <f>SUMIF('MUNIS GL Working Doc 01.06'!$H:$H,'Capital Status Report'!$G215,'MUNIS GL Working Doc 01.06'!X:X)</f>
        <v>49250</v>
      </c>
      <c r="Q215" s="32">
        <f>SUMIF('MUNIS GL Working Doc 01.06'!$H:$H,'Capital Status Report'!$G215,'MUNIS GL Working Doc 01.06'!Z:Z)</f>
        <v>28750</v>
      </c>
      <c r="R215" s="38" t="s">
        <v>2238</v>
      </c>
      <c r="S215" s="58" t="s">
        <v>2325</v>
      </c>
      <c r="T215" s="35"/>
    </row>
    <row r="216" spans="1:20" s="53" customFormat="1" x14ac:dyDescent="0.25">
      <c r="A216" s="29">
        <v>297</v>
      </c>
      <c r="B216" s="30" t="s">
        <v>2307</v>
      </c>
      <c r="C216" s="31" t="str">
        <f t="shared" si="13"/>
        <v>21252 - Renovate Gymnasium</v>
      </c>
      <c r="D216" s="31">
        <v>21252</v>
      </c>
      <c r="E216" s="31" t="s">
        <v>2324</v>
      </c>
      <c r="F216" s="29" t="s">
        <v>1996</v>
      </c>
      <c r="G216" s="29" t="str">
        <f t="shared" si="11"/>
        <v>21252114 -  EASTERN MIDDLE SCHOOL</v>
      </c>
      <c r="H216" s="29" t="str">
        <f>VLOOKUP(F216,'[2]Locn Lookup'!A$1:B$17,2,FALSE)</f>
        <v>EMS</v>
      </c>
      <c r="I216" s="15"/>
      <c r="J216" s="32">
        <f>SUMIF('MUNIS GL Working Doc 01.06'!H:H,'Capital Status Report'!G216,'MUNIS GL Working Doc 01.06'!AB:AB)</f>
        <v>227000</v>
      </c>
      <c r="K216" s="32">
        <f>SUMIF('MUNIS GL Working Doc 01.06'!H:H,'Capital Status Report'!G216,'MUNIS GL Working Doc 01.06'!AE:AE)</f>
        <v>0</v>
      </c>
      <c r="L216" s="32">
        <f>SUMIF('MUNIS GL Working Doc 01.06'!$H:$H,'Capital Status Report'!$G216,'MUNIS GL Working Doc 01.06'!AF:AF)</f>
        <v>227000</v>
      </c>
      <c r="M216" s="32">
        <f>SUMIF('MUNIS GL Working Doc 01.06'!$H:$H,'Capital Status Report'!$G216,'MUNIS GL Working Doc 01.06'!AG:AG)</f>
        <v>172745</v>
      </c>
      <c r="N216" s="32">
        <f t="shared" si="12"/>
        <v>0</v>
      </c>
      <c r="O216" s="32">
        <f>SUMIF('MUNIS GL Working Doc 01.06'!$H:$H,'Capital Status Report'!$G216,'MUNIS GL Working Doc 01.06'!W:W)</f>
        <v>172745</v>
      </c>
      <c r="P216" s="32">
        <f>SUMIF('MUNIS GL Working Doc 01.06'!$H:$H,'Capital Status Report'!$G216,'MUNIS GL Working Doc 01.06'!X:X)</f>
        <v>31200</v>
      </c>
      <c r="Q216" s="32">
        <f>SUMIF('MUNIS GL Working Doc 01.06'!$H:$H,'Capital Status Report'!$G216,'MUNIS GL Working Doc 01.06'!Z:Z)</f>
        <v>23055</v>
      </c>
      <c r="R216" s="38" t="s">
        <v>1970</v>
      </c>
      <c r="S216" s="58" t="s">
        <v>2326</v>
      </c>
      <c r="T216" s="35"/>
    </row>
    <row r="217" spans="1:20" s="53" customFormat="1" ht="24" x14ac:dyDescent="0.25">
      <c r="A217" s="29">
        <v>299</v>
      </c>
      <c r="B217" s="30" t="s">
        <v>2307</v>
      </c>
      <c r="C217" s="31" t="str">
        <f t="shared" si="13"/>
        <v>21253 - Old Greenwich Expansion/Renovation</v>
      </c>
      <c r="D217" s="31">
        <v>21253</v>
      </c>
      <c r="E217" s="31" t="s">
        <v>2327</v>
      </c>
      <c r="F217" s="29" t="s">
        <v>1993</v>
      </c>
      <c r="G217" s="29" t="str">
        <f t="shared" si="11"/>
        <v>21253111 -  OLD GREENWICH SCHOOL</v>
      </c>
      <c r="H217" s="29" t="str">
        <f>VLOOKUP(F217,'[2]Locn Lookup'!A$1:B$17,2,FALSE)</f>
        <v>OG</v>
      </c>
      <c r="I217" s="15"/>
      <c r="J217" s="32">
        <f>SUMIF('MUNIS GL Working Doc 01.06'!H:H,'Capital Status Report'!G217,'MUNIS GL Working Doc 01.06'!AB:AB)</f>
        <v>110000</v>
      </c>
      <c r="K217" s="32">
        <f>SUMIF('MUNIS GL Working Doc 01.06'!H:H,'Capital Status Report'!G217,'MUNIS GL Working Doc 01.06'!AE:AE)</f>
        <v>0</v>
      </c>
      <c r="L217" s="32">
        <f>SUMIF('MUNIS GL Working Doc 01.06'!$H:$H,'Capital Status Report'!$G217,'MUNIS GL Working Doc 01.06'!AF:AF)</f>
        <v>110000</v>
      </c>
      <c r="M217" s="32">
        <f>SUMIF('MUNIS GL Working Doc 01.06'!$H:$H,'Capital Status Report'!$G217,'MUNIS GL Working Doc 01.06'!AG:AG)</f>
        <v>4750</v>
      </c>
      <c r="N217" s="32">
        <f t="shared" si="12"/>
        <v>0</v>
      </c>
      <c r="O217" s="32">
        <f>SUMIF('MUNIS GL Working Doc 01.06'!$H:$H,'Capital Status Report'!$G217,'MUNIS GL Working Doc 01.06'!W:W)</f>
        <v>4750</v>
      </c>
      <c r="P217" s="32">
        <f>SUMIF('MUNIS GL Working Doc 01.06'!$H:$H,'Capital Status Report'!$G217,'MUNIS GL Working Doc 01.06'!X:X)</f>
        <v>4750</v>
      </c>
      <c r="Q217" s="32">
        <f>SUMIF('MUNIS GL Working Doc 01.06'!$H:$H,'Capital Status Report'!$G217,'MUNIS GL Working Doc 01.06'!Z:Z)</f>
        <v>100500</v>
      </c>
      <c r="R217" s="38" t="s">
        <v>2026</v>
      </c>
      <c r="S217" s="58" t="s">
        <v>2328</v>
      </c>
      <c r="T217" s="35"/>
    </row>
    <row r="218" spans="1:20" s="53" customFormat="1" ht="36" x14ac:dyDescent="0.25">
      <c r="A218" s="29">
        <v>301</v>
      </c>
      <c r="B218" s="30" t="s">
        <v>2307</v>
      </c>
      <c r="C218" s="31" t="str">
        <f t="shared" si="13"/>
        <v>21254 - Cardinal Field Improvement</v>
      </c>
      <c r="D218" s="31">
        <v>21254</v>
      </c>
      <c r="E218" s="31" t="s">
        <v>2225</v>
      </c>
      <c r="F218" s="29" t="s">
        <v>1959</v>
      </c>
      <c r="G218" s="29" t="str">
        <f t="shared" si="11"/>
        <v>21254116 -  GREENWICH HIGH SCHOOL</v>
      </c>
      <c r="H218" s="29" t="str">
        <f>VLOOKUP(F218,'[2]Locn Lookup'!A$1:B$17,2,FALSE)</f>
        <v>GHS</v>
      </c>
      <c r="I218" s="15"/>
      <c r="J218" s="32">
        <f>SUMIF('MUNIS GL Working Doc 01.06'!H:H,'Capital Status Report'!G218,'MUNIS GL Working Doc 01.06'!AB:AB)</f>
        <v>3631000</v>
      </c>
      <c r="K218" s="32">
        <f>SUMIF('MUNIS GL Working Doc 01.06'!H:H,'Capital Status Report'!G218,'MUNIS GL Working Doc 01.06'!AE:AE)</f>
        <v>0</v>
      </c>
      <c r="L218" s="32">
        <f>SUMIF('MUNIS GL Working Doc 01.06'!$H:$H,'Capital Status Report'!$G218,'MUNIS GL Working Doc 01.06'!AF:AF)</f>
        <v>3631000</v>
      </c>
      <c r="M218" s="32">
        <f>SUMIF('MUNIS GL Working Doc 01.06'!$H:$H,'Capital Status Report'!$G218,'MUNIS GL Working Doc 01.06'!AG:AG)</f>
        <v>0</v>
      </c>
      <c r="N218" s="32">
        <f t="shared" si="12"/>
        <v>0</v>
      </c>
      <c r="O218" s="32">
        <f>SUMIF('MUNIS GL Working Doc 01.06'!$H:$H,'Capital Status Report'!$G218,'MUNIS GL Working Doc 01.06'!W:W)</f>
        <v>0</v>
      </c>
      <c r="P218" s="32">
        <f>SUMIF('MUNIS GL Working Doc 01.06'!$H:$H,'Capital Status Report'!$G218,'MUNIS GL Working Doc 01.06'!X:X)</f>
        <v>57937</v>
      </c>
      <c r="Q218" s="32">
        <f>SUMIF('MUNIS GL Working Doc 01.06'!$H:$H,'Capital Status Report'!$G218,'MUNIS GL Working Doc 01.06'!Z:Z)</f>
        <v>3573063</v>
      </c>
      <c r="R218" s="38" t="s">
        <v>2238</v>
      </c>
      <c r="S218" s="59" t="s">
        <v>2329</v>
      </c>
      <c r="T218" s="35"/>
    </row>
    <row r="219" spans="1:20" s="53" customFormat="1" x14ac:dyDescent="0.25">
      <c r="A219" s="29">
        <v>303</v>
      </c>
      <c r="B219" s="30" t="s">
        <v>2307</v>
      </c>
      <c r="C219" s="31" t="str">
        <f t="shared" si="13"/>
        <v>21255 - Exterior Masonry</v>
      </c>
      <c r="D219" s="31">
        <v>21255</v>
      </c>
      <c r="E219" s="31" t="s">
        <v>2330</v>
      </c>
      <c r="F219" s="29" t="s">
        <v>1996</v>
      </c>
      <c r="G219" s="29" t="str">
        <f t="shared" si="11"/>
        <v>21255114 -  EASTERN MIDDLE SCHOOL</v>
      </c>
      <c r="H219" s="29" t="str">
        <f>VLOOKUP(F219,'[2]Locn Lookup'!A$1:B$17,2,FALSE)</f>
        <v>EMS</v>
      </c>
      <c r="I219" s="15"/>
      <c r="J219" s="32">
        <f>SUMIF('MUNIS GL Working Doc 01.06'!H:H,'Capital Status Report'!G219,'MUNIS GL Working Doc 01.06'!AB:AB)</f>
        <v>20000</v>
      </c>
      <c r="K219" s="32">
        <f>SUMIF('MUNIS GL Working Doc 01.06'!H:H,'Capital Status Report'!G219,'MUNIS GL Working Doc 01.06'!AE:AE)</f>
        <v>0</v>
      </c>
      <c r="L219" s="32">
        <f>SUMIF('MUNIS GL Working Doc 01.06'!$H:$H,'Capital Status Report'!$G219,'MUNIS GL Working Doc 01.06'!AF:AF)</f>
        <v>20000</v>
      </c>
      <c r="M219" s="32">
        <f>SUMIF('MUNIS GL Working Doc 01.06'!$H:$H,'Capital Status Report'!$G219,'MUNIS GL Working Doc 01.06'!AG:AG)</f>
        <v>0</v>
      </c>
      <c r="N219" s="32">
        <f t="shared" si="12"/>
        <v>0</v>
      </c>
      <c r="O219" s="32">
        <f>SUMIF('MUNIS GL Working Doc 01.06'!$H:$H,'Capital Status Report'!$G219,'MUNIS GL Working Doc 01.06'!W:W)</f>
        <v>0</v>
      </c>
      <c r="P219" s="32">
        <f>SUMIF('MUNIS GL Working Doc 01.06'!$H:$H,'Capital Status Report'!$G219,'MUNIS GL Working Doc 01.06'!X:X)</f>
        <v>0</v>
      </c>
      <c r="Q219" s="32">
        <f>SUMIF('MUNIS GL Working Doc 01.06'!$H:$H,'Capital Status Report'!$G219,'MUNIS GL Working Doc 01.06'!Z:Z)</f>
        <v>20000</v>
      </c>
      <c r="R219" s="38" t="s">
        <v>2026</v>
      </c>
      <c r="S219" s="58"/>
      <c r="T219" s="35"/>
    </row>
    <row r="220" spans="1:20" s="53" customFormat="1" x14ac:dyDescent="0.25">
      <c r="A220" s="29">
        <v>304</v>
      </c>
      <c r="B220" s="30" t="s">
        <v>2307</v>
      </c>
      <c r="C220" s="31" t="str">
        <f t="shared" si="13"/>
        <v>21255 - Exterior Masonry</v>
      </c>
      <c r="D220" s="31">
        <v>21255</v>
      </c>
      <c r="E220" s="31" t="s">
        <v>2330</v>
      </c>
      <c r="F220" s="29" t="s">
        <v>1982</v>
      </c>
      <c r="G220" s="29" t="str">
        <f t="shared" si="11"/>
        <v>21255102 -  HAMILTON AVENUE SCHOOL</v>
      </c>
      <c r="H220" s="29" t="str">
        <f>VLOOKUP(F220,'[2]Locn Lookup'!A$1:B$17,2,FALSE)</f>
        <v>HA</v>
      </c>
      <c r="I220" s="15"/>
      <c r="J220" s="32">
        <f>SUMIF('MUNIS GL Working Doc 01.06'!H:H,'Capital Status Report'!G220,'MUNIS GL Working Doc 01.06'!AB:AB)</f>
        <v>40000</v>
      </c>
      <c r="K220" s="32">
        <f>SUMIF('MUNIS GL Working Doc 01.06'!H:H,'Capital Status Report'!G220,'MUNIS GL Working Doc 01.06'!AE:AE)</f>
        <v>0</v>
      </c>
      <c r="L220" s="32">
        <f>SUMIF('MUNIS GL Working Doc 01.06'!$H:$H,'Capital Status Report'!$G220,'MUNIS GL Working Doc 01.06'!AF:AF)</f>
        <v>40000</v>
      </c>
      <c r="M220" s="32">
        <f>SUMIF('MUNIS GL Working Doc 01.06'!$H:$H,'Capital Status Report'!$G220,'MUNIS GL Working Doc 01.06'!AG:AG)</f>
        <v>0</v>
      </c>
      <c r="N220" s="32">
        <f t="shared" si="12"/>
        <v>0</v>
      </c>
      <c r="O220" s="32">
        <f>SUMIF('MUNIS GL Working Doc 01.06'!$H:$H,'Capital Status Report'!$G220,'MUNIS GL Working Doc 01.06'!W:W)</f>
        <v>0</v>
      </c>
      <c r="P220" s="32">
        <f>SUMIF('MUNIS GL Working Doc 01.06'!$H:$H,'Capital Status Report'!$G220,'MUNIS GL Working Doc 01.06'!X:X)</f>
        <v>0</v>
      </c>
      <c r="Q220" s="32">
        <f>SUMIF('MUNIS GL Working Doc 01.06'!$H:$H,'Capital Status Report'!$G220,'MUNIS GL Working Doc 01.06'!Z:Z)</f>
        <v>40000</v>
      </c>
      <c r="R220" s="38" t="s">
        <v>2026</v>
      </c>
      <c r="S220" s="58"/>
      <c r="T220" s="35"/>
    </row>
    <row r="221" spans="1:20" s="53" customFormat="1" x14ac:dyDescent="0.25">
      <c r="A221" s="29">
        <v>305</v>
      </c>
      <c r="B221" s="30" t="s">
        <v>2307</v>
      </c>
      <c r="C221" s="31" t="str">
        <f t="shared" si="13"/>
        <v>21255 - Exterior Masonry</v>
      </c>
      <c r="D221" s="31">
        <v>21255</v>
      </c>
      <c r="E221" s="31" t="s">
        <v>2330</v>
      </c>
      <c r="F221" s="29" t="s">
        <v>1994</v>
      </c>
      <c r="G221" s="29" t="str">
        <f t="shared" si="11"/>
        <v>21255112 -  RIVERSIDE SCHOOL</v>
      </c>
      <c r="H221" s="29" t="str">
        <f>VLOOKUP(F221,'[2]Locn Lookup'!A$1:B$17,2,FALSE)</f>
        <v>RV</v>
      </c>
      <c r="I221" s="15"/>
      <c r="J221" s="32">
        <f>SUMIF('MUNIS GL Working Doc 01.06'!H:H,'Capital Status Report'!G221,'MUNIS GL Working Doc 01.06'!AB:AB)</f>
        <v>6000</v>
      </c>
      <c r="K221" s="32">
        <f>SUMIF('MUNIS GL Working Doc 01.06'!H:H,'Capital Status Report'!G221,'MUNIS GL Working Doc 01.06'!AE:AE)</f>
        <v>0</v>
      </c>
      <c r="L221" s="32">
        <f>SUMIF('MUNIS GL Working Doc 01.06'!$H:$H,'Capital Status Report'!$G221,'MUNIS GL Working Doc 01.06'!AF:AF)</f>
        <v>6000</v>
      </c>
      <c r="M221" s="32">
        <f>SUMIF('MUNIS GL Working Doc 01.06'!$H:$H,'Capital Status Report'!$G221,'MUNIS GL Working Doc 01.06'!AG:AG)</f>
        <v>0</v>
      </c>
      <c r="N221" s="32">
        <f t="shared" si="12"/>
        <v>0</v>
      </c>
      <c r="O221" s="32">
        <f>SUMIF('MUNIS GL Working Doc 01.06'!$H:$H,'Capital Status Report'!$G221,'MUNIS GL Working Doc 01.06'!W:W)</f>
        <v>0</v>
      </c>
      <c r="P221" s="32">
        <f>SUMIF('MUNIS GL Working Doc 01.06'!$H:$H,'Capital Status Report'!$G221,'MUNIS GL Working Doc 01.06'!X:X)</f>
        <v>0</v>
      </c>
      <c r="Q221" s="32">
        <f>SUMIF('MUNIS GL Working Doc 01.06'!$H:$H,'Capital Status Report'!$G221,'MUNIS GL Working Doc 01.06'!Z:Z)</f>
        <v>6000</v>
      </c>
      <c r="R221" s="38" t="s">
        <v>2026</v>
      </c>
      <c r="S221" s="58"/>
      <c r="T221" s="35"/>
    </row>
    <row r="222" spans="1:20" s="53" customFormat="1" x14ac:dyDescent="0.25">
      <c r="A222" s="29">
        <v>306</v>
      </c>
      <c r="B222" s="30" t="s">
        <v>2307</v>
      </c>
      <c r="C222" s="31" t="str">
        <f t="shared" si="13"/>
        <v>21255 - Exterior Masonry</v>
      </c>
      <c r="D222" s="31">
        <v>21255</v>
      </c>
      <c r="E222" s="31" t="s">
        <v>2330</v>
      </c>
      <c r="F222" s="29" t="s">
        <v>1997</v>
      </c>
      <c r="G222" s="29" t="str">
        <f t="shared" si="11"/>
        <v>21255115 -  WESTERN MIDDLE SCHOOL</v>
      </c>
      <c r="H222" s="29" t="str">
        <f>VLOOKUP(F222,'[2]Locn Lookup'!A$1:B$17,2,FALSE)</f>
        <v>WMS</v>
      </c>
      <c r="I222" s="15"/>
      <c r="J222" s="32">
        <f>SUMIF('MUNIS GL Working Doc 01.06'!H:H,'Capital Status Report'!G222,'MUNIS GL Working Doc 01.06'!AB:AB)</f>
        <v>51000</v>
      </c>
      <c r="K222" s="32">
        <f>SUMIF('MUNIS GL Working Doc 01.06'!H:H,'Capital Status Report'!G222,'MUNIS GL Working Doc 01.06'!AE:AE)</f>
        <v>0</v>
      </c>
      <c r="L222" s="32">
        <f>SUMIF('MUNIS GL Working Doc 01.06'!$H:$H,'Capital Status Report'!$G222,'MUNIS GL Working Doc 01.06'!AF:AF)</f>
        <v>51000</v>
      </c>
      <c r="M222" s="32">
        <f>SUMIF('MUNIS GL Working Doc 01.06'!$H:$H,'Capital Status Report'!$G222,'MUNIS GL Working Doc 01.06'!AG:AG)</f>
        <v>0</v>
      </c>
      <c r="N222" s="32">
        <f t="shared" si="12"/>
        <v>0</v>
      </c>
      <c r="O222" s="32">
        <f>SUMIF('MUNIS GL Working Doc 01.06'!$H:$H,'Capital Status Report'!$G222,'MUNIS GL Working Doc 01.06'!W:W)</f>
        <v>0</v>
      </c>
      <c r="P222" s="32">
        <f>SUMIF('MUNIS GL Working Doc 01.06'!$H:$H,'Capital Status Report'!$G222,'MUNIS GL Working Doc 01.06'!X:X)</f>
        <v>0</v>
      </c>
      <c r="Q222" s="32">
        <f>SUMIF('MUNIS GL Working Doc 01.06'!$H:$H,'Capital Status Report'!$G222,'MUNIS GL Working Doc 01.06'!Z:Z)</f>
        <v>51000</v>
      </c>
      <c r="R222" s="38" t="s">
        <v>2026</v>
      </c>
      <c r="S222" s="58"/>
      <c r="T222" s="35"/>
    </row>
    <row r="223" spans="1:20" s="53" customFormat="1" x14ac:dyDescent="0.25">
      <c r="A223" s="29">
        <v>307</v>
      </c>
      <c r="B223" s="30" t="s">
        <v>2307</v>
      </c>
      <c r="C223" s="31" t="str">
        <f t="shared" si="13"/>
        <v>21255 - Exterior Masonry</v>
      </c>
      <c r="D223" s="31">
        <v>21255</v>
      </c>
      <c r="E223" s="31" t="s">
        <v>2330</v>
      </c>
      <c r="F223" s="29" t="s">
        <v>1995</v>
      </c>
      <c r="G223" s="29" t="str">
        <f t="shared" si="11"/>
        <v>21255113 -  CENTRAL MIDDLE SCHOOL</v>
      </c>
      <c r="H223" s="29" t="str">
        <f>VLOOKUP(F223,'[2]Locn Lookup'!A$1:B$17,2,FALSE)</f>
        <v>CMS</v>
      </c>
      <c r="I223" s="15"/>
      <c r="J223" s="32">
        <f>SUMIF('MUNIS GL Working Doc 01.06'!H:H,'Capital Status Report'!G223,'MUNIS GL Working Doc 01.06'!AB:AB)</f>
        <v>52000</v>
      </c>
      <c r="K223" s="32">
        <f>SUMIF('MUNIS GL Working Doc 01.06'!H:H,'Capital Status Report'!G223,'MUNIS GL Working Doc 01.06'!AE:AE)</f>
        <v>0</v>
      </c>
      <c r="L223" s="32">
        <f>SUMIF('MUNIS GL Working Doc 01.06'!$H:$H,'Capital Status Report'!$G223,'MUNIS GL Working Doc 01.06'!AF:AF)</f>
        <v>52000</v>
      </c>
      <c r="M223" s="32">
        <f>SUMIF('MUNIS GL Working Doc 01.06'!$H:$H,'Capital Status Report'!$G223,'MUNIS GL Working Doc 01.06'!AG:AG)</f>
        <v>0</v>
      </c>
      <c r="N223" s="32">
        <f t="shared" si="12"/>
        <v>0</v>
      </c>
      <c r="O223" s="32">
        <f>SUMIF('MUNIS GL Working Doc 01.06'!$H:$H,'Capital Status Report'!$G223,'MUNIS GL Working Doc 01.06'!W:W)</f>
        <v>0</v>
      </c>
      <c r="P223" s="32">
        <f>SUMIF('MUNIS GL Working Doc 01.06'!$H:$H,'Capital Status Report'!$G223,'MUNIS GL Working Doc 01.06'!X:X)</f>
        <v>0</v>
      </c>
      <c r="Q223" s="32">
        <f>SUMIF('MUNIS GL Working Doc 01.06'!$H:$H,'Capital Status Report'!$G223,'MUNIS GL Working Doc 01.06'!Z:Z)</f>
        <v>52000</v>
      </c>
      <c r="R223" s="38" t="s">
        <v>2026</v>
      </c>
      <c r="S223" s="58"/>
      <c r="T223" s="35"/>
    </row>
    <row r="224" spans="1:20" s="53" customFormat="1" x14ac:dyDescent="0.25">
      <c r="A224" s="29">
        <v>308</v>
      </c>
      <c r="B224" s="30" t="s">
        <v>2307</v>
      </c>
      <c r="C224" s="31" t="str">
        <f t="shared" si="13"/>
        <v>21255 - Exterior Masonry</v>
      </c>
      <c r="D224" s="31">
        <v>21255</v>
      </c>
      <c r="E224" s="31" t="s">
        <v>2330</v>
      </c>
      <c r="F224" s="29" t="s">
        <v>1988</v>
      </c>
      <c r="G224" s="29" t="str">
        <f t="shared" si="11"/>
        <v>21255106 -  JULIAN CURTISS SCHOOL</v>
      </c>
      <c r="H224" s="29" t="str">
        <f>VLOOKUP(F224,'[2]Locn Lookup'!A$1:B$17,2,FALSE)</f>
        <v>JC</v>
      </c>
      <c r="I224" s="15"/>
      <c r="J224" s="32">
        <f>SUMIF('MUNIS GL Working Doc 01.06'!H:H,'Capital Status Report'!G224,'MUNIS GL Working Doc 01.06'!AB:AB)</f>
        <v>52000</v>
      </c>
      <c r="K224" s="32">
        <f>SUMIF('MUNIS GL Working Doc 01.06'!H:H,'Capital Status Report'!G224,'MUNIS GL Working Doc 01.06'!AE:AE)</f>
        <v>0</v>
      </c>
      <c r="L224" s="32">
        <f>SUMIF('MUNIS GL Working Doc 01.06'!$H:$H,'Capital Status Report'!$G224,'MUNIS GL Working Doc 01.06'!AF:AF)</f>
        <v>52000</v>
      </c>
      <c r="M224" s="32">
        <f>SUMIF('MUNIS GL Working Doc 01.06'!$H:$H,'Capital Status Report'!$G224,'MUNIS GL Working Doc 01.06'!AG:AG)</f>
        <v>0</v>
      </c>
      <c r="N224" s="32">
        <f t="shared" si="12"/>
        <v>0</v>
      </c>
      <c r="O224" s="32">
        <f>SUMIF('MUNIS GL Working Doc 01.06'!$H:$H,'Capital Status Report'!$G224,'MUNIS GL Working Doc 01.06'!W:W)</f>
        <v>0</v>
      </c>
      <c r="P224" s="32">
        <f>SUMIF('MUNIS GL Working Doc 01.06'!$H:$H,'Capital Status Report'!$G224,'MUNIS GL Working Doc 01.06'!X:X)</f>
        <v>0</v>
      </c>
      <c r="Q224" s="32">
        <f>SUMIF('MUNIS GL Working Doc 01.06'!$H:$H,'Capital Status Report'!$G224,'MUNIS GL Working Doc 01.06'!Z:Z)</f>
        <v>52000</v>
      </c>
      <c r="R224" s="38" t="s">
        <v>2026</v>
      </c>
      <c r="S224" s="58" t="s">
        <v>2331</v>
      </c>
      <c r="T224" s="35"/>
    </row>
    <row r="225" spans="1:20" s="53" customFormat="1" x14ac:dyDescent="0.25">
      <c r="A225" s="29">
        <v>310</v>
      </c>
      <c r="B225" s="30" t="s">
        <v>2307</v>
      </c>
      <c r="C225" s="31" t="str">
        <f t="shared" si="13"/>
        <v>21256 - Windows and Doors</v>
      </c>
      <c r="D225" s="31">
        <v>21256</v>
      </c>
      <c r="E225" s="31" t="s">
        <v>2332</v>
      </c>
      <c r="F225" s="29" t="s">
        <v>1997</v>
      </c>
      <c r="G225" s="29" t="str">
        <f t="shared" si="11"/>
        <v>21256115 -  WESTERN MIDDLE SCHOOL</v>
      </c>
      <c r="H225" s="29" t="str">
        <f>VLOOKUP(F225,'[2]Locn Lookup'!A$1:B$17,2,FALSE)</f>
        <v>WMS</v>
      </c>
      <c r="I225" s="15"/>
      <c r="J225" s="32">
        <f>SUMIF('MUNIS GL Working Doc 01.06'!H:H,'Capital Status Report'!G225,'MUNIS GL Working Doc 01.06'!AB:AB)</f>
        <v>20000</v>
      </c>
      <c r="K225" s="32">
        <f>SUMIF('MUNIS GL Working Doc 01.06'!H:H,'Capital Status Report'!G225,'MUNIS GL Working Doc 01.06'!AE:AE)</f>
        <v>0</v>
      </c>
      <c r="L225" s="32">
        <f>SUMIF('MUNIS GL Working Doc 01.06'!$H:$H,'Capital Status Report'!$G225,'MUNIS GL Working Doc 01.06'!AF:AF)</f>
        <v>20000</v>
      </c>
      <c r="M225" s="32">
        <f>SUMIF('MUNIS GL Working Doc 01.06'!$H:$H,'Capital Status Report'!$G225,'MUNIS GL Working Doc 01.06'!AG:AG)</f>
        <v>0</v>
      </c>
      <c r="N225" s="32">
        <f t="shared" si="12"/>
        <v>0</v>
      </c>
      <c r="O225" s="32">
        <f>SUMIF('MUNIS GL Working Doc 01.06'!$H:$H,'Capital Status Report'!$G225,'MUNIS GL Working Doc 01.06'!W:W)</f>
        <v>0</v>
      </c>
      <c r="P225" s="32">
        <f>SUMIF('MUNIS GL Working Doc 01.06'!$H:$H,'Capital Status Report'!$G225,'MUNIS GL Working Doc 01.06'!X:X)</f>
        <v>0</v>
      </c>
      <c r="Q225" s="32">
        <f>SUMIF('MUNIS GL Working Doc 01.06'!$H:$H,'Capital Status Report'!$G225,'MUNIS GL Working Doc 01.06'!Z:Z)</f>
        <v>20000</v>
      </c>
      <c r="R225" s="38" t="s">
        <v>2026</v>
      </c>
      <c r="S225" s="58" t="s">
        <v>2333</v>
      </c>
      <c r="T225" s="35"/>
    </row>
    <row r="226" spans="1:20" s="53" customFormat="1" ht="36" x14ac:dyDescent="0.25">
      <c r="A226" s="29">
        <v>311</v>
      </c>
      <c r="B226" s="30" t="s">
        <v>2307</v>
      </c>
      <c r="C226" s="31" t="str">
        <f t="shared" si="13"/>
        <v>21256 - Windows and Doors</v>
      </c>
      <c r="D226" s="31">
        <v>21256</v>
      </c>
      <c r="E226" s="31" t="s">
        <v>2332</v>
      </c>
      <c r="F226" s="29" t="s">
        <v>1994</v>
      </c>
      <c r="G226" s="29" t="str">
        <f t="shared" si="11"/>
        <v>21256112 -  RIVERSIDE SCHOOL</v>
      </c>
      <c r="H226" s="29" t="str">
        <f>VLOOKUP(F226,'[2]Locn Lookup'!A$1:B$17,2,FALSE)</f>
        <v>RV</v>
      </c>
      <c r="I226" s="15"/>
      <c r="J226" s="32">
        <f>SUMIF('MUNIS GL Working Doc 01.06'!H:H,'Capital Status Report'!G226,'MUNIS GL Working Doc 01.06'!AB:AB)</f>
        <v>208000</v>
      </c>
      <c r="K226" s="32">
        <f>SUMIF('MUNIS GL Working Doc 01.06'!H:H,'Capital Status Report'!G226,'MUNIS GL Working Doc 01.06'!AE:AE)</f>
        <v>0</v>
      </c>
      <c r="L226" s="32">
        <f>SUMIF('MUNIS GL Working Doc 01.06'!$H:$H,'Capital Status Report'!$G226,'MUNIS GL Working Doc 01.06'!AF:AF)</f>
        <v>208000</v>
      </c>
      <c r="M226" s="32">
        <f>SUMIF('MUNIS GL Working Doc 01.06'!$H:$H,'Capital Status Report'!$G226,'MUNIS GL Working Doc 01.06'!AG:AG)</f>
        <v>4225</v>
      </c>
      <c r="N226" s="32">
        <f t="shared" si="12"/>
        <v>0</v>
      </c>
      <c r="O226" s="32">
        <f>SUMIF('MUNIS GL Working Doc 01.06'!$H:$H,'Capital Status Report'!$G226,'MUNIS GL Working Doc 01.06'!W:W)</f>
        <v>4225</v>
      </c>
      <c r="P226" s="32">
        <f>SUMIF('MUNIS GL Working Doc 01.06'!$H:$H,'Capital Status Report'!$G226,'MUNIS GL Working Doc 01.06'!X:X)</f>
        <v>10485</v>
      </c>
      <c r="Q226" s="32">
        <f>SUMIF('MUNIS GL Working Doc 01.06'!$H:$H,'Capital Status Report'!$G226,'MUNIS GL Working Doc 01.06'!Z:Z)</f>
        <v>193290</v>
      </c>
      <c r="R226" s="38" t="s">
        <v>2334</v>
      </c>
      <c r="S226" s="59" t="s">
        <v>2335</v>
      </c>
      <c r="T226" s="35"/>
    </row>
    <row r="227" spans="1:20" s="53" customFormat="1" x14ac:dyDescent="0.25">
      <c r="A227" s="29">
        <v>312</v>
      </c>
      <c r="B227" s="30" t="s">
        <v>2307</v>
      </c>
      <c r="C227" s="31" t="str">
        <f t="shared" si="13"/>
        <v>21256 - Windows and Doors</v>
      </c>
      <c r="D227" s="31">
        <v>21256</v>
      </c>
      <c r="E227" s="31" t="s">
        <v>2332</v>
      </c>
      <c r="F227" s="29" t="s">
        <v>1959</v>
      </c>
      <c r="G227" s="29" t="str">
        <f t="shared" si="11"/>
        <v>21256116 -  GREENWICH HIGH SCHOOL</v>
      </c>
      <c r="H227" s="29" t="str">
        <f>VLOOKUP(F227,'[2]Locn Lookup'!A$1:B$17,2,FALSE)</f>
        <v>GHS</v>
      </c>
      <c r="I227" s="15"/>
      <c r="J227" s="32">
        <f>SUMIF('MUNIS GL Working Doc 01.06'!H:H,'Capital Status Report'!G227,'MUNIS GL Working Doc 01.06'!AB:AB)</f>
        <v>250000</v>
      </c>
      <c r="K227" s="32">
        <f>SUMIF('MUNIS GL Working Doc 01.06'!H:H,'Capital Status Report'!G227,'MUNIS GL Working Doc 01.06'!AE:AE)</f>
        <v>0</v>
      </c>
      <c r="L227" s="32">
        <f>SUMIF('MUNIS GL Working Doc 01.06'!$H:$H,'Capital Status Report'!$G227,'MUNIS GL Working Doc 01.06'!AF:AF)</f>
        <v>250000</v>
      </c>
      <c r="M227" s="32">
        <f>SUMIF('MUNIS GL Working Doc 01.06'!$H:$H,'Capital Status Report'!$G227,'MUNIS GL Working Doc 01.06'!AG:AG)</f>
        <v>0</v>
      </c>
      <c r="N227" s="32">
        <f t="shared" si="12"/>
        <v>0</v>
      </c>
      <c r="O227" s="32">
        <f>SUMIF('MUNIS GL Working Doc 01.06'!$H:$H,'Capital Status Report'!$G227,'MUNIS GL Working Doc 01.06'!W:W)</f>
        <v>0</v>
      </c>
      <c r="P227" s="32">
        <f>SUMIF('MUNIS GL Working Doc 01.06'!$H:$H,'Capital Status Report'!$G227,'MUNIS GL Working Doc 01.06'!X:X)</f>
        <v>5000</v>
      </c>
      <c r="Q227" s="32">
        <f>SUMIF('MUNIS GL Working Doc 01.06'!$H:$H,'Capital Status Report'!$G227,'MUNIS GL Working Doc 01.06'!Z:Z)</f>
        <v>245000</v>
      </c>
      <c r="R227" s="38" t="s">
        <v>2334</v>
      </c>
      <c r="S227" s="58" t="s">
        <v>2336</v>
      </c>
      <c r="T227" s="35"/>
    </row>
    <row r="228" spans="1:20" s="53" customFormat="1" x14ac:dyDescent="0.25">
      <c r="A228" s="29">
        <v>313</v>
      </c>
      <c r="B228" s="30" t="s">
        <v>2307</v>
      </c>
      <c r="C228" s="31" t="str">
        <f t="shared" si="13"/>
        <v>21256 - Windows and Doors</v>
      </c>
      <c r="D228" s="31">
        <v>21256</v>
      </c>
      <c r="E228" s="31" t="s">
        <v>2332</v>
      </c>
      <c r="F228" s="29" t="s">
        <v>1949</v>
      </c>
      <c r="G228" s="29" t="str">
        <f t="shared" si="11"/>
        <v>21256117 -  HAVEMEYER</v>
      </c>
      <c r="H228" s="29" t="str">
        <f>VLOOKUP(F228,'[2]Locn Lookup'!A$1:B$17,2,FALSE)</f>
        <v>HAV</v>
      </c>
      <c r="I228" s="15"/>
      <c r="J228" s="32">
        <f>SUMIF('MUNIS GL Working Doc 01.06'!H:H,'Capital Status Report'!G228,'MUNIS GL Working Doc 01.06'!AB:AB)</f>
        <v>5000</v>
      </c>
      <c r="K228" s="32">
        <f>SUMIF('MUNIS GL Working Doc 01.06'!H:H,'Capital Status Report'!G228,'MUNIS GL Working Doc 01.06'!AE:AE)</f>
        <v>0</v>
      </c>
      <c r="L228" s="32">
        <f>SUMIF('MUNIS GL Working Doc 01.06'!$H:$H,'Capital Status Report'!$G228,'MUNIS GL Working Doc 01.06'!AF:AF)</f>
        <v>5000</v>
      </c>
      <c r="M228" s="32">
        <f>SUMIF('MUNIS GL Working Doc 01.06'!$H:$H,'Capital Status Report'!$G228,'MUNIS GL Working Doc 01.06'!AG:AG)</f>
        <v>0</v>
      </c>
      <c r="N228" s="32">
        <f t="shared" si="12"/>
        <v>0</v>
      </c>
      <c r="O228" s="32">
        <f>SUMIF('MUNIS GL Working Doc 01.06'!$H:$H,'Capital Status Report'!$G228,'MUNIS GL Working Doc 01.06'!W:W)</f>
        <v>0</v>
      </c>
      <c r="P228" s="32">
        <f>SUMIF('MUNIS GL Working Doc 01.06'!$H:$H,'Capital Status Report'!$G228,'MUNIS GL Working Doc 01.06'!X:X)</f>
        <v>0</v>
      </c>
      <c r="Q228" s="32">
        <f>SUMIF('MUNIS GL Working Doc 01.06'!$H:$H,'Capital Status Report'!$G228,'MUNIS GL Working Doc 01.06'!Z:Z)</f>
        <v>5000</v>
      </c>
      <c r="R228" s="38" t="s">
        <v>2026</v>
      </c>
      <c r="S228" s="58"/>
      <c r="T228" s="35"/>
    </row>
    <row r="229" spans="1:20" s="53" customFormat="1" x14ac:dyDescent="0.25">
      <c r="A229" s="12">
        <v>315</v>
      </c>
      <c r="B229" s="13" t="s">
        <v>2307</v>
      </c>
      <c r="C229" s="14" t="str">
        <f t="shared" si="13"/>
        <v>21257 - Roofs</v>
      </c>
      <c r="D229" s="14">
        <v>21257</v>
      </c>
      <c r="E229" s="14" t="s">
        <v>535</v>
      </c>
      <c r="F229" s="12" t="s">
        <v>1949</v>
      </c>
      <c r="G229" s="12" t="str">
        <f t="shared" si="11"/>
        <v>21257117 -  HAVEMEYER</v>
      </c>
      <c r="H229" s="12" t="str">
        <f>VLOOKUP(F229,'[2]Locn Lookup'!A$1:B$17,2,FALSE)</f>
        <v>HAV</v>
      </c>
      <c r="I229" s="15"/>
      <c r="J229" s="16">
        <f>SUMIF('MUNIS GL Working Doc 01.06'!H:H,'Capital Status Report'!G229,'MUNIS GL Working Doc 01.06'!AB:AB)</f>
        <v>21000</v>
      </c>
      <c r="K229" s="16">
        <f>SUMIF('MUNIS GL Working Doc 01.06'!H:H,'Capital Status Report'!G229,'MUNIS GL Working Doc 01.06'!AE:AE)</f>
        <v>9435</v>
      </c>
      <c r="L229" s="16">
        <f>SUMIF('MUNIS GL Working Doc 01.06'!$H:$H,'Capital Status Report'!$G229,'MUNIS GL Working Doc 01.06'!AF:AF)</f>
        <v>30435</v>
      </c>
      <c r="M229" s="16">
        <f>SUMIF('MUNIS GL Working Doc 01.06'!$H:$H,'Capital Status Report'!$G229,'MUNIS GL Working Doc 01.06'!AG:AG)</f>
        <v>30435</v>
      </c>
      <c r="N229" s="16">
        <f t="shared" si="12"/>
        <v>0</v>
      </c>
      <c r="O229" s="16">
        <f>SUMIF('MUNIS GL Working Doc 01.06'!$H:$H,'Capital Status Report'!$G229,'MUNIS GL Working Doc 01.06'!W:W)</f>
        <v>30435</v>
      </c>
      <c r="P229" s="16">
        <f>SUMIF('MUNIS GL Working Doc 01.06'!$H:$H,'Capital Status Report'!$G229,'MUNIS GL Working Doc 01.06'!X:X)</f>
        <v>0</v>
      </c>
      <c r="Q229" s="16">
        <f>SUMIF('MUNIS GL Working Doc 01.06'!$H:$H,'Capital Status Report'!$G229,'MUNIS GL Working Doc 01.06'!Z:Z)</f>
        <v>0</v>
      </c>
      <c r="R229" s="36" t="s">
        <v>1950</v>
      </c>
      <c r="S229" s="61"/>
      <c r="T229" s="19" t="s">
        <v>1986</v>
      </c>
    </row>
    <row r="230" spans="1:20" s="53" customFormat="1" x14ac:dyDescent="0.25">
      <c r="A230" s="29">
        <v>316</v>
      </c>
      <c r="B230" s="30" t="s">
        <v>2307</v>
      </c>
      <c r="C230" s="31" t="str">
        <f t="shared" si="13"/>
        <v>21257 - Roofs</v>
      </c>
      <c r="D230" s="31">
        <v>21257</v>
      </c>
      <c r="E230" s="31" t="s">
        <v>535</v>
      </c>
      <c r="F230" s="29" t="s">
        <v>1996</v>
      </c>
      <c r="G230" s="29" t="str">
        <f t="shared" si="11"/>
        <v>21257114 -  EASTERN MIDDLE SCHOOL</v>
      </c>
      <c r="H230" s="29" t="str">
        <f>VLOOKUP(F230,'[2]Locn Lookup'!A$1:B$17,2,FALSE)</f>
        <v>EMS</v>
      </c>
      <c r="I230" s="15"/>
      <c r="J230" s="32">
        <f>SUMIF('MUNIS GL Working Doc 01.06'!H:H,'Capital Status Report'!G230,'MUNIS GL Working Doc 01.06'!AB:AB)</f>
        <v>37000</v>
      </c>
      <c r="K230" s="32">
        <f>SUMIF('MUNIS GL Working Doc 01.06'!H:H,'Capital Status Report'!G230,'MUNIS GL Working Doc 01.06'!AE:AE)</f>
        <v>-9435</v>
      </c>
      <c r="L230" s="32">
        <f>SUMIF('MUNIS GL Working Doc 01.06'!$H:$H,'Capital Status Report'!$G230,'MUNIS GL Working Doc 01.06'!AF:AF)</f>
        <v>27565</v>
      </c>
      <c r="M230" s="32">
        <f>SUMIF('MUNIS GL Working Doc 01.06'!$H:$H,'Capital Status Report'!$G230,'MUNIS GL Working Doc 01.06'!AG:AG)</f>
        <v>0</v>
      </c>
      <c r="N230" s="32">
        <f t="shared" si="12"/>
        <v>0</v>
      </c>
      <c r="O230" s="32">
        <f>SUMIF('MUNIS GL Working Doc 01.06'!$H:$H,'Capital Status Report'!$G230,'MUNIS GL Working Doc 01.06'!W:W)</f>
        <v>0</v>
      </c>
      <c r="P230" s="32">
        <f>SUMIF('MUNIS GL Working Doc 01.06'!$H:$H,'Capital Status Report'!$G230,'MUNIS GL Working Doc 01.06'!X:X)</f>
        <v>0</v>
      </c>
      <c r="Q230" s="32">
        <f>SUMIF('MUNIS GL Working Doc 01.06'!$H:$H,'Capital Status Report'!$G230,'MUNIS GL Working Doc 01.06'!Z:Z)</f>
        <v>27565</v>
      </c>
      <c r="R230" s="38" t="s">
        <v>2026</v>
      </c>
      <c r="S230" s="58"/>
      <c r="T230" s="35"/>
    </row>
    <row r="231" spans="1:20" s="53" customFormat="1" x14ac:dyDescent="0.25">
      <c r="A231" s="29">
        <v>317</v>
      </c>
      <c r="B231" s="30" t="s">
        <v>2307</v>
      </c>
      <c r="C231" s="31" t="str">
        <f t="shared" si="13"/>
        <v>21257 - Roofs</v>
      </c>
      <c r="D231" s="31">
        <v>21257</v>
      </c>
      <c r="E231" s="31" t="s">
        <v>535</v>
      </c>
      <c r="F231" s="29" t="s">
        <v>1982</v>
      </c>
      <c r="G231" s="29" t="str">
        <f t="shared" si="11"/>
        <v>21257102 -  HAMILTON AVENUE SCHOOL</v>
      </c>
      <c r="H231" s="29" t="str">
        <f>VLOOKUP(F231,'[2]Locn Lookup'!A$1:B$17,2,FALSE)</f>
        <v>HA</v>
      </c>
      <c r="I231" s="15"/>
      <c r="J231" s="32">
        <f>SUMIF('MUNIS GL Working Doc 01.06'!H:H,'Capital Status Report'!G231,'MUNIS GL Working Doc 01.06'!AB:AB)</f>
        <v>74000</v>
      </c>
      <c r="K231" s="32">
        <f>SUMIF('MUNIS GL Working Doc 01.06'!H:H,'Capital Status Report'!G231,'MUNIS GL Working Doc 01.06'!AE:AE)</f>
        <v>0</v>
      </c>
      <c r="L231" s="32">
        <f>SUMIF('MUNIS GL Working Doc 01.06'!$H:$H,'Capital Status Report'!$G231,'MUNIS GL Working Doc 01.06'!AF:AF)</f>
        <v>74000</v>
      </c>
      <c r="M231" s="32">
        <f>SUMIF('MUNIS GL Working Doc 01.06'!$H:$H,'Capital Status Report'!$G231,'MUNIS GL Working Doc 01.06'!AG:AG)</f>
        <v>0</v>
      </c>
      <c r="N231" s="32">
        <f t="shared" si="12"/>
        <v>0</v>
      </c>
      <c r="O231" s="32">
        <f>SUMIF('MUNIS GL Working Doc 01.06'!$H:$H,'Capital Status Report'!$G231,'MUNIS GL Working Doc 01.06'!W:W)</f>
        <v>0</v>
      </c>
      <c r="P231" s="32">
        <f>SUMIF('MUNIS GL Working Doc 01.06'!$H:$H,'Capital Status Report'!$G231,'MUNIS GL Working Doc 01.06'!X:X)</f>
        <v>33838.76</v>
      </c>
      <c r="Q231" s="32">
        <f>SUMIF('MUNIS GL Working Doc 01.06'!$H:$H,'Capital Status Report'!$G231,'MUNIS GL Working Doc 01.06'!Z:Z)</f>
        <v>40161.24</v>
      </c>
      <c r="R231" s="38" t="s">
        <v>2026</v>
      </c>
      <c r="S231" s="58" t="s">
        <v>2337</v>
      </c>
      <c r="T231" s="35"/>
    </row>
    <row r="232" spans="1:20" s="53" customFormat="1" x14ac:dyDescent="0.25">
      <c r="A232" s="29">
        <v>318</v>
      </c>
      <c r="B232" s="30" t="s">
        <v>2307</v>
      </c>
      <c r="C232" s="31" t="str">
        <f t="shared" si="13"/>
        <v>21257 - Roofs</v>
      </c>
      <c r="D232" s="31">
        <v>21257</v>
      </c>
      <c r="E232" s="31" t="s">
        <v>535</v>
      </c>
      <c r="F232" s="29" t="s">
        <v>1991</v>
      </c>
      <c r="G232" s="29" t="str">
        <f t="shared" si="11"/>
        <v>21257109 -  DUNDEE SCHOOL</v>
      </c>
      <c r="H232" s="29" t="str">
        <f>VLOOKUP(F232,'[2]Locn Lookup'!A$1:B$17,2,FALSE)</f>
        <v>ISD</v>
      </c>
      <c r="I232" s="15"/>
      <c r="J232" s="32">
        <f>SUMIF('MUNIS GL Working Doc 01.06'!H:H,'Capital Status Report'!G232,'MUNIS GL Working Doc 01.06'!AB:AB)</f>
        <v>74000</v>
      </c>
      <c r="K232" s="32">
        <f>SUMIF('MUNIS GL Working Doc 01.06'!H:H,'Capital Status Report'!G232,'MUNIS GL Working Doc 01.06'!AE:AE)</f>
        <v>0</v>
      </c>
      <c r="L232" s="32">
        <f>SUMIF('MUNIS GL Working Doc 01.06'!$H:$H,'Capital Status Report'!$G232,'MUNIS GL Working Doc 01.06'!AF:AF)</f>
        <v>74000</v>
      </c>
      <c r="M232" s="32">
        <f>SUMIF('MUNIS GL Working Doc 01.06'!$H:$H,'Capital Status Report'!$G232,'MUNIS GL Working Doc 01.06'!AG:AG)</f>
        <v>0</v>
      </c>
      <c r="N232" s="32">
        <f t="shared" si="12"/>
        <v>0</v>
      </c>
      <c r="O232" s="32">
        <f>SUMIF('MUNIS GL Working Doc 01.06'!$H:$H,'Capital Status Report'!$G232,'MUNIS GL Working Doc 01.06'!W:W)</f>
        <v>0</v>
      </c>
      <c r="P232" s="32">
        <f>SUMIF('MUNIS GL Working Doc 01.06'!$H:$H,'Capital Status Report'!$G232,'MUNIS GL Working Doc 01.06'!X:X)</f>
        <v>4400</v>
      </c>
      <c r="Q232" s="32">
        <f>SUMIF('MUNIS GL Working Doc 01.06'!$H:$H,'Capital Status Report'!$G232,'MUNIS GL Working Doc 01.06'!Z:Z)</f>
        <v>69600</v>
      </c>
      <c r="R232" s="38" t="s">
        <v>2026</v>
      </c>
      <c r="S232" s="58"/>
      <c r="T232" s="35"/>
    </row>
    <row r="233" spans="1:20" s="53" customFormat="1" x14ac:dyDescent="0.25">
      <c r="A233" s="29">
        <v>319</v>
      </c>
      <c r="B233" s="30" t="s">
        <v>2307</v>
      </c>
      <c r="C233" s="31" t="str">
        <f t="shared" si="13"/>
        <v>21257 - Roofs</v>
      </c>
      <c r="D233" s="31">
        <v>21257</v>
      </c>
      <c r="E233" s="31" t="s">
        <v>535</v>
      </c>
      <c r="F233" s="29" t="s">
        <v>1990</v>
      </c>
      <c r="G233" s="29" t="str">
        <f t="shared" si="11"/>
        <v>21257108 -  PARKWAY SCHOOL</v>
      </c>
      <c r="H233" s="29" t="str">
        <f>VLOOKUP(F233,'[2]Locn Lookup'!A$1:B$17,2,FALSE)</f>
        <v>PW</v>
      </c>
      <c r="I233" s="15"/>
      <c r="J233" s="32">
        <f>SUMIF('MUNIS GL Working Doc 01.06'!H:H,'Capital Status Report'!G233,'MUNIS GL Working Doc 01.06'!AB:AB)</f>
        <v>37000</v>
      </c>
      <c r="K233" s="32">
        <f>SUMIF('MUNIS GL Working Doc 01.06'!H:H,'Capital Status Report'!G233,'MUNIS GL Working Doc 01.06'!AE:AE)</f>
        <v>0</v>
      </c>
      <c r="L233" s="32">
        <f>SUMIF('MUNIS GL Working Doc 01.06'!$H:$H,'Capital Status Report'!$G233,'MUNIS GL Working Doc 01.06'!AF:AF)</f>
        <v>37000</v>
      </c>
      <c r="M233" s="32">
        <f>SUMIF('MUNIS GL Working Doc 01.06'!$H:$H,'Capital Status Report'!$G233,'MUNIS GL Working Doc 01.06'!AG:AG)</f>
        <v>0</v>
      </c>
      <c r="N233" s="32">
        <f t="shared" si="12"/>
        <v>0</v>
      </c>
      <c r="O233" s="32">
        <f>SUMIF('MUNIS GL Working Doc 01.06'!$H:$H,'Capital Status Report'!$G233,'MUNIS GL Working Doc 01.06'!W:W)</f>
        <v>0</v>
      </c>
      <c r="P233" s="32">
        <f>SUMIF('MUNIS GL Working Doc 01.06'!$H:$H,'Capital Status Report'!$G233,'MUNIS GL Working Doc 01.06'!X:X)</f>
        <v>0</v>
      </c>
      <c r="Q233" s="32">
        <f>SUMIF('MUNIS GL Working Doc 01.06'!$H:$H,'Capital Status Report'!$G233,'MUNIS GL Working Doc 01.06'!Z:Z)</f>
        <v>37000</v>
      </c>
      <c r="R233" s="38" t="s">
        <v>2026</v>
      </c>
      <c r="S233" s="58"/>
      <c r="T233" s="35"/>
    </row>
    <row r="234" spans="1:20" s="53" customFormat="1" x14ac:dyDescent="0.25">
      <c r="A234" s="29">
        <v>321</v>
      </c>
      <c r="B234" s="30" t="s">
        <v>2307</v>
      </c>
      <c r="C234" s="31" t="str">
        <f t="shared" si="13"/>
        <v>21258 - Fences</v>
      </c>
      <c r="D234" s="31">
        <v>21258</v>
      </c>
      <c r="E234" s="31" t="s">
        <v>2338</v>
      </c>
      <c r="F234" s="29" t="s">
        <v>1949</v>
      </c>
      <c r="G234" s="29" t="str">
        <f t="shared" si="11"/>
        <v>21258117 -  HAVEMEYER</v>
      </c>
      <c r="H234" s="29" t="str">
        <f>VLOOKUP(F234,'[2]Locn Lookup'!A$1:B$17,2,FALSE)</f>
        <v>HAV</v>
      </c>
      <c r="I234" s="15"/>
      <c r="J234" s="32">
        <f>SUMIF('MUNIS GL Working Doc 01.06'!H:H,'Capital Status Report'!G234,'MUNIS GL Working Doc 01.06'!AB:AB)</f>
        <v>15000</v>
      </c>
      <c r="K234" s="32">
        <f>SUMIF('MUNIS GL Working Doc 01.06'!H:H,'Capital Status Report'!G234,'MUNIS GL Working Doc 01.06'!AE:AE)</f>
        <v>0</v>
      </c>
      <c r="L234" s="32">
        <f>SUMIF('MUNIS GL Working Doc 01.06'!$H:$H,'Capital Status Report'!$G234,'MUNIS GL Working Doc 01.06'!AF:AF)</f>
        <v>15000</v>
      </c>
      <c r="M234" s="32">
        <f>SUMIF('MUNIS GL Working Doc 01.06'!$H:$H,'Capital Status Report'!$G234,'MUNIS GL Working Doc 01.06'!AG:AG)</f>
        <v>0</v>
      </c>
      <c r="N234" s="32">
        <f t="shared" si="12"/>
        <v>0</v>
      </c>
      <c r="O234" s="32">
        <f>SUMIF('MUNIS GL Working Doc 01.06'!$H:$H,'Capital Status Report'!$G234,'MUNIS GL Working Doc 01.06'!W:W)</f>
        <v>0</v>
      </c>
      <c r="P234" s="32">
        <f>SUMIF('MUNIS GL Working Doc 01.06'!$H:$H,'Capital Status Report'!$G234,'MUNIS GL Working Doc 01.06'!X:X)</f>
        <v>0</v>
      </c>
      <c r="Q234" s="32">
        <f>SUMIF('MUNIS GL Working Doc 01.06'!$H:$H,'Capital Status Report'!$G234,'MUNIS GL Working Doc 01.06'!Z:Z)</f>
        <v>15000</v>
      </c>
      <c r="R234" s="38" t="s">
        <v>2026</v>
      </c>
      <c r="S234" s="58"/>
      <c r="T234" s="35"/>
    </row>
    <row r="235" spans="1:20" s="53" customFormat="1" x14ac:dyDescent="0.25">
      <c r="A235" s="29">
        <v>323</v>
      </c>
      <c r="B235" s="30" t="s">
        <v>2307</v>
      </c>
      <c r="C235" s="31" t="str">
        <f t="shared" si="13"/>
        <v>21259 - Stairs &amp; Ramps</v>
      </c>
      <c r="D235" s="31">
        <v>21259</v>
      </c>
      <c r="E235" s="31" t="s">
        <v>2252</v>
      </c>
      <c r="F235" s="29" t="s">
        <v>1987</v>
      </c>
      <c r="G235" s="29" t="str">
        <f t="shared" si="11"/>
        <v>21259105 -  COS COB SCHOOL</v>
      </c>
      <c r="H235" s="29" t="str">
        <f>VLOOKUP(F235,'[2]Locn Lookup'!A$1:B$17,2,FALSE)</f>
        <v>CC</v>
      </c>
      <c r="I235" s="15"/>
      <c r="J235" s="32">
        <f>SUMIF('MUNIS GL Working Doc 01.06'!H:H,'Capital Status Report'!G235,'MUNIS GL Working Doc 01.06'!AB:AB)</f>
        <v>97000</v>
      </c>
      <c r="K235" s="32">
        <f>SUMIF('MUNIS GL Working Doc 01.06'!H:H,'Capital Status Report'!G235,'MUNIS GL Working Doc 01.06'!AE:AE)</f>
        <v>0</v>
      </c>
      <c r="L235" s="32">
        <f>SUMIF('MUNIS GL Working Doc 01.06'!$H:$H,'Capital Status Report'!$G235,'MUNIS GL Working Doc 01.06'!AF:AF)</f>
        <v>97000</v>
      </c>
      <c r="M235" s="32">
        <f>SUMIF('MUNIS GL Working Doc 01.06'!$H:$H,'Capital Status Report'!$G235,'MUNIS GL Working Doc 01.06'!AG:AG)</f>
        <v>0</v>
      </c>
      <c r="N235" s="32">
        <f t="shared" si="12"/>
        <v>0</v>
      </c>
      <c r="O235" s="32">
        <f>SUMIF('MUNIS GL Working Doc 01.06'!$H:$H,'Capital Status Report'!$G235,'MUNIS GL Working Doc 01.06'!W:W)</f>
        <v>0</v>
      </c>
      <c r="P235" s="32">
        <f>SUMIF('MUNIS GL Working Doc 01.06'!$H:$H,'Capital Status Report'!$G235,'MUNIS GL Working Doc 01.06'!X:X)</f>
        <v>0</v>
      </c>
      <c r="Q235" s="32">
        <f>SUMIF('MUNIS GL Working Doc 01.06'!$H:$H,'Capital Status Report'!$G235,'MUNIS GL Working Doc 01.06'!Z:Z)</f>
        <v>97000</v>
      </c>
      <c r="R235" s="38" t="s">
        <v>2026</v>
      </c>
      <c r="S235" s="58"/>
      <c r="T235" s="35"/>
    </row>
    <row r="236" spans="1:20" s="53" customFormat="1" x14ac:dyDescent="0.25">
      <c r="A236" s="29">
        <v>324</v>
      </c>
      <c r="B236" s="30" t="s">
        <v>2307</v>
      </c>
      <c r="C236" s="31" t="str">
        <f t="shared" si="13"/>
        <v>21259 - Stairs &amp; Ramps</v>
      </c>
      <c r="D236" s="31">
        <v>21259</v>
      </c>
      <c r="E236" s="31" t="s">
        <v>2252</v>
      </c>
      <c r="F236" s="29" t="s">
        <v>1997</v>
      </c>
      <c r="G236" s="29" t="str">
        <f t="shared" si="11"/>
        <v>21259115 -  WESTERN MIDDLE SCHOOL</v>
      </c>
      <c r="H236" s="29" t="str">
        <f>VLOOKUP(F236,'[2]Locn Lookup'!A$1:B$17,2,FALSE)</f>
        <v>WMS</v>
      </c>
      <c r="I236" s="15"/>
      <c r="J236" s="32">
        <f>SUMIF('MUNIS GL Working Doc 01.06'!H:H,'Capital Status Report'!G236,'MUNIS GL Working Doc 01.06'!AB:AB)</f>
        <v>37000</v>
      </c>
      <c r="K236" s="32">
        <f>SUMIF('MUNIS GL Working Doc 01.06'!H:H,'Capital Status Report'!G236,'MUNIS GL Working Doc 01.06'!AE:AE)</f>
        <v>0</v>
      </c>
      <c r="L236" s="32">
        <f>SUMIF('MUNIS GL Working Doc 01.06'!$H:$H,'Capital Status Report'!$G236,'MUNIS GL Working Doc 01.06'!AF:AF)</f>
        <v>37000</v>
      </c>
      <c r="M236" s="32">
        <f>SUMIF('MUNIS GL Working Doc 01.06'!$H:$H,'Capital Status Report'!$G236,'MUNIS GL Working Doc 01.06'!AG:AG)</f>
        <v>0</v>
      </c>
      <c r="N236" s="32">
        <f t="shared" si="12"/>
        <v>0</v>
      </c>
      <c r="O236" s="32">
        <f>SUMIF('MUNIS GL Working Doc 01.06'!$H:$H,'Capital Status Report'!$G236,'MUNIS GL Working Doc 01.06'!W:W)</f>
        <v>0</v>
      </c>
      <c r="P236" s="32">
        <f>SUMIF('MUNIS GL Working Doc 01.06'!$H:$H,'Capital Status Report'!$G236,'MUNIS GL Working Doc 01.06'!X:X)</f>
        <v>0</v>
      </c>
      <c r="Q236" s="32">
        <f>SUMIF('MUNIS GL Working Doc 01.06'!$H:$H,'Capital Status Report'!$G236,'MUNIS GL Working Doc 01.06'!Z:Z)</f>
        <v>37000</v>
      </c>
      <c r="R236" s="38" t="s">
        <v>2026</v>
      </c>
      <c r="S236" s="58"/>
      <c r="T236" s="35"/>
    </row>
    <row r="237" spans="1:20" s="53" customFormat="1" x14ac:dyDescent="0.25">
      <c r="A237" s="29">
        <v>325</v>
      </c>
      <c r="B237" s="30" t="s">
        <v>2307</v>
      </c>
      <c r="C237" s="31" t="str">
        <f t="shared" si="13"/>
        <v>21259 - Stairs &amp; Ramps</v>
      </c>
      <c r="D237" s="31">
        <v>21259</v>
      </c>
      <c r="E237" s="31" t="s">
        <v>2252</v>
      </c>
      <c r="F237" s="29" t="s">
        <v>1993</v>
      </c>
      <c r="G237" s="29" t="str">
        <f t="shared" si="11"/>
        <v>21259111 -  OLD GREENWICH SCHOOL</v>
      </c>
      <c r="H237" s="29" t="str">
        <f>VLOOKUP(F237,'[2]Locn Lookup'!A$1:B$17,2,FALSE)</f>
        <v>OG</v>
      </c>
      <c r="I237" s="15"/>
      <c r="J237" s="32">
        <f>SUMIF('MUNIS GL Working Doc 01.06'!H:H,'Capital Status Report'!G237,'MUNIS GL Working Doc 01.06'!AB:AB)</f>
        <v>30000</v>
      </c>
      <c r="K237" s="32">
        <f>SUMIF('MUNIS GL Working Doc 01.06'!H:H,'Capital Status Report'!G237,'MUNIS GL Working Doc 01.06'!AE:AE)</f>
        <v>0</v>
      </c>
      <c r="L237" s="32">
        <f>SUMIF('MUNIS GL Working Doc 01.06'!$H:$H,'Capital Status Report'!$G237,'MUNIS GL Working Doc 01.06'!AF:AF)</f>
        <v>30000</v>
      </c>
      <c r="M237" s="32">
        <f>SUMIF('MUNIS GL Working Doc 01.06'!$H:$H,'Capital Status Report'!$G237,'MUNIS GL Working Doc 01.06'!AG:AG)</f>
        <v>0</v>
      </c>
      <c r="N237" s="32">
        <f t="shared" si="12"/>
        <v>0</v>
      </c>
      <c r="O237" s="32">
        <f>SUMIF('MUNIS GL Working Doc 01.06'!$H:$H,'Capital Status Report'!$G237,'MUNIS GL Working Doc 01.06'!W:W)</f>
        <v>0</v>
      </c>
      <c r="P237" s="32">
        <f>SUMIF('MUNIS GL Working Doc 01.06'!$H:$H,'Capital Status Report'!$G237,'MUNIS GL Working Doc 01.06'!X:X)</f>
        <v>0</v>
      </c>
      <c r="Q237" s="32">
        <f>SUMIF('MUNIS GL Working Doc 01.06'!$H:$H,'Capital Status Report'!$G237,'MUNIS GL Working Doc 01.06'!Z:Z)</f>
        <v>30000</v>
      </c>
      <c r="R237" s="38" t="s">
        <v>2026</v>
      </c>
      <c r="S237" s="58"/>
      <c r="T237" s="35"/>
    </row>
    <row r="238" spans="1:20" s="53" customFormat="1" x14ac:dyDescent="0.25">
      <c r="A238" s="29">
        <v>327</v>
      </c>
      <c r="B238" s="30" t="s">
        <v>2307</v>
      </c>
      <c r="C238" s="31" t="str">
        <f t="shared" si="13"/>
        <v>21260 - Other Minor Renovations</v>
      </c>
      <c r="D238" s="31">
        <v>21260</v>
      </c>
      <c r="E238" s="31" t="s">
        <v>2339</v>
      </c>
      <c r="F238" s="29" t="s">
        <v>1996</v>
      </c>
      <c r="G238" s="29" t="str">
        <f t="shared" si="11"/>
        <v>21260114 -  EASTERN MIDDLE SCHOOL</v>
      </c>
      <c r="H238" s="29" t="str">
        <f>VLOOKUP(F238,'[2]Locn Lookup'!A$1:B$17,2,FALSE)</f>
        <v>EMS</v>
      </c>
      <c r="I238" s="15"/>
      <c r="J238" s="32">
        <f>SUMIF('MUNIS GL Working Doc 01.06'!H:H,'Capital Status Report'!G238,'MUNIS GL Working Doc 01.06'!AB:AB)</f>
        <v>93000</v>
      </c>
      <c r="K238" s="32">
        <f>SUMIF('MUNIS GL Working Doc 01.06'!H:H,'Capital Status Report'!G238,'MUNIS GL Working Doc 01.06'!AE:AE)</f>
        <v>0</v>
      </c>
      <c r="L238" s="32">
        <f>SUMIF('MUNIS GL Working Doc 01.06'!$H:$H,'Capital Status Report'!$G238,'MUNIS GL Working Doc 01.06'!AF:AF)</f>
        <v>93000</v>
      </c>
      <c r="M238" s="32">
        <f>SUMIF('MUNIS GL Working Doc 01.06'!$H:$H,'Capital Status Report'!$G238,'MUNIS GL Working Doc 01.06'!AG:AG)</f>
        <v>12994.47</v>
      </c>
      <c r="N238" s="32">
        <f t="shared" si="12"/>
        <v>0</v>
      </c>
      <c r="O238" s="32">
        <f>SUMIF('MUNIS GL Working Doc 01.06'!$H:$H,'Capital Status Report'!$G238,'MUNIS GL Working Doc 01.06'!W:W)</f>
        <v>12994.47</v>
      </c>
      <c r="P238" s="32">
        <f>SUMIF('MUNIS GL Working Doc 01.06'!$H:$H,'Capital Status Report'!$G238,'MUNIS GL Working Doc 01.06'!X:X)</f>
        <v>14698.46</v>
      </c>
      <c r="Q238" s="32">
        <f>SUMIF('MUNIS GL Working Doc 01.06'!$H:$H,'Capital Status Report'!$G238,'MUNIS GL Working Doc 01.06'!Z:Z)</f>
        <v>65307.07</v>
      </c>
      <c r="R238" s="38" t="s">
        <v>1970</v>
      </c>
      <c r="S238" s="58"/>
      <c r="T238" s="35"/>
    </row>
    <row r="239" spans="1:20" s="53" customFormat="1" x14ac:dyDescent="0.25">
      <c r="A239" s="29">
        <v>328</v>
      </c>
      <c r="B239" s="30" t="s">
        <v>2307</v>
      </c>
      <c r="C239" s="31" t="str">
        <f t="shared" si="13"/>
        <v>21260 - Other Minor Renovations</v>
      </c>
      <c r="D239" s="31">
        <v>21260</v>
      </c>
      <c r="E239" s="31" t="s">
        <v>2339</v>
      </c>
      <c r="F239" s="29" t="s">
        <v>1995</v>
      </c>
      <c r="G239" s="29" t="str">
        <f t="shared" si="11"/>
        <v>21260113 -  CENTRAL MIDDLE SCHOOL</v>
      </c>
      <c r="H239" s="29" t="str">
        <f>VLOOKUP(F239,'[2]Locn Lookup'!A$1:B$17,2,FALSE)</f>
        <v>CMS</v>
      </c>
      <c r="I239" s="15"/>
      <c r="J239" s="32">
        <f>SUMIF('MUNIS GL Working Doc 01.06'!H:H,'Capital Status Report'!G239,'MUNIS GL Working Doc 01.06'!AB:AB)</f>
        <v>45000</v>
      </c>
      <c r="K239" s="32">
        <f>SUMIF('MUNIS GL Working Doc 01.06'!H:H,'Capital Status Report'!G239,'MUNIS GL Working Doc 01.06'!AE:AE)</f>
        <v>0</v>
      </c>
      <c r="L239" s="32">
        <f>SUMIF('MUNIS GL Working Doc 01.06'!$H:$H,'Capital Status Report'!$G239,'MUNIS GL Working Doc 01.06'!AF:AF)</f>
        <v>45000</v>
      </c>
      <c r="M239" s="32">
        <f>SUMIF('MUNIS GL Working Doc 01.06'!$H:$H,'Capital Status Report'!$G239,'MUNIS GL Working Doc 01.06'!AG:AG)</f>
        <v>0</v>
      </c>
      <c r="N239" s="32">
        <f t="shared" si="12"/>
        <v>0</v>
      </c>
      <c r="O239" s="32">
        <f>SUMIF('MUNIS GL Working Doc 01.06'!$H:$H,'Capital Status Report'!$G239,'MUNIS GL Working Doc 01.06'!W:W)</f>
        <v>0</v>
      </c>
      <c r="P239" s="32">
        <f>SUMIF('MUNIS GL Working Doc 01.06'!$H:$H,'Capital Status Report'!$G239,'MUNIS GL Working Doc 01.06'!X:X)</f>
        <v>0</v>
      </c>
      <c r="Q239" s="32">
        <f>SUMIF('MUNIS GL Working Doc 01.06'!$H:$H,'Capital Status Report'!$G239,'MUNIS GL Working Doc 01.06'!Z:Z)</f>
        <v>45000</v>
      </c>
      <c r="R239" s="38" t="s">
        <v>2026</v>
      </c>
      <c r="S239" s="58"/>
      <c r="T239" s="35"/>
    </row>
    <row r="240" spans="1:20" s="53" customFormat="1" x14ac:dyDescent="0.25">
      <c r="A240" s="29">
        <v>329</v>
      </c>
      <c r="B240" s="30" t="s">
        <v>2307</v>
      </c>
      <c r="C240" s="31" t="str">
        <f t="shared" si="13"/>
        <v>21260 - Other Minor Renovations</v>
      </c>
      <c r="D240" s="31">
        <v>21260</v>
      </c>
      <c r="E240" s="31" t="s">
        <v>2339</v>
      </c>
      <c r="F240" s="29" t="s">
        <v>1985</v>
      </c>
      <c r="G240" s="29" t="str">
        <f t="shared" si="11"/>
        <v>21260103 -  GLENVILLE SCHOOL</v>
      </c>
      <c r="H240" s="29" t="str">
        <f>VLOOKUP(F240,'[2]Locn Lookup'!A$1:B$17,2,FALSE)</f>
        <v>GL</v>
      </c>
      <c r="I240" s="15"/>
      <c r="J240" s="32">
        <f>SUMIF('MUNIS GL Working Doc 01.06'!H:H,'Capital Status Report'!G240,'MUNIS GL Working Doc 01.06'!AB:AB)</f>
        <v>82000</v>
      </c>
      <c r="K240" s="32">
        <f>SUMIF('MUNIS GL Working Doc 01.06'!H:H,'Capital Status Report'!G240,'MUNIS GL Working Doc 01.06'!AE:AE)</f>
        <v>0</v>
      </c>
      <c r="L240" s="32">
        <f>SUMIF('MUNIS GL Working Doc 01.06'!$H:$H,'Capital Status Report'!$G240,'MUNIS GL Working Doc 01.06'!AF:AF)</f>
        <v>82000</v>
      </c>
      <c r="M240" s="32">
        <f>SUMIF('MUNIS GL Working Doc 01.06'!$H:$H,'Capital Status Report'!$G240,'MUNIS GL Working Doc 01.06'!AG:AG)</f>
        <v>55876</v>
      </c>
      <c r="N240" s="32">
        <f t="shared" si="12"/>
        <v>0</v>
      </c>
      <c r="O240" s="32">
        <f>SUMIF('MUNIS GL Working Doc 01.06'!$H:$H,'Capital Status Report'!$G240,'MUNIS GL Working Doc 01.06'!W:W)</f>
        <v>55876</v>
      </c>
      <c r="P240" s="32">
        <f>SUMIF('MUNIS GL Working Doc 01.06'!$H:$H,'Capital Status Report'!$G240,'MUNIS GL Working Doc 01.06'!X:X)</f>
        <v>0</v>
      </c>
      <c r="Q240" s="32">
        <f>SUMIF('MUNIS GL Working Doc 01.06'!$H:$H,'Capital Status Report'!$G240,'MUNIS GL Working Doc 01.06'!Z:Z)</f>
        <v>26124</v>
      </c>
      <c r="R240" s="38" t="s">
        <v>2238</v>
      </c>
      <c r="S240" s="58"/>
      <c r="T240" s="35"/>
    </row>
    <row r="241" spans="1:20" s="53" customFormat="1" x14ac:dyDescent="0.25">
      <c r="A241" s="29">
        <v>330</v>
      </c>
      <c r="B241" s="30" t="s">
        <v>2307</v>
      </c>
      <c r="C241" s="31" t="str">
        <f t="shared" si="13"/>
        <v>21260 - Other Minor Renovations</v>
      </c>
      <c r="D241" s="31">
        <v>21260</v>
      </c>
      <c r="E241" s="31" t="s">
        <v>2339</v>
      </c>
      <c r="F241" s="29" t="s">
        <v>1989</v>
      </c>
      <c r="G241" s="29" t="str">
        <f t="shared" si="11"/>
        <v>21260107 -  NORTH STREET SCHOOL</v>
      </c>
      <c r="H241" s="29" t="str">
        <f>VLOOKUP(F241,'[2]Locn Lookup'!A$1:B$17,2,FALSE)</f>
        <v>NS</v>
      </c>
      <c r="I241" s="15"/>
      <c r="J241" s="32">
        <f>SUMIF('MUNIS GL Working Doc 01.06'!H:H,'Capital Status Report'!G241,'MUNIS GL Working Doc 01.06'!AB:AB)</f>
        <v>52000</v>
      </c>
      <c r="K241" s="32">
        <f>SUMIF('MUNIS GL Working Doc 01.06'!H:H,'Capital Status Report'!G241,'MUNIS GL Working Doc 01.06'!AE:AE)</f>
        <v>0</v>
      </c>
      <c r="L241" s="32">
        <f>SUMIF('MUNIS GL Working Doc 01.06'!$H:$H,'Capital Status Report'!$G241,'MUNIS GL Working Doc 01.06'!AF:AF)</f>
        <v>52000</v>
      </c>
      <c r="M241" s="32">
        <f>SUMIF('MUNIS GL Working Doc 01.06'!$H:$H,'Capital Status Report'!$G241,'MUNIS GL Working Doc 01.06'!AG:AG)</f>
        <v>0</v>
      </c>
      <c r="N241" s="32">
        <f t="shared" si="12"/>
        <v>0</v>
      </c>
      <c r="O241" s="32">
        <f>SUMIF('MUNIS GL Working Doc 01.06'!$H:$H,'Capital Status Report'!$G241,'MUNIS GL Working Doc 01.06'!W:W)</f>
        <v>0</v>
      </c>
      <c r="P241" s="32">
        <f>SUMIF('MUNIS GL Working Doc 01.06'!$H:$H,'Capital Status Report'!$G241,'MUNIS GL Working Doc 01.06'!X:X)</f>
        <v>0</v>
      </c>
      <c r="Q241" s="32">
        <f>SUMIF('MUNIS GL Working Doc 01.06'!$H:$H,'Capital Status Report'!$G241,'MUNIS GL Working Doc 01.06'!Z:Z)</f>
        <v>52000</v>
      </c>
      <c r="R241" s="38" t="s">
        <v>2026</v>
      </c>
      <c r="S241" s="58"/>
      <c r="T241" s="35"/>
    </row>
    <row r="242" spans="1:20" s="53" customFormat="1" x14ac:dyDescent="0.25">
      <c r="A242" s="29">
        <v>331</v>
      </c>
      <c r="B242" s="30" t="s">
        <v>2307</v>
      </c>
      <c r="C242" s="31" t="str">
        <f t="shared" si="13"/>
        <v>21260 - Other Minor Renovations</v>
      </c>
      <c r="D242" s="31">
        <v>21260</v>
      </c>
      <c r="E242" s="31" t="s">
        <v>2339</v>
      </c>
      <c r="F242" s="29" t="s">
        <v>1997</v>
      </c>
      <c r="G242" s="29" t="str">
        <f t="shared" si="11"/>
        <v>21260115 -  WESTERN MIDDLE SCHOOL</v>
      </c>
      <c r="H242" s="29" t="str">
        <f>VLOOKUP(F242,'[2]Locn Lookup'!A$1:B$17,2,FALSE)</f>
        <v>WMS</v>
      </c>
      <c r="I242" s="15"/>
      <c r="J242" s="32">
        <f>SUMIF('MUNIS GL Working Doc 01.06'!H:H,'Capital Status Report'!G242,'MUNIS GL Working Doc 01.06'!AB:AB)</f>
        <v>73000</v>
      </c>
      <c r="K242" s="32">
        <f>SUMIF('MUNIS GL Working Doc 01.06'!H:H,'Capital Status Report'!G242,'MUNIS GL Working Doc 01.06'!AE:AE)</f>
        <v>0</v>
      </c>
      <c r="L242" s="32">
        <f>SUMIF('MUNIS GL Working Doc 01.06'!$H:$H,'Capital Status Report'!$G242,'MUNIS GL Working Doc 01.06'!AF:AF)</f>
        <v>73000</v>
      </c>
      <c r="M242" s="32">
        <f>SUMIF('MUNIS GL Working Doc 01.06'!$H:$H,'Capital Status Report'!$G242,'MUNIS GL Working Doc 01.06'!AG:AG)</f>
        <v>0</v>
      </c>
      <c r="N242" s="32">
        <f t="shared" si="12"/>
        <v>0</v>
      </c>
      <c r="O242" s="32">
        <f>SUMIF('MUNIS GL Working Doc 01.06'!$H:$H,'Capital Status Report'!$G242,'MUNIS GL Working Doc 01.06'!W:W)</f>
        <v>0</v>
      </c>
      <c r="P242" s="32">
        <f>SUMIF('MUNIS GL Working Doc 01.06'!$H:$H,'Capital Status Report'!$G242,'MUNIS GL Working Doc 01.06'!X:X)</f>
        <v>0</v>
      </c>
      <c r="Q242" s="32">
        <f>SUMIF('MUNIS GL Working Doc 01.06'!$H:$H,'Capital Status Report'!$G242,'MUNIS GL Working Doc 01.06'!Z:Z)</f>
        <v>73000</v>
      </c>
      <c r="R242" s="38" t="s">
        <v>2026</v>
      </c>
      <c r="S242" s="58"/>
      <c r="T242" s="35"/>
    </row>
    <row r="243" spans="1:20" s="53" customFormat="1" ht="24" x14ac:dyDescent="0.25">
      <c r="A243" s="29">
        <v>333</v>
      </c>
      <c r="B243" s="30" t="s">
        <v>2307</v>
      </c>
      <c r="C243" s="31" t="str">
        <f t="shared" si="13"/>
        <v>21261 - Finishes - Painting and Flooring</v>
      </c>
      <c r="D243" s="31">
        <v>21261</v>
      </c>
      <c r="E243" s="31" t="s">
        <v>2340</v>
      </c>
      <c r="F243" s="29" t="s">
        <v>1959</v>
      </c>
      <c r="G243" s="29" t="str">
        <f t="shared" si="11"/>
        <v>21261116 -  GREENWICH HIGH SCHOOL</v>
      </c>
      <c r="H243" s="29" t="str">
        <f>VLOOKUP(F243,'[2]Locn Lookup'!A$1:B$17,2,FALSE)</f>
        <v>GHS</v>
      </c>
      <c r="I243" s="15"/>
      <c r="J243" s="32">
        <f>SUMIF('MUNIS GL Working Doc 01.06'!H:H,'Capital Status Report'!G243,'MUNIS GL Working Doc 01.06'!AB:AB)</f>
        <v>257000</v>
      </c>
      <c r="K243" s="32">
        <f>SUMIF('MUNIS GL Working Doc 01.06'!H:H,'Capital Status Report'!G243,'MUNIS GL Working Doc 01.06'!AE:AE)</f>
        <v>0</v>
      </c>
      <c r="L243" s="32">
        <f>SUMIF('MUNIS GL Working Doc 01.06'!$H:$H,'Capital Status Report'!$G243,'MUNIS GL Working Doc 01.06'!AF:AF)</f>
        <v>257000</v>
      </c>
      <c r="M243" s="32">
        <f>SUMIF('MUNIS GL Working Doc 01.06'!$H:$H,'Capital Status Report'!$G243,'MUNIS GL Working Doc 01.06'!AG:AG)</f>
        <v>0</v>
      </c>
      <c r="N243" s="32">
        <f t="shared" si="12"/>
        <v>0</v>
      </c>
      <c r="O243" s="32">
        <f>SUMIF('MUNIS GL Working Doc 01.06'!$H:$H,'Capital Status Report'!$G243,'MUNIS GL Working Doc 01.06'!W:W)</f>
        <v>0</v>
      </c>
      <c r="P243" s="32">
        <f>SUMIF('MUNIS GL Working Doc 01.06'!$H:$H,'Capital Status Report'!$G243,'MUNIS GL Working Doc 01.06'!X:X)</f>
        <v>0</v>
      </c>
      <c r="Q243" s="32">
        <f>SUMIF('MUNIS GL Working Doc 01.06'!$H:$H,'Capital Status Report'!$G243,'MUNIS GL Working Doc 01.06'!Z:Z)</f>
        <v>257000</v>
      </c>
      <c r="R243" s="38" t="s">
        <v>2026</v>
      </c>
      <c r="S243" s="59" t="s">
        <v>2341</v>
      </c>
      <c r="T243" s="35"/>
    </row>
    <row r="244" spans="1:20" s="53" customFormat="1" ht="36" x14ac:dyDescent="0.25">
      <c r="A244" s="29">
        <v>334</v>
      </c>
      <c r="B244" s="30" t="s">
        <v>2307</v>
      </c>
      <c r="C244" s="31" t="str">
        <f t="shared" si="13"/>
        <v>21261 - Finishes - Painting and Flooring</v>
      </c>
      <c r="D244" s="31">
        <v>21261</v>
      </c>
      <c r="E244" s="31" t="s">
        <v>2340</v>
      </c>
      <c r="F244" s="29" t="s">
        <v>1991</v>
      </c>
      <c r="G244" s="29" t="str">
        <f t="shared" si="11"/>
        <v>21261109 -  DUNDEE SCHOOL</v>
      </c>
      <c r="H244" s="29" t="str">
        <f>VLOOKUP(F244,'[2]Locn Lookup'!A$1:B$17,2,FALSE)</f>
        <v>ISD</v>
      </c>
      <c r="I244" s="15"/>
      <c r="J244" s="32">
        <f>SUMIF('MUNIS GL Working Doc 01.06'!H:H,'Capital Status Report'!G244,'MUNIS GL Working Doc 01.06'!AB:AB)</f>
        <v>89000</v>
      </c>
      <c r="K244" s="32">
        <f>SUMIF('MUNIS GL Working Doc 01.06'!H:H,'Capital Status Report'!G244,'MUNIS GL Working Doc 01.06'!AE:AE)</f>
        <v>0</v>
      </c>
      <c r="L244" s="32">
        <f>SUMIF('MUNIS GL Working Doc 01.06'!$H:$H,'Capital Status Report'!$G244,'MUNIS GL Working Doc 01.06'!AF:AF)</f>
        <v>89000</v>
      </c>
      <c r="M244" s="32">
        <f>SUMIF('MUNIS GL Working Doc 01.06'!$H:$H,'Capital Status Report'!$G244,'MUNIS GL Working Doc 01.06'!AG:AG)</f>
        <v>10745</v>
      </c>
      <c r="N244" s="32">
        <f t="shared" si="12"/>
        <v>0</v>
      </c>
      <c r="O244" s="32">
        <f>SUMIF('MUNIS GL Working Doc 01.06'!$H:$H,'Capital Status Report'!$G244,'MUNIS GL Working Doc 01.06'!W:W)</f>
        <v>10745</v>
      </c>
      <c r="P244" s="32">
        <f>SUMIF('MUNIS GL Working Doc 01.06'!$H:$H,'Capital Status Report'!$G244,'MUNIS GL Working Doc 01.06'!X:X)</f>
        <v>4094</v>
      </c>
      <c r="Q244" s="32">
        <f>SUMIF('MUNIS GL Working Doc 01.06'!$H:$H,'Capital Status Report'!$G244,'MUNIS GL Working Doc 01.06'!Z:Z)</f>
        <v>74161</v>
      </c>
      <c r="R244" s="38" t="s">
        <v>2026</v>
      </c>
      <c r="S244" s="59" t="s">
        <v>2342</v>
      </c>
      <c r="T244" s="35"/>
    </row>
    <row r="245" spans="1:20" s="53" customFormat="1" x14ac:dyDescent="0.25">
      <c r="A245" s="29">
        <v>335</v>
      </c>
      <c r="B245" s="30" t="s">
        <v>2307</v>
      </c>
      <c r="C245" s="31" t="str">
        <f t="shared" si="13"/>
        <v>21261 - Finishes - Painting and Flooring</v>
      </c>
      <c r="D245" s="31">
        <v>21261</v>
      </c>
      <c r="E245" s="31" t="s">
        <v>2340</v>
      </c>
      <c r="F245" s="29" t="s">
        <v>1987</v>
      </c>
      <c r="G245" s="29" t="str">
        <f t="shared" si="11"/>
        <v>21261105 -  COS COB SCHOOL</v>
      </c>
      <c r="H245" s="29" t="str">
        <f>VLOOKUP(F245,'[2]Locn Lookup'!A$1:B$17,2,FALSE)</f>
        <v>CC</v>
      </c>
      <c r="I245" s="15"/>
      <c r="J245" s="32">
        <f>SUMIF('MUNIS GL Working Doc 01.06'!H:H,'Capital Status Report'!G245,'MUNIS GL Working Doc 01.06'!AB:AB)</f>
        <v>8000</v>
      </c>
      <c r="K245" s="32">
        <f>SUMIF('MUNIS GL Working Doc 01.06'!H:H,'Capital Status Report'!G245,'MUNIS GL Working Doc 01.06'!AE:AE)</f>
        <v>0</v>
      </c>
      <c r="L245" s="32">
        <f>SUMIF('MUNIS GL Working Doc 01.06'!$H:$H,'Capital Status Report'!$G245,'MUNIS GL Working Doc 01.06'!AF:AF)</f>
        <v>8000</v>
      </c>
      <c r="M245" s="32">
        <f>SUMIF('MUNIS GL Working Doc 01.06'!$H:$H,'Capital Status Report'!$G245,'MUNIS GL Working Doc 01.06'!AG:AG)</f>
        <v>0</v>
      </c>
      <c r="N245" s="32">
        <f t="shared" si="12"/>
        <v>0</v>
      </c>
      <c r="O245" s="32">
        <f>SUMIF('MUNIS GL Working Doc 01.06'!$H:$H,'Capital Status Report'!$G245,'MUNIS GL Working Doc 01.06'!W:W)</f>
        <v>0</v>
      </c>
      <c r="P245" s="32">
        <f>SUMIF('MUNIS GL Working Doc 01.06'!$H:$H,'Capital Status Report'!$G245,'MUNIS GL Working Doc 01.06'!X:X)</f>
        <v>0</v>
      </c>
      <c r="Q245" s="32">
        <f>SUMIF('MUNIS GL Working Doc 01.06'!$H:$H,'Capital Status Report'!$G245,'MUNIS GL Working Doc 01.06'!Z:Z)</f>
        <v>8000</v>
      </c>
      <c r="R245" s="38" t="s">
        <v>2026</v>
      </c>
      <c r="S245" s="58" t="s">
        <v>2343</v>
      </c>
      <c r="T245" s="35"/>
    </row>
    <row r="246" spans="1:20" s="53" customFormat="1" x14ac:dyDescent="0.25">
      <c r="A246" s="29">
        <v>336</v>
      </c>
      <c r="B246" s="30" t="s">
        <v>2307</v>
      </c>
      <c r="C246" s="31" t="str">
        <f t="shared" si="13"/>
        <v>21261 - Finishes - Painting and Flooring</v>
      </c>
      <c r="D246" s="31">
        <v>21261</v>
      </c>
      <c r="E246" s="31" t="s">
        <v>2340</v>
      </c>
      <c r="F246" s="29" t="s">
        <v>1995</v>
      </c>
      <c r="G246" s="29" t="str">
        <f t="shared" si="11"/>
        <v>21261113 -  CENTRAL MIDDLE SCHOOL</v>
      </c>
      <c r="H246" s="29" t="str">
        <f>VLOOKUP(F246,'[2]Locn Lookup'!A$1:B$17,2,FALSE)</f>
        <v>CMS</v>
      </c>
      <c r="I246" s="15"/>
      <c r="J246" s="32">
        <f>SUMIF('MUNIS GL Working Doc 01.06'!H:H,'Capital Status Report'!G246,'MUNIS GL Working Doc 01.06'!AB:AB)</f>
        <v>12000</v>
      </c>
      <c r="K246" s="32">
        <f>SUMIF('MUNIS GL Working Doc 01.06'!H:H,'Capital Status Report'!G246,'MUNIS GL Working Doc 01.06'!AE:AE)</f>
        <v>0</v>
      </c>
      <c r="L246" s="32">
        <f>SUMIF('MUNIS GL Working Doc 01.06'!$H:$H,'Capital Status Report'!$G246,'MUNIS GL Working Doc 01.06'!AF:AF)</f>
        <v>12000</v>
      </c>
      <c r="M246" s="32">
        <f>SUMIF('MUNIS GL Working Doc 01.06'!$H:$H,'Capital Status Report'!$G246,'MUNIS GL Working Doc 01.06'!AG:AG)</f>
        <v>0</v>
      </c>
      <c r="N246" s="32">
        <f t="shared" si="12"/>
        <v>0</v>
      </c>
      <c r="O246" s="32">
        <f>SUMIF('MUNIS GL Working Doc 01.06'!$H:$H,'Capital Status Report'!$G246,'MUNIS GL Working Doc 01.06'!W:W)</f>
        <v>0</v>
      </c>
      <c r="P246" s="32">
        <f>SUMIF('MUNIS GL Working Doc 01.06'!$H:$H,'Capital Status Report'!$G246,'MUNIS GL Working Doc 01.06'!X:X)</f>
        <v>0</v>
      </c>
      <c r="Q246" s="32">
        <f>SUMIF('MUNIS GL Working Doc 01.06'!$H:$H,'Capital Status Report'!$G246,'MUNIS GL Working Doc 01.06'!Z:Z)</f>
        <v>12000</v>
      </c>
      <c r="R246" s="38" t="s">
        <v>2026</v>
      </c>
      <c r="S246" s="58" t="s">
        <v>2343</v>
      </c>
      <c r="T246" s="35"/>
    </row>
    <row r="247" spans="1:20" s="53" customFormat="1" x14ac:dyDescent="0.25">
      <c r="A247" s="29">
        <v>337</v>
      </c>
      <c r="B247" s="30" t="s">
        <v>2307</v>
      </c>
      <c r="C247" s="31" t="str">
        <f t="shared" si="13"/>
        <v>21261 - Finishes - Painting and Flooring</v>
      </c>
      <c r="D247" s="31">
        <v>21261</v>
      </c>
      <c r="E247" s="31" t="s">
        <v>2340</v>
      </c>
      <c r="F247" s="29" t="s">
        <v>1996</v>
      </c>
      <c r="G247" s="29" t="str">
        <f t="shared" si="11"/>
        <v>21261114 -  EASTERN MIDDLE SCHOOL</v>
      </c>
      <c r="H247" s="29" t="str">
        <f>VLOOKUP(F247,'[2]Locn Lookup'!A$1:B$17,2,FALSE)</f>
        <v>EMS</v>
      </c>
      <c r="I247" s="15"/>
      <c r="J247" s="32">
        <f>SUMIF('MUNIS GL Working Doc 01.06'!H:H,'Capital Status Report'!G247,'MUNIS GL Working Doc 01.06'!AB:AB)</f>
        <v>15000</v>
      </c>
      <c r="K247" s="32">
        <f>SUMIF('MUNIS GL Working Doc 01.06'!H:H,'Capital Status Report'!G247,'MUNIS GL Working Doc 01.06'!AE:AE)</f>
        <v>0</v>
      </c>
      <c r="L247" s="32">
        <f>SUMIF('MUNIS GL Working Doc 01.06'!$H:$H,'Capital Status Report'!$G247,'MUNIS GL Working Doc 01.06'!AF:AF)</f>
        <v>15000</v>
      </c>
      <c r="M247" s="32">
        <f>SUMIF('MUNIS GL Working Doc 01.06'!$H:$H,'Capital Status Report'!$G247,'MUNIS GL Working Doc 01.06'!AG:AG)</f>
        <v>0</v>
      </c>
      <c r="N247" s="32">
        <f t="shared" si="12"/>
        <v>0</v>
      </c>
      <c r="O247" s="32">
        <f>SUMIF('MUNIS GL Working Doc 01.06'!$H:$H,'Capital Status Report'!$G247,'MUNIS GL Working Doc 01.06'!W:W)</f>
        <v>0</v>
      </c>
      <c r="P247" s="32">
        <f>SUMIF('MUNIS GL Working Doc 01.06'!$H:$H,'Capital Status Report'!$G247,'MUNIS GL Working Doc 01.06'!X:X)</f>
        <v>0</v>
      </c>
      <c r="Q247" s="32">
        <f>SUMIF('MUNIS GL Working Doc 01.06'!$H:$H,'Capital Status Report'!$G247,'MUNIS GL Working Doc 01.06'!Z:Z)</f>
        <v>15000</v>
      </c>
      <c r="R247" s="38" t="s">
        <v>2026</v>
      </c>
      <c r="S247" s="58" t="s">
        <v>2343</v>
      </c>
      <c r="T247" s="35"/>
    </row>
    <row r="248" spans="1:20" s="53" customFormat="1" x14ac:dyDescent="0.25">
      <c r="A248" s="29">
        <v>338</v>
      </c>
      <c r="B248" s="30" t="s">
        <v>2307</v>
      </c>
      <c r="C248" s="31" t="str">
        <f t="shared" si="13"/>
        <v>21261 - Finishes - Painting and Flooring</v>
      </c>
      <c r="D248" s="31">
        <v>21261</v>
      </c>
      <c r="E248" s="31" t="s">
        <v>2340</v>
      </c>
      <c r="F248" s="29" t="s">
        <v>1985</v>
      </c>
      <c r="G248" s="29" t="str">
        <f t="shared" si="11"/>
        <v>21261103 -  GLENVILLE SCHOOL</v>
      </c>
      <c r="H248" s="29" t="str">
        <f>VLOOKUP(F248,'[2]Locn Lookup'!A$1:B$17,2,FALSE)</f>
        <v>GL</v>
      </c>
      <c r="I248" s="15"/>
      <c r="J248" s="32">
        <f>SUMIF('MUNIS GL Working Doc 01.06'!H:H,'Capital Status Report'!G248,'MUNIS GL Working Doc 01.06'!AB:AB)</f>
        <v>5000</v>
      </c>
      <c r="K248" s="32">
        <f>SUMIF('MUNIS GL Working Doc 01.06'!H:H,'Capital Status Report'!G248,'MUNIS GL Working Doc 01.06'!AE:AE)</f>
        <v>0</v>
      </c>
      <c r="L248" s="32">
        <f>SUMIF('MUNIS GL Working Doc 01.06'!$H:$H,'Capital Status Report'!$G248,'MUNIS GL Working Doc 01.06'!AF:AF)</f>
        <v>5000</v>
      </c>
      <c r="M248" s="32">
        <f>SUMIF('MUNIS GL Working Doc 01.06'!$H:$H,'Capital Status Report'!$G248,'MUNIS GL Working Doc 01.06'!AG:AG)</f>
        <v>0</v>
      </c>
      <c r="N248" s="32">
        <f t="shared" si="12"/>
        <v>0</v>
      </c>
      <c r="O248" s="32">
        <f>SUMIF('MUNIS GL Working Doc 01.06'!$H:$H,'Capital Status Report'!$G248,'MUNIS GL Working Doc 01.06'!W:W)</f>
        <v>0</v>
      </c>
      <c r="P248" s="32">
        <f>SUMIF('MUNIS GL Working Doc 01.06'!$H:$H,'Capital Status Report'!$G248,'MUNIS GL Working Doc 01.06'!X:X)</f>
        <v>0</v>
      </c>
      <c r="Q248" s="32">
        <f>SUMIF('MUNIS GL Working Doc 01.06'!$H:$H,'Capital Status Report'!$G248,'MUNIS GL Working Doc 01.06'!Z:Z)</f>
        <v>5000</v>
      </c>
      <c r="R248" s="38" t="s">
        <v>2026</v>
      </c>
      <c r="S248" s="58" t="s">
        <v>2343</v>
      </c>
      <c r="T248" s="35"/>
    </row>
    <row r="249" spans="1:20" s="53" customFormat="1" x14ac:dyDescent="0.25">
      <c r="A249" s="29">
        <v>339</v>
      </c>
      <c r="B249" s="30" t="s">
        <v>2307</v>
      </c>
      <c r="C249" s="31" t="str">
        <f t="shared" si="13"/>
        <v>21261 - Finishes - Painting and Flooring</v>
      </c>
      <c r="D249" s="31">
        <v>21261</v>
      </c>
      <c r="E249" s="31" t="s">
        <v>2340</v>
      </c>
      <c r="F249" s="29" t="s">
        <v>1982</v>
      </c>
      <c r="G249" s="29" t="str">
        <f t="shared" si="11"/>
        <v>21261102 -  HAMILTON AVENUE SCHOOL</v>
      </c>
      <c r="H249" s="29" t="str">
        <f>VLOOKUP(F249,'[2]Locn Lookup'!A$1:B$17,2,FALSE)</f>
        <v>HA</v>
      </c>
      <c r="I249" s="15"/>
      <c r="J249" s="32">
        <f>SUMIF('MUNIS GL Working Doc 01.06'!H:H,'Capital Status Report'!G249,'MUNIS GL Working Doc 01.06'!AB:AB)</f>
        <v>5000</v>
      </c>
      <c r="K249" s="32">
        <f>SUMIF('MUNIS GL Working Doc 01.06'!H:H,'Capital Status Report'!G249,'MUNIS GL Working Doc 01.06'!AE:AE)</f>
        <v>0</v>
      </c>
      <c r="L249" s="32">
        <f>SUMIF('MUNIS GL Working Doc 01.06'!$H:$H,'Capital Status Report'!$G249,'MUNIS GL Working Doc 01.06'!AF:AF)</f>
        <v>5000</v>
      </c>
      <c r="M249" s="32">
        <f>SUMIF('MUNIS GL Working Doc 01.06'!$H:$H,'Capital Status Report'!$G249,'MUNIS GL Working Doc 01.06'!AG:AG)</f>
        <v>0</v>
      </c>
      <c r="N249" s="32">
        <f t="shared" si="12"/>
        <v>0</v>
      </c>
      <c r="O249" s="32">
        <f>SUMIF('MUNIS GL Working Doc 01.06'!$H:$H,'Capital Status Report'!$G249,'MUNIS GL Working Doc 01.06'!W:W)</f>
        <v>0</v>
      </c>
      <c r="P249" s="32">
        <f>SUMIF('MUNIS GL Working Doc 01.06'!$H:$H,'Capital Status Report'!$G249,'MUNIS GL Working Doc 01.06'!X:X)</f>
        <v>0</v>
      </c>
      <c r="Q249" s="32">
        <f>SUMIF('MUNIS GL Working Doc 01.06'!$H:$H,'Capital Status Report'!$G249,'MUNIS GL Working Doc 01.06'!Z:Z)</f>
        <v>5000</v>
      </c>
      <c r="R249" s="38" t="s">
        <v>2026</v>
      </c>
      <c r="S249" s="58" t="s">
        <v>2343</v>
      </c>
      <c r="T249" s="35"/>
    </row>
    <row r="250" spans="1:20" s="53" customFormat="1" x14ac:dyDescent="0.25">
      <c r="A250" s="29">
        <v>340</v>
      </c>
      <c r="B250" s="30" t="s">
        <v>2307</v>
      </c>
      <c r="C250" s="31" t="str">
        <f t="shared" si="13"/>
        <v>21261 - Finishes - Painting and Flooring</v>
      </c>
      <c r="D250" s="31">
        <v>21261</v>
      </c>
      <c r="E250" s="31" t="s">
        <v>2340</v>
      </c>
      <c r="F250" s="29" t="s">
        <v>1988</v>
      </c>
      <c r="G250" s="29" t="str">
        <f t="shared" si="11"/>
        <v>21261106 -  JULIAN CURTISS SCHOOL</v>
      </c>
      <c r="H250" s="29" t="str">
        <f>VLOOKUP(F250,'[2]Locn Lookup'!A$1:B$17,2,FALSE)</f>
        <v>JC</v>
      </c>
      <c r="I250" s="15"/>
      <c r="J250" s="32">
        <f>SUMIF('MUNIS GL Working Doc 01.06'!H:H,'Capital Status Report'!G250,'MUNIS GL Working Doc 01.06'!AB:AB)</f>
        <v>5000</v>
      </c>
      <c r="K250" s="32">
        <f>SUMIF('MUNIS GL Working Doc 01.06'!H:H,'Capital Status Report'!G250,'MUNIS GL Working Doc 01.06'!AE:AE)</f>
        <v>0</v>
      </c>
      <c r="L250" s="32">
        <f>SUMIF('MUNIS GL Working Doc 01.06'!$H:$H,'Capital Status Report'!$G250,'MUNIS GL Working Doc 01.06'!AF:AF)</f>
        <v>5000</v>
      </c>
      <c r="M250" s="32">
        <f>SUMIF('MUNIS GL Working Doc 01.06'!$H:$H,'Capital Status Report'!$G250,'MUNIS GL Working Doc 01.06'!AG:AG)</f>
        <v>0</v>
      </c>
      <c r="N250" s="32">
        <f t="shared" si="12"/>
        <v>0</v>
      </c>
      <c r="O250" s="32">
        <f>SUMIF('MUNIS GL Working Doc 01.06'!$H:$H,'Capital Status Report'!$G250,'MUNIS GL Working Doc 01.06'!W:W)</f>
        <v>0</v>
      </c>
      <c r="P250" s="32">
        <f>SUMIF('MUNIS GL Working Doc 01.06'!$H:$H,'Capital Status Report'!$G250,'MUNIS GL Working Doc 01.06'!X:X)</f>
        <v>0</v>
      </c>
      <c r="Q250" s="32">
        <f>SUMIF('MUNIS GL Working Doc 01.06'!$H:$H,'Capital Status Report'!$G250,'MUNIS GL Working Doc 01.06'!Z:Z)</f>
        <v>5000</v>
      </c>
      <c r="R250" s="38" t="s">
        <v>2026</v>
      </c>
      <c r="S250" s="58" t="s">
        <v>2343</v>
      </c>
      <c r="T250" s="35"/>
    </row>
    <row r="251" spans="1:20" s="53" customFormat="1" x14ac:dyDescent="0.25">
      <c r="A251" s="29">
        <v>341</v>
      </c>
      <c r="B251" s="30" t="s">
        <v>2307</v>
      </c>
      <c r="C251" s="31" t="str">
        <f t="shared" si="13"/>
        <v>21261 - Finishes - Painting and Flooring</v>
      </c>
      <c r="D251" s="31">
        <v>21261</v>
      </c>
      <c r="E251" s="31" t="s">
        <v>2340</v>
      </c>
      <c r="F251" s="29" t="s">
        <v>1992</v>
      </c>
      <c r="G251" s="29" t="str">
        <f t="shared" si="11"/>
        <v>21261110 -  NORTH MIANUS SCHOOL</v>
      </c>
      <c r="H251" s="29" t="str">
        <f>VLOOKUP(F251,'[2]Locn Lookup'!A$1:B$17,2,FALSE)</f>
        <v>NM</v>
      </c>
      <c r="I251" s="15"/>
      <c r="J251" s="32">
        <f>SUMIF('MUNIS GL Working Doc 01.06'!H:H,'Capital Status Report'!G251,'MUNIS GL Working Doc 01.06'!AB:AB)</f>
        <v>5000</v>
      </c>
      <c r="K251" s="32">
        <f>SUMIF('MUNIS GL Working Doc 01.06'!H:H,'Capital Status Report'!G251,'MUNIS GL Working Doc 01.06'!AE:AE)</f>
        <v>0</v>
      </c>
      <c r="L251" s="32">
        <f>SUMIF('MUNIS GL Working Doc 01.06'!$H:$H,'Capital Status Report'!$G251,'MUNIS GL Working Doc 01.06'!AF:AF)</f>
        <v>5000</v>
      </c>
      <c r="M251" s="32">
        <f>SUMIF('MUNIS GL Working Doc 01.06'!$H:$H,'Capital Status Report'!$G251,'MUNIS GL Working Doc 01.06'!AG:AG)</f>
        <v>0</v>
      </c>
      <c r="N251" s="32">
        <f t="shared" si="12"/>
        <v>0</v>
      </c>
      <c r="O251" s="32">
        <f>SUMIF('MUNIS GL Working Doc 01.06'!$H:$H,'Capital Status Report'!$G251,'MUNIS GL Working Doc 01.06'!W:W)</f>
        <v>0</v>
      </c>
      <c r="P251" s="32">
        <f>SUMIF('MUNIS GL Working Doc 01.06'!$H:$H,'Capital Status Report'!$G251,'MUNIS GL Working Doc 01.06'!X:X)</f>
        <v>0</v>
      </c>
      <c r="Q251" s="32">
        <f>SUMIF('MUNIS GL Working Doc 01.06'!$H:$H,'Capital Status Report'!$G251,'MUNIS GL Working Doc 01.06'!Z:Z)</f>
        <v>5000</v>
      </c>
      <c r="R251" s="38" t="s">
        <v>2026</v>
      </c>
      <c r="S251" s="58" t="s">
        <v>2343</v>
      </c>
      <c r="T251" s="35"/>
    </row>
    <row r="252" spans="1:20" s="53" customFormat="1" x14ac:dyDescent="0.25">
      <c r="A252" s="29">
        <v>342</v>
      </c>
      <c r="B252" s="30" t="s">
        <v>2307</v>
      </c>
      <c r="C252" s="31" t="str">
        <f t="shared" si="13"/>
        <v>21261 - Finishes - Painting and Flooring</v>
      </c>
      <c r="D252" s="31">
        <v>21261</v>
      </c>
      <c r="E252" s="31" t="s">
        <v>2340</v>
      </c>
      <c r="F252" s="29" t="s">
        <v>1989</v>
      </c>
      <c r="G252" s="29" t="str">
        <f t="shared" si="11"/>
        <v>21261107 -  NORTH STREET SCHOOL</v>
      </c>
      <c r="H252" s="29" t="str">
        <f>VLOOKUP(F252,'[2]Locn Lookup'!A$1:B$17,2,FALSE)</f>
        <v>NS</v>
      </c>
      <c r="I252" s="15"/>
      <c r="J252" s="32">
        <f>SUMIF('MUNIS GL Working Doc 01.06'!H:H,'Capital Status Report'!G252,'MUNIS GL Working Doc 01.06'!AB:AB)</f>
        <v>5000</v>
      </c>
      <c r="K252" s="32">
        <f>SUMIF('MUNIS GL Working Doc 01.06'!H:H,'Capital Status Report'!G252,'MUNIS GL Working Doc 01.06'!AE:AE)</f>
        <v>0</v>
      </c>
      <c r="L252" s="32">
        <f>SUMIF('MUNIS GL Working Doc 01.06'!$H:$H,'Capital Status Report'!$G252,'MUNIS GL Working Doc 01.06'!AF:AF)</f>
        <v>5000</v>
      </c>
      <c r="M252" s="32">
        <f>SUMIF('MUNIS GL Working Doc 01.06'!$H:$H,'Capital Status Report'!$G252,'MUNIS GL Working Doc 01.06'!AG:AG)</f>
        <v>0</v>
      </c>
      <c r="N252" s="32">
        <f t="shared" si="12"/>
        <v>0</v>
      </c>
      <c r="O252" s="32">
        <f>SUMIF('MUNIS GL Working Doc 01.06'!$H:$H,'Capital Status Report'!$G252,'MUNIS GL Working Doc 01.06'!W:W)</f>
        <v>0</v>
      </c>
      <c r="P252" s="32">
        <f>SUMIF('MUNIS GL Working Doc 01.06'!$H:$H,'Capital Status Report'!$G252,'MUNIS GL Working Doc 01.06'!X:X)</f>
        <v>0</v>
      </c>
      <c r="Q252" s="32">
        <f>SUMIF('MUNIS GL Working Doc 01.06'!$H:$H,'Capital Status Report'!$G252,'MUNIS GL Working Doc 01.06'!Z:Z)</f>
        <v>5000</v>
      </c>
      <c r="R252" s="38" t="s">
        <v>2026</v>
      </c>
      <c r="S252" s="58" t="s">
        <v>2343</v>
      </c>
      <c r="T252" s="35"/>
    </row>
    <row r="253" spans="1:20" s="53" customFormat="1" x14ac:dyDescent="0.25">
      <c r="A253" s="29">
        <v>343</v>
      </c>
      <c r="B253" s="30" t="s">
        <v>2307</v>
      </c>
      <c r="C253" s="31" t="str">
        <f t="shared" si="13"/>
        <v>21261 - Finishes - Painting and Flooring</v>
      </c>
      <c r="D253" s="31">
        <v>21261</v>
      </c>
      <c r="E253" s="31" t="s">
        <v>2340</v>
      </c>
      <c r="F253" s="29" t="s">
        <v>1993</v>
      </c>
      <c r="G253" s="29" t="str">
        <f t="shared" si="11"/>
        <v>21261111 -  OLD GREENWICH SCHOOL</v>
      </c>
      <c r="H253" s="29" t="str">
        <f>VLOOKUP(F253,'[2]Locn Lookup'!A$1:B$17,2,FALSE)</f>
        <v>OG</v>
      </c>
      <c r="I253" s="15"/>
      <c r="J253" s="32">
        <f>SUMIF('MUNIS GL Working Doc 01.06'!H:H,'Capital Status Report'!G253,'MUNIS GL Working Doc 01.06'!AB:AB)</f>
        <v>5000</v>
      </c>
      <c r="K253" s="32">
        <f>SUMIF('MUNIS GL Working Doc 01.06'!H:H,'Capital Status Report'!G253,'MUNIS GL Working Doc 01.06'!AE:AE)</f>
        <v>0</v>
      </c>
      <c r="L253" s="32">
        <f>SUMIF('MUNIS GL Working Doc 01.06'!$H:$H,'Capital Status Report'!$G253,'MUNIS GL Working Doc 01.06'!AF:AF)</f>
        <v>5000</v>
      </c>
      <c r="M253" s="32">
        <f>SUMIF('MUNIS GL Working Doc 01.06'!$H:$H,'Capital Status Report'!$G253,'MUNIS GL Working Doc 01.06'!AG:AG)</f>
        <v>2250</v>
      </c>
      <c r="N253" s="32">
        <f t="shared" si="12"/>
        <v>0</v>
      </c>
      <c r="O253" s="32">
        <f>SUMIF('MUNIS GL Working Doc 01.06'!$H:$H,'Capital Status Report'!$G253,'MUNIS GL Working Doc 01.06'!W:W)</f>
        <v>2250</v>
      </c>
      <c r="P253" s="32">
        <f>SUMIF('MUNIS GL Working Doc 01.06'!$H:$H,'Capital Status Report'!$G253,'MUNIS GL Working Doc 01.06'!X:X)</f>
        <v>0</v>
      </c>
      <c r="Q253" s="32">
        <f>SUMIF('MUNIS GL Working Doc 01.06'!$H:$H,'Capital Status Report'!$G253,'MUNIS GL Working Doc 01.06'!Z:Z)</f>
        <v>2750</v>
      </c>
      <c r="R253" s="38" t="s">
        <v>2026</v>
      </c>
      <c r="S253" s="58" t="s">
        <v>2343</v>
      </c>
      <c r="T253" s="35"/>
    </row>
    <row r="254" spans="1:20" s="53" customFormat="1" x14ac:dyDescent="0.25">
      <c r="A254" s="29">
        <v>344</v>
      </c>
      <c r="B254" s="30" t="s">
        <v>2307</v>
      </c>
      <c r="C254" s="31" t="str">
        <f t="shared" si="13"/>
        <v>21261 - Finishes - Painting and Flooring</v>
      </c>
      <c r="D254" s="31">
        <v>21261</v>
      </c>
      <c r="E254" s="31" t="s">
        <v>2340</v>
      </c>
      <c r="F254" s="29" t="s">
        <v>1990</v>
      </c>
      <c r="G254" s="29" t="str">
        <f t="shared" si="11"/>
        <v>21261108 -  PARKWAY SCHOOL</v>
      </c>
      <c r="H254" s="29" t="str">
        <f>VLOOKUP(F254,'[2]Locn Lookup'!A$1:B$17,2,FALSE)</f>
        <v>PW</v>
      </c>
      <c r="I254" s="15"/>
      <c r="J254" s="32">
        <f>SUMIF('MUNIS GL Working Doc 01.06'!H:H,'Capital Status Report'!G254,'MUNIS GL Working Doc 01.06'!AB:AB)</f>
        <v>5000</v>
      </c>
      <c r="K254" s="32">
        <f>SUMIF('MUNIS GL Working Doc 01.06'!H:H,'Capital Status Report'!G254,'MUNIS GL Working Doc 01.06'!AE:AE)</f>
        <v>0</v>
      </c>
      <c r="L254" s="32">
        <f>SUMIF('MUNIS GL Working Doc 01.06'!$H:$H,'Capital Status Report'!$G254,'MUNIS GL Working Doc 01.06'!AF:AF)</f>
        <v>5000</v>
      </c>
      <c r="M254" s="32">
        <f>SUMIF('MUNIS GL Working Doc 01.06'!$H:$H,'Capital Status Report'!$G254,'MUNIS GL Working Doc 01.06'!AG:AG)</f>
        <v>0</v>
      </c>
      <c r="N254" s="32">
        <f t="shared" si="12"/>
        <v>0</v>
      </c>
      <c r="O254" s="32">
        <f>SUMIF('MUNIS GL Working Doc 01.06'!$H:$H,'Capital Status Report'!$G254,'MUNIS GL Working Doc 01.06'!W:W)</f>
        <v>0</v>
      </c>
      <c r="P254" s="32">
        <f>SUMIF('MUNIS GL Working Doc 01.06'!$H:$H,'Capital Status Report'!$G254,'MUNIS GL Working Doc 01.06'!X:X)</f>
        <v>0</v>
      </c>
      <c r="Q254" s="32">
        <f>SUMIF('MUNIS GL Working Doc 01.06'!$H:$H,'Capital Status Report'!$G254,'MUNIS GL Working Doc 01.06'!Z:Z)</f>
        <v>5000</v>
      </c>
      <c r="R254" s="38" t="s">
        <v>2026</v>
      </c>
      <c r="S254" s="58" t="s">
        <v>2343</v>
      </c>
      <c r="T254" s="35"/>
    </row>
    <row r="255" spans="1:20" s="53" customFormat="1" x14ac:dyDescent="0.25">
      <c r="A255" s="29">
        <v>345</v>
      </c>
      <c r="B255" s="30" t="s">
        <v>2307</v>
      </c>
      <c r="C255" s="31" t="str">
        <f t="shared" si="13"/>
        <v>21261 - Finishes - Painting and Flooring</v>
      </c>
      <c r="D255" s="31">
        <v>21261</v>
      </c>
      <c r="E255" s="31" t="s">
        <v>2340</v>
      </c>
      <c r="F255" s="29" t="s">
        <v>1994</v>
      </c>
      <c r="G255" s="29" t="str">
        <f t="shared" si="11"/>
        <v>21261112 -  RIVERSIDE SCHOOL</v>
      </c>
      <c r="H255" s="29" t="str">
        <f>VLOOKUP(F255,'[2]Locn Lookup'!A$1:B$17,2,FALSE)</f>
        <v>RV</v>
      </c>
      <c r="I255" s="15"/>
      <c r="J255" s="32">
        <f>SUMIF('MUNIS GL Working Doc 01.06'!H:H,'Capital Status Report'!G255,'MUNIS GL Working Doc 01.06'!AB:AB)</f>
        <v>5000</v>
      </c>
      <c r="K255" s="32">
        <f>SUMIF('MUNIS GL Working Doc 01.06'!H:H,'Capital Status Report'!G255,'MUNIS GL Working Doc 01.06'!AE:AE)</f>
        <v>0</v>
      </c>
      <c r="L255" s="32">
        <f>SUMIF('MUNIS GL Working Doc 01.06'!$H:$H,'Capital Status Report'!$G255,'MUNIS GL Working Doc 01.06'!AF:AF)</f>
        <v>5000</v>
      </c>
      <c r="M255" s="32">
        <f>SUMIF('MUNIS GL Working Doc 01.06'!$H:$H,'Capital Status Report'!$G255,'MUNIS GL Working Doc 01.06'!AG:AG)</f>
        <v>0</v>
      </c>
      <c r="N255" s="32">
        <f t="shared" si="12"/>
        <v>0</v>
      </c>
      <c r="O255" s="32">
        <f>SUMIF('MUNIS GL Working Doc 01.06'!$H:$H,'Capital Status Report'!$G255,'MUNIS GL Working Doc 01.06'!W:W)</f>
        <v>0</v>
      </c>
      <c r="P255" s="32">
        <f>SUMIF('MUNIS GL Working Doc 01.06'!$H:$H,'Capital Status Report'!$G255,'MUNIS GL Working Doc 01.06'!X:X)</f>
        <v>0</v>
      </c>
      <c r="Q255" s="32">
        <f>SUMIF('MUNIS GL Working Doc 01.06'!$H:$H,'Capital Status Report'!$G255,'MUNIS GL Working Doc 01.06'!Z:Z)</f>
        <v>5000</v>
      </c>
      <c r="R255" s="38" t="s">
        <v>2026</v>
      </c>
      <c r="S255" s="58" t="s">
        <v>2343</v>
      </c>
      <c r="T255" s="35"/>
    </row>
    <row r="256" spans="1:20" s="53" customFormat="1" x14ac:dyDescent="0.25">
      <c r="A256" s="29">
        <v>346</v>
      </c>
      <c r="B256" s="30" t="s">
        <v>2307</v>
      </c>
      <c r="C256" s="31" t="str">
        <f t="shared" si="13"/>
        <v>21261 - Finishes - Painting and Flooring</v>
      </c>
      <c r="D256" s="31">
        <v>21261</v>
      </c>
      <c r="E256" s="31" t="s">
        <v>2340</v>
      </c>
      <c r="F256" s="29" t="s">
        <v>1997</v>
      </c>
      <c r="G256" s="29" t="str">
        <f t="shared" ref="G256:G288" si="14">D256&amp;F256</f>
        <v>21261115 -  WESTERN MIDDLE SCHOOL</v>
      </c>
      <c r="H256" s="29" t="str">
        <f>VLOOKUP(F256,'[2]Locn Lookup'!A$1:B$17,2,FALSE)</f>
        <v>WMS</v>
      </c>
      <c r="I256" s="15"/>
      <c r="J256" s="32">
        <f>SUMIF('MUNIS GL Working Doc 01.06'!H:H,'Capital Status Report'!G256,'MUNIS GL Working Doc 01.06'!AB:AB)</f>
        <v>12000</v>
      </c>
      <c r="K256" s="32">
        <f>SUMIF('MUNIS GL Working Doc 01.06'!H:H,'Capital Status Report'!G256,'MUNIS GL Working Doc 01.06'!AE:AE)</f>
        <v>0</v>
      </c>
      <c r="L256" s="32">
        <f>SUMIF('MUNIS GL Working Doc 01.06'!$H:$H,'Capital Status Report'!$G256,'MUNIS GL Working Doc 01.06'!AF:AF)</f>
        <v>12000</v>
      </c>
      <c r="M256" s="32">
        <f>SUMIF('MUNIS GL Working Doc 01.06'!$H:$H,'Capital Status Report'!$G256,'MUNIS GL Working Doc 01.06'!AG:AG)</f>
        <v>0</v>
      </c>
      <c r="N256" s="32">
        <f t="shared" si="12"/>
        <v>0</v>
      </c>
      <c r="O256" s="32">
        <f>SUMIF('MUNIS GL Working Doc 01.06'!$H:$H,'Capital Status Report'!$G256,'MUNIS GL Working Doc 01.06'!W:W)</f>
        <v>0</v>
      </c>
      <c r="P256" s="32">
        <f>SUMIF('MUNIS GL Working Doc 01.06'!$H:$H,'Capital Status Report'!$G256,'MUNIS GL Working Doc 01.06'!X:X)</f>
        <v>5684</v>
      </c>
      <c r="Q256" s="32">
        <f>SUMIF('MUNIS GL Working Doc 01.06'!$H:$H,'Capital Status Report'!$G256,'MUNIS GL Working Doc 01.06'!Z:Z)</f>
        <v>6316</v>
      </c>
      <c r="R256" s="38" t="s">
        <v>2026</v>
      </c>
      <c r="S256" s="58" t="s">
        <v>2344</v>
      </c>
      <c r="T256" s="35"/>
    </row>
    <row r="257" spans="1:20" s="53" customFormat="1" x14ac:dyDescent="0.25">
      <c r="A257" s="29">
        <v>347</v>
      </c>
      <c r="B257" s="30" t="s">
        <v>2307</v>
      </c>
      <c r="C257" s="31" t="str">
        <f t="shared" si="13"/>
        <v>21261 - Finishes - Painting and Flooring</v>
      </c>
      <c r="D257" s="31">
        <v>21261</v>
      </c>
      <c r="E257" s="31" t="s">
        <v>2340</v>
      </c>
      <c r="F257" s="29" t="s">
        <v>1949</v>
      </c>
      <c r="G257" s="29" t="str">
        <f t="shared" si="14"/>
        <v>21261117 -  HAVEMEYER</v>
      </c>
      <c r="H257" s="29" t="str">
        <f>VLOOKUP(F257,'[2]Locn Lookup'!A$1:B$17,2,FALSE)</f>
        <v>HAV</v>
      </c>
      <c r="I257" s="15"/>
      <c r="J257" s="32">
        <f>SUMIF('MUNIS GL Working Doc 01.06'!H:H,'Capital Status Report'!G257,'MUNIS GL Working Doc 01.06'!AB:AB)</f>
        <v>5000</v>
      </c>
      <c r="K257" s="32">
        <f>SUMIF('MUNIS GL Working Doc 01.06'!H:H,'Capital Status Report'!G257,'MUNIS GL Working Doc 01.06'!AE:AE)</f>
        <v>0</v>
      </c>
      <c r="L257" s="32">
        <f>SUMIF('MUNIS GL Working Doc 01.06'!$H:$H,'Capital Status Report'!$G257,'MUNIS GL Working Doc 01.06'!AF:AF)</f>
        <v>5000</v>
      </c>
      <c r="M257" s="32">
        <f>SUMIF('MUNIS GL Working Doc 01.06'!$H:$H,'Capital Status Report'!$G257,'MUNIS GL Working Doc 01.06'!AG:AG)</f>
        <v>0</v>
      </c>
      <c r="N257" s="32">
        <f t="shared" si="12"/>
        <v>0</v>
      </c>
      <c r="O257" s="32">
        <f>SUMIF('MUNIS GL Working Doc 01.06'!$H:$H,'Capital Status Report'!$G257,'MUNIS GL Working Doc 01.06'!W:W)</f>
        <v>0</v>
      </c>
      <c r="P257" s="32">
        <f>SUMIF('MUNIS GL Working Doc 01.06'!$H:$H,'Capital Status Report'!$G257,'MUNIS GL Working Doc 01.06'!X:X)</f>
        <v>0</v>
      </c>
      <c r="Q257" s="32">
        <f>SUMIF('MUNIS GL Working Doc 01.06'!$H:$H,'Capital Status Report'!$G257,'MUNIS GL Working Doc 01.06'!Z:Z)</f>
        <v>5000</v>
      </c>
      <c r="R257" s="38" t="s">
        <v>2026</v>
      </c>
      <c r="S257" s="58" t="s">
        <v>2343</v>
      </c>
      <c r="T257" s="35"/>
    </row>
    <row r="258" spans="1:20" s="53" customFormat="1" x14ac:dyDescent="0.25">
      <c r="A258" s="29">
        <v>349</v>
      </c>
      <c r="B258" s="30" t="s">
        <v>2307</v>
      </c>
      <c r="C258" s="31" t="str">
        <f t="shared" si="13"/>
        <v>21262 - Abatement</v>
      </c>
      <c r="D258" s="31">
        <v>21262</v>
      </c>
      <c r="E258" s="31" t="s">
        <v>2270</v>
      </c>
      <c r="F258" s="29" t="s">
        <v>1949</v>
      </c>
      <c r="G258" s="29" t="str">
        <f t="shared" si="14"/>
        <v>21262117 -  HAVEMEYER</v>
      </c>
      <c r="H258" s="29" t="str">
        <f>VLOOKUP(F258,'[2]Locn Lookup'!A$1:B$17,2,FALSE)</f>
        <v>HAV</v>
      </c>
      <c r="I258" s="15"/>
      <c r="J258" s="32">
        <f>SUMIF('MUNIS GL Working Doc 01.06'!H:H,'Capital Status Report'!G258,'MUNIS GL Working Doc 01.06'!AB:AB)</f>
        <v>149000</v>
      </c>
      <c r="K258" s="32">
        <f>SUMIF('MUNIS GL Working Doc 01.06'!H:H,'Capital Status Report'!G258,'MUNIS GL Working Doc 01.06'!AE:AE)</f>
        <v>0</v>
      </c>
      <c r="L258" s="32">
        <f>SUMIF('MUNIS GL Working Doc 01.06'!$H:$H,'Capital Status Report'!$G258,'MUNIS GL Working Doc 01.06'!AF:AF)</f>
        <v>149000</v>
      </c>
      <c r="M258" s="32">
        <f>SUMIF('MUNIS GL Working Doc 01.06'!$H:$H,'Capital Status Report'!$G258,'MUNIS GL Working Doc 01.06'!AG:AG)</f>
        <v>0</v>
      </c>
      <c r="N258" s="32">
        <f t="shared" si="12"/>
        <v>0</v>
      </c>
      <c r="O258" s="32">
        <f>SUMIF('MUNIS GL Working Doc 01.06'!$H:$H,'Capital Status Report'!$G258,'MUNIS GL Working Doc 01.06'!W:W)</f>
        <v>0</v>
      </c>
      <c r="P258" s="32">
        <f>SUMIF('MUNIS GL Working Doc 01.06'!$H:$H,'Capital Status Report'!$G258,'MUNIS GL Working Doc 01.06'!X:X)</f>
        <v>0</v>
      </c>
      <c r="Q258" s="32">
        <f>SUMIF('MUNIS GL Working Doc 01.06'!$H:$H,'Capital Status Report'!$G258,'MUNIS GL Working Doc 01.06'!Z:Z)</f>
        <v>149000</v>
      </c>
      <c r="R258" s="38" t="s">
        <v>2037</v>
      </c>
      <c r="S258" s="58" t="s">
        <v>2345</v>
      </c>
      <c r="T258" s="35"/>
    </row>
    <row r="259" spans="1:20" s="53" customFormat="1" x14ac:dyDescent="0.25">
      <c r="A259" s="29">
        <v>351</v>
      </c>
      <c r="B259" s="30" t="s">
        <v>2307</v>
      </c>
      <c r="C259" s="31" t="str">
        <f t="shared" si="13"/>
        <v>21263 - Emergency Lighting</v>
      </c>
      <c r="D259" s="31">
        <v>21263</v>
      </c>
      <c r="E259" s="31" t="s">
        <v>2280</v>
      </c>
      <c r="F259" s="29" t="s">
        <v>1987</v>
      </c>
      <c r="G259" s="29" t="str">
        <f t="shared" si="14"/>
        <v>21263105 -  COS COB SCHOOL</v>
      </c>
      <c r="H259" s="29" t="str">
        <f>VLOOKUP(F259,'[2]Locn Lookup'!A$1:B$17,2,FALSE)</f>
        <v>CC</v>
      </c>
      <c r="I259" s="15"/>
      <c r="J259" s="32">
        <f>SUMIF('MUNIS GL Working Doc 01.06'!H:H,'Capital Status Report'!G259,'MUNIS GL Working Doc 01.06'!AB:AB)</f>
        <v>14000</v>
      </c>
      <c r="K259" s="32">
        <f>SUMIF('MUNIS GL Working Doc 01.06'!H:H,'Capital Status Report'!G259,'MUNIS GL Working Doc 01.06'!AE:AE)</f>
        <v>0</v>
      </c>
      <c r="L259" s="32">
        <f>SUMIF('MUNIS GL Working Doc 01.06'!$H:$H,'Capital Status Report'!$G259,'MUNIS GL Working Doc 01.06'!AF:AF)</f>
        <v>14000</v>
      </c>
      <c r="M259" s="32">
        <f>SUMIF('MUNIS GL Working Doc 01.06'!$H:$H,'Capital Status Report'!$G259,'MUNIS GL Working Doc 01.06'!AG:AG)</f>
        <v>0</v>
      </c>
      <c r="N259" s="32">
        <f t="shared" ref="N259:N289" si="15">M259-O259</f>
        <v>0</v>
      </c>
      <c r="O259" s="32">
        <f>SUMIF('MUNIS GL Working Doc 01.06'!$H:$H,'Capital Status Report'!$G259,'MUNIS GL Working Doc 01.06'!W:W)</f>
        <v>0</v>
      </c>
      <c r="P259" s="32">
        <f>SUMIF('MUNIS GL Working Doc 01.06'!$H:$H,'Capital Status Report'!$G259,'MUNIS GL Working Doc 01.06'!X:X)</f>
        <v>0</v>
      </c>
      <c r="Q259" s="32">
        <f>SUMIF('MUNIS GL Working Doc 01.06'!$H:$H,'Capital Status Report'!$G259,'MUNIS GL Working Doc 01.06'!Z:Z)</f>
        <v>14000</v>
      </c>
      <c r="R259" s="38" t="s">
        <v>2026</v>
      </c>
      <c r="S259" s="58"/>
      <c r="T259" s="35"/>
    </row>
    <row r="260" spans="1:20" s="53" customFormat="1" x14ac:dyDescent="0.25">
      <c r="A260" s="29">
        <v>352</v>
      </c>
      <c r="B260" s="30" t="s">
        <v>2307</v>
      </c>
      <c r="C260" s="31" t="str">
        <f t="shared" si="13"/>
        <v>21263 - Emergency Lighting</v>
      </c>
      <c r="D260" s="31">
        <v>21263</v>
      </c>
      <c r="E260" s="31" t="s">
        <v>2280</v>
      </c>
      <c r="F260" s="29" t="s">
        <v>1991</v>
      </c>
      <c r="G260" s="29" t="str">
        <f t="shared" si="14"/>
        <v>21263109 -  DUNDEE SCHOOL</v>
      </c>
      <c r="H260" s="29" t="str">
        <f>VLOOKUP(F260,'[2]Locn Lookup'!A$1:B$17,2,FALSE)</f>
        <v>ISD</v>
      </c>
      <c r="I260" s="15"/>
      <c r="J260" s="32">
        <f>SUMIF('MUNIS GL Working Doc 01.06'!H:H,'Capital Status Report'!G260,'MUNIS GL Working Doc 01.06'!AB:AB)</f>
        <v>53000</v>
      </c>
      <c r="K260" s="32">
        <f>SUMIF('MUNIS GL Working Doc 01.06'!H:H,'Capital Status Report'!G260,'MUNIS GL Working Doc 01.06'!AE:AE)</f>
        <v>0</v>
      </c>
      <c r="L260" s="32">
        <f>SUMIF('MUNIS GL Working Doc 01.06'!$H:$H,'Capital Status Report'!$G260,'MUNIS GL Working Doc 01.06'!AF:AF)</f>
        <v>53000</v>
      </c>
      <c r="M260" s="32">
        <f>SUMIF('MUNIS GL Working Doc 01.06'!$H:$H,'Capital Status Report'!$G260,'MUNIS GL Working Doc 01.06'!AG:AG)</f>
        <v>0</v>
      </c>
      <c r="N260" s="32">
        <f t="shared" si="15"/>
        <v>0</v>
      </c>
      <c r="O260" s="32">
        <f>SUMIF('MUNIS GL Working Doc 01.06'!$H:$H,'Capital Status Report'!$G260,'MUNIS GL Working Doc 01.06'!W:W)</f>
        <v>0</v>
      </c>
      <c r="P260" s="32">
        <f>SUMIF('MUNIS GL Working Doc 01.06'!$H:$H,'Capital Status Report'!$G260,'MUNIS GL Working Doc 01.06'!X:X)</f>
        <v>0</v>
      </c>
      <c r="Q260" s="32">
        <f>SUMIF('MUNIS GL Working Doc 01.06'!$H:$H,'Capital Status Report'!$G260,'MUNIS GL Working Doc 01.06'!Z:Z)</f>
        <v>53000</v>
      </c>
      <c r="R260" s="38" t="s">
        <v>2026</v>
      </c>
      <c r="S260" s="58" t="s">
        <v>2346</v>
      </c>
      <c r="T260" s="35"/>
    </row>
    <row r="261" spans="1:20" s="53" customFormat="1" x14ac:dyDescent="0.25">
      <c r="A261" s="29">
        <v>353</v>
      </c>
      <c r="B261" s="30" t="s">
        <v>2307</v>
      </c>
      <c r="C261" s="31" t="str">
        <f t="shared" si="13"/>
        <v>21263 - Emergency Lighting</v>
      </c>
      <c r="D261" s="31">
        <v>21263</v>
      </c>
      <c r="E261" s="31" t="s">
        <v>2280</v>
      </c>
      <c r="F261" s="29" t="s">
        <v>1994</v>
      </c>
      <c r="G261" s="29" t="str">
        <f t="shared" si="14"/>
        <v>21263112 -  RIVERSIDE SCHOOL</v>
      </c>
      <c r="H261" s="29" t="str">
        <f>VLOOKUP(F261,'[2]Locn Lookup'!A$1:B$17,2,FALSE)</f>
        <v>RV</v>
      </c>
      <c r="I261" s="15"/>
      <c r="J261" s="32">
        <f>SUMIF('MUNIS GL Working Doc 01.06'!H:H,'Capital Status Report'!G261,'MUNIS GL Working Doc 01.06'!AB:AB)</f>
        <v>63000</v>
      </c>
      <c r="K261" s="32">
        <f>SUMIF('MUNIS GL Working Doc 01.06'!H:H,'Capital Status Report'!G261,'MUNIS GL Working Doc 01.06'!AE:AE)</f>
        <v>0</v>
      </c>
      <c r="L261" s="32">
        <f>SUMIF('MUNIS GL Working Doc 01.06'!$H:$H,'Capital Status Report'!$G261,'MUNIS GL Working Doc 01.06'!AF:AF)</f>
        <v>63000</v>
      </c>
      <c r="M261" s="32">
        <f>SUMIF('MUNIS GL Working Doc 01.06'!$H:$H,'Capital Status Report'!$G261,'MUNIS GL Working Doc 01.06'!AG:AG)</f>
        <v>0</v>
      </c>
      <c r="N261" s="32">
        <f t="shared" si="15"/>
        <v>0</v>
      </c>
      <c r="O261" s="32">
        <f>SUMIF('MUNIS GL Working Doc 01.06'!$H:$H,'Capital Status Report'!$G261,'MUNIS GL Working Doc 01.06'!W:W)</f>
        <v>0</v>
      </c>
      <c r="P261" s="32">
        <f>SUMIF('MUNIS GL Working Doc 01.06'!$H:$H,'Capital Status Report'!$G261,'MUNIS GL Working Doc 01.06'!X:X)</f>
        <v>0</v>
      </c>
      <c r="Q261" s="32">
        <f>SUMIF('MUNIS GL Working Doc 01.06'!$H:$H,'Capital Status Report'!$G261,'MUNIS GL Working Doc 01.06'!Z:Z)</f>
        <v>63000</v>
      </c>
      <c r="R261" s="38" t="s">
        <v>2026</v>
      </c>
      <c r="S261" s="58"/>
      <c r="T261" s="35"/>
    </row>
    <row r="262" spans="1:20" s="53" customFormat="1" x14ac:dyDescent="0.25">
      <c r="A262" s="29">
        <v>355</v>
      </c>
      <c r="B262" s="30" t="s">
        <v>2307</v>
      </c>
      <c r="C262" s="31" t="str">
        <f t="shared" si="13"/>
        <v>21264 - Plumbing &amp; Electrical</v>
      </c>
      <c r="D262" s="31">
        <v>21264</v>
      </c>
      <c r="E262" s="31" t="s">
        <v>2287</v>
      </c>
      <c r="F262" s="29" t="s">
        <v>1995</v>
      </c>
      <c r="G262" s="29" t="str">
        <f t="shared" si="14"/>
        <v>21264113 -  CENTRAL MIDDLE SCHOOL</v>
      </c>
      <c r="H262" s="29" t="str">
        <f>VLOOKUP(F262,'[2]Locn Lookup'!A$1:B$17,2,FALSE)</f>
        <v>CMS</v>
      </c>
      <c r="I262" s="15"/>
      <c r="J262" s="32">
        <f>SUMIF('MUNIS GL Working Doc 01.06'!H:H,'Capital Status Report'!G262,'MUNIS GL Working Doc 01.06'!AB:AB)</f>
        <v>50000</v>
      </c>
      <c r="K262" s="32">
        <f>SUMIF('MUNIS GL Working Doc 01.06'!H:H,'Capital Status Report'!G262,'MUNIS GL Working Doc 01.06'!AE:AE)</f>
        <v>0</v>
      </c>
      <c r="L262" s="32">
        <f>SUMIF('MUNIS GL Working Doc 01.06'!$H:$H,'Capital Status Report'!$G262,'MUNIS GL Working Doc 01.06'!AF:AF)</f>
        <v>50000</v>
      </c>
      <c r="M262" s="32">
        <f>SUMIF('MUNIS GL Working Doc 01.06'!$H:$H,'Capital Status Report'!$G262,'MUNIS GL Working Doc 01.06'!AG:AG)</f>
        <v>0</v>
      </c>
      <c r="N262" s="32">
        <f t="shared" si="15"/>
        <v>0</v>
      </c>
      <c r="O262" s="32">
        <f>SUMIF('MUNIS GL Working Doc 01.06'!$H:$H,'Capital Status Report'!$G262,'MUNIS GL Working Doc 01.06'!W:W)</f>
        <v>0</v>
      </c>
      <c r="P262" s="32">
        <f>SUMIF('MUNIS GL Working Doc 01.06'!$H:$H,'Capital Status Report'!$G262,'MUNIS GL Working Doc 01.06'!X:X)</f>
        <v>0</v>
      </c>
      <c r="Q262" s="32">
        <f>SUMIF('MUNIS GL Working Doc 01.06'!$H:$H,'Capital Status Report'!$G262,'MUNIS GL Working Doc 01.06'!Z:Z)</f>
        <v>50000</v>
      </c>
      <c r="R262" s="38" t="s">
        <v>2026</v>
      </c>
      <c r="S262" s="58" t="s">
        <v>2347</v>
      </c>
      <c r="T262" s="35"/>
    </row>
    <row r="263" spans="1:20" s="53" customFormat="1" x14ac:dyDescent="0.25">
      <c r="A263" s="29">
        <v>356</v>
      </c>
      <c r="B263" s="30" t="s">
        <v>2307</v>
      </c>
      <c r="C263" s="31" t="str">
        <f t="shared" si="13"/>
        <v>21264 - Plumbing &amp; Electrical</v>
      </c>
      <c r="D263" s="31">
        <v>21264</v>
      </c>
      <c r="E263" s="31" t="s">
        <v>2287</v>
      </c>
      <c r="F263" s="29" t="s">
        <v>1982</v>
      </c>
      <c r="G263" s="29" t="str">
        <f t="shared" si="14"/>
        <v>21264102 -  HAMILTON AVENUE SCHOOL</v>
      </c>
      <c r="H263" s="29" t="str">
        <f>VLOOKUP(F263,'[2]Locn Lookup'!A$1:B$17,2,FALSE)</f>
        <v>HA</v>
      </c>
      <c r="I263" s="15"/>
      <c r="J263" s="32">
        <f>SUMIF('MUNIS GL Working Doc 01.06'!H:H,'Capital Status Report'!G263,'MUNIS GL Working Doc 01.06'!AB:AB)</f>
        <v>59000</v>
      </c>
      <c r="K263" s="32">
        <f>SUMIF('MUNIS GL Working Doc 01.06'!H:H,'Capital Status Report'!G263,'MUNIS GL Working Doc 01.06'!AE:AE)</f>
        <v>0</v>
      </c>
      <c r="L263" s="32">
        <f>SUMIF('MUNIS GL Working Doc 01.06'!$H:$H,'Capital Status Report'!$G263,'MUNIS GL Working Doc 01.06'!AF:AF)</f>
        <v>59000</v>
      </c>
      <c r="M263" s="32">
        <f>SUMIF('MUNIS GL Working Doc 01.06'!$H:$H,'Capital Status Report'!$G263,'MUNIS GL Working Doc 01.06'!AG:AG)</f>
        <v>0</v>
      </c>
      <c r="N263" s="32">
        <f t="shared" si="15"/>
        <v>0</v>
      </c>
      <c r="O263" s="32">
        <f>SUMIF('MUNIS GL Working Doc 01.06'!$H:$H,'Capital Status Report'!$G263,'MUNIS GL Working Doc 01.06'!W:W)</f>
        <v>0</v>
      </c>
      <c r="P263" s="32">
        <f>SUMIF('MUNIS GL Working Doc 01.06'!$H:$H,'Capital Status Report'!$G263,'MUNIS GL Working Doc 01.06'!X:X)</f>
        <v>0</v>
      </c>
      <c r="Q263" s="32">
        <f>SUMIF('MUNIS GL Working Doc 01.06'!$H:$H,'Capital Status Report'!$G263,'MUNIS GL Working Doc 01.06'!Z:Z)</f>
        <v>59000</v>
      </c>
      <c r="R263" s="38" t="s">
        <v>2026</v>
      </c>
      <c r="S263" s="58"/>
      <c r="T263" s="35"/>
    </row>
    <row r="264" spans="1:20" s="53" customFormat="1" x14ac:dyDescent="0.25">
      <c r="A264" s="29">
        <v>357</v>
      </c>
      <c r="B264" s="30" t="s">
        <v>2307</v>
      </c>
      <c r="C264" s="31" t="str">
        <f t="shared" si="13"/>
        <v>21264 - Plumbing &amp; Electrical</v>
      </c>
      <c r="D264" s="31">
        <v>21264</v>
      </c>
      <c r="E264" s="31" t="s">
        <v>2287</v>
      </c>
      <c r="F264" s="29" t="s">
        <v>1988</v>
      </c>
      <c r="G264" s="29" t="str">
        <f t="shared" si="14"/>
        <v>21264106 -  JULIAN CURTISS SCHOOL</v>
      </c>
      <c r="H264" s="29" t="str">
        <f>VLOOKUP(F264,'[2]Locn Lookup'!A$1:B$17,2,FALSE)</f>
        <v>JC</v>
      </c>
      <c r="I264" s="15"/>
      <c r="J264" s="32">
        <f>SUMIF('MUNIS GL Working Doc 01.06'!H:H,'Capital Status Report'!G264,'MUNIS GL Working Doc 01.06'!AB:AB)</f>
        <v>86000</v>
      </c>
      <c r="K264" s="32">
        <f>SUMIF('MUNIS GL Working Doc 01.06'!H:H,'Capital Status Report'!G264,'MUNIS GL Working Doc 01.06'!AE:AE)</f>
        <v>0</v>
      </c>
      <c r="L264" s="32">
        <f>SUMIF('MUNIS GL Working Doc 01.06'!$H:$H,'Capital Status Report'!$G264,'MUNIS GL Working Doc 01.06'!AF:AF)</f>
        <v>86000</v>
      </c>
      <c r="M264" s="32">
        <f>SUMIF('MUNIS GL Working Doc 01.06'!$H:$H,'Capital Status Report'!$G264,'MUNIS GL Working Doc 01.06'!AG:AG)</f>
        <v>0</v>
      </c>
      <c r="N264" s="32">
        <f t="shared" si="15"/>
        <v>0</v>
      </c>
      <c r="O264" s="32">
        <f>SUMIF('MUNIS GL Working Doc 01.06'!$H:$H,'Capital Status Report'!$G264,'MUNIS GL Working Doc 01.06'!W:W)</f>
        <v>0</v>
      </c>
      <c r="P264" s="32">
        <f>SUMIF('MUNIS GL Working Doc 01.06'!$H:$H,'Capital Status Report'!$G264,'MUNIS GL Working Doc 01.06'!X:X)</f>
        <v>0</v>
      </c>
      <c r="Q264" s="32">
        <f>SUMIF('MUNIS GL Working Doc 01.06'!$H:$H,'Capital Status Report'!$G264,'MUNIS GL Working Doc 01.06'!Z:Z)</f>
        <v>86000</v>
      </c>
      <c r="R264" s="38" t="s">
        <v>2026</v>
      </c>
      <c r="S264" s="58"/>
      <c r="T264" s="35"/>
    </row>
    <row r="265" spans="1:20" s="53" customFormat="1" x14ac:dyDescent="0.25">
      <c r="A265" s="29">
        <v>358</v>
      </c>
      <c r="B265" s="30" t="s">
        <v>2307</v>
      </c>
      <c r="C265" s="31" t="str">
        <f t="shared" si="13"/>
        <v>21264 - Plumbing &amp; Electrical</v>
      </c>
      <c r="D265" s="31">
        <v>21264</v>
      </c>
      <c r="E265" s="31" t="s">
        <v>2287</v>
      </c>
      <c r="F265" s="29" t="s">
        <v>1992</v>
      </c>
      <c r="G265" s="29" t="str">
        <f t="shared" si="14"/>
        <v>21264110 -  NORTH MIANUS SCHOOL</v>
      </c>
      <c r="H265" s="29" t="str">
        <f>VLOOKUP(F265,'[2]Locn Lookup'!A$1:B$17,2,FALSE)</f>
        <v>NM</v>
      </c>
      <c r="I265" s="15"/>
      <c r="J265" s="32">
        <f>SUMIF('MUNIS GL Working Doc 01.06'!H:H,'Capital Status Report'!G265,'MUNIS GL Working Doc 01.06'!AB:AB)</f>
        <v>109000</v>
      </c>
      <c r="K265" s="32">
        <f>SUMIF('MUNIS GL Working Doc 01.06'!H:H,'Capital Status Report'!G265,'MUNIS GL Working Doc 01.06'!AE:AE)</f>
        <v>0</v>
      </c>
      <c r="L265" s="32">
        <f>SUMIF('MUNIS GL Working Doc 01.06'!$H:$H,'Capital Status Report'!$G265,'MUNIS GL Working Doc 01.06'!AF:AF)</f>
        <v>109000</v>
      </c>
      <c r="M265" s="32">
        <f>SUMIF('MUNIS GL Working Doc 01.06'!$H:$H,'Capital Status Report'!$G265,'MUNIS GL Working Doc 01.06'!AG:AG)</f>
        <v>0</v>
      </c>
      <c r="N265" s="32">
        <f t="shared" si="15"/>
        <v>0</v>
      </c>
      <c r="O265" s="32">
        <f>SUMIF('MUNIS GL Working Doc 01.06'!$H:$H,'Capital Status Report'!$G265,'MUNIS GL Working Doc 01.06'!W:W)</f>
        <v>0</v>
      </c>
      <c r="P265" s="32">
        <f>SUMIF('MUNIS GL Working Doc 01.06'!$H:$H,'Capital Status Report'!$G265,'MUNIS GL Working Doc 01.06'!X:X)</f>
        <v>21900</v>
      </c>
      <c r="Q265" s="32">
        <f>SUMIF('MUNIS GL Working Doc 01.06'!$H:$H,'Capital Status Report'!$G265,'MUNIS GL Working Doc 01.06'!Z:Z)</f>
        <v>87100</v>
      </c>
      <c r="R265" s="38" t="s">
        <v>2026</v>
      </c>
      <c r="S265" s="58"/>
      <c r="T265" s="35"/>
    </row>
    <row r="266" spans="1:20" s="53" customFormat="1" x14ac:dyDescent="0.25">
      <c r="A266" s="29">
        <v>359</v>
      </c>
      <c r="B266" s="30" t="s">
        <v>2307</v>
      </c>
      <c r="C266" s="31" t="str">
        <f t="shared" ref="C266:C288" si="16">CONCATENATE(D266, " - ",E266)</f>
        <v>21264 - Plumbing &amp; Electrical</v>
      </c>
      <c r="D266" s="31">
        <v>21264</v>
      </c>
      <c r="E266" s="31" t="s">
        <v>2287</v>
      </c>
      <c r="F266" s="29" t="s">
        <v>1949</v>
      </c>
      <c r="G266" s="29" t="str">
        <f t="shared" si="14"/>
        <v>21264117 -  HAVEMEYER</v>
      </c>
      <c r="H266" s="29" t="str">
        <f>VLOOKUP(F266,'[2]Locn Lookup'!A$1:B$17,2,FALSE)</f>
        <v>HAV</v>
      </c>
      <c r="I266" s="15"/>
      <c r="J266" s="32">
        <f>SUMIF('MUNIS GL Working Doc 01.06'!H:H,'Capital Status Report'!G266,'MUNIS GL Working Doc 01.06'!AB:AB)</f>
        <v>12000</v>
      </c>
      <c r="K266" s="32">
        <f>SUMIF('MUNIS GL Working Doc 01.06'!H:H,'Capital Status Report'!G266,'MUNIS GL Working Doc 01.06'!AE:AE)</f>
        <v>0</v>
      </c>
      <c r="L266" s="32">
        <f>SUMIF('MUNIS GL Working Doc 01.06'!$H:$H,'Capital Status Report'!$G266,'MUNIS GL Working Doc 01.06'!AF:AF)</f>
        <v>12000</v>
      </c>
      <c r="M266" s="32">
        <f>SUMIF('MUNIS GL Working Doc 01.06'!$H:$H,'Capital Status Report'!$G266,'MUNIS GL Working Doc 01.06'!AG:AG)</f>
        <v>0</v>
      </c>
      <c r="N266" s="32">
        <f t="shared" si="15"/>
        <v>0</v>
      </c>
      <c r="O266" s="32">
        <f>SUMIF('MUNIS GL Working Doc 01.06'!$H:$H,'Capital Status Report'!$G266,'MUNIS GL Working Doc 01.06'!W:W)</f>
        <v>0</v>
      </c>
      <c r="P266" s="32">
        <f>SUMIF('MUNIS GL Working Doc 01.06'!$H:$H,'Capital Status Report'!$G266,'MUNIS GL Working Doc 01.06'!X:X)</f>
        <v>0</v>
      </c>
      <c r="Q266" s="32">
        <f>SUMIF('MUNIS GL Working Doc 01.06'!$H:$H,'Capital Status Report'!$G266,'MUNIS GL Working Doc 01.06'!Z:Z)</f>
        <v>12000</v>
      </c>
      <c r="R266" s="38" t="s">
        <v>2026</v>
      </c>
      <c r="S266" s="58"/>
      <c r="T266" s="35"/>
    </row>
    <row r="267" spans="1:20" s="53" customFormat="1" x14ac:dyDescent="0.25">
      <c r="A267" s="29">
        <v>360</v>
      </c>
      <c r="B267" s="30" t="s">
        <v>2307</v>
      </c>
      <c r="C267" s="31" t="str">
        <f t="shared" si="16"/>
        <v>21264 - Plumbing &amp; Electrical</v>
      </c>
      <c r="D267" s="31">
        <v>21264</v>
      </c>
      <c r="E267" s="31" t="s">
        <v>2287</v>
      </c>
      <c r="F267" s="29" t="s">
        <v>1959</v>
      </c>
      <c r="G267" s="29" t="str">
        <f t="shared" si="14"/>
        <v>21264116 -  GREENWICH HIGH SCHOOL</v>
      </c>
      <c r="H267" s="29" t="str">
        <f>VLOOKUP(F267,'[2]Locn Lookup'!A$1:B$17,2,FALSE)</f>
        <v>GHS</v>
      </c>
      <c r="I267" s="15"/>
      <c r="J267" s="32">
        <f>SUMIF('MUNIS GL Working Doc 01.06'!H:H,'Capital Status Report'!G267,'MUNIS GL Working Doc 01.06'!AB:AB)</f>
        <v>184000</v>
      </c>
      <c r="K267" s="32">
        <f>SUMIF('MUNIS GL Working Doc 01.06'!H:H,'Capital Status Report'!G267,'MUNIS GL Working Doc 01.06'!AE:AE)</f>
        <v>0</v>
      </c>
      <c r="L267" s="32">
        <f>SUMIF('MUNIS GL Working Doc 01.06'!$H:$H,'Capital Status Report'!$G267,'MUNIS GL Working Doc 01.06'!AF:AF)</f>
        <v>184000</v>
      </c>
      <c r="M267" s="32">
        <f>SUMIF('MUNIS GL Working Doc 01.06'!$H:$H,'Capital Status Report'!$G267,'MUNIS GL Working Doc 01.06'!AG:AG)</f>
        <v>11685.13</v>
      </c>
      <c r="N267" s="32">
        <f t="shared" si="15"/>
        <v>0</v>
      </c>
      <c r="O267" s="32">
        <f>SUMIF('MUNIS GL Working Doc 01.06'!$H:$H,'Capital Status Report'!$G267,'MUNIS GL Working Doc 01.06'!W:W)</f>
        <v>11685.13</v>
      </c>
      <c r="P267" s="32">
        <f>SUMIF('MUNIS GL Working Doc 01.06'!$H:$H,'Capital Status Report'!$G267,'MUNIS GL Working Doc 01.06'!X:X)</f>
        <v>4200</v>
      </c>
      <c r="Q267" s="32">
        <f>SUMIF('MUNIS GL Working Doc 01.06'!$H:$H,'Capital Status Report'!$G267,'MUNIS GL Working Doc 01.06'!Z:Z)</f>
        <v>168114.87</v>
      </c>
      <c r="R267" s="38" t="s">
        <v>2026</v>
      </c>
      <c r="S267" s="59" t="s">
        <v>2348</v>
      </c>
      <c r="T267" s="35"/>
    </row>
    <row r="268" spans="1:20" s="53" customFormat="1" x14ac:dyDescent="0.25">
      <c r="A268" s="29">
        <v>361</v>
      </c>
      <c r="B268" s="30" t="s">
        <v>2307</v>
      </c>
      <c r="C268" s="31" t="str">
        <f t="shared" si="16"/>
        <v>21264 - Plumbing &amp; Electrical</v>
      </c>
      <c r="D268" s="31">
        <v>21264</v>
      </c>
      <c r="E268" s="31" t="s">
        <v>2287</v>
      </c>
      <c r="F268" s="29" t="s">
        <v>1985</v>
      </c>
      <c r="G268" s="29" t="str">
        <f t="shared" si="14"/>
        <v>21264103 -  GLENVILLE SCHOOL</v>
      </c>
      <c r="H268" s="29" t="str">
        <f>VLOOKUP(F268,'[2]Locn Lookup'!A$1:B$17,2,FALSE)</f>
        <v>GL</v>
      </c>
      <c r="I268" s="15"/>
      <c r="J268" s="32">
        <f>SUMIF('MUNIS GL Working Doc 01.06'!H:H,'Capital Status Report'!G268,'MUNIS GL Working Doc 01.06'!AB:AB)</f>
        <v>59000</v>
      </c>
      <c r="K268" s="32">
        <f>SUMIF('MUNIS GL Working Doc 01.06'!H:H,'Capital Status Report'!G268,'MUNIS GL Working Doc 01.06'!AE:AE)</f>
        <v>0</v>
      </c>
      <c r="L268" s="32">
        <f>SUMIF('MUNIS GL Working Doc 01.06'!$H:$H,'Capital Status Report'!$G268,'MUNIS GL Working Doc 01.06'!AF:AF)</f>
        <v>59000</v>
      </c>
      <c r="M268" s="32">
        <f>SUMIF('MUNIS GL Working Doc 01.06'!$H:$H,'Capital Status Report'!$G268,'MUNIS GL Working Doc 01.06'!AG:AG)</f>
        <v>0</v>
      </c>
      <c r="N268" s="32">
        <f t="shared" si="15"/>
        <v>0</v>
      </c>
      <c r="O268" s="32">
        <f>SUMIF('MUNIS GL Working Doc 01.06'!$H:$H,'Capital Status Report'!$G268,'MUNIS GL Working Doc 01.06'!W:W)</f>
        <v>0</v>
      </c>
      <c r="P268" s="32">
        <f>SUMIF('MUNIS GL Working Doc 01.06'!$H:$H,'Capital Status Report'!$G268,'MUNIS GL Working Doc 01.06'!X:X)</f>
        <v>0</v>
      </c>
      <c r="Q268" s="32">
        <f>SUMIF('MUNIS GL Working Doc 01.06'!$H:$H,'Capital Status Report'!$G268,'MUNIS GL Working Doc 01.06'!Z:Z)</f>
        <v>59000</v>
      </c>
      <c r="R268" s="38" t="s">
        <v>2026</v>
      </c>
      <c r="S268" s="58"/>
      <c r="T268" s="35"/>
    </row>
    <row r="269" spans="1:20" s="53" customFormat="1" ht="36" x14ac:dyDescent="0.25">
      <c r="A269" s="29">
        <v>362</v>
      </c>
      <c r="B269" s="30" t="s">
        <v>2307</v>
      </c>
      <c r="C269" s="31" t="str">
        <f t="shared" si="16"/>
        <v>21264 - Plumbing &amp; Electrical</v>
      </c>
      <c r="D269" s="31">
        <v>21264</v>
      </c>
      <c r="E269" s="31" t="s">
        <v>2287</v>
      </c>
      <c r="F269" s="29" t="s">
        <v>1993</v>
      </c>
      <c r="G269" s="29" t="str">
        <f t="shared" si="14"/>
        <v>21264111 -  OLD GREENWICH SCHOOL</v>
      </c>
      <c r="H269" s="29" t="str">
        <f>VLOOKUP(F269,'[2]Locn Lookup'!A$1:B$17,2,FALSE)</f>
        <v>OG</v>
      </c>
      <c r="I269" s="15"/>
      <c r="J269" s="32">
        <f>SUMIF('MUNIS GL Working Doc 01.06'!H:H,'Capital Status Report'!G269,'MUNIS GL Working Doc 01.06'!AB:AB)</f>
        <v>37000</v>
      </c>
      <c r="K269" s="32">
        <f>SUMIF('MUNIS GL Working Doc 01.06'!H:H,'Capital Status Report'!G269,'MUNIS GL Working Doc 01.06'!AE:AE)</f>
        <v>0</v>
      </c>
      <c r="L269" s="32">
        <f>SUMIF('MUNIS GL Working Doc 01.06'!$H:$H,'Capital Status Report'!$G269,'MUNIS GL Working Doc 01.06'!AF:AF)</f>
        <v>37000</v>
      </c>
      <c r="M269" s="32">
        <f>SUMIF('MUNIS GL Working Doc 01.06'!$H:$H,'Capital Status Report'!$G269,'MUNIS GL Working Doc 01.06'!AG:AG)</f>
        <v>0</v>
      </c>
      <c r="N269" s="32">
        <f t="shared" si="15"/>
        <v>0</v>
      </c>
      <c r="O269" s="32">
        <f>SUMIF('MUNIS GL Working Doc 01.06'!$H:$H,'Capital Status Report'!$G269,'MUNIS GL Working Doc 01.06'!W:W)</f>
        <v>0</v>
      </c>
      <c r="P269" s="32">
        <f>SUMIF('MUNIS GL Working Doc 01.06'!$H:$H,'Capital Status Report'!$G269,'MUNIS GL Working Doc 01.06'!X:X)</f>
        <v>0</v>
      </c>
      <c r="Q269" s="32">
        <f>SUMIF('MUNIS GL Working Doc 01.06'!$H:$H,'Capital Status Report'!$G269,'MUNIS GL Working Doc 01.06'!Z:Z)</f>
        <v>37000</v>
      </c>
      <c r="R269" s="38" t="s">
        <v>2026</v>
      </c>
      <c r="S269" s="59" t="s">
        <v>2349</v>
      </c>
      <c r="T269" s="35"/>
    </row>
    <row r="270" spans="1:20" s="53" customFormat="1" x14ac:dyDescent="0.25">
      <c r="A270" s="29">
        <v>363</v>
      </c>
      <c r="B270" s="30" t="s">
        <v>2307</v>
      </c>
      <c r="C270" s="31" t="str">
        <f t="shared" si="16"/>
        <v>21264 - Plumbing &amp; Electrical</v>
      </c>
      <c r="D270" s="31">
        <v>21264</v>
      </c>
      <c r="E270" s="31" t="s">
        <v>2287</v>
      </c>
      <c r="F270" s="29" t="s">
        <v>1987</v>
      </c>
      <c r="G270" s="29" t="str">
        <f t="shared" si="14"/>
        <v>21264105 -  COS COB SCHOOL</v>
      </c>
      <c r="H270" s="29" t="str">
        <f>VLOOKUP(F270,'[2]Locn Lookup'!A$1:B$17,2,FALSE)</f>
        <v>CC</v>
      </c>
      <c r="I270" s="15"/>
      <c r="J270" s="32">
        <f>SUMIF('MUNIS GL Working Doc 01.06'!H:H,'Capital Status Report'!G270,'MUNIS GL Working Doc 01.06'!AB:AB)</f>
        <v>8000</v>
      </c>
      <c r="K270" s="32">
        <f>SUMIF('MUNIS GL Working Doc 01.06'!H:H,'Capital Status Report'!G270,'MUNIS GL Working Doc 01.06'!AE:AE)</f>
        <v>0</v>
      </c>
      <c r="L270" s="32">
        <f>SUMIF('MUNIS GL Working Doc 01.06'!$H:$H,'Capital Status Report'!$G270,'MUNIS GL Working Doc 01.06'!AF:AF)</f>
        <v>8000</v>
      </c>
      <c r="M270" s="32">
        <f>SUMIF('MUNIS GL Working Doc 01.06'!$H:$H,'Capital Status Report'!$G270,'MUNIS GL Working Doc 01.06'!AG:AG)</f>
        <v>0</v>
      </c>
      <c r="N270" s="32">
        <f t="shared" si="15"/>
        <v>0</v>
      </c>
      <c r="O270" s="32">
        <f>SUMIF('MUNIS GL Working Doc 01.06'!$H:$H,'Capital Status Report'!$G270,'MUNIS GL Working Doc 01.06'!W:W)</f>
        <v>0</v>
      </c>
      <c r="P270" s="32">
        <f>SUMIF('MUNIS GL Working Doc 01.06'!$H:$H,'Capital Status Report'!$G270,'MUNIS GL Working Doc 01.06'!X:X)</f>
        <v>0</v>
      </c>
      <c r="Q270" s="32">
        <f>SUMIF('MUNIS GL Working Doc 01.06'!$H:$H,'Capital Status Report'!$G270,'MUNIS GL Working Doc 01.06'!Z:Z)</f>
        <v>8000</v>
      </c>
      <c r="R270" s="38" t="s">
        <v>2026</v>
      </c>
      <c r="S270" s="58"/>
      <c r="T270" s="35"/>
    </row>
    <row r="271" spans="1:20" s="53" customFormat="1" ht="24" x14ac:dyDescent="0.25">
      <c r="A271" s="29">
        <v>365</v>
      </c>
      <c r="B271" s="30" t="s">
        <v>2307</v>
      </c>
      <c r="C271" s="31" t="str">
        <f t="shared" si="16"/>
        <v>21265 - HVAC</v>
      </c>
      <c r="D271" s="31">
        <v>21265</v>
      </c>
      <c r="E271" s="31" t="s">
        <v>402</v>
      </c>
      <c r="F271" s="29" t="s">
        <v>1959</v>
      </c>
      <c r="G271" s="29" t="str">
        <f t="shared" si="14"/>
        <v>21265116 -  GREENWICH HIGH SCHOOL</v>
      </c>
      <c r="H271" s="29" t="str">
        <f>VLOOKUP(F271,'[2]Locn Lookup'!A$1:B$17,2,FALSE)</f>
        <v>GHS</v>
      </c>
      <c r="I271" s="15"/>
      <c r="J271" s="32">
        <f>SUMIF('MUNIS GL Working Doc 01.06'!H:H,'Capital Status Report'!G271,'MUNIS GL Working Doc 01.06'!AB:AB)</f>
        <v>308000</v>
      </c>
      <c r="K271" s="32">
        <f>SUMIF('MUNIS GL Working Doc 01.06'!H:H,'Capital Status Report'!G271,'MUNIS GL Working Doc 01.06'!AE:AE)</f>
        <v>0</v>
      </c>
      <c r="L271" s="32">
        <f>SUMIF('MUNIS GL Working Doc 01.06'!$H:$H,'Capital Status Report'!$G271,'MUNIS GL Working Doc 01.06'!AF:AF)</f>
        <v>308000</v>
      </c>
      <c r="M271" s="32">
        <f>SUMIF('MUNIS GL Working Doc 01.06'!$H:$H,'Capital Status Report'!$G271,'MUNIS GL Working Doc 01.06'!AG:AG)</f>
        <v>3900</v>
      </c>
      <c r="N271" s="32">
        <f t="shared" si="15"/>
        <v>0</v>
      </c>
      <c r="O271" s="32">
        <f>SUMIF('MUNIS GL Working Doc 01.06'!$H:$H,'Capital Status Report'!$G271,'MUNIS GL Working Doc 01.06'!W:W)</f>
        <v>3900</v>
      </c>
      <c r="P271" s="32">
        <f>SUMIF('MUNIS GL Working Doc 01.06'!$H:$H,'Capital Status Report'!$G271,'MUNIS GL Working Doc 01.06'!X:X)</f>
        <v>0</v>
      </c>
      <c r="Q271" s="32">
        <f>SUMIF('MUNIS GL Working Doc 01.06'!$H:$H,'Capital Status Report'!$G271,'MUNIS GL Working Doc 01.06'!Z:Z)</f>
        <v>304100</v>
      </c>
      <c r="R271" s="38" t="s">
        <v>2026</v>
      </c>
      <c r="S271" s="59" t="s">
        <v>2350</v>
      </c>
      <c r="T271" s="35"/>
    </row>
    <row r="272" spans="1:20" s="53" customFormat="1" x14ac:dyDescent="0.25">
      <c r="A272" s="29">
        <v>366</v>
      </c>
      <c r="B272" s="30" t="s">
        <v>2307</v>
      </c>
      <c r="C272" s="31" t="str">
        <f t="shared" si="16"/>
        <v>21265 - HVAC</v>
      </c>
      <c r="D272" s="31">
        <v>21265</v>
      </c>
      <c r="E272" s="31" t="s">
        <v>402</v>
      </c>
      <c r="F272" s="29" t="s">
        <v>1996</v>
      </c>
      <c r="G272" s="29" t="str">
        <f t="shared" si="14"/>
        <v>21265114 -  EASTERN MIDDLE SCHOOL</v>
      </c>
      <c r="H272" s="29" t="str">
        <f>VLOOKUP(F272,'[2]Locn Lookup'!A$1:B$17,2,FALSE)</f>
        <v>EMS</v>
      </c>
      <c r="I272" s="15"/>
      <c r="J272" s="32">
        <f>SUMIF('MUNIS GL Working Doc 01.06'!H:H,'Capital Status Report'!G272,'MUNIS GL Working Doc 01.06'!AB:AB)</f>
        <v>2345000</v>
      </c>
      <c r="K272" s="32">
        <f>SUMIF('MUNIS GL Working Doc 01.06'!H:H,'Capital Status Report'!G272,'MUNIS GL Working Doc 01.06'!AE:AE)</f>
        <v>0</v>
      </c>
      <c r="L272" s="32">
        <f>SUMIF('MUNIS GL Working Doc 01.06'!$H:$H,'Capital Status Report'!$G272,'MUNIS GL Working Doc 01.06'!AF:AF)</f>
        <v>2345000</v>
      </c>
      <c r="M272" s="32">
        <f>SUMIF('MUNIS GL Working Doc 01.06'!$H:$H,'Capital Status Report'!$G272,'MUNIS GL Working Doc 01.06'!AG:AG)</f>
        <v>0</v>
      </c>
      <c r="N272" s="32">
        <f t="shared" si="15"/>
        <v>0</v>
      </c>
      <c r="O272" s="32">
        <f>SUMIF('MUNIS GL Working Doc 01.06'!$H:$H,'Capital Status Report'!$G272,'MUNIS GL Working Doc 01.06'!W:W)</f>
        <v>0</v>
      </c>
      <c r="P272" s="32">
        <f>SUMIF('MUNIS GL Working Doc 01.06'!$H:$H,'Capital Status Report'!$G272,'MUNIS GL Working Doc 01.06'!X:X)</f>
        <v>2224822.7599999998</v>
      </c>
      <c r="Q272" s="32">
        <f>SUMIF('MUNIS GL Working Doc 01.06'!$H:$H,'Capital Status Report'!$G272,'MUNIS GL Working Doc 01.06'!Z:Z)</f>
        <v>120177.24</v>
      </c>
      <c r="R272" s="38" t="s">
        <v>2238</v>
      </c>
      <c r="S272" s="58" t="s">
        <v>2351</v>
      </c>
      <c r="T272" s="35"/>
    </row>
    <row r="273" spans="1:20" s="53" customFormat="1" ht="24" x14ac:dyDescent="0.25">
      <c r="A273" s="29">
        <v>367</v>
      </c>
      <c r="B273" s="30" t="s">
        <v>2307</v>
      </c>
      <c r="C273" s="31" t="str">
        <f t="shared" si="16"/>
        <v>21265 - HVAC</v>
      </c>
      <c r="D273" s="31">
        <v>21265</v>
      </c>
      <c r="E273" s="31" t="s">
        <v>402</v>
      </c>
      <c r="F273" s="29" t="s">
        <v>1997</v>
      </c>
      <c r="G273" s="29" t="str">
        <f t="shared" si="14"/>
        <v>21265115 -  WESTERN MIDDLE SCHOOL</v>
      </c>
      <c r="H273" s="29" t="str">
        <f>VLOOKUP(F273,'[2]Locn Lookup'!A$1:B$17,2,FALSE)</f>
        <v>WMS</v>
      </c>
      <c r="I273" s="15"/>
      <c r="J273" s="32">
        <f>SUMIF('MUNIS GL Working Doc 01.06'!H:H,'Capital Status Report'!G273,'MUNIS GL Working Doc 01.06'!AB:AB)</f>
        <v>743000</v>
      </c>
      <c r="K273" s="32">
        <f>SUMIF('MUNIS GL Working Doc 01.06'!H:H,'Capital Status Report'!G273,'MUNIS GL Working Doc 01.06'!AE:AE)</f>
        <v>0</v>
      </c>
      <c r="L273" s="32">
        <f>SUMIF('MUNIS GL Working Doc 01.06'!$H:$H,'Capital Status Report'!$G273,'MUNIS GL Working Doc 01.06'!AF:AF)</f>
        <v>743000</v>
      </c>
      <c r="M273" s="32">
        <f>SUMIF('MUNIS GL Working Doc 01.06'!$H:$H,'Capital Status Report'!$G273,'MUNIS GL Working Doc 01.06'!AG:AG)</f>
        <v>0</v>
      </c>
      <c r="N273" s="32">
        <f t="shared" si="15"/>
        <v>0</v>
      </c>
      <c r="O273" s="32">
        <f>SUMIF('MUNIS GL Working Doc 01.06'!$H:$H,'Capital Status Report'!$G273,'MUNIS GL Working Doc 01.06'!W:W)</f>
        <v>0</v>
      </c>
      <c r="P273" s="32">
        <f>SUMIF('MUNIS GL Working Doc 01.06'!$H:$H,'Capital Status Report'!$G273,'MUNIS GL Working Doc 01.06'!X:X)</f>
        <v>126937.60000000001</v>
      </c>
      <c r="Q273" s="32">
        <f>SUMIF('MUNIS GL Working Doc 01.06'!$H:$H,'Capital Status Report'!$G273,'MUNIS GL Working Doc 01.06'!Z:Z)</f>
        <v>616062.4</v>
      </c>
      <c r="R273" s="38" t="s">
        <v>2026</v>
      </c>
      <c r="S273" s="59" t="s">
        <v>2352</v>
      </c>
      <c r="T273" s="35"/>
    </row>
    <row r="274" spans="1:20" s="53" customFormat="1" x14ac:dyDescent="0.25">
      <c r="A274" s="29">
        <v>368</v>
      </c>
      <c r="B274" s="30" t="s">
        <v>2307</v>
      </c>
      <c r="C274" s="31" t="str">
        <f t="shared" si="16"/>
        <v>21265 - HVAC</v>
      </c>
      <c r="D274" s="31">
        <v>21265</v>
      </c>
      <c r="E274" s="31" t="s">
        <v>402</v>
      </c>
      <c r="F274" s="29" t="s">
        <v>1949</v>
      </c>
      <c r="G274" s="29" t="str">
        <f t="shared" si="14"/>
        <v>21265117 -  HAVEMEYER</v>
      </c>
      <c r="H274" s="29" t="str">
        <f>VLOOKUP(F274,'[2]Locn Lookup'!A$1:B$17,2,FALSE)</f>
        <v>HAV</v>
      </c>
      <c r="I274" s="15"/>
      <c r="J274" s="32">
        <f>SUMIF('MUNIS GL Working Doc 01.06'!H:H,'Capital Status Report'!G274,'MUNIS GL Working Doc 01.06'!AB:AB)</f>
        <v>8000</v>
      </c>
      <c r="K274" s="32">
        <f>SUMIF('MUNIS GL Working Doc 01.06'!H:H,'Capital Status Report'!G274,'MUNIS GL Working Doc 01.06'!AE:AE)</f>
        <v>0</v>
      </c>
      <c r="L274" s="32">
        <f>SUMIF('MUNIS GL Working Doc 01.06'!$H:$H,'Capital Status Report'!$G274,'MUNIS GL Working Doc 01.06'!AF:AF)</f>
        <v>8000</v>
      </c>
      <c r="M274" s="32">
        <f>SUMIF('MUNIS GL Working Doc 01.06'!$H:$H,'Capital Status Report'!$G274,'MUNIS GL Working Doc 01.06'!AG:AG)</f>
        <v>2579</v>
      </c>
      <c r="N274" s="32">
        <f t="shared" si="15"/>
        <v>0</v>
      </c>
      <c r="O274" s="32">
        <f>SUMIF('MUNIS GL Working Doc 01.06'!$H:$H,'Capital Status Report'!$G274,'MUNIS GL Working Doc 01.06'!W:W)</f>
        <v>2579</v>
      </c>
      <c r="P274" s="32">
        <f>SUMIF('MUNIS GL Working Doc 01.06'!$H:$H,'Capital Status Report'!$G274,'MUNIS GL Working Doc 01.06'!X:X)</f>
        <v>0</v>
      </c>
      <c r="Q274" s="32">
        <f>SUMIF('MUNIS GL Working Doc 01.06'!$H:$H,'Capital Status Report'!$G274,'MUNIS GL Working Doc 01.06'!Z:Z)</f>
        <v>5421</v>
      </c>
      <c r="R274" s="38" t="s">
        <v>2026</v>
      </c>
      <c r="S274" s="58"/>
      <c r="T274" s="35"/>
    </row>
    <row r="275" spans="1:20" s="53" customFormat="1" x14ac:dyDescent="0.25">
      <c r="A275" s="29">
        <v>369</v>
      </c>
      <c r="B275" s="30" t="s">
        <v>2307</v>
      </c>
      <c r="C275" s="31" t="str">
        <f t="shared" si="16"/>
        <v>21265 - HVAC</v>
      </c>
      <c r="D275" s="31">
        <v>21265</v>
      </c>
      <c r="E275" s="31" t="s">
        <v>402</v>
      </c>
      <c r="F275" s="29" t="s">
        <v>1991</v>
      </c>
      <c r="G275" s="29" t="str">
        <f t="shared" si="14"/>
        <v>21265109 -  DUNDEE SCHOOL</v>
      </c>
      <c r="H275" s="29" t="str">
        <f>VLOOKUP(F275,'[2]Locn Lookup'!A$1:B$17,2,FALSE)</f>
        <v>ISD</v>
      </c>
      <c r="I275" s="15"/>
      <c r="J275" s="32">
        <f>SUMIF('MUNIS GL Working Doc 01.06'!H:H,'Capital Status Report'!G275,'MUNIS GL Working Doc 01.06'!AB:AB)</f>
        <v>125000</v>
      </c>
      <c r="K275" s="32">
        <f>SUMIF('MUNIS GL Working Doc 01.06'!H:H,'Capital Status Report'!G275,'MUNIS GL Working Doc 01.06'!AE:AE)</f>
        <v>-30000</v>
      </c>
      <c r="L275" s="32">
        <f>SUMIF('MUNIS GL Working Doc 01.06'!$H:$H,'Capital Status Report'!$G275,'MUNIS GL Working Doc 01.06'!AF:AF)</f>
        <v>95000</v>
      </c>
      <c r="M275" s="32">
        <f>SUMIF('MUNIS GL Working Doc 01.06'!$H:$H,'Capital Status Report'!$G275,'MUNIS GL Working Doc 01.06'!AG:AG)</f>
        <v>0</v>
      </c>
      <c r="N275" s="32">
        <f t="shared" si="15"/>
        <v>0</v>
      </c>
      <c r="O275" s="32">
        <f>SUMIF('MUNIS GL Working Doc 01.06'!$H:$H,'Capital Status Report'!$G275,'MUNIS GL Working Doc 01.06'!W:W)</f>
        <v>0</v>
      </c>
      <c r="P275" s="32">
        <f>SUMIF('MUNIS GL Working Doc 01.06'!$H:$H,'Capital Status Report'!$G275,'MUNIS GL Working Doc 01.06'!X:X)</f>
        <v>0</v>
      </c>
      <c r="Q275" s="32">
        <f>SUMIF('MUNIS GL Working Doc 01.06'!$H:$H,'Capital Status Report'!$G275,'MUNIS GL Working Doc 01.06'!Z:Z)</f>
        <v>95000</v>
      </c>
      <c r="R275" s="38" t="s">
        <v>2026</v>
      </c>
      <c r="S275" s="58"/>
      <c r="T275" s="35"/>
    </row>
    <row r="276" spans="1:20" s="53" customFormat="1" x14ac:dyDescent="0.25">
      <c r="A276" s="29">
        <v>370</v>
      </c>
      <c r="B276" s="30" t="s">
        <v>2307</v>
      </c>
      <c r="C276" s="31" t="str">
        <f t="shared" si="16"/>
        <v>21265 - HVAC</v>
      </c>
      <c r="D276" s="57">
        <v>21265</v>
      </c>
      <c r="E276" s="31" t="s">
        <v>402</v>
      </c>
      <c r="F276" s="29" t="s">
        <v>1992</v>
      </c>
      <c r="G276" s="29" t="str">
        <f t="shared" si="14"/>
        <v>21265110 -  NORTH MIANUS SCHOOL</v>
      </c>
      <c r="H276" s="29" t="str">
        <f>VLOOKUP(F276,'[2]Locn Lookup'!A$1:B$17,2,FALSE)</f>
        <v>NM</v>
      </c>
      <c r="I276" s="15"/>
      <c r="J276" s="32">
        <f>SUMIF('MUNIS GL Working Doc 01.06'!H:H,'Capital Status Report'!G276,'MUNIS GL Working Doc 01.06'!AB:AB)</f>
        <v>35000</v>
      </c>
      <c r="K276" s="32">
        <f>SUMIF('MUNIS GL Working Doc 01.06'!H:H,'Capital Status Report'!G276,'MUNIS GL Working Doc 01.06'!AE:AE)</f>
        <v>0</v>
      </c>
      <c r="L276" s="32">
        <f>SUMIF('MUNIS GL Working Doc 01.06'!$H:$H,'Capital Status Report'!$G276,'MUNIS GL Working Doc 01.06'!AF:AF)</f>
        <v>35000</v>
      </c>
      <c r="M276" s="32">
        <f>SUMIF('MUNIS GL Working Doc 01.06'!$H:$H,'Capital Status Report'!$G276,'MUNIS GL Working Doc 01.06'!AG:AG)</f>
        <v>0</v>
      </c>
      <c r="N276" s="32">
        <f t="shared" si="15"/>
        <v>0</v>
      </c>
      <c r="O276" s="32">
        <f>SUMIF('MUNIS GL Working Doc 01.06'!$H:$H,'Capital Status Report'!$G276,'MUNIS GL Working Doc 01.06'!W:W)</f>
        <v>0</v>
      </c>
      <c r="P276" s="32">
        <f>SUMIF('MUNIS GL Working Doc 01.06'!$H:$H,'Capital Status Report'!$G276,'MUNIS GL Working Doc 01.06'!X:X)</f>
        <v>0</v>
      </c>
      <c r="Q276" s="32">
        <f>SUMIF('MUNIS GL Working Doc 01.06'!$H:$H,'Capital Status Report'!$G276,'MUNIS GL Working Doc 01.06'!Z:Z)</f>
        <v>35000</v>
      </c>
      <c r="R276" s="38" t="s">
        <v>2026</v>
      </c>
      <c r="S276" s="58"/>
      <c r="T276" s="35"/>
    </row>
    <row r="277" spans="1:20" s="53" customFormat="1" x14ac:dyDescent="0.25">
      <c r="A277" s="29">
        <v>371</v>
      </c>
      <c r="B277" s="30" t="s">
        <v>2307</v>
      </c>
      <c r="C277" s="31" t="str">
        <f t="shared" si="16"/>
        <v>21265 - HVAC</v>
      </c>
      <c r="D277" s="57">
        <v>21265</v>
      </c>
      <c r="E277" s="31" t="s">
        <v>402</v>
      </c>
      <c r="F277" s="29" t="s">
        <v>1989</v>
      </c>
      <c r="G277" s="29" t="str">
        <f t="shared" si="14"/>
        <v>21265107 -  NORTH STREET SCHOOL</v>
      </c>
      <c r="H277" s="29" t="str">
        <f>VLOOKUP(F277,'[2]Locn Lookup'!A$1:B$17,2,FALSE)</f>
        <v>NS</v>
      </c>
      <c r="I277" s="15"/>
      <c r="J277" s="32">
        <f>SUMIF('MUNIS GL Working Doc 01.06'!H:H,'Capital Status Report'!G277,'MUNIS GL Working Doc 01.06'!AB:AB)</f>
        <v>35000</v>
      </c>
      <c r="K277" s="32">
        <f>SUMIF('MUNIS GL Working Doc 01.06'!H:H,'Capital Status Report'!G277,'MUNIS GL Working Doc 01.06'!AE:AE)</f>
        <v>30000</v>
      </c>
      <c r="L277" s="32">
        <f>SUMIF('MUNIS GL Working Doc 01.06'!$H:$H,'Capital Status Report'!$G277,'MUNIS GL Working Doc 01.06'!AF:AF)</f>
        <v>65000</v>
      </c>
      <c r="M277" s="32">
        <f>SUMIF('MUNIS GL Working Doc 01.06'!$H:$H,'Capital Status Report'!$G277,'MUNIS GL Working Doc 01.06'!AG:AG)</f>
        <v>0</v>
      </c>
      <c r="N277" s="32">
        <f t="shared" si="15"/>
        <v>0</v>
      </c>
      <c r="O277" s="32">
        <f>SUMIF('MUNIS GL Working Doc 01.06'!$H:$H,'Capital Status Report'!$G277,'MUNIS GL Working Doc 01.06'!W:W)</f>
        <v>0</v>
      </c>
      <c r="P277" s="32">
        <f>SUMIF('MUNIS GL Working Doc 01.06'!$H:$H,'Capital Status Report'!$G277,'MUNIS GL Working Doc 01.06'!X:X)</f>
        <v>42048</v>
      </c>
      <c r="Q277" s="32">
        <f>SUMIF('MUNIS GL Working Doc 01.06'!$H:$H,'Capital Status Report'!$G277,'MUNIS GL Working Doc 01.06'!Z:Z)</f>
        <v>22952</v>
      </c>
      <c r="R277" s="38" t="s">
        <v>2026</v>
      </c>
      <c r="S277" s="58"/>
      <c r="T277" s="35"/>
    </row>
    <row r="278" spans="1:20" s="53" customFormat="1" x14ac:dyDescent="0.25">
      <c r="A278" s="29">
        <v>372</v>
      </c>
      <c r="B278" s="30" t="s">
        <v>2307</v>
      </c>
      <c r="C278" s="31" t="str">
        <f t="shared" si="16"/>
        <v>21265 - HVAC</v>
      </c>
      <c r="D278" s="57">
        <v>21265</v>
      </c>
      <c r="E278" s="31" t="s">
        <v>402</v>
      </c>
      <c r="F278" s="29" t="s">
        <v>1990</v>
      </c>
      <c r="G278" s="29" t="str">
        <f t="shared" si="14"/>
        <v>21265108 -  PARKWAY SCHOOL</v>
      </c>
      <c r="H278" s="29" t="str">
        <f>VLOOKUP(F278,'[2]Locn Lookup'!A$1:B$17,2,FALSE)</f>
        <v>PW</v>
      </c>
      <c r="I278" s="15"/>
      <c r="J278" s="32">
        <f>SUMIF('MUNIS GL Working Doc 01.06'!H:H,'Capital Status Report'!G278,'MUNIS GL Working Doc 01.06'!AB:AB)</f>
        <v>75000</v>
      </c>
      <c r="K278" s="32">
        <f>SUMIF('MUNIS GL Working Doc 01.06'!H:H,'Capital Status Report'!G278,'MUNIS GL Working Doc 01.06'!AE:AE)</f>
        <v>0</v>
      </c>
      <c r="L278" s="32">
        <f>SUMIF('MUNIS GL Working Doc 01.06'!$H:$H,'Capital Status Report'!$G278,'MUNIS GL Working Doc 01.06'!AF:AF)</f>
        <v>75000</v>
      </c>
      <c r="M278" s="32">
        <f>SUMIF('MUNIS GL Working Doc 01.06'!$H:$H,'Capital Status Report'!$G278,'MUNIS GL Working Doc 01.06'!AG:AG)</f>
        <v>0</v>
      </c>
      <c r="N278" s="32">
        <f t="shared" si="15"/>
        <v>0</v>
      </c>
      <c r="O278" s="32">
        <f>SUMIF('MUNIS GL Working Doc 01.06'!$H:$H,'Capital Status Report'!$G278,'MUNIS GL Working Doc 01.06'!W:W)</f>
        <v>0</v>
      </c>
      <c r="P278" s="32">
        <f>SUMIF('MUNIS GL Working Doc 01.06'!$H:$H,'Capital Status Report'!$G278,'MUNIS GL Working Doc 01.06'!X:X)</f>
        <v>0</v>
      </c>
      <c r="Q278" s="32">
        <f>SUMIF('MUNIS GL Working Doc 01.06'!$H:$H,'Capital Status Report'!$G278,'MUNIS GL Working Doc 01.06'!Z:Z)</f>
        <v>75000</v>
      </c>
      <c r="R278" s="38" t="s">
        <v>2026</v>
      </c>
      <c r="S278" s="58"/>
      <c r="T278" s="35"/>
    </row>
    <row r="279" spans="1:20" s="53" customFormat="1" x14ac:dyDescent="0.25">
      <c r="A279" s="29">
        <v>373</v>
      </c>
      <c r="B279" s="30" t="s">
        <v>2307</v>
      </c>
      <c r="C279" s="31" t="str">
        <f t="shared" si="16"/>
        <v>21265 - HVAC</v>
      </c>
      <c r="D279" s="57">
        <v>21265</v>
      </c>
      <c r="E279" s="31" t="s">
        <v>402</v>
      </c>
      <c r="F279" s="29" t="s">
        <v>1994</v>
      </c>
      <c r="G279" s="29" t="str">
        <f t="shared" si="14"/>
        <v>21265112 -  RIVERSIDE SCHOOL</v>
      </c>
      <c r="H279" s="29" t="str">
        <f>VLOOKUP(F279,'[2]Locn Lookup'!A$1:B$17,2,FALSE)</f>
        <v>RV</v>
      </c>
      <c r="I279" s="15"/>
      <c r="J279" s="32">
        <f>SUMIF('MUNIS GL Working Doc 01.06'!H:H,'Capital Status Report'!G279,'MUNIS GL Working Doc 01.06'!AB:AB)</f>
        <v>95000</v>
      </c>
      <c r="K279" s="32">
        <f>SUMIF('MUNIS GL Working Doc 01.06'!H:H,'Capital Status Report'!G279,'MUNIS GL Working Doc 01.06'!AE:AE)</f>
        <v>0</v>
      </c>
      <c r="L279" s="32">
        <f>SUMIF('MUNIS GL Working Doc 01.06'!$H:$H,'Capital Status Report'!$G279,'MUNIS GL Working Doc 01.06'!AF:AF)</f>
        <v>95000</v>
      </c>
      <c r="M279" s="32">
        <f>SUMIF('MUNIS GL Working Doc 01.06'!$H:$H,'Capital Status Report'!$G279,'MUNIS GL Working Doc 01.06'!AG:AG)</f>
        <v>0</v>
      </c>
      <c r="N279" s="32">
        <f t="shared" si="15"/>
        <v>0</v>
      </c>
      <c r="O279" s="32">
        <f>SUMIF('MUNIS GL Working Doc 01.06'!$H:$H,'Capital Status Report'!$G279,'MUNIS GL Working Doc 01.06'!W:W)</f>
        <v>0</v>
      </c>
      <c r="P279" s="32">
        <f>SUMIF('MUNIS GL Working Doc 01.06'!$H:$H,'Capital Status Report'!$G279,'MUNIS GL Working Doc 01.06'!X:X)</f>
        <v>0</v>
      </c>
      <c r="Q279" s="32">
        <f>SUMIF('MUNIS GL Working Doc 01.06'!$H:$H,'Capital Status Report'!$G279,'MUNIS GL Working Doc 01.06'!Z:Z)</f>
        <v>95000</v>
      </c>
      <c r="R279" s="38" t="s">
        <v>2026</v>
      </c>
      <c r="S279" s="59" t="s">
        <v>2353</v>
      </c>
      <c r="T279" s="35"/>
    </row>
    <row r="280" spans="1:20" s="53" customFormat="1" x14ac:dyDescent="0.25">
      <c r="A280" s="29">
        <v>375</v>
      </c>
      <c r="B280" s="30" t="s">
        <v>2307</v>
      </c>
      <c r="C280" s="31" t="str">
        <f t="shared" si="16"/>
        <v>21266 - Life Safety Systems</v>
      </c>
      <c r="D280" s="57">
        <v>21266</v>
      </c>
      <c r="E280" s="31" t="s">
        <v>2354</v>
      </c>
      <c r="F280" s="29" t="s">
        <v>1987</v>
      </c>
      <c r="G280" s="29" t="str">
        <f t="shared" si="14"/>
        <v>21266105 -  COS COB SCHOOL</v>
      </c>
      <c r="H280" s="29" t="str">
        <f>VLOOKUP(F280,'[2]Locn Lookup'!A$1:B$17,2,FALSE)</f>
        <v>CC</v>
      </c>
      <c r="I280" s="15"/>
      <c r="J280" s="32">
        <f>SUMIF('MUNIS GL Working Doc 01.06'!H:H,'Capital Status Report'!G280,'MUNIS GL Working Doc 01.06'!AB:AB)</f>
        <v>256000</v>
      </c>
      <c r="K280" s="32">
        <f>SUMIF('MUNIS GL Working Doc 01.06'!H:H,'Capital Status Report'!G280,'MUNIS GL Working Doc 01.06'!AE:AE)</f>
        <v>0</v>
      </c>
      <c r="L280" s="32">
        <f>SUMIF('MUNIS GL Working Doc 01.06'!$H:$H,'Capital Status Report'!$G280,'MUNIS GL Working Doc 01.06'!AF:AF)</f>
        <v>256000</v>
      </c>
      <c r="M280" s="32">
        <f>SUMIF('MUNIS GL Working Doc 01.06'!$H:$H,'Capital Status Report'!$G280,'MUNIS GL Working Doc 01.06'!AG:AG)</f>
        <v>0</v>
      </c>
      <c r="N280" s="32">
        <f t="shared" si="15"/>
        <v>0</v>
      </c>
      <c r="O280" s="32">
        <f>SUMIF('MUNIS GL Working Doc 01.06'!$H:$H,'Capital Status Report'!$G280,'MUNIS GL Working Doc 01.06'!W:W)</f>
        <v>0</v>
      </c>
      <c r="P280" s="32">
        <f>SUMIF('MUNIS GL Working Doc 01.06'!$H:$H,'Capital Status Report'!$G280,'MUNIS GL Working Doc 01.06'!X:X)</f>
        <v>0</v>
      </c>
      <c r="Q280" s="32">
        <f>SUMIF('MUNIS GL Working Doc 01.06'!$H:$H,'Capital Status Report'!$G280,'MUNIS GL Working Doc 01.06'!Z:Z)</f>
        <v>256000</v>
      </c>
      <c r="R280" s="38" t="s">
        <v>2026</v>
      </c>
      <c r="S280" s="58"/>
      <c r="T280" s="35"/>
    </row>
    <row r="281" spans="1:20" s="53" customFormat="1" x14ac:dyDescent="0.25">
      <c r="A281" s="29">
        <v>377</v>
      </c>
      <c r="B281" s="30" t="s">
        <v>2307</v>
      </c>
      <c r="C281" s="31" t="str">
        <f t="shared" si="16"/>
        <v>21267 - ADA Compliance</v>
      </c>
      <c r="D281" s="57">
        <v>21267</v>
      </c>
      <c r="E281" s="31" t="s">
        <v>2355</v>
      </c>
      <c r="F281" s="29" t="s">
        <v>1994</v>
      </c>
      <c r="G281" s="29" t="str">
        <f t="shared" si="14"/>
        <v>21267112 -  RIVERSIDE SCHOOL</v>
      </c>
      <c r="H281" s="29" t="str">
        <f>VLOOKUP(F281,'[2]Locn Lookup'!A$1:B$17,2,FALSE)</f>
        <v>RV</v>
      </c>
      <c r="I281" s="15"/>
      <c r="J281" s="32">
        <f>SUMIF('MUNIS GL Working Doc 01.06'!H:H,'Capital Status Report'!G281,'MUNIS GL Working Doc 01.06'!AB:AB)</f>
        <v>37000</v>
      </c>
      <c r="K281" s="32">
        <f>SUMIF('MUNIS GL Working Doc 01.06'!H:H,'Capital Status Report'!G281,'MUNIS GL Working Doc 01.06'!AE:AE)</f>
        <v>0</v>
      </c>
      <c r="L281" s="32">
        <f>SUMIF('MUNIS GL Working Doc 01.06'!$H:$H,'Capital Status Report'!$G281,'MUNIS GL Working Doc 01.06'!AF:AF)</f>
        <v>37000</v>
      </c>
      <c r="M281" s="32">
        <f>SUMIF('MUNIS GL Working Doc 01.06'!$H:$H,'Capital Status Report'!$G281,'MUNIS GL Working Doc 01.06'!AG:AG)</f>
        <v>0</v>
      </c>
      <c r="N281" s="32">
        <f t="shared" si="15"/>
        <v>0</v>
      </c>
      <c r="O281" s="32">
        <f>SUMIF('MUNIS GL Working Doc 01.06'!$H:$H,'Capital Status Report'!$G281,'MUNIS GL Working Doc 01.06'!W:W)</f>
        <v>0</v>
      </c>
      <c r="P281" s="32">
        <f>SUMIF('MUNIS GL Working Doc 01.06'!$H:$H,'Capital Status Report'!$G281,'MUNIS GL Working Doc 01.06'!X:X)</f>
        <v>0</v>
      </c>
      <c r="Q281" s="32">
        <f>SUMIF('MUNIS GL Working Doc 01.06'!$H:$H,'Capital Status Report'!$G281,'MUNIS GL Working Doc 01.06'!Z:Z)</f>
        <v>37000</v>
      </c>
      <c r="R281" s="38" t="s">
        <v>2026</v>
      </c>
      <c r="S281" s="62"/>
      <c r="T281" s="35"/>
    </row>
    <row r="282" spans="1:20" s="53" customFormat="1" x14ac:dyDescent="0.25">
      <c r="A282" s="29">
        <v>378</v>
      </c>
      <c r="B282" s="30" t="s">
        <v>2307</v>
      </c>
      <c r="C282" s="31" t="str">
        <f t="shared" si="16"/>
        <v>21267 - ADA Compliance</v>
      </c>
      <c r="D282" s="57">
        <v>21267</v>
      </c>
      <c r="E282" s="31" t="s">
        <v>2355</v>
      </c>
      <c r="F282" s="29" t="s">
        <v>1992</v>
      </c>
      <c r="G282" s="29" t="str">
        <f t="shared" si="14"/>
        <v>21267110 -  NORTH MIANUS SCHOOL</v>
      </c>
      <c r="H282" s="29" t="str">
        <f>VLOOKUP(F282,'[2]Locn Lookup'!A$1:B$17,2,FALSE)</f>
        <v>NM</v>
      </c>
      <c r="I282" s="15"/>
      <c r="J282" s="32">
        <f>SUMIF('MUNIS GL Working Doc 01.06'!H:H,'Capital Status Report'!G282,'MUNIS GL Working Doc 01.06'!AB:AB)</f>
        <v>185000</v>
      </c>
      <c r="K282" s="32">
        <f>SUMIF('MUNIS GL Working Doc 01.06'!H:H,'Capital Status Report'!G282,'MUNIS GL Working Doc 01.06'!AE:AE)</f>
        <v>0</v>
      </c>
      <c r="L282" s="32">
        <f>SUMIF('MUNIS GL Working Doc 01.06'!$H:$H,'Capital Status Report'!$G282,'MUNIS GL Working Doc 01.06'!AF:AF)</f>
        <v>185000</v>
      </c>
      <c r="M282" s="32">
        <f>SUMIF('MUNIS GL Working Doc 01.06'!$H:$H,'Capital Status Report'!$G282,'MUNIS GL Working Doc 01.06'!AG:AG)</f>
        <v>0</v>
      </c>
      <c r="N282" s="32">
        <f t="shared" si="15"/>
        <v>0</v>
      </c>
      <c r="O282" s="32">
        <f>SUMIF('MUNIS GL Working Doc 01.06'!$H:$H,'Capital Status Report'!$G282,'MUNIS GL Working Doc 01.06'!W:W)</f>
        <v>0</v>
      </c>
      <c r="P282" s="32">
        <f>SUMIF('MUNIS GL Working Doc 01.06'!$H:$H,'Capital Status Report'!$G282,'MUNIS GL Working Doc 01.06'!X:X)</f>
        <v>36200</v>
      </c>
      <c r="Q282" s="32">
        <f>SUMIF('MUNIS GL Working Doc 01.06'!$H:$H,'Capital Status Report'!$G282,'MUNIS GL Working Doc 01.06'!Z:Z)</f>
        <v>148800</v>
      </c>
      <c r="R282" s="38" t="s">
        <v>2026</v>
      </c>
      <c r="S282" s="58"/>
      <c r="T282" s="35"/>
    </row>
    <row r="283" spans="1:20" s="53" customFormat="1" x14ac:dyDescent="0.25">
      <c r="A283" s="29">
        <v>379</v>
      </c>
      <c r="B283" s="30" t="s">
        <v>2307</v>
      </c>
      <c r="C283" s="31" t="str">
        <f t="shared" si="16"/>
        <v>21267 - ADA Compliance</v>
      </c>
      <c r="D283" s="57">
        <v>21267</v>
      </c>
      <c r="E283" s="31" t="s">
        <v>2355</v>
      </c>
      <c r="F283" s="29" t="s">
        <v>1997</v>
      </c>
      <c r="G283" s="29" t="str">
        <f t="shared" si="14"/>
        <v>21267115 -  WESTERN MIDDLE SCHOOL</v>
      </c>
      <c r="H283" s="29" t="str">
        <f>VLOOKUP(F283,'[2]Locn Lookup'!A$1:B$17,2,FALSE)</f>
        <v>WMS</v>
      </c>
      <c r="I283" s="15"/>
      <c r="J283" s="32">
        <f>SUMIF('MUNIS GL Working Doc 01.06'!H:H,'Capital Status Report'!G283,'MUNIS GL Working Doc 01.06'!AB:AB)</f>
        <v>446000</v>
      </c>
      <c r="K283" s="32">
        <f>SUMIF('MUNIS GL Working Doc 01.06'!H:H,'Capital Status Report'!G283,'MUNIS GL Working Doc 01.06'!AE:AE)</f>
        <v>0</v>
      </c>
      <c r="L283" s="32">
        <f>SUMIF('MUNIS GL Working Doc 01.06'!$H:$H,'Capital Status Report'!$G283,'MUNIS GL Working Doc 01.06'!AF:AF)</f>
        <v>446000</v>
      </c>
      <c r="M283" s="32">
        <f>SUMIF('MUNIS GL Working Doc 01.06'!$H:$H,'Capital Status Report'!$G283,'MUNIS GL Working Doc 01.06'!AG:AG)</f>
        <v>3450</v>
      </c>
      <c r="N283" s="32">
        <f t="shared" si="15"/>
        <v>0</v>
      </c>
      <c r="O283" s="32">
        <f>SUMIF('MUNIS GL Working Doc 01.06'!$H:$H,'Capital Status Report'!$G283,'MUNIS GL Working Doc 01.06'!W:W)</f>
        <v>3450</v>
      </c>
      <c r="P283" s="32">
        <f>SUMIF('MUNIS GL Working Doc 01.06'!$H:$H,'Capital Status Report'!$G283,'MUNIS GL Working Doc 01.06'!X:X)</f>
        <v>15850</v>
      </c>
      <c r="Q283" s="32">
        <f>SUMIF('MUNIS GL Working Doc 01.06'!$H:$H,'Capital Status Report'!$G283,'MUNIS GL Working Doc 01.06'!Z:Z)</f>
        <v>426700</v>
      </c>
      <c r="R283" s="38" t="s">
        <v>2026</v>
      </c>
      <c r="S283" s="58"/>
      <c r="T283" s="35"/>
    </row>
    <row r="284" spans="1:20" s="53" customFormat="1" ht="24" x14ac:dyDescent="0.25">
      <c r="A284" s="29">
        <v>380</v>
      </c>
      <c r="B284" s="30" t="s">
        <v>2307</v>
      </c>
      <c r="C284" s="31" t="str">
        <f t="shared" si="16"/>
        <v>21267 - ADA Compliance</v>
      </c>
      <c r="D284" s="57">
        <v>21267</v>
      </c>
      <c r="E284" s="31" t="s">
        <v>2355</v>
      </c>
      <c r="F284" s="29" t="s">
        <v>1991</v>
      </c>
      <c r="G284" s="29" t="str">
        <f t="shared" si="14"/>
        <v>21267109 -  DUNDEE SCHOOL</v>
      </c>
      <c r="H284" s="29" t="str">
        <f>VLOOKUP(F284,'[2]Locn Lookup'!A$1:B$17,2,FALSE)</f>
        <v>ISD</v>
      </c>
      <c r="I284" s="15"/>
      <c r="J284" s="32">
        <f>SUMIF('MUNIS GL Working Doc 01.06'!H:H,'Capital Status Report'!G284,'MUNIS GL Working Doc 01.06'!AB:AB)</f>
        <v>0</v>
      </c>
      <c r="K284" s="32">
        <f>SUMIF('MUNIS GL Working Doc 01.06'!H:H,'Capital Status Report'!G284,'MUNIS GL Working Doc 01.06'!AE:AE)</f>
        <v>0</v>
      </c>
      <c r="L284" s="32">
        <f>SUMIF('MUNIS GL Working Doc 01.06'!$H:$H,'Capital Status Report'!$G284,'MUNIS GL Working Doc 01.06'!AF:AF)</f>
        <v>0</v>
      </c>
      <c r="M284" s="32">
        <f>SUMIF('MUNIS GL Working Doc 01.06'!$H:$H,'Capital Status Report'!$G284,'MUNIS GL Working Doc 01.06'!AG:AG)</f>
        <v>0</v>
      </c>
      <c r="N284" s="32">
        <f t="shared" si="15"/>
        <v>0</v>
      </c>
      <c r="O284" s="32">
        <f>SUMIF('MUNIS GL Working Doc 01.06'!$H:$H,'Capital Status Report'!$G284,'MUNIS GL Working Doc 01.06'!W:W)</f>
        <v>0</v>
      </c>
      <c r="P284" s="32">
        <f>SUMIF('MUNIS GL Working Doc 01.06'!$H:$H,'Capital Status Report'!$G284,'MUNIS GL Working Doc 01.06'!X:X)</f>
        <v>0</v>
      </c>
      <c r="Q284" s="32">
        <f>SUMIF('MUNIS GL Working Doc 01.06'!$H:$H,'Capital Status Report'!$G284,'MUNIS GL Working Doc 01.06'!Z:Z)</f>
        <v>0</v>
      </c>
      <c r="R284" s="38" t="s">
        <v>2026</v>
      </c>
      <c r="S284" s="59" t="s">
        <v>2356</v>
      </c>
      <c r="T284" s="35"/>
    </row>
    <row r="285" spans="1:20" s="53" customFormat="1" x14ac:dyDescent="0.25">
      <c r="A285" s="12">
        <v>382</v>
      </c>
      <c r="B285" s="13" t="s">
        <v>2307</v>
      </c>
      <c r="C285" s="14" t="str">
        <f t="shared" si="16"/>
        <v>21268 - Underground Tank Removals</v>
      </c>
      <c r="D285" s="63">
        <v>21268</v>
      </c>
      <c r="E285" s="14" t="s">
        <v>2357</v>
      </c>
      <c r="F285" s="12" t="s">
        <v>1959</v>
      </c>
      <c r="G285" s="12" t="str">
        <f t="shared" si="14"/>
        <v>21268116 -  GREENWICH HIGH SCHOOL</v>
      </c>
      <c r="H285" s="12" t="str">
        <f>VLOOKUP(F285,'[2]Locn Lookup'!A$1:B$17,2,FALSE)</f>
        <v>GHS</v>
      </c>
      <c r="I285" s="15"/>
      <c r="J285" s="16">
        <f>SUMIF('MUNIS GL Working Doc 01.06'!H:H,'Capital Status Report'!G285,'MUNIS GL Working Doc 01.06'!AB:AB)</f>
        <v>45000</v>
      </c>
      <c r="K285" s="16">
        <f>SUMIF('MUNIS GL Working Doc 01.06'!H:H,'Capital Status Report'!G285,'MUNIS GL Working Doc 01.06'!AE:AE)</f>
        <v>0</v>
      </c>
      <c r="L285" s="16">
        <f>SUMIF('MUNIS GL Working Doc 01.06'!$H:$H,'Capital Status Report'!$G285,'MUNIS GL Working Doc 01.06'!AF:AF)</f>
        <v>45000</v>
      </c>
      <c r="M285" s="16">
        <f>SUMIF('MUNIS GL Working Doc 01.06'!$H:$H,'Capital Status Report'!$G285,'MUNIS GL Working Doc 01.06'!AG:AG)</f>
        <v>0</v>
      </c>
      <c r="N285" s="16">
        <f t="shared" si="15"/>
        <v>0</v>
      </c>
      <c r="O285" s="16">
        <f>SUMIF('MUNIS GL Working Doc 01.06'!$H:$H,'Capital Status Report'!$G285,'MUNIS GL Working Doc 01.06'!W:W)</f>
        <v>0</v>
      </c>
      <c r="P285" s="16">
        <f>SUMIF('MUNIS GL Working Doc 01.06'!$H:$H,'Capital Status Report'!$G285,'MUNIS GL Working Doc 01.06'!X:X)</f>
        <v>0</v>
      </c>
      <c r="Q285" s="16">
        <f>SUMIF('MUNIS GL Working Doc 01.06'!$H:$H,'Capital Status Report'!$G285,'MUNIS GL Working Doc 01.06'!Z:Z)</f>
        <v>45000</v>
      </c>
      <c r="R285" s="36" t="s">
        <v>1950</v>
      </c>
      <c r="S285" s="61"/>
      <c r="T285" s="19" t="s">
        <v>1986</v>
      </c>
    </row>
    <row r="286" spans="1:20" s="53" customFormat="1" x14ac:dyDescent="0.25">
      <c r="A286" s="12">
        <v>383</v>
      </c>
      <c r="B286" s="13" t="s">
        <v>2307</v>
      </c>
      <c r="C286" s="14" t="str">
        <f t="shared" si="16"/>
        <v>21268 - Underground Tank Removals</v>
      </c>
      <c r="D286" s="63">
        <v>21268</v>
      </c>
      <c r="E286" s="14" t="s">
        <v>2357</v>
      </c>
      <c r="F286" s="12" t="s">
        <v>1988</v>
      </c>
      <c r="G286" s="12" t="str">
        <f t="shared" si="14"/>
        <v>21268106 -  JULIAN CURTISS SCHOOL</v>
      </c>
      <c r="H286" s="12" t="str">
        <f>VLOOKUP(F286,'[2]Locn Lookup'!A$1:B$17,2,FALSE)</f>
        <v>JC</v>
      </c>
      <c r="I286" s="15"/>
      <c r="J286" s="16">
        <f>SUMIF('MUNIS GL Working Doc 01.06'!H:H,'Capital Status Report'!G286,'MUNIS GL Working Doc 01.06'!AB:AB)</f>
        <v>65000</v>
      </c>
      <c r="K286" s="16">
        <f>SUMIF('MUNIS GL Working Doc 01.06'!H:H,'Capital Status Report'!G286,'MUNIS GL Working Doc 01.06'!AE:AE)</f>
        <v>0</v>
      </c>
      <c r="L286" s="16">
        <f>SUMIF('MUNIS GL Working Doc 01.06'!$H:$H,'Capital Status Report'!$G286,'MUNIS GL Working Doc 01.06'!AF:AF)</f>
        <v>65000</v>
      </c>
      <c r="M286" s="16">
        <f>SUMIF('MUNIS GL Working Doc 01.06'!$H:$H,'Capital Status Report'!$G286,'MUNIS GL Working Doc 01.06'!AG:AG)</f>
        <v>0</v>
      </c>
      <c r="N286" s="16">
        <f t="shared" si="15"/>
        <v>0</v>
      </c>
      <c r="O286" s="16">
        <f>SUMIF('MUNIS GL Working Doc 01.06'!$H:$H,'Capital Status Report'!$G286,'MUNIS GL Working Doc 01.06'!W:W)</f>
        <v>0</v>
      </c>
      <c r="P286" s="16">
        <f>SUMIF('MUNIS GL Working Doc 01.06'!$H:$H,'Capital Status Report'!$G286,'MUNIS GL Working Doc 01.06'!X:X)</f>
        <v>0</v>
      </c>
      <c r="Q286" s="16">
        <f>SUMIF('MUNIS GL Working Doc 01.06'!$H:$H,'Capital Status Report'!$G286,'MUNIS GL Working Doc 01.06'!Z:Z)</f>
        <v>65000</v>
      </c>
      <c r="R286" s="36" t="s">
        <v>1950</v>
      </c>
      <c r="S286" s="61"/>
      <c r="T286" s="19" t="s">
        <v>1986</v>
      </c>
    </row>
    <row r="287" spans="1:20" s="53" customFormat="1" ht="24" x14ac:dyDescent="0.25">
      <c r="A287" s="29">
        <v>385</v>
      </c>
      <c r="B287" s="30" t="s">
        <v>2307</v>
      </c>
      <c r="C287" s="31" t="str">
        <f t="shared" si="16"/>
        <v>21269 - Playground Replacement</v>
      </c>
      <c r="D287" s="57">
        <v>21269</v>
      </c>
      <c r="E287" s="31" t="s">
        <v>2358</v>
      </c>
      <c r="F287" s="29" t="s">
        <v>1987</v>
      </c>
      <c r="G287" s="29" t="str">
        <f t="shared" si="14"/>
        <v>21269105 -  COS COB SCHOOL</v>
      </c>
      <c r="H287" s="29" t="str">
        <f>VLOOKUP(F287,'[2]Locn Lookup'!A$1:B$17,2,FALSE)</f>
        <v>CC</v>
      </c>
      <c r="I287" s="15"/>
      <c r="J287" s="32">
        <f>SUMIF('MUNIS GL Working Doc 01.06'!H:H,'Capital Status Report'!G287,'MUNIS GL Working Doc 01.06'!AB:AB)</f>
        <v>394000</v>
      </c>
      <c r="K287" s="32">
        <f>SUMIF('MUNIS GL Working Doc 01.06'!H:H,'Capital Status Report'!G287,'MUNIS GL Working Doc 01.06'!AE:AE)</f>
        <v>0</v>
      </c>
      <c r="L287" s="32">
        <f>SUMIF('MUNIS GL Working Doc 01.06'!$H:$H,'Capital Status Report'!$G287,'MUNIS GL Working Doc 01.06'!AF:AF)</f>
        <v>394000</v>
      </c>
      <c r="M287" s="32">
        <f>SUMIF('MUNIS GL Working Doc 01.06'!$H:$H,'Capital Status Report'!$G287,'MUNIS GL Working Doc 01.06'!AG:AG)</f>
        <v>0</v>
      </c>
      <c r="N287" s="32">
        <f t="shared" si="15"/>
        <v>0</v>
      </c>
      <c r="O287" s="32">
        <f>SUMIF('MUNIS GL Working Doc 01.06'!$H:$H,'Capital Status Report'!$G287,'MUNIS GL Working Doc 01.06'!W:W)</f>
        <v>0</v>
      </c>
      <c r="P287" s="32">
        <f>SUMIF('MUNIS GL Working Doc 01.06'!$H:$H,'Capital Status Report'!$G287,'MUNIS GL Working Doc 01.06'!X:X)</f>
        <v>142268.94</v>
      </c>
      <c r="Q287" s="32">
        <f>SUMIF('MUNIS GL Working Doc 01.06'!$H:$H,'Capital Status Report'!$G287,'MUNIS GL Working Doc 01.06'!Z:Z)</f>
        <v>251731.06</v>
      </c>
      <c r="R287" s="38" t="s">
        <v>2026</v>
      </c>
      <c r="S287" s="59" t="s">
        <v>2359</v>
      </c>
      <c r="T287" s="35"/>
    </row>
    <row r="288" spans="1:20" s="53" customFormat="1" ht="24" x14ac:dyDescent="0.25">
      <c r="A288" s="12">
        <v>386</v>
      </c>
      <c r="B288" s="13" t="s">
        <v>2307</v>
      </c>
      <c r="C288" s="14" t="str">
        <f t="shared" si="16"/>
        <v>21269 - Playground Replacement</v>
      </c>
      <c r="D288" s="63">
        <v>21269</v>
      </c>
      <c r="E288" s="14" t="s">
        <v>2358</v>
      </c>
      <c r="F288" s="12" t="s">
        <v>1994</v>
      </c>
      <c r="G288" s="12" t="str">
        <f t="shared" si="14"/>
        <v>21269112 -  RIVERSIDE SCHOOL</v>
      </c>
      <c r="H288" s="12" t="str">
        <f>VLOOKUP(F288,'[2]Locn Lookup'!A$1:B$17,2,FALSE)</f>
        <v>RV</v>
      </c>
      <c r="I288" s="15"/>
      <c r="J288" s="16">
        <f>SUMIF('MUNIS GL Working Doc 01.06'!H:H,'Capital Status Report'!G288,'MUNIS GL Working Doc 01.06'!AB:AB)</f>
        <v>10000</v>
      </c>
      <c r="K288" s="16">
        <f>SUMIF('MUNIS GL Working Doc 01.06'!H:H,'Capital Status Report'!G288,'MUNIS GL Working Doc 01.06'!AE:AE)</f>
        <v>0</v>
      </c>
      <c r="L288" s="16">
        <f>SUMIF('MUNIS GL Working Doc 01.06'!$H:$H,'Capital Status Report'!$G288,'MUNIS GL Working Doc 01.06'!AF:AF)</f>
        <v>10000</v>
      </c>
      <c r="M288" s="16">
        <f>SUMIF('MUNIS GL Working Doc 01.06'!$H:$H,'Capital Status Report'!$G288,'MUNIS GL Working Doc 01.06'!AG:AG)</f>
        <v>5935</v>
      </c>
      <c r="N288" s="16">
        <f t="shared" si="15"/>
        <v>0</v>
      </c>
      <c r="O288" s="16">
        <f>SUMIF('MUNIS GL Working Doc 01.06'!$H:$H,'Capital Status Report'!$G288,'MUNIS GL Working Doc 01.06'!W:W)</f>
        <v>5935</v>
      </c>
      <c r="P288" s="16">
        <f>SUMIF('MUNIS GL Working Doc 01.06'!$H:$H,'Capital Status Report'!$G288,'MUNIS GL Working Doc 01.06'!X:X)</f>
        <v>0</v>
      </c>
      <c r="Q288" s="16">
        <f>SUMIF('MUNIS GL Working Doc 01.06'!$H:$H,'Capital Status Report'!$G288,'MUNIS GL Working Doc 01.06'!Z:Z)</f>
        <v>4065</v>
      </c>
      <c r="R288" s="36" t="s">
        <v>1950</v>
      </c>
      <c r="S288" s="60" t="s">
        <v>2360</v>
      </c>
      <c r="T288" s="19"/>
    </row>
    <row r="289" spans="1:24" x14ac:dyDescent="0.25">
      <c r="A289" s="67"/>
      <c r="B289" s="68"/>
      <c r="C289" s="64"/>
      <c r="D289" s="68"/>
      <c r="E289" s="68"/>
      <c r="F289" s="68"/>
      <c r="H289" s="68"/>
      <c r="I289" s="68"/>
      <c r="J289" s="24">
        <f>SUMIF('MUNIS GL Working Doc 01.06'!H:H,'Capital Status Report'!G289,'MUNIS GL Working Doc 01.06'!AB:AB)</f>
        <v>0</v>
      </c>
      <c r="K289" s="24">
        <f>SUMIF('MUNIS GL Working Doc 01.06'!H:H,'Capital Status Report'!G289,'MUNIS GL Working Doc 01.06'!AE:AE)</f>
        <v>0</v>
      </c>
      <c r="L289" s="24">
        <f>SUMIF('MUNIS GL Working Doc 01.06'!$H:$H,'Capital Status Report'!$G289,'MUNIS GL Working Doc 01.06'!AF:AF)</f>
        <v>0</v>
      </c>
      <c r="M289" s="24">
        <f>SUMIF('MUNIS GL Working Doc 01.06'!$H:$H,'Capital Status Report'!$G289,'MUNIS GL Working Doc 01.06'!AG:AG)</f>
        <v>0</v>
      </c>
      <c r="N289" s="24">
        <f t="shared" si="15"/>
        <v>0</v>
      </c>
      <c r="O289" s="24">
        <f>SUMIF('MUNIS GL Working Doc 01.06'!$H:$H,'Capital Status Report'!$G289,'MUNIS GL Working Doc 01.06'!W:W)</f>
        <v>0</v>
      </c>
      <c r="P289" s="24">
        <f>SUMIF('MUNIS GL Working Doc 01.06'!$H:$H,'Capital Status Report'!$G289,'MUNIS GL Working Doc 01.06'!X:X)</f>
        <v>0</v>
      </c>
      <c r="Q289" s="24">
        <f>SUMIF('MUNIS GL Working Doc 01.06'!$H:$H,'Capital Status Report'!$G289,'MUNIS GL Working Doc 01.06'!Z:Z)</f>
        <v>0</v>
      </c>
      <c r="R289" s="70"/>
      <c r="S289" s="71"/>
    </row>
    <row r="290" spans="1:24" x14ac:dyDescent="0.25">
      <c r="A290" s="67"/>
      <c r="B290" s="68"/>
      <c r="C290" s="64"/>
      <c r="D290" s="68"/>
      <c r="E290" s="68"/>
      <c r="F290" s="73"/>
      <c r="H290" s="68"/>
      <c r="I290" s="68"/>
      <c r="J290" s="74"/>
      <c r="K290" s="74"/>
      <c r="L290" s="74"/>
      <c r="M290" s="74"/>
      <c r="N290" s="74"/>
      <c r="O290" s="74"/>
      <c r="P290" s="74"/>
      <c r="Q290" s="74"/>
      <c r="R290" s="66"/>
      <c r="S290" s="71"/>
    </row>
    <row r="291" spans="1:24" x14ac:dyDescent="0.25">
      <c r="A291" s="67" t="s">
        <v>2361</v>
      </c>
      <c r="B291" s="68"/>
      <c r="C291" s="65"/>
      <c r="D291" s="68"/>
      <c r="E291" s="68"/>
      <c r="F291" s="73"/>
      <c r="H291" s="68"/>
      <c r="I291" s="68"/>
      <c r="J291" s="68"/>
      <c r="K291" s="53"/>
      <c r="L291" s="53"/>
      <c r="M291" s="53"/>
      <c r="N291" s="53"/>
      <c r="O291" s="53"/>
      <c r="P291" s="53"/>
      <c r="R291" s="66"/>
      <c r="S291" s="71"/>
    </row>
    <row r="292" spans="1:24" s="72" customFormat="1" x14ac:dyDescent="0.25">
      <c r="A292" s="75"/>
      <c r="B292" s="69"/>
      <c r="C292" s="64"/>
      <c r="D292" s="76"/>
      <c r="E292" s="76"/>
      <c r="F292" s="77"/>
      <c r="G292" s="69"/>
      <c r="H292" s="69"/>
      <c r="I292" s="77"/>
      <c r="J292" s="69"/>
      <c r="K292" s="53"/>
      <c r="L292" s="53"/>
      <c r="M292" s="53"/>
      <c r="N292" s="53"/>
      <c r="O292" s="53"/>
      <c r="P292" s="78"/>
      <c r="Q292" s="53"/>
      <c r="R292" s="66"/>
      <c r="S292" s="71"/>
      <c r="U292" s="69"/>
      <c r="V292" s="69"/>
      <c r="W292" s="69"/>
      <c r="X292" s="69"/>
    </row>
    <row r="293" spans="1:24" s="72" customFormat="1" x14ac:dyDescent="0.25">
      <c r="A293" s="67" t="s">
        <v>2362</v>
      </c>
      <c r="B293" s="68"/>
      <c r="C293" s="65"/>
      <c r="D293" s="68"/>
      <c r="E293" s="68"/>
      <c r="F293" s="73"/>
      <c r="G293" s="69"/>
      <c r="H293" s="68"/>
      <c r="I293" s="73"/>
      <c r="J293" s="68"/>
      <c r="K293" s="53"/>
      <c r="L293" s="53"/>
      <c r="M293" s="53"/>
      <c r="N293" s="53"/>
      <c r="O293" s="53"/>
      <c r="P293" s="53"/>
      <c r="Q293" s="79"/>
      <c r="R293" s="66"/>
      <c r="S293" s="71"/>
      <c r="U293" s="69"/>
      <c r="V293" s="69"/>
      <c r="W293" s="69"/>
      <c r="X293" s="69"/>
    </row>
    <row r="294" spans="1:24" s="72" customFormat="1" x14ac:dyDescent="0.25">
      <c r="A294" s="75" t="s">
        <v>2363</v>
      </c>
      <c r="B294" s="69"/>
      <c r="C294" s="65"/>
      <c r="D294" s="76"/>
      <c r="E294" s="76"/>
      <c r="F294" s="77"/>
      <c r="G294" s="69"/>
      <c r="H294" s="69"/>
      <c r="I294" s="77"/>
      <c r="J294" s="69"/>
      <c r="K294" s="53"/>
      <c r="L294" s="53"/>
      <c r="M294" s="53"/>
      <c r="N294" s="53"/>
      <c r="O294" s="53"/>
      <c r="P294" s="53"/>
      <c r="Q294" s="53"/>
      <c r="R294" s="66"/>
      <c r="S294" s="71"/>
      <c r="U294" s="69"/>
      <c r="V294" s="69"/>
      <c r="W294" s="69"/>
      <c r="X294" s="69"/>
    </row>
    <row r="295" spans="1:24" s="72" customFormat="1" x14ac:dyDescent="0.25">
      <c r="A295" s="75" t="s">
        <v>2364</v>
      </c>
      <c r="B295" s="69"/>
      <c r="C295" s="65"/>
      <c r="D295" s="76"/>
      <c r="E295" s="76"/>
      <c r="F295" s="77"/>
      <c r="G295" s="69"/>
      <c r="H295" s="69"/>
      <c r="I295" s="77"/>
      <c r="J295" s="69"/>
      <c r="K295" s="53"/>
      <c r="L295" s="53"/>
      <c r="M295" s="53"/>
      <c r="N295" s="53"/>
      <c r="O295" s="53"/>
      <c r="P295" s="53"/>
      <c r="Q295" s="53"/>
      <c r="R295" s="66"/>
      <c r="S295" s="71"/>
      <c r="U295" s="69"/>
      <c r="V295" s="69"/>
      <c r="W295" s="69"/>
      <c r="X295" s="69"/>
    </row>
    <row r="296" spans="1:24" s="72" customFormat="1" x14ac:dyDescent="0.25">
      <c r="A296" s="67"/>
      <c r="B296" s="53"/>
      <c r="C296" s="80"/>
      <c r="D296" s="80"/>
      <c r="E296" s="80"/>
      <c r="F296" s="20"/>
      <c r="G296" s="69"/>
      <c r="H296" s="53"/>
      <c r="I296" s="77"/>
      <c r="J296" s="53"/>
      <c r="K296" s="53"/>
      <c r="L296" s="53"/>
      <c r="M296" s="53"/>
      <c r="N296" s="53"/>
      <c r="O296" s="53"/>
      <c r="P296" s="53"/>
      <c r="Q296" s="53"/>
      <c r="R296" s="66"/>
      <c r="S296" s="71"/>
      <c r="U296" s="69"/>
      <c r="V296" s="69"/>
      <c r="W296" s="69"/>
      <c r="X296" s="69"/>
    </row>
    <row r="297" spans="1:24" s="72" customFormat="1" x14ac:dyDescent="0.25">
      <c r="A297" s="67"/>
      <c r="B297" s="53"/>
      <c r="C297" s="80"/>
      <c r="D297" s="80"/>
      <c r="E297" s="80"/>
      <c r="F297" s="20"/>
      <c r="G297" s="69"/>
      <c r="H297" s="53"/>
      <c r="I297" s="77"/>
      <c r="J297" s="53"/>
      <c r="K297" s="53"/>
      <c r="L297" s="53"/>
      <c r="M297" s="53"/>
      <c r="N297" s="53"/>
      <c r="O297" s="53"/>
      <c r="P297" s="53"/>
      <c r="Q297" s="53"/>
      <c r="R297" s="66"/>
      <c r="S297" s="71"/>
      <c r="U297" s="69"/>
      <c r="V297" s="69"/>
      <c r="W297" s="69"/>
      <c r="X297" s="69"/>
    </row>
    <row r="298" spans="1:24" s="72" customFormat="1" x14ac:dyDescent="0.25">
      <c r="A298" s="67"/>
      <c r="B298" s="53"/>
      <c r="C298" s="80"/>
      <c r="D298" s="80"/>
      <c r="E298" s="80"/>
      <c r="F298" s="20"/>
      <c r="G298" s="69"/>
      <c r="H298" s="53"/>
      <c r="I298" s="77"/>
      <c r="J298" s="53"/>
      <c r="K298" s="53"/>
      <c r="L298" s="53"/>
      <c r="M298" s="53"/>
      <c r="N298" s="53"/>
      <c r="O298" s="53"/>
      <c r="P298" s="78"/>
      <c r="Q298" s="53"/>
      <c r="R298" s="66"/>
      <c r="S298" s="71"/>
      <c r="U298" s="69"/>
      <c r="V298" s="69"/>
      <c r="W298" s="69"/>
      <c r="X298" s="69"/>
    </row>
    <row r="299" spans="1:24" s="72" customFormat="1" x14ac:dyDescent="0.25">
      <c r="A299" s="67"/>
      <c r="B299" s="53"/>
      <c r="C299" s="80"/>
      <c r="D299" s="80"/>
      <c r="E299" s="80"/>
      <c r="F299" s="20"/>
      <c r="G299" s="69"/>
      <c r="H299" s="53"/>
      <c r="I299" s="77"/>
      <c r="J299" s="53"/>
      <c r="K299" s="53"/>
      <c r="L299" s="53"/>
      <c r="M299" s="53"/>
      <c r="N299" s="53"/>
      <c r="O299" s="53"/>
      <c r="P299" s="53"/>
      <c r="Q299" s="53"/>
      <c r="R299" s="66"/>
      <c r="S299" s="71"/>
      <c r="U299" s="69"/>
      <c r="V299" s="69"/>
      <c r="W299" s="69"/>
      <c r="X299" s="69"/>
    </row>
    <row r="300" spans="1:24" s="72" customFormat="1" x14ac:dyDescent="0.25">
      <c r="A300" s="67"/>
      <c r="B300" s="53"/>
      <c r="C300" s="80"/>
      <c r="D300" s="80"/>
      <c r="E300" s="80"/>
      <c r="F300" s="20"/>
      <c r="G300" s="69"/>
      <c r="H300" s="53"/>
      <c r="I300" s="77"/>
      <c r="J300" s="53"/>
      <c r="K300" s="53"/>
      <c r="L300" s="53"/>
      <c r="M300" s="53"/>
      <c r="N300" s="53"/>
      <c r="O300" s="53"/>
      <c r="P300" s="53"/>
      <c r="Q300" s="53"/>
      <c r="R300" s="70"/>
      <c r="S300" s="71"/>
      <c r="U300" s="69"/>
      <c r="V300" s="69"/>
      <c r="W300" s="69"/>
      <c r="X300" s="69"/>
    </row>
    <row r="301" spans="1:24" s="72" customFormat="1" x14ac:dyDescent="0.25">
      <c r="A301" s="67"/>
      <c r="B301" s="53"/>
      <c r="C301" s="80"/>
      <c r="D301" s="80"/>
      <c r="E301" s="80"/>
      <c r="F301" s="20"/>
      <c r="G301" s="69"/>
      <c r="H301" s="53"/>
      <c r="I301" s="77"/>
      <c r="J301" s="53"/>
      <c r="K301" s="53"/>
      <c r="L301" s="53"/>
      <c r="M301" s="53"/>
      <c r="N301" s="53"/>
      <c r="O301" s="53"/>
      <c r="P301" s="53"/>
      <c r="Q301" s="53"/>
      <c r="R301" s="66"/>
      <c r="S301" s="71"/>
      <c r="U301" s="69"/>
      <c r="V301" s="69"/>
      <c r="W301" s="69"/>
      <c r="X301" s="69"/>
    </row>
    <row r="302" spans="1:24" s="72" customFormat="1" x14ac:dyDescent="0.25">
      <c r="A302" s="67"/>
      <c r="B302" s="53"/>
      <c r="C302" s="80"/>
      <c r="D302" s="80"/>
      <c r="E302" s="80"/>
      <c r="F302" s="20"/>
      <c r="G302" s="69"/>
      <c r="H302" s="53"/>
      <c r="I302" s="77"/>
      <c r="J302" s="53"/>
      <c r="K302" s="53"/>
      <c r="L302" s="53"/>
      <c r="M302" s="53"/>
      <c r="N302" s="53"/>
      <c r="O302" s="53"/>
      <c r="P302" s="53"/>
      <c r="Q302" s="53"/>
      <c r="R302" s="70"/>
      <c r="S302" s="71"/>
      <c r="U302" s="69"/>
      <c r="V302" s="69"/>
      <c r="W302" s="69"/>
      <c r="X302" s="69"/>
    </row>
    <row r="303" spans="1:24" s="72" customFormat="1" x14ac:dyDescent="0.25">
      <c r="A303" s="67"/>
      <c r="B303" s="53"/>
      <c r="C303" s="80"/>
      <c r="D303" s="80"/>
      <c r="E303" s="80"/>
      <c r="F303" s="20"/>
      <c r="G303" s="69"/>
      <c r="H303" s="53"/>
      <c r="I303" s="77"/>
      <c r="J303" s="53"/>
      <c r="K303" s="53"/>
      <c r="L303" s="53"/>
      <c r="M303" s="53"/>
      <c r="N303" s="53"/>
      <c r="O303" s="53"/>
      <c r="P303" s="53"/>
      <c r="Q303" s="53"/>
      <c r="R303" s="66"/>
      <c r="S303" s="71"/>
      <c r="U303" s="69"/>
      <c r="V303" s="69"/>
      <c r="W303" s="69"/>
      <c r="X303" s="69"/>
    </row>
    <row r="304" spans="1:24" s="72" customFormat="1" x14ac:dyDescent="0.25">
      <c r="A304" s="67"/>
      <c r="B304" s="53"/>
      <c r="C304" s="80"/>
      <c r="D304" s="80"/>
      <c r="E304" s="80"/>
      <c r="F304" s="20"/>
      <c r="G304" s="69"/>
      <c r="H304" s="53"/>
      <c r="I304" s="77"/>
      <c r="J304" s="53"/>
      <c r="K304" s="53"/>
      <c r="L304" s="53"/>
      <c r="M304" s="53"/>
      <c r="N304" s="53"/>
      <c r="O304" s="53"/>
      <c r="P304" s="53"/>
      <c r="Q304" s="53"/>
      <c r="R304" s="66"/>
      <c r="S304" s="71"/>
      <c r="U304" s="69"/>
      <c r="V304" s="69"/>
      <c r="W304" s="69"/>
      <c r="X304" s="69"/>
    </row>
    <row r="305" spans="1:24" s="72" customFormat="1" x14ac:dyDescent="0.25">
      <c r="A305" s="67"/>
      <c r="B305" s="53"/>
      <c r="C305" s="80"/>
      <c r="D305" s="80"/>
      <c r="E305" s="80"/>
      <c r="F305" s="20"/>
      <c r="G305" s="69"/>
      <c r="H305" s="53"/>
      <c r="I305" s="77"/>
      <c r="J305" s="53"/>
      <c r="K305" s="53"/>
      <c r="L305" s="53"/>
      <c r="M305" s="53"/>
      <c r="N305" s="53"/>
      <c r="O305" s="53"/>
      <c r="P305" s="53"/>
      <c r="Q305" s="53"/>
      <c r="R305" s="66"/>
      <c r="S305" s="71"/>
      <c r="U305" s="69"/>
      <c r="V305" s="69"/>
      <c r="W305" s="69"/>
      <c r="X305" s="69"/>
    </row>
    <row r="306" spans="1:24" s="72" customFormat="1" x14ac:dyDescent="0.25">
      <c r="A306" s="67"/>
      <c r="B306" s="53"/>
      <c r="C306" s="80"/>
      <c r="D306" s="80"/>
      <c r="E306" s="80"/>
      <c r="F306" s="20"/>
      <c r="G306" s="69"/>
      <c r="H306" s="53"/>
      <c r="I306" s="77"/>
      <c r="J306" s="53"/>
      <c r="K306" s="53"/>
      <c r="L306" s="53"/>
      <c r="M306" s="53"/>
      <c r="N306" s="53"/>
      <c r="O306" s="53"/>
      <c r="P306" s="53"/>
      <c r="Q306" s="53"/>
      <c r="R306" s="66"/>
      <c r="S306" s="71"/>
      <c r="U306" s="69"/>
      <c r="V306" s="69"/>
      <c r="W306" s="69"/>
      <c r="X306" s="69"/>
    </row>
    <row r="307" spans="1:24" s="72" customFormat="1" x14ac:dyDescent="0.25">
      <c r="A307" s="67"/>
      <c r="B307" s="53"/>
      <c r="C307" s="80"/>
      <c r="D307" s="80"/>
      <c r="E307" s="80"/>
      <c r="F307" s="20"/>
      <c r="G307" s="69"/>
      <c r="H307" s="53"/>
      <c r="I307" s="77"/>
      <c r="J307" s="53"/>
      <c r="K307" s="53"/>
      <c r="L307" s="53"/>
      <c r="M307" s="53"/>
      <c r="N307" s="53"/>
      <c r="O307" s="53"/>
      <c r="P307" s="53"/>
      <c r="Q307" s="53"/>
      <c r="R307" s="70"/>
      <c r="S307" s="71"/>
      <c r="U307" s="69"/>
      <c r="V307" s="69"/>
      <c r="W307" s="69"/>
      <c r="X307" s="69"/>
    </row>
    <row r="308" spans="1:24" s="72" customFormat="1" x14ac:dyDescent="0.25">
      <c r="A308" s="67"/>
      <c r="B308" s="53"/>
      <c r="C308" s="80"/>
      <c r="D308" s="80"/>
      <c r="E308" s="80"/>
      <c r="F308" s="20"/>
      <c r="G308" s="69"/>
      <c r="H308" s="53"/>
      <c r="I308" s="77"/>
      <c r="J308" s="53"/>
      <c r="K308" s="53"/>
      <c r="L308" s="53"/>
      <c r="M308" s="53"/>
      <c r="N308" s="53"/>
      <c r="O308" s="53"/>
      <c r="P308" s="53"/>
      <c r="Q308" s="53"/>
      <c r="R308" s="66"/>
      <c r="S308" s="71"/>
      <c r="U308" s="69"/>
      <c r="V308" s="69"/>
      <c r="W308" s="69"/>
      <c r="X308" s="69"/>
    </row>
    <row r="309" spans="1:24" s="72" customFormat="1" x14ac:dyDescent="0.25">
      <c r="A309" s="67"/>
      <c r="B309" s="53"/>
      <c r="C309" s="80"/>
      <c r="D309" s="80"/>
      <c r="E309" s="80"/>
      <c r="F309" s="20"/>
      <c r="G309" s="69"/>
      <c r="H309" s="53"/>
      <c r="I309" s="77"/>
      <c r="J309" s="53"/>
      <c r="K309" s="53"/>
      <c r="L309" s="53"/>
      <c r="M309" s="53"/>
      <c r="N309" s="53"/>
      <c r="O309" s="53"/>
      <c r="P309" s="53"/>
      <c r="Q309" s="53"/>
      <c r="R309" s="66"/>
      <c r="S309" s="71"/>
      <c r="U309" s="69"/>
      <c r="V309" s="69"/>
      <c r="W309" s="69"/>
      <c r="X309" s="69"/>
    </row>
    <row r="310" spans="1:24" s="72" customFormat="1" x14ac:dyDescent="0.25">
      <c r="A310" s="67"/>
      <c r="B310" s="53"/>
      <c r="C310" s="80"/>
      <c r="D310" s="80"/>
      <c r="E310" s="80"/>
      <c r="F310" s="20"/>
      <c r="G310" s="69"/>
      <c r="H310" s="53"/>
      <c r="I310" s="77"/>
      <c r="J310" s="53"/>
      <c r="K310" s="53"/>
      <c r="L310" s="53"/>
      <c r="M310" s="53"/>
      <c r="N310" s="53"/>
      <c r="O310" s="53"/>
      <c r="P310" s="53"/>
      <c r="Q310" s="53"/>
      <c r="R310" s="70"/>
      <c r="S310" s="71"/>
      <c r="U310" s="69"/>
      <c r="V310" s="69"/>
      <c r="W310" s="69"/>
      <c r="X310" s="69"/>
    </row>
    <row r="311" spans="1:24" s="72" customFormat="1" x14ac:dyDescent="0.25">
      <c r="A311" s="67"/>
      <c r="B311" s="53"/>
      <c r="C311" s="80"/>
      <c r="D311" s="80"/>
      <c r="E311" s="80"/>
      <c r="F311" s="20"/>
      <c r="G311" s="69"/>
      <c r="H311" s="53"/>
      <c r="I311" s="77"/>
      <c r="J311" s="53"/>
      <c r="K311" s="53"/>
      <c r="L311" s="53"/>
      <c r="M311" s="53"/>
      <c r="N311" s="53"/>
      <c r="O311" s="53"/>
      <c r="P311" s="53"/>
      <c r="Q311" s="53"/>
      <c r="R311" s="66"/>
      <c r="S311" s="71"/>
      <c r="U311" s="69"/>
      <c r="V311" s="69"/>
      <c r="W311" s="69"/>
      <c r="X311" s="69"/>
    </row>
    <row r="312" spans="1:24" s="72" customFormat="1" x14ac:dyDescent="0.25">
      <c r="A312" s="67"/>
      <c r="B312" s="53"/>
      <c r="C312" s="80"/>
      <c r="D312" s="80"/>
      <c r="E312" s="80"/>
      <c r="F312" s="20"/>
      <c r="G312" s="69"/>
      <c r="H312" s="53"/>
      <c r="I312" s="77"/>
      <c r="J312" s="53"/>
      <c r="K312" s="53"/>
      <c r="L312" s="53"/>
      <c r="M312" s="53"/>
      <c r="N312" s="53"/>
      <c r="O312" s="53"/>
      <c r="P312" s="53"/>
      <c r="Q312" s="53"/>
      <c r="R312" s="66"/>
      <c r="S312" s="71"/>
      <c r="U312" s="69"/>
      <c r="V312" s="69"/>
      <c r="W312" s="69"/>
      <c r="X312" s="69"/>
    </row>
    <row r="313" spans="1:24" s="72" customFormat="1" x14ac:dyDescent="0.25">
      <c r="A313" s="67"/>
      <c r="B313" s="53"/>
      <c r="C313" s="80"/>
      <c r="D313" s="80"/>
      <c r="E313" s="80"/>
      <c r="F313" s="20"/>
      <c r="G313" s="69"/>
      <c r="H313" s="53"/>
      <c r="I313" s="77"/>
      <c r="J313" s="53"/>
      <c r="K313" s="53"/>
      <c r="L313" s="53"/>
      <c r="M313" s="53"/>
      <c r="N313" s="53"/>
      <c r="O313" s="53"/>
      <c r="P313" s="53"/>
      <c r="Q313" s="53"/>
      <c r="R313" s="66"/>
      <c r="S313" s="71"/>
      <c r="U313" s="69"/>
      <c r="V313" s="69"/>
      <c r="W313" s="69"/>
      <c r="X313" s="69"/>
    </row>
    <row r="314" spans="1:24" s="72" customFormat="1" x14ac:dyDescent="0.25">
      <c r="A314" s="67"/>
      <c r="B314" s="53"/>
      <c r="C314" s="80"/>
      <c r="D314" s="80"/>
      <c r="E314" s="80"/>
      <c r="F314" s="20"/>
      <c r="G314" s="69"/>
      <c r="H314" s="53"/>
      <c r="I314" s="77"/>
      <c r="J314" s="53"/>
      <c r="K314" s="53"/>
      <c r="L314" s="53"/>
      <c r="M314" s="53"/>
      <c r="N314" s="53"/>
      <c r="O314" s="53"/>
      <c r="P314" s="53"/>
      <c r="Q314" s="53"/>
      <c r="R314" s="66"/>
      <c r="S314" s="71"/>
      <c r="U314" s="69"/>
      <c r="V314" s="69"/>
      <c r="W314" s="69"/>
      <c r="X314" s="69"/>
    </row>
    <row r="315" spans="1:24" s="72" customFormat="1" x14ac:dyDescent="0.25">
      <c r="A315" s="67"/>
      <c r="B315" s="53"/>
      <c r="C315" s="80"/>
      <c r="D315" s="80"/>
      <c r="E315" s="80"/>
      <c r="F315" s="20"/>
      <c r="G315" s="69"/>
      <c r="H315" s="53"/>
      <c r="I315" s="77"/>
      <c r="J315" s="53"/>
      <c r="K315" s="53"/>
      <c r="L315" s="53"/>
      <c r="M315" s="53"/>
      <c r="N315" s="53"/>
      <c r="O315" s="53"/>
      <c r="P315" s="53"/>
      <c r="Q315" s="53"/>
      <c r="R315" s="70"/>
      <c r="S315" s="71"/>
      <c r="U315" s="69"/>
      <c r="V315" s="69"/>
      <c r="W315" s="69"/>
      <c r="X315" s="69"/>
    </row>
    <row r="316" spans="1:24" s="72" customFormat="1" x14ac:dyDescent="0.25">
      <c r="A316" s="67"/>
      <c r="B316" s="53"/>
      <c r="C316" s="80"/>
      <c r="D316" s="80"/>
      <c r="E316" s="80"/>
      <c r="F316" s="20"/>
      <c r="G316" s="69"/>
      <c r="H316" s="53"/>
      <c r="I316" s="77"/>
      <c r="J316" s="53"/>
      <c r="K316" s="53"/>
      <c r="L316" s="53"/>
      <c r="M316" s="53"/>
      <c r="N316" s="53"/>
      <c r="O316" s="53"/>
      <c r="P316" s="53"/>
      <c r="Q316" s="53"/>
      <c r="R316" s="66"/>
      <c r="S316" s="71"/>
      <c r="U316" s="69"/>
      <c r="V316" s="69"/>
      <c r="W316" s="69"/>
      <c r="X316" s="69"/>
    </row>
    <row r="317" spans="1:24" s="72" customFormat="1" x14ac:dyDescent="0.25">
      <c r="A317" s="67"/>
      <c r="B317" s="53"/>
      <c r="C317" s="80"/>
      <c r="D317" s="80"/>
      <c r="E317" s="80"/>
      <c r="F317" s="20"/>
      <c r="G317" s="69"/>
      <c r="H317" s="53"/>
      <c r="I317" s="77"/>
      <c r="J317" s="53"/>
      <c r="K317" s="53"/>
      <c r="L317" s="53"/>
      <c r="M317" s="53"/>
      <c r="N317" s="53"/>
      <c r="O317" s="53"/>
      <c r="P317" s="53"/>
      <c r="Q317" s="53"/>
      <c r="R317" s="66"/>
      <c r="S317" s="71"/>
      <c r="U317" s="69"/>
      <c r="V317" s="69"/>
      <c r="W317" s="69"/>
      <c r="X317" s="69"/>
    </row>
    <row r="318" spans="1:24" s="72" customFormat="1" x14ac:dyDescent="0.25">
      <c r="A318" s="67"/>
      <c r="B318" s="53"/>
      <c r="C318" s="80"/>
      <c r="D318" s="80"/>
      <c r="E318" s="80"/>
      <c r="F318" s="20"/>
      <c r="G318" s="69"/>
      <c r="H318" s="53"/>
      <c r="I318" s="77"/>
      <c r="J318" s="53"/>
      <c r="K318" s="53"/>
      <c r="L318" s="53"/>
      <c r="M318" s="53"/>
      <c r="N318" s="53"/>
      <c r="O318" s="53"/>
      <c r="P318" s="53"/>
      <c r="Q318" s="53"/>
      <c r="R318" s="70"/>
      <c r="S318" s="71"/>
      <c r="U318" s="69"/>
      <c r="V318" s="69"/>
      <c r="W318" s="69"/>
      <c r="X318" s="69"/>
    </row>
    <row r="319" spans="1:24" s="72" customFormat="1" x14ac:dyDescent="0.25">
      <c r="A319" s="67"/>
      <c r="B319" s="53"/>
      <c r="C319" s="80"/>
      <c r="D319" s="80"/>
      <c r="E319" s="80"/>
      <c r="F319" s="20"/>
      <c r="G319" s="69"/>
      <c r="H319" s="53"/>
      <c r="I319" s="77"/>
      <c r="J319" s="53"/>
      <c r="K319" s="53"/>
      <c r="L319" s="53"/>
      <c r="M319" s="53"/>
      <c r="N319" s="53"/>
      <c r="O319" s="53"/>
      <c r="P319" s="53"/>
      <c r="Q319" s="53"/>
      <c r="R319" s="81"/>
      <c r="S319" s="71"/>
      <c r="U319" s="69"/>
      <c r="V319" s="69"/>
      <c r="W319" s="69"/>
      <c r="X319" s="69"/>
    </row>
    <row r="320" spans="1:24" s="72" customFormat="1" x14ac:dyDescent="0.25">
      <c r="A320" s="67"/>
      <c r="B320" s="53"/>
      <c r="C320" s="80"/>
      <c r="D320" s="80"/>
      <c r="E320" s="80"/>
      <c r="F320" s="20"/>
      <c r="G320" s="69"/>
      <c r="H320" s="53"/>
      <c r="I320" s="77"/>
      <c r="J320" s="53"/>
      <c r="K320" s="53"/>
      <c r="L320" s="53"/>
      <c r="M320" s="53"/>
      <c r="N320" s="53"/>
      <c r="O320" s="53"/>
      <c r="P320" s="53"/>
      <c r="Q320" s="53"/>
      <c r="R320" s="70"/>
      <c r="S320" s="71"/>
      <c r="U320" s="69"/>
      <c r="V320" s="69"/>
      <c r="W320" s="69"/>
      <c r="X320" s="69"/>
    </row>
    <row r="321" spans="1:24" s="72" customFormat="1" x14ac:dyDescent="0.25">
      <c r="A321" s="67"/>
      <c r="B321" s="53"/>
      <c r="C321" s="80"/>
      <c r="D321" s="80"/>
      <c r="E321" s="80"/>
      <c r="F321" s="20"/>
      <c r="G321" s="69"/>
      <c r="H321" s="53"/>
      <c r="I321" s="77"/>
      <c r="J321" s="53"/>
      <c r="K321" s="53"/>
      <c r="L321" s="53"/>
      <c r="M321" s="53"/>
      <c r="N321" s="53"/>
      <c r="O321" s="53"/>
      <c r="P321" s="53"/>
      <c r="Q321" s="53"/>
      <c r="R321" s="82"/>
      <c r="S321" s="83"/>
      <c r="U321" s="69"/>
      <c r="V321" s="69"/>
      <c r="W321" s="69"/>
      <c r="X321" s="69"/>
    </row>
    <row r="322" spans="1:24" s="72" customFormat="1" x14ac:dyDescent="0.25">
      <c r="A322" s="67"/>
      <c r="B322" s="53"/>
      <c r="C322" s="80"/>
      <c r="D322" s="80"/>
      <c r="E322" s="80"/>
      <c r="F322" s="20"/>
      <c r="G322" s="69"/>
      <c r="H322" s="53"/>
      <c r="I322" s="77"/>
      <c r="J322" s="53"/>
      <c r="K322" s="53"/>
      <c r="L322" s="53"/>
      <c r="M322" s="53"/>
      <c r="N322" s="53"/>
      <c r="O322" s="53"/>
      <c r="P322" s="53"/>
      <c r="Q322" s="53"/>
      <c r="R322" s="82"/>
      <c r="S322" s="83"/>
      <c r="U322" s="69"/>
      <c r="V322" s="69"/>
      <c r="W322" s="69"/>
      <c r="X322" s="69"/>
    </row>
    <row r="323" spans="1:24" s="72" customFormat="1" x14ac:dyDescent="0.25">
      <c r="A323" s="67"/>
      <c r="B323" s="53"/>
      <c r="C323" s="80"/>
      <c r="D323" s="80"/>
      <c r="E323" s="80"/>
      <c r="F323" s="20"/>
      <c r="G323" s="69"/>
      <c r="H323" s="53"/>
      <c r="I323" s="77"/>
      <c r="J323" s="53"/>
      <c r="K323" s="53"/>
      <c r="L323" s="53"/>
      <c r="M323" s="53"/>
      <c r="N323" s="53"/>
      <c r="O323" s="53"/>
      <c r="P323" s="53"/>
      <c r="Q323" s="53"/>
      <c r="R323" s="82"/>
      <c r="S323" s="83"/>
      <c r="U323" s="69"/>
      <c r="V323" s="69"/>
      <c r="W323" s="69"/>
      <c r="X323" s="69"/>
    </row>
    <row r="324" spans="1:24" s="72" customFormat="1" x14ac:dyDescent="0.25">
      <c r="A324" s="67"/>
      <c r="B324" s="53"/>
      <c r="C324" s="80"/>
      <c r="D324" s="80"/>
      <c r="E324" s="80"/>
      <c r="F324" s="20"/>
      <c r="G324" s="69"/>
      <c r="H324" s="53"/>
      <c r="I324" s="77"/>
      <c r="J324" s="53"/>
      <c r="K324" s="53"/>
      <c r="L324" s="53"/>
      <c r="M324" s="53"/>
      <c r="N324" s="53"/>
      <c r="O324" s="53"/>
      <c r="P324" s="53"/>
      <c r="Q324" s="53"/>
      <c r="R324" s="82"/>
      <c r="S324" s="83"/>
      <c r="U324" s="69"/>
      <c r="V324" s="69"/>
      <c r="W324" s="69"/>
      <c r="X324" s="69"/>
    </row>
    <row r="325" spans="1:24" s="72" customFormat="1" x14ac:dyDescent="0.25">
      <c r="A325" s="67"/>
      <c r="B325" s="53"/>
      <c r="C325" s="80"/>
      <c r="D325" s="80"/>
      <c r="E325" s="80"/>
      <c r="F325" s="20"/>
      <c r="G325" s="69"/>
      <c r="H325" s="53"/>
      <c r="I325" s="77"/>
      <c r="J325" s="53"/>
      <c r="K325" s="53"/>
      <c r="L325" s="53"/>
      <c r="M325" s="53"/>
      <c r="N325" s="53"/>
      <c r="O325" s="53"/>
      <c r="P325" s="53"/>
      <c r="Q325" s="53"/>
      <c r="R325" s="82"/>
      <c r="S325" s="83"/>
      <c r="U325" s="69"/>
      <c r="V325" s="69"/>
      <c r="W325" s="69"/>
      <c r="X325" s="69"/>
    </row>
    <row r="326" spans="1:24" s="72" customFormat="1" x14ac:dyDescent="0.25">
      <c r="A326" s="67"/>
      <c r="B326" s="53"/>
      <c r="C326" s="80"/>
      <c r="D326" s="80"/>
      <c r="E326" s="80"/>
      <c r="F326" s="20"/>
      <c r="G326" s="69"/>
      <c r="H326" s="53"/>
      <c r="I326" s="77"/>
      <c r="J326" s="53"/>
      <c r="K326" s="53"/>
      <c r="L326" s="53"/>
      <c r="M326" s="53"/>
      <c r="N326" s="53"/>
      <c r="O326" s="53"/>
      <c r="P326" s="53"/>
      <c r="Q326" s="53"/>
      <c r="R326" s="82"/>
      <c r="S326" s="83"/>
      <c r="U326" s="69"/>
      <c r="V326" s="69"/>
      <c r="W326" s="69"/>
      <c r="X326" s="69"/>
    </row>
    <row r="327" spans="1:24" s="72" customFormat="1" x14ac:dyDescent="0.25">
      <c r="A327" s="67"/>
      <c r="B327" s="53"/>
      <c r="C327" s="80"/>
      <c r="D327" s="80"/>
      <c r="E327" s="80"/>
      <c r="F327" s="20"/>
      <c r="G327" s="69"/>
      <c r="H327" s="53"/>
      <c r="I327" s="77"/>
      <c r="J327" s="53"/>
      <c r="K327" s="53"/>
      <c r="L327" s="53"/>
      <c r="M327" s="53"/>
      <c r="N327" s="53"/>
      <c r="O327" s="53"/>
      <c r="P327" s="53"/>
      <c r="Q327" s="53"/>
      <c r="R327" s="82"/>
      <c r="S327" s="83"/>
      <c r="U327" s="69"/>
      <c r="V327" s="69"/>
      <c r="W327" s="69"/>
      <c r="X327" s="69"/>
    </row>
    <row r="328" spans="1:24" s="72" customFormat="1" x14ac:dyDescent="0.25">
      <c r="A328" s="67"/>
      <c r="B328" s="53"/>
      <c r="C328" s="80"/>
      <c r="D328" s="80"/>
      <c r="E328" s="80"/>
      <c r="F328" s="20"/>
      <c r="G328" s="69"/>
      <c r="H328" s="53"/>
      <c r="I328" s="77"/>
      <c r="J328" s="53"/>
      <c r="K328" s="53"/>
      <c r="L328" s="53"/>
      <c r="M328" s="53"/>
      <c r="N328" s="53"/>
      <c r="O328" s="53"/>
      <c r="P328" s="53"/>
      <c r="Q328" s="53"/>
      <c r="R328" s="82"/>
      <c r="S328" s="83"/>
      <c r="U328" s="69"/>
      <c r="V328" s="69"/>
      <c r="W328" s="69"/>
      <c r="X328" s="69"/>
    </row>
    <row r="329" spans="1:24" s="72" customFormat="1" x14ac:dyDescent="0.25">
      <c r="A329" s="67"/>
      <c r="B329" s="53"/>
      <c r="C329" s="80"/>
      <c r="D329" s="80"/>
      <c r="E329" s="80"/>
      <c r="F329" s="20"/>
      <c r="G329" s="69"/>
      <c r="H329" s="53"/>
      <c r="I329" s="77"/>
      <c r="J329" s="53"/>
      <c r="K329" s="53"/>
      <c r="L329" s="53"/>
      <c r="M329" s="53"/>
      <c r="N329" s="53"/>
      <c r="O329" s="53"/>
      <c r="P329" s="53"/>
      <c r="Q329" s="53"/>
      <c r="R329" s="82"/>
      <c r="S329" s="83"/>
      <c r="U329" s="69"/>
      <c r="V329" s="69"/>
      <c r="W329" s="69"/>
      <c r="X329" s="69"/>
    </row>
    <row r="330" spans="1:24" s="72" customFormat="1" x14ac:dyDescent="0.25">
      <c r="A330" s="67"/>
      <c r="B330" s="53"/>
      <c r="C330" s="80"/>
      <c r="D330" s="80"/>
      <c r="E330" s="80"/>
      <c r="F330" s="20"/>
      <c r="G330" s="69"/>
      <c r="H330" s="53"/>
      <c r="I330" s="77"/>
      <c r="J330" s="53"/>
      <c r="K330" s="53"/>
      <c r="L330" s="53"/>
      <c r="M330" s="53"/>
      <c r="N330" s="53"/>
      <c r="O330" s="53"/>
      <c r="P330" s="53"/>
      <c r="Q330" s="53"/>
      <c r="R330" s="82"/>
      <c r="S330" s="83"/>
      <c r="U330" s="69"/>
      <c r="V330" s="69"/>
      <c r="W330" s="69"/>
      <c r="X330" s="69"/>
    </row>
    <row r="331" spans="1:24" s="72" customFormat="1" x14ac:dyDescent="0.25">
      <c r="A331" s="67"/>
      <c r="B331" s="53"/>
      <c r="C331" s="80"/>
      <c r="D331" s="80"/>
      <c r="E331" s="80"/>
      <c r="F331" s="20"/>
      <c r="G331" s="69"/>
      <c r="H331" s="53"/>
      <c r="I331" s="77"/>
      <c r="J331" s="53"/>
      <c r="K331" s="53"/>
      <c r="L331" s="53"/>
      <c r="M331" s="53"/>
      <c r="N331" s="53"/>
      <c r="O331" s="53"/>
      <c r="P331" s="53"/>
      <c r="Q331" s="53"/>
      <c r="R331" s="82"/>
      <c r="S331" s="83"/>
      <c r="U331" s="69"/>
      <c r="V331" s="69"/>
      <c r="W331" s="69"/>
      <c r="X331" s="69"/>
    </row>
    <row r="332" spans="1:24" s="72" customFormat="1" x14ac:dyDescent="0.25">
      <c r="A332" s="67"/>
      <c r="B332" s="53"/>
      <c r="C332" s="80"/>
      <c r="D332" s="80"/>
      <c r="E332" s="80"/>
      <c r="F332" s="20"/>
      <c r="G332" s="69"/>
      <c r="H332" s="53"/>
      <c r="I332" s="77"/>
      <c r="J332" s="53"/>
      <c r="K332" s="53"/>
      <c r="L332" s="53"/>
      <c r="M332" s="53"/>
      <c r="N332" s="53"/>
      <c r="O332" s="53"/>
      <c r="P332" s="53"/>
      <c r="Q332" s="53"/>
      <c r="R332" s="82"/>
      <c r="S332" s="83"/>
      <c r="U332" s="69"/>
      <c r="V332" s="69"/>
      <c r="W332" s="69"/>
      <c r="X332" s="69"/>
    </row>
    <row r="333" spans="1:24" s="72" customFormat="1" x14ac:dyDescent="0.25">
      <c r="A333" s="67"/>
      <c r="B333" s="53"/>
      <c r="C333" s="80"/>
      <c r="D333" s="80"/>
      <c r="E333" s="80"/>
      <c r="F333" s="20"/>
      <c r="G333" s="69"/>
      <c r="H333" s="53"/>
      <c r="I333" s="77"/>
      <c r="J333" s="53"/>
      <c r="K333" s="53"/>
      <c r="L333" s="53"/>
      <c r="M333" s="53"/>
      <c r="N333" s="53"/>
      <c r="O333" s="53"/>
      <c r="P333" s="53"/>
      <c r="Q333" s="53"/>
      <c r="R333" s="82"/>
      <c r="S333" s="83"/>
      <c r="U333" s="69"/>
      <c r="V333" s="69"/>
      <c r="W333" s="69"/>
      <c r="X333" s="69"/>
    </row>
    <row r="334" spans="1:24" s="72" customFormat="1" x14ac:dyDescent="0.25">
      <c r="A334" s="67"/>
      <c r="B334" s="53"/>
      <c r="C334" s="80"/>
      <c r="D334" s="80"/>
      <c r="E334" s="80"/>
      <c r="F334" s="20"/>
      <c r="G334" s="69"/>
      <c r="H334" s="53"/>
      <c r="I334" s="77"/>
      <c r="J334" s="53"/>
      <c r="K334" s="53"/>
      <c r="L334" s="53"/>
      <c r="M334" s="53"/>
      <c r="N334" s="53"/>
      <c r="O334" s="53"/>
      <c r="P334" s="53"/>
      <c r="Q334" s="53"/>
      <c r="R334" s="82"/>
      <c r="S334" s="83"/>
      <c r="U334" s="69"/>
      <c r="V334" s="69"/>
      <c r="W334" s="69"/>
      <c r="X334" s="69"/>
    </row>
    <row r="335" spans="1:24" s="72" customFormat="1" x14ac:dyDescent="0.25">
      <c r="A335" s="67"/>
      <c r="B335" s="53"/>
      <c r="C335" s="80"/>
      <c r="D335" s="80"/>
      <c r="E335" s="80"/>
      <c r="F335" s="20"/>
      <c r="G335" s="69"/>
      <c r="H335" s="53"/>
      <c r="I335" s="77"/>
      <c r="J335" s="53"/>
      <c r="K335" s="53"/>
      <c r="L335" s="53"/>
      <c r="M335" s="53"/>
      <c r="N335" s="53"/>
      <c r="O335" s="53"/>
      <c r="P335" s="53"/>
      <c r="Q335" s="53"/>
      <c r="R335" s="82"/>
      <c r="S335" s="83"/>
      <c r="U335" s="69"/>
      <c r="V335" s="69"/>
      <c r="W335" s="69"/>
      <c r="X335" s="69"/>
    </row>
    <row r="336" spans="1:24" s="72" customFormat="1" x14ac:dyDescent="0.25">
      <c r="A336" s="67"/>
      <c r="B336" s="53"/>
      <c r="C336" s="80"/>
      <c r="D336" s="80"/>
      <c r="E336" s="80"/>
      <c r="F336" s="20"/>
      <c r="G336" s="69"/>
      <c r="H336" s="53"/>
      <c r="I336" s="77"/>
      <c r="J336" s="53"/>
      <c r="K336" s="53"/>
      <c r="L336" s="53"/>
      <c r="M336" s="53"/>
      <c r="N336" s="53"/>
      <c r="O336" s="53"/>
      <c r="P336" s="53"/>
      <c r="Q336" s="53"/>
      <c r="R336" s="82"/>
      <c r="S336" s="83"/>
      <c r="U336" s="69"/>
      <c r="V336" s="69"/>
      <c r="W336" s="69"/>
      <c r="X336" s="69"/>
    </row>
    <row r="337" spans="1:24" s="72" customFormat="1" x14ac:dyDescent="0.25">
      <c r="A337" s="67"/>
      <c r="B337" s="53"/>
      <c r="C337" s="80"/>
      <c r="D337" s="80"/>
      <c r="E337" s="80"/>
      <c r="F337" s="20"/>
      <c r="G337" s="69"/>
      <c r="H337" s="53"/>
      <c r="I337" s="77"/>
      <c r="J337" s="53"/>
      <c r="K337" s="53"/>
      <c r="L337" s="53"/>
      <c r="M337" s="53"/>
      <c r="N337" s="53"/>
      <c r="O337" s="53"/>
      <c r="P337" s="53"/>
      <c r="Q337" s="53"/>
      <c r="R337" s="82"/>
      <c r="S337" s="83"/>
      <c r="U337" s="69"/>
      <c r="V337" s="69"/>
      <c r="W337" s="69"/>
      <c r="X337" s="69"/>
    </row>
    <row r="338" spans="1:24" s="72" customFormat="1" x14ac:dyDescent="0.25">
      <c r="A338" s="67"/>
      <c r="B338" s="53"/>
      <c r="C338" s="80"/>
      <c r="D338" s="80"/>
      <c r="E338" s="80"/>
      <c r="F338" s="20"/>
      <c r="G338" s="69"/>
      <c r="H338" s="53"/>
      <c r="I338" s="77"/>
      <c r="J338" s="53"/>
      <c r="K338" s="53"/>
      <c r="L338" s="53"/>
      <c r="M338" s="53"/>
      <c r="N338" s="53"/>
      <c r="O338" s="53"/>
      <c r="P338" s="53"/>
      <c r="Q338" s="53"/>
      <c r="R338" s="82"/>
      <c r="S338" s="83"/>
      <c r="U338" s="69"/>
      <c r="V338" s="69"/>
      <c r="W338" s="69"/>
      <c r="X338" s="69"/>
    </row>
    <row r="339" spans="1:24" s="72" customFormat="1" x14ac:dyDescent="0.25">
      <c r="A339" s="67"/>
      <c r="B339" s="53"/>
      <c r="C339" s="80"/>
      <c r="D339" s="80"/>
      <c r="E339" s="80"/>
      <c r="F339" s="20"/>
      <c r="G339" s="69"/>
      <c r="H339" s="53"/>
      <c r="I339" s="77"/>
      <c r="J339" s="53"/>
      <c r="K339" s="53"/>
      <c r="L339" s="53"/>
      <c r="M339" s="53"/>
      <c r="N339" s="53"/>
      <c r="O339" s="53"/>
      <c r="P339" s="53"/>
      <c r="Q339" s="53"/>
      <c r="R339" s="82"/>
      <c r="S339" s="83"/>
      <c r="U339" s="69"/>
      <c r="V339" s="69"/>
      <c r="W339" s="69"/>
      <c r="X339" s="69"/>
    </row>
    <row r="340" spans="1:24" s="72" customFormat="1" x14ac:dyDescent="0.25">
      <c r="A340" s="67"/>
      <c r="B340" s="53"/>
      <c r="C340" s="80"/>
      <c r="D340" s="80"/>
      <c r="E340" s="80"/>
      <c r="F340" s="20"/>
      <c r="G340" s="69"/>
      <c r="H340" s="53"/>
      <c r="I340" s="77"/>
      <c r="J340" s="53"/>
      <c r="K340" s="53"/>
      <c r="L340" s="53"/>
      <c r="M340" s="53"/>
      <c r="N340" s="53"/>
      <c r="O340" s="53"/>
      <c r="P340" s="53"/>
      <c r="Q340" s="53"/>
      <c r="R340" s="82"/>
      <c r="S340" s="83"/>
      <c r="U340" s="69"/>
      <c r="V340" s="69"/>
      <c r="W340" s="69"/>
      <c r="X340" s="69"/>
    </row>
    <row r="341" spans="1:24" s="72" customFormat="1" x14ac:dyDescent="0.25">
      <c r="A341" s="67"/>
      <c r="B341" s="53"/>
      <c r="C341" s="80"/>
      <c r="D341" s="80"/>
      <c r="E341" s="80"/>
      <c r="F341" s="20"/>
      <c r="G341" s="69"/>
      <c r="H341" s="53"/>
      <c r="I341" s="77"/>
      <c r="J341" s="53"/>
      <c r="K341" s="53"/>
      <c r="L341" s="53"/>
      <c r="M341" s="53"/>
      <c r="N341" s="53"/>
      <c r="O341" s="53"/>
      <c r="P341" s="53"/>
      <c r="Q341" s="53"/>
      <c r="R341" s="82"/>
      <c r="S341" s="83"/>
      <c r="U341" s="69"/>
      <c r="V341" s="69"/>
      <c r="W341" s="69"/>
      <c r="X341" s="69"/>
    </row>
    <row r="342" spans="1:24" s="72" customFormat="1" x14ac:dyDescent="0.25">
      <c r="A342" s="67"/>
      <c r="B342" s="53"/>
      <c r="C342" s="80"/>
      <c r="D342" s="80"/>
      <c r="E342" s="80"/>
      <c r="F342" s="20"/>
      <c r="G342" s="69"/>
      <c r="H342" s="53"/>
      <c r="I342" s="77"/>
      <c r="J342" s="53"/>
      <c r="K342" s="53"/>
      <c r="L342" s="53"/>
      <c r="M342" s="53"/>
      <c r="N342" s="53"/>
      <c r="O342" s="53"/>
      <c r="P342" s="53"/>
      <c r="Q342" s="53"/>
      <c r="R342" s="82"/>
      <c r="S342" s="83"/>
      <c r="U342" s="69"/>
      <c r="V342" s="69"/>
      <c r="W342" s="69"/>
      <c r="X342" s="69"/>
    </row>
    <row r="343" spans="1:24" s="72" customFormat="1" x14ac:dyDescent="0.25">
      <c r="A343" s="67"/>
      <c r="B343" s="53"/>
      <c r="C343" s="80"/>
      <c r="D343" s="80"/>
      <c r="E343" s="80"/>
      <c r="F343" s="20"/>
      <c r="G343" s="69"/>
      <c r="H343" s="53"/>
      <c r="I343" s="77"/>
      <c r="J343" s="53"/>
      <c r="K343" s="53"/>
      <c r="L343" s="53"/>
      <c r="M343" s="53"/>
      <c r="N343" s="53"/>
      <c r="O343" s="53"/>
      <c r="P343" s="53"/>
      <c r="Q343" s="53"/>
      <c r="R343" s="82"/>
      <c r="S343" s="83"/>
      <c r="U343" s="69"/>
      <c r="V343" s="69"/>
      <c r="W343" s="69"/>
      <c r="X343" s="69"/>
    </row>
    <row r="344" spans="1:24" s="72" customFormat="1" x14ac:dyDescent="0.25">
      <c r="A344" s="67"/>
      <c r="B344" s="53"/>
      <c r="C344" s="80"/>
      <c r="D344" s="80"/>
      <c r="E344" s="80"/>
      <c r="F344" s="20"/>
      <c r="G344" s="69"/>
      <c r="H344" s="53"/>
      <c r="I344" s="77"/>
      <c r="J344" s="53"/>
      <c r="K344" s="53"/>
      <c r="L344" s="53"/>
      <c r="M344" s="53"/>
      <c r="N344" s="53"/>
      <c r="O344" s="53"/>
      <c r="P344" s="53"/>
      <c r="Q344" s="53"/>
      <c r="R344" s="82"/>
      <c r="S344" s="83"/>
      <c r="U344" s="69"/>
      <c r="V344" s="69"/>
      <c r="W344" s="69"/>
      <c r="X344" s="69"/>
    </row>
    <row r="345" spans="1:24" s="72" customFormat="1" x14ac:dyDescent="0.25">
      <c r="A345" s="67"/>
      <c r="B345" s="53"/>
      <c r="C345" s="80"/>
      <c r="D345" s="80"/>
      <c r="E345" s="80"/>
      <c r="F345" s="20"/>
      <c r="G345" s="69"/>
      <c r="H345" s="53"/>
      <c r="I345" s="77"/>
      <c r="J345" s="53"/>
      <c r="K345" s="53"/>
      <c r="L345" s="53"/>
      <c r="M345" s="53"/>
      <c r="N345" s="53"/>
      <c r="O345" s="53"/>
      <c r="P345" s="53"/>
      <c r="Q345" s="53"/>
      <c r="R345" s="82"/>
      <c r="S345" s="83"/>
      <c r="U345" s="69"/>
      <c r="V345" s="69"/>
      <c r="W345" s="69"/>
      <c r="X345" s="69"/>
    </row>
    <row r="346" spans="1:24" s="72" customFormat="1" x14ac:dyDescent="0.25">
      <c r="A346" s="67"/>
      <c r="B346" s="53"/>
      <c r="C346" s="80"/>
      <c r="D346" s="80"/>
      <c r="E346" s="80"/>
      <c r="F346" s="20"/>
      <c r="G346" s="69"/>
      <c r="H346" s="53"/>
      <c r="I346" s="77"/>
      <c r="J346" s="53"/>
      <c r="K346" s="53"/>
      <c r="L346" s="53"/>
      <c r="M346" s="53"/>
      <c r="N346" s="53"/>
      <c r="O346" s="53"/>
      <c r="P346" s="53"/>
      <c r="Q346" s="53"/>
      <c r="R346" s="82"/>
      <c r="S346" s="83"/>
      <c r="U346" s="69"/>
      <c r="V346" s="69"/>
      <c r="W346" s="69"/>
      <c r="X346" s="69"/>
    </row>
    <row r="347" spans="1:24" s="72" customFormat="1" x14ac:dyDescent="0.25">
      <c r="A347" s="67"/>
      <c r="B347" s="53"/>
      <c r="C347" s="80"/>
      <c r="D347" s="80"/>
      <c r="E347" s="80"/>
      <c r="F347" s="20"/>
      <c r="G347" s="69"/>
      <c r="H347" s="53"/>
      <c r="I347" s="77"/>
      <c r="J347" s="53"/>
      <c r="K347" s="53"/>
      <c r="L347" s="53"/>
      <c r="M347" s="53"/>
      <c r="N347" s="53"/>
      <c r="O347" s="53"/>
      <c r="P347" s="53"/>
      <c r="Q347" s="53"/>
      <c r="R347" s="82"/>
      <c r="S347" s="83"/>
      <c r="U347" s="69"/>
      <c r="V347" s="69"/>
      <c r="W347" s="69"/>
      <c r="X347" s="69"/>
    </row>
    <row r="348" spans="1:24" s="72" customFormat="1" x14ac:dyDescent="0.25">
      <c r="A348" s="67"/>
      <c r="B348" s="53"/>
      <c r="C348" s="80"/>
      <c r="D348" s="80"/>
      <c r="E348" s="80"/>
      <c r="F348" s="20"/>
      <c r="G348" s="69"/>
      <c r="H348" s="53"/>
      <c r="I348" s="77"/>
      <c r="J348" s="53"/>
      <c r="K348" s="53"/>
      <c r="L348" s="53"/>
      <c r="M348" s="53"/>
      <c r="N348" s="53"/>
      <c r="O348" s="53"/>
      <c r="P348" s="53"/>
      <c r="Q348" s="53"/>
      <c r="R348" s="82"/>
      <c r="S348" s="83"/>
      <c r="U348" s="69"/>
      <c r="V348" s="69"/>
      <c r="W348" s="69"/>
      <c r="X348" s="69"/>
    </row>
    <row r="349" spans="1:24" s="72" customFormat="1" x14ac:dyDescent="0.25">
      <c r="A349" s="67"/>
      <c r="B349" s="53"/>
      <c r="C349" s="80"/>
      <c r="D349" s="80"/>
      <c r="E349" s="80"/>
      <c r="F349" s="20"/>
      <c r="G349" s="69"/>
      <c r="H349" s="53"/>
      <c r="I349" s="77"/>
      <c r="J349" s="53"/>
      <c r="K349" s="53"/>
      <c r="L349" s="53"/>
      <c r="M349" s="53"/>
      <c r="N349" s="53"/>
      <c r="O349" s="53"/>
      <c r="P349" s="53"/>
      <c r="Q349" s="53"/>
      <c r="R349" s="82"/>
      <c r="S349" s="83"/>
      <c r="U349" s="69"/>
      <c r="V349" s="69"/>
      <c r="W349" s="69"/>
      <c r="X349" s="69"/>
    </row>
    <row r="350" spans="1:24" s="72" customFormat="1" x14ac:dyDescent="0.25">
      <c r="A350" s="67"/>
      <c r="B350" s="53"/>
      <c r="C350" s="80"/>
      <c r="D350" s="80"/>
      <c r="E350" s="80"/>
      <c r="F350" s="20"/>
      <c r="G350" s="69"/>
      <c r="H350" s="53"/>
      <c r="I350" s="77"/>
      <c r="J350" s="53"/>
      <c r="K350" s="53"/>
      <c r="L350" s="53"/>
      <c r="M350" s="53"/>
      <c r="N350" s="53"/>
      <c r="O350" s="53"/>
      <c r="P350" s="53"/>
      <c r="Q350" s="53"/>
      <c r="R350" s="82"/>
      <c r="S350" s="83"/>
      <c r="U350" s="69"/>
      <c r="V350" s="69"/>
      <c r="W350" s="69"/>
      <c r="X350" s="69"/>
    </row>
    <row r="351" spans="1:24" s="72" customFormat="1" x14ac:dyDescent="0.25">
      <c r="A351" s="67"/>
      <c r="B351" s="53"/>
      <c r="C351" s="80"/>
      <c r="D351" s="80"/>
      <c r="E351" s="80"/>
      <c r="F351" s="20"/>
      <c r="G351" s="69"/>
      <c r="H351" s="53"/>
      <c r="I351" s="77"/>
      <c r="J351" s="53"/>
      <c r="K351" s="53"/>
      <c r="L351" s="53"/>
      <c r="M351" s="53"/>
      <c r="N351" s="53"/>
      <c r="O351" s="53"/>
      <c r="P351" s="53"/>
      <c r="Q351" s="53"/>
      <c r="R351" s="82"/>
      <c r="S351" s="83"/>
      <c r="U351" s="69"/>
      <c r="V351" s="69"/>
      <c r="W351" s="69"/>
      <c r="X351" s="69"/>
    </row>
    <row r="352" spans="1:24" s="72" customFormat="1" x14ac:dyDescent="0.25">
      <c r="A352" s="67"/>
      <c r="B352" s="53"/>
      <c r="C352" s="80"/>
      <c r="D352" s="80"/>
      <c r="E352" s="80"/>
      <c r="F352" s="20"/>
      <c r="G352" s="69"/>
      <c r="H352" s="53"/>
      <c r="I352" s="77"/>
      <c r="J352" s="53"/>
      <c r="K352" s="53"/>
      <c r="L352" s="53"/>
      <c r="M352" s="53"/>
      <c r="N352" s="53"/>
      <c r="O352" s="53"/>
      <c r="P352" s="53"/>
      <c r="Q352" s="53"/>
      <c r="R352" s="82"/>
      <c r="S352" s="83"/>
      <c r="U352" s="69"/>
      <c r="V352" s="69"/>
      <c r="W352" s="69"/>
      <c r="X352" s="69"/>
    </row>
    <row r="353" spans="1:24" s="72" customFormat="1" x14ac:dyDescent="0.25">
      <c r="A353" s="67"/>
      <c r="B353" s="53"/>
      <c r="C353" s="80"/>
      <c r="D353" s="80"/>
      <c r="E353" s="80"/>
      <c r="F353" s="20"/>
      <c r="G353" s="69"/>
      <c r="H353" s="53"/>
      <c r="I353" s="77"/>
      <c r="J353" s="53"/>
      <c r="K353" s="53"/>
      <c r="L353" s="53"/>
      <c r="M353" s="53"/>
      <c r="N353" s="53"/>
      <c r="O353" s="53"/>
      <c r="P353" s="53"/>
      <c r="Q353" s="53"/>
      <c r="R353" s="82"/>
      <c r="S353" s="83"/>
      <c r="U353" s="69"/>
      <c r="V353" s="69"/>
      <c r="W353" s="69"/>
      <c r="X353" s="69"/>
    </row>
    <row r="354" spans="1:24" s="72" customFormat="1" x14ac:dyDescent="0.25">
      <c r="A354" s="67"/>
      <c r="B354" s="53"/>
      <c r="C354" s="80"/>
      <c r="D354" s="80"/>
      <c r="E354" s="80"/>
      <c r="F354" s="20"/>
      <c r="G354" s="69"/>
      <c r="H354" s="53"/>
      <c r="I354" s="77"/>
      <c r="J354" s="53"/>
      <c r="K354" s="53"/>
      <c r="L354" s="53"/>
      <c r="M354" s="53"/>
      <c r="N354" s="53"/>
      <c r="O354" s="53"/>
      <c r="P354" s="53"/>
      <c r="Q354" s="53"/>
      <c r="R354" s="82"/>
      <c r="S354" s="83"/>
      <c r="U354" s="69"/>
      <c r="V354" s="69"/>
      <c r="W354" s="69"/>
      <c r="X354" s="69"/>
    </row>
    <row r="355" spans="1:24" s="72" customFormat="1" x14ac:dyDescent="0.25">
      <c r="A355" s="67"/>
      <c r="B355" s="53"/>
      <c r="C355" s="80"/>
      <c r="D355" s="80"/>
      <c r="E355" s="80"/>
      <c r="F355" s="20"/>
      <c r="G355" s="69"/>
      <c r="H355" s="53"/>
      <c r="I355" s="77"/>
      <c r="J355" s="53"/>
      <c r="K355" s="53"/>
      <c r="L355" s="53"/>
      <c r="M355" s="53"/>
      <c r="N355" s="53"/>
      <c r="O355" s="53"/>
      <c r="P355" s="53"/>
      <c r="Q355" s="53"/>
      <c r="R355" s="82"/>
      <c r="S355" s="83"/>
      <c r="U355" s="69"/>
      <c r="V355" s="69"/>
      <c r="W355" s="69"/>
      <c r="X355" s="69"/>
    </row>
    <row r="356" spans="1:24" s="72" customFormat="1" x14ac:dyDescent="0.25">
      <c r="A356" s="67"/>
      <c r="B356" s="53"/>
      <c r="C356" s="80"/>
      <c r="D356" s="80"/>
      <c r="E356" s="80"/>
      <c r="F356" s="20"/>
      <c r="G356" s="69"/>
      <c r="H356" s="53"/>
      <c r="I356" s="77"/>
      <c r="J356" s="53"/>
      <c r="K356" s="53"/>
      <c r="L356" s="53"/>
      <c r="M356" s="53"/>
      <c r="N356" s="53"/>
      <c r="O356" s="53"/>
      <c r="P356" s="53"/>
      <c r="Q356" s="53"/>
      <c r="R356" s="82"/>
      <c r="S356" s="83"/>
      <c r="U356" s="69"/>
      <c r="V356" s="69"/>
      <c r="W356" s="69"/>
      <c r="X356" s="69"/>
    </row>
    <row r="357" spans="1:24" s="72" customFormat="1" x14ac:dyDescent="0.25">
      <c r="A357" s="67"/>
      <c r="B357" s="53"/>
      <c r="C357" s="80"/>
      <c r="D357" s="80"/>
      <c r="E357" s="80"/>
      <c r="F357" s="20"/>
      <c r="G357" s="69"/>
      <c r="H357" s="53"/>
      <c r="I357" s="77"/>
      <c r="J357" s="53"/>
      <c r="K357" s="53"/>
      <c r="L357" s="53"/>
      <c r="M357" s="53"/>
      <c r="N357" s="53"/>
      <c r="O357" s="53"/>
      <c r="P357" s="53"/>
      <c r="Q357" s="53"/>
      <c r="R357" s="82"/>
      <c r="S357" s="83"/>
      <c r="U357" s="69"/>
      <c r="V357" s="69"/>
      <c r="W357" s="69"/>
      <c r="X357" s="69"/>
    </row>
    <row r="358" spans="1:24" s="72" customFormat="1" x14ac:dyDescent="0.25">
      <c r="A358" s="67"/>
      <c r="B358" s="53"/>
      <c r="C358" s="80"/>
      <c r="D358" s="80"/>
      <c r="E358" s="80"/>
      <c r="F358" s="20"/>
      <c r="G358" s="69"/>
      <c r="H358" s="53"/>
      <c r="I358" s="77"/>
      <c r="J358" s="53"/>
      <c r="K358" s="53"/>
      <c r="L358" s="53"/>
      <c r="M358" s="53"/>
      <c r="N358" s="53"/>
      <c r="O358" s="53"/>
      <c r="P358" s="53"/>
      <c r="Q358" s="53"/>
      <c r="R358" s="82"/>
      <c r="S358" s="83"/>
      <c r="U358" s="69"/>
      <c r="V358" s="69"/>
      <c r="W358" s="69"/>
      <c r="X358" s="69"/>
    </row>
    <row r="359" spans="1:24" s="72" customFormat="1" x14ac:dyDescent="0.25">
      <c r="A359" s="67"/>
      <c r="B359" s="53"/>
      <c r="C359" s="80"/>
      <c r="D359" s="80"/>
      <c r="E359" s="80"/>
      <c r="F359" s="20"/>
      <c r="G359" s="69"/>
      <c r="H359" s="53"/>
      <c r="I359" s="77"/>
      <c r="J359" s="53"/>
      <c r="K359" s="53"/>
      <c r="L359" s="53"/>
      <c r="M359" s="53"/>
      <c r="N359" s="53"/>
      <c r="O359" s="53"/>
      <c r="P359" s="53"/>
      <c r="Q359" s="53"/>
      <c r="R359" s="82"/>
      <c r="S359" s="83"/>
      <c r="U359" s="69"/>
      <c r="V359" s="69"/>
      <c r="W359" s="69"/>
      <c r="X359" s="69"/>
    </row>
    <row r="360" spans="1:24" s="72" customFormat="1" x14ac:dyDescent="0.25">
      <c r="A360" s="67"/>
      <c r="B360" s="53"/>
      <c r="C360" s="80"/>
      <c r="D360" s="80"/>
      <c r="E360" s="80"/>
      <c r="F360" s="20"/>
      <c r="G360" s="69"/>
      <c r="H360" s="53"/>
      <c r="I360" s="77"/>
      <c r="J360" s="53"/>
      <c r="K360" s="53"/>
      <c r="L360" s="53"/>
      <c r="M360" s="53"/>
      <c r="N360" s="53"/>
      <c r="O360" s="53"/>
      <c r="P360" s="53"/>
      <c r="Q360" s="53"/>
      <c r="R360" s="82"/>
      <c r="S360" s="83"/>
      <c r="U360" s="69"/>
      <c r="V360" s="69"/>
      <c r="W360" s="69"/>
      <c r="X360" s="69"/>
    </row>
    <row r="361" spans="1:24" s="72" customFormat="1" x14ac:dyDescent="0.25">
      <c r="A361" s="67"/>
      <c r="B361" s="53"/>
      <c r="C361" s="80"/>
      <c r="D361" s="80"/>
      <c r="E361" s="80"/>
      <c r="F361" s="20"/>
      <c r="G361" s="69"/>
      <c r="H361" s="53"/>
      <c r="I361" s="77"/>
      <c r="J361" s="53"/>
      <c r="K361" s="53"/>
      <c r="L361" s="53"/>
      <c r="M361" s="53"/>
      <c r="N361" s="53"/>
      <c r="O361" s="53"/>
      <c r="P361" s="53"/>
      <c r="Q361" s="53"/>
      <c r="R361" s="82"/>
      <c r="S361" s="83"/>
      <c r="U361" s="69"/>
      <c r="V361" s="69"/>
      <c r="W361" s="69"/>
      <c r="X361" s="69"/>
    </row>
    <row r="362" spans="1:24" s="72" customFormat="1" x14ac:dyDescent="0.25">
      <c r="A362" s="67"/>
      <c r="B362" s="53"/>
      <c r="C362" s="80"/>
      <c r="D362" s="80"/>
      <c r="E362" s="80"/>
      <c r="F362" s="20"/>
      <c r="G362" s="69"/>
      <c r="H362" s="53"/>
      <c r="I362" s="77"/>
      <c r="J362" s="53"/>
      <c r="K362" s="53"/>
      <c r="L362" s="53"/>
      <c r="M362" s="53"/>
      <c r="N362" s="53"/>
      <c r="O362" s="53"/>
      <c r="P362" s="53"/>
      <c r="Q362" s="53"/>
      <c r="R362" s="82"/>
      <c r="S362" s="83"/>
      <c r="U362" s="69"/>
      <c r="V362" s="69"/>
      <c r="W362" s="69"/>
      <c r="X362" s="69"/>
    </row>
    <row r="363" spans="1:24" s="72" customFormat="1" x14ac:dyDescent="0.25">
      <c r="A363" s="67"/>
      <c r="B363" s="53"/>
      <c r="C363" s="80"/>
      <c r="D363" s="80"/>
      <c r="E363" s="80"/>
      <c r="F363" s="20"/>
      <c r="G363" s="69"/>
      <c r="H363" s="53"/>
      <c r="I363" s="77"/>
      <c r="J363" s="53"/>
      <c r="K363" s="53"/>
      <c r="L363" s="53"/>
      <c r="M363" s="53"/>
      <c r="N363" s="53"/>
      <c r="O363" s="53"/>
      <c r="P363" s="53"/>
      <c r="Q363" s="53"/>
      <c r="R363" s="82"/>
      <c r="S363" s="83"/>
      <c r="U363" s="69"/>
      <c r="V363" s="69"/>
      <c r="W363" s="69"/>
      <c r="X363" s="69"/>
    </row>
    <row r="364" spans="1:24" s="72" customFormat="1" x14ac:dyDescent="0.25">
      <c r="A364" s="67"/>
      <c r="B364" s="53"/>
      <c r="C364" s="80"/>
      <c r="D364" s="80"/>
      <c r="E364" s="80"/>
      <c r="F364" s="20"/>
      <c r="G364" s="69"/>
      <c r="H364" s="53"/>
      <c r="I364" s="77"/>
      <c r="J364" s="53"/>
      <c r="K364" s="53"/>
      <c r="L364" s="53"/>
      <c r="M364" s="53"/>
      <c r="N364" s="53"/>
      <c r="O364" s="53"/>
      <c r="P364" s="53"/>
      <c r="Q364" s="53"/>
      <c r="R364" s="82"/>
      <c r="S364" s="83"/>
      <c r="U364" s="69"/>
      <c r="V364" s="69"/>
      <c r="W364" s="69"/>
      <c r="X364" s="69"/>
    </row>
    <row r="365" spans="1:24" s="72" customFormat="1" x14ac:dyDescent="0.25">
      <c r="A365" s="67"/>
      <c r="B365" s="53"/>
      <c r="C365" s="80"/>
      <c r="D365" s="80"/>
      <c r="E365" s="80"/>
      <c r="F365" s="20"/>
      <c r="G365" s="69"/>
      <c r="H365" s="53"/>
      <c r="I365" s="77"/>
      <c r="J365" s="53"/>
      <c r="K365" s="53"/>
      <c r="L365" s="53"/>
      <c r="M365" s="53"/>
      <c r="N365" s="53"/>
      <c r="O365" s="53"/>
      <c r="P365" s="53"/>
      <c r="Q365" s="53"/>
      <c r="R365" s="82"/>
      <c r="S365" s="83"/>
      <c r="U365" s="69"/>
      <c r="V365" s="69"/>
      <c r="W365" s="69"/>
      <c r="X365" s="69"/>
    </row>
    <row r="366" spans="1:24" s="72" customFormat="1" x14ac:dyDescent="0.25">
      <c r="A366" s="67"/>
      <c r="B366" s="53"/>
      <c r="C366" s="80"/>
      <c r="D366" s="80"/>
      <c r="E366" s="80"/>
      <c r="F366" s="20"/>
      <c r="G366" s="69"/>
      <c r="H366" s="53"/>
      <c r="I366" s="77"/>
      <c r="J366" s="53"/>
      <c r="K366" s="53"/>
      <c r="L366" s="53"/>
      <c r="M366" s="53"/>
      <c r="N366" s="53"/>
      <c r="O366" s="53"/>
      <c r="P366" s="53"/>
      <c r="Q366" s="53"/>
      <c r="R366" s="82"/>
      <c r="S366" s="83"/>
      <c r="U366" s="69"/>
      <c r="V366" s="69"/>
      <c r="W366" s="69"/>
      <c r="X366" s="69"/>
    </row>
    <row r="367" spans="1:24" s="72" customFormat="1" x14ac:dyDescent="0.25">
      <c r="A367" s="67"/>
      <c r="B367" s="53"/>
      <c r="C367" s="80"/>
      <c r="D367" s="80"/>
      <c r="E367" s="80"/>
      <c r="F367" s="20"/>
      <c r="G367" s="69"/>
      <c r="H367" s="53"/>
      <c r="I367" s="77"/>
      <c r="J367" s="53"/>
      <c r="K367" s="53"/>
      <c r="L367" s="53"/>
      <c r="M367" s="53"/>
      <c r="N367" s="53"/>
      <c r="O367" s="53"/>
      <c r="P367" s="53"/>
      <c r="Q367" s="53"/>
      <c r="R367" s="82"/>
      <c r="S367" s="83"/>
      <c r="U367" s="69"/>
      <c r="V367" s="69"/>
      <c r="W367" s="69"/>
      <c r="X367" s="69"/>
    </row>
    <row r="368" spans="1:24" s="72" customFormat="1" x14ac:dyDescent="0.25">
      <c r="A368" s="67"/>
      <c r="B368" s="53"/>
      <c r="C368" s="80"/>
      <c r="D368" s="80"/>
      <c r="E368" s="80"/>
      <c r="F368" s="20"/>
      <c r="G368" s="69"/>
      <c r="H368" s="53"/>
      <c r="I368" s="77"/>
      <c r="J368" s="53"/>
      <c r="K368" s="53"/>
      <c r="L368" s="53"/>
      <c r="M368" s="53"/>
      <c r="N368" s="53"/>
      <c r="O368" s="53"/>
      <c r="P368" s="53"/>
      <c r="Q368" s="53"/>
      <c r="R368" s="82"/>
      <c r="S368" s="83"/>
      <c r="U368" s="69"/>
      <c r="V368" s="69"/>
      <c r="W368" s="69"/>
      <c r="X368" s="69"/>
    </row>
    <row r="369" spans="1:24" s="72" customFormat="1" x14ac:dyDescent="0.25">
      <c r="A369" s="67"/>
      <c r="B369" s="53"/>
      <c r="C369" s="80"/>
      <c r="D369" s="80"/>
      <c r="E369" s="80"/>
      <c r="F369" s="20"/>
      <c r="G369" s="69"/>
      <c r="H369" s="53"/>
      <c r="I369" s="77"/>
      <c r="J369" s="53"/>
      <c r="K369" s="69"/>
      <c r="L369" s="69"/>
      <c r="M369" s="69"/>
      <c r="N369" s="69"/>
      <c r="O369" s="69"/>
      <c r="P369" s="69"/>
      <c r="Q369" s="53"/>
      <c r="R369" s="82"/>
      <c r="S369" s="83"/>
      <c r="U369" s="69"/>
      <c r="V369" s="69"/>
      <c r="W369" s="69"/>
      <c r="X369" s="69"/>
    </row>
    <row r="370" spans="1:24" s="72" customFormat="1" x14ac:dyDescent="0.25">
      <c r="A370" s="67"/>
      <c r="B370" s="53"/>
      <c r="C370" s="80"/>
      <c r="D370" s="80"/>
      <c r="E370" s="80"/>
      <c r="F370" s="20"/>
      <c r="G370" s="69"/>
      <c r="H370" s="53"/>
      <c r="I370" s="77"/>
      <c r="J370" s="53"/>
      <c r="K370" s="69"/>
      <c r="L370" s="69"/>
      <c r="M370" s="69"/>
      <c r="N370" s="69"/>
      <c r="O370" s="69"/>
      <c r="P370" s="69"/>
      <c r="Q370" s="53"/>
      <c r="R370" s="82"/>
      <c r="S370" s="83"/>
      <c r="U370" s="69"/>
      <c r="V370" s="69"/>
      <c r="W370" s="69"/>
      <c r="X370" s="69"/>
    </row>
    <row r="371" spans="1:24" s="72" customFormat="1" x14ac:dyDescent="0.25">
      <c r="A371" s="67"/>
      <c r="B371" s="53"/>
      <c r="C371" s="80"/>
      <c r="D371" s="80"/>
      <c r="E371" s="80"/>
      <c r="F371" s="20"/>
      <c r="G371" s="69"/>
      <c r="H371" s="53"/>
      <c r="I371" s="77"/>
      <c r="J371" s="53"/>
      <c r="K371" s="69"/>
      <c r="L371" s="69"/>
      <c r="M371" s="69"/>
      <c r="N371" s="69"/>
      <c r="O371" s="69"/>
      <c r="P371" s="69"/>
      <c r="Q371" s="53"/>
      <c r="R371" s="82"/>
      <c r="S371" s="83"/>
      <c r="U371" s="69"/>
      <c r="V371" s="69"/>
      <c r="W371" s="69"/>
      <c r="X371" s="69"/>
    </row>
    <row r="372" spans="1:24" s="72" customFormat="1" x14ac:dyDescent="0.25">
      <c r="A372" s="67"/>
      <c r="B372" s="53"/>
      <c r="C372" s="80"/>
      <c r="D372" s="80"/>
      <c r="E372" s="80"/>
      <c r="F372" s="20"/>
      <c r="G372" s="69"/>
      <c r="H372" s="53"/>
      <c r="I372" s="77"/>
      <c r="J372" s="53"/>
      <c r="K372" s="69"/>
      <c r="L372" s="69"/>
      <c r="M372" s="69"/>
      <c r="N372" s="69"/>
      <c r="O372" s="69"/>
      <c r="P372" s="69"/>
      <c r="Q372" s="53"/>
      <c r="R372" s="82"/>
      <c r="S372" s="83"/>
      <c r="U372" s="69"/>
      <c r="V372" s="69"/>
      <c r="W372" s="69"/>
      <c r="X372" s="69"/>
    </row>
    <row r="373" spans="1:24" s="72" customFormat="1" x14ac:dyDescent="0.25">
      <c r="A373" s="75"/>
      <c r="B373" s="69"/>
      <c r="C373" s="76"/>
      <c r="D373" s="76"/>
      <c r="E373" s="76"/>
      <c r="F373" s="77"/>
      <c r="G373" s="69"/>
      <c r="H373" s="69"/>
      <c r="I373" s="77"/>
      <c r="J373" s="69"/>
      <c r="K373" s="69"/>
      <c r="L373" s="69"/>
      <c r="M373" s="69"/>
      <c r="N373" s="69"/>
      <c r="O373" s="69"/>
      <c r="P373" s="69"/>
      <c r="Q373" s="53"/>
      <c r="R373" s="82"/>
      <c r="S373" s="83"/>
      <c r="U373" s="69"/>
      <c r="V373" s="69"/>
      <c r="W373" s="69"/>
      <c r="X373" s="69"/>
    </row>
    <row r="374" spans="1:24" s="72" customFormat="1" x14ac:dyDescent="0.25">
      <c r="A374" s="75"/>
      <c r="B374" s="69"/>
      <c r="C374" s="76"/>
      <c r="D374" s="76"/>
      <c r="E374" s="76"/>
      <c r="F374" s="77"/>
      <c r="G374" s="69"/>
      <c r="H374" s="69"/>
      <c r="I374" s="77"/>
      <c r="J374" s="69"/>
      <c r="K374" s="69"/>
      <c r="L374" s="69"/>
      <c r="M374" s="69"/>
      <c r="N374" s="69"/>
      <c r="O374" s="69"/>
      <c r="P374" s="69"/>
      <c r="Q374" s="53"/>
      <c r="R374" s="82"/>
      <c r="S374" s="83"/>
      <c r="U374" s="69"/>
      <c r="V374" s="69"/>
      <c r="W374" s="69"/>
      <c r="X374" s="69"/>
    </row>
    <row r="375" spans="1:24" s="72" customFormat="1" x14ac:dyDescent="0.25">
      <c r="A375" s="75"/>
      <c r="B375" s="69"/>
      <c r="C375" s="76"/>
      <c r="D375" s="76"/>
      <c r="E375" s="76"/>
      <c r="F375" s="77"/>
      <c r="G375" s="69"/>
      <c r="H375" s="69"/>
      <c r="I375" s="77"/>
      <c r="J375" s="69"/>
      <c r="K375" s="69"/>
      <c r="L375" s="69"/>
      <c r="M375" s="69"/>
      <c r="N375" s="69"/>
      <c r="O375" s="69"/>
      <c r="P375" s="69"/>
      <c r="Q375" s="53"/>
      <c r="R375" s="82"/>
      <c r="S375" s="83"/>
      <c r="U375" s="69"/>
      <c r="V375" s="69"/>
      <c r="W375" s="69"/>
      <c r="X375" s="69"/>
    </row>
    <row r="376" spans="1:24" s="72" customFormat="1" x14ac:dyDescent="0.25">
      <c r="A376" s="75"/>
      <c r="B376" s="69"/>
      <c r="C376" s="76"/>
      <c r="D376" s="76"/>
      <c r="E376" s="76"/>
      <c r="F376" s="77"/>
      <c r="G376" s="69"/>
      <c r="H376" s="69"/>
      <c r="I376" s="77"/>
      <c r="J376" s="69"/>
      <c r="K376" s="69"/>
      <c r="L376" s="69"/>
      <c r="M376" s="69"/>
      <c r="N376" s="69"/>
      <c r="O376" s="69"/>
      <c r="P376" s="69"/>
      <c r="Q376" s="53"/>
      <c r="R376" s="82"/>
      <c r="S376" s="83"/>
      <c r="U376" s="69"/>
      <c r="V376" s="69"/>
      <c r="W376" s="69"/>
      <c r="X376" s="69"/>
    </row>
    <row r="377" spans="1:24" s="72" customFormat="1" x14ac:dyDescent="0.25">
      <c r="A377" s="75"/>
      <c r="B377" s="69"/>
      <c r="C377" s="76"/>
      <c r="D377" s="76"/>
      <c r="E377" s="76"/>
      <c r="F377" s="77"/>
      <c r="G377" s="69"/>
      <c r="H377" s="69"/>
      <c r="I377" s="77"/>
      <c r="J377" s="69"/>
      <c r="K377" s="69"/>
      <c r="L377" s="69"/>
      <c r="M377" s="69"/>
      <c r="N377" s="69"/>
      <c r="O377" s="69"/>
      <c r="P377" s="69"/>
      <c r="Q377" s="53"/>
      <c r="R377" s="82"/>
      <c r="S377" s="83"/>
      <c r="U377" s="69"/>
      <c r="V377" s="69"/>
      <c r="W377" s="69"/>
      <c r="X377" s="69"/>
    </row>
    <row r="378" spans="1:24" s="72" customFormat="1" x14ac:dyDescent="0.25">
      <c r="A378" s="75"/>
      <c r="B378" s="69"/>
      <c r="C378" s="76"/>
      <c r="D378" s="76"/>
      <c r="E378" s="76"/>
      <c r="F378" s="77"/>
      <c r="G378" s="69"/>
      <c r="H378" s="69"/>
      <c r="I378" s="77"/>
      <c r="J378" s="69"/>
      <c r="K378" s="69"/>
      <c r="L378" s="69"/>
      <c r="M378" s="69"/>
      <c r="N378" s="69"/>
      <c r="O378" s="69"/>
      <c r="P378" s="69"/>
      <c r="Q378" s="53"/>
      <c r="R378" s="82"/>
      <c r="S378" s="83"/>
      <c r="U378" s="69"/>
      <c r="V378" s="69"/>
      <c r="W378" s="69"/>
      <c r="X378" s="69"/>
    </row>
    <row r="379" spans="1:24" s="72" customFormat="1" x14ac:dyDescent="0.25">
      <c r="A379" s="75"/>
      <c r="B379" s="69"/>
      <c r="C379" s="76"/>
      <c r="D379" s="76"/>
      <c r="E379" s="76"/>
      <c r="F379" s="77"/>
      <c r="G379" s="69"/>
      <c r="H379" s="69"/>
      <c r="I379" s="77"/>
      <c r="J379" s="69"/>
      <c r="K379" s="69"/>
      <c r="L379" s="69"/>
      <c r="M379" s="69"/>
      <c r="N379" s="69"/>
      <c r="O379" s="69"/>
      <c r="P379" s="69"/>
      <c r="Q379" s="53"/>
      <c r="R379" s="82"/>
      <c r="S379" s="83"/>
      <c r="U379" s="69"/>
      <c r="V379" s="69"/>
      <c r="W379" s="69"/>
      <c r="X379" s="69"/>
    </row>
    <row r="380" spans="1:24" s="72" customFormat="1" x14ac:dyDescent="0.25">
      <c r="A380" s="75"/>
      <c r="B380" s="69"/>
      <c r="C380" s="76"/>
      <c r="D380" s="76"/>
      <c r="E380" s="76"/>
      <c r="F380" s="77"/>
      <c r="G380" s="69"/>
      <c r="H380" s="69"/>
      <c r="I380" s="77"/>
      <c r="J380" s="69"/>
      <c r="K380" s="69"/>
      <c r="L380" s="69"/>
      <c r="M380" s="69"/>
      <c r="N380" s="69"/>
      <c r="O380" s="69"/>
      <c r="P380" s="69"/>
      <c r="Q380" s="53"/>
      <c r="R380" s="82"/>
      <c r="S380" s="83"/>
      <c r="U380" s="69"/>
      <c r="V380" s="69"/>
      <c r="W380" s="69"/>
      <c r="X380" s="69"/>
    </row>
    <row r="381" spans="1:24" s="72" customFormat="1" x14ac:dyDescent="0.25">
      <c r="A381" s="75"/>
      <c r="B381" s="69"/>
      <c r="C381" s="76"/>
      <c r="D381" s="76"/>
      <c r="E381" s="76"/>
      <c r="F381" s="77"/>
      <c r="G381" s="69"/>
      <c r="H381" s="69"/>
      <c r="I381" s="77"/>
      <c r="J381" s="69"/>
      <c r="K381" s="69"/>
      <c r="L381" s="69"/>
      <c r="M381" s="69"/>
      <c r="N381" s="69"/>
      <c r="O381" s="69"/>
      <c r="P381" s="69"/>
      <c r="Q381" s="53"/>
      <c r="R381" s="82"/>
      <c r="S381" s="83"/>
      <c r="U381" s="69"/>
      <c r="V381" s="69"/>
      <c r="W381" s="69"/>
      <c r="X381" s="69"/>
    </row>
    <row r="382" spans="1:24" s="72" customFormat="1" x14ac:dyDescent="0.25">
      <c r="A382" s="75"/>
      <c r="B382" s="69"/>
      <c r="C382" s="76"/>
      <c r="D382" s="76"/>
      <c r="E382" s="76"/>
      <c r="F382" s="77"/>
      <c r="G382" s="69"/>
      <c r="H382" s="69"/>
      <c r="I382" s="77"/>
      <c r="J382" s="69"/>
      <c r="K382" s="69"/>
      <c r="L382" s="69"/>
      <c r="M382" s="69"/>
      <c r="N382" s="69"/>
      <c r="O382" s="69"/>
      <c r="P382" s="69"/>
      <c r="Q382" s="53"/>
      <c r="R382" s="82"/>
      <c r="S382" s="83"/>
      <c r="U382" s="69"/>
      <c r="V382" s="69"/>
      <c r="W382" s="69"/>
      <c r="X382" s="69"/>
    </row>
    <row r="383" spans="1:24" s="72" customFormat="1" x14ac:dyDescent="0.25">
      <c r="A383" s="75"/>
      <c r="B383" s="69"/>
      <c r="C383" s="76"/>
      <c r="D383" s="76"/>
      <c r="E383" s="76"/>
      <c r="F383" s="77"/>
      <c r="G383" s="69"/>
      <c r="H383" s="69"/>
      <c r="I383" s="77"/>
      <c r="J383" s="69"/>
      <c r="K383" s="69"/>
      <c r="L383" s="69"/>
      <c r="M383" s="69"/>
      <c r="N383" s="69"/>
      <c r="O383" s="69"/>
      <c r="P383" s="69"/>
      <c r="Q383" s="53"/>
      <c r="R383" s="82"/>
      <c r="S383" s="83"/>
      <c r="U383" s="69"/>
      <c r="V383" s="69"/>
      <c r="W383" s="69"/>
      <c r="X383" s="69"/>
    </row>
    <row r="384" spans="1:24" s="72" customFormat="1" x14ac:dyDescent="0.25">
      <c r="A384" s="75"/>
      <c r="B384" s="69"/>
      <c r="C384" s="76"/>
      <c r="D384" s="76"/>
      <c r="E384" s="76"/>
      <c r="F384" s="77"/>
      <c r="G384" s="69"/>
      <c r="H384" s="69"/>
      <c r="I384" s="77"/>
      <c r="J384" s="69"/>
      <c r="K384" s="69"/>
      <c r="L384" s="69"/>
      <c r="M384" s="69"/>
      <c r="N384" s="69"/>
      <c r="O384" s="69"/>
      <c r="P384" s="69"/>
      <c r="Q384" s="53"/>
      <c r="R384" s="82"/>
      <c r="S384" s="83"/>
      <c r="U384" s="69"/>
      <c r="V384" s="69"/>
      <c r="W384" s="69"/>
      <c r="X384" s="69"/>
    </row>
    <row r="385" spans="1:24" s="72" customFormat="1" x14ac:dyDescent="0.25">
      <c r="A385" s="75"/>
      <c r="B385" s="69"/>
      <c r="C385" s="76"/>
      <c r="D385" s="76"/>
      <c r="E385" s="76"/>
      <c r="F385" s="77"/>
      <c r="G385" s="69"/>
      <c r="H385" s="69"/>
      <c r="I385" s="77"/>
      <c r="J385" s="69"/>
      <c r="K385" s="69"/>
      <c r="L385" s="69"/>
      <c r="M385" s="69"/>
      <c r="N385" s="69"/>
      <c r="O385" s="69"/>
      <c r="P385" s="69"/>
      <c r="Q385" s="53"/>
      <c r="R385" s="82"/>
      <c r="S385" s="83"/>
      <c r="U385" s="69"/>
      <c r="V385" s="69"/>
      <c r="W385" s="69"/>
      <c r="X385" s="69"/>
    </row>
    <row r="386" spans="1:24" s="72" customFormat="1" x14ac:dyDescent="0.25">
      <c r="A386" s="75"/>
      <c r="B386" s="69"/>
      <c r="C386" s="76"/>
      <c r="D386" s="76"/>
      <c r="E386" s="76"/>
      <c r="F386" s="77"/>
      <c r="G386" s="69"/>
      <c r="H386" s="69"/>
      <c r="I386" s="77"/>
      <c r="J386" s="69"/>
      <c r="K386" s="69"/>
      <c r="L386" s="69"/>
      <c r="M386" s="69"/>
      <c r="N386" s="69"/>
      <c r="O386" s="69"/>
      <c r="P386" s="69"/>
      <c r="Q386" s="53"/>
      <c r="R386" s="82"/>
      <c r="S386" s="83"/>
      <c r="U386" s="69"/>
      <c r="V386" s="69"/>
      <c r="W386" s="69"/>
      <c r="X386" s="69"/>
    </row>
    <row r="387" spans="1:24" s="72" customFormat="1" x14ac:dyDescent="0.25">
      <c r="A387" s="75"/>
      <c r="B387" s="69"/>
      <c r="C387" s="76"/>
      <c r="D387" s="76"/>
      <c r="E387" s="76"/>
      <c r="F387" s="77"/>
      <c r="G387" s="69"/>
      <c r="H387" s="69"/>
      <c r="I387" s="77"/>
      <c r="J387" s="69"/>
      <c r="K387" s="69"/>
      <c r="L387" s="69"/>
      <c r="M387" s="69"/>
      <c r="N387" s="69"/>
      <c r="O387" s="69"/>
      <c r="P387" s="69"/>
      <c r="Q387" s="53"/>
      <c r="R387" s="82"/>
      <c r="S387" s="83"/>
      <c r="U387" s="69"/>
      <c r="V387" s="69"/>
      <c r="W387" s="69"/>
      <c r="X387" s="69"/>
    </row>
    <row r="388" spans="1:24" s="72" customFormat="1" x14ac:dyDescent="0.25">
      <c r="A388" s="75"/>
      <c r="B388" s="69"/>
      <c r="C388" s="76"/>
      <c r="D388" s="76"/>
      <c r="E388" s="76"/>
      <c r="F388" s="77"/>
      <c r="G388" s="69"/>
      <c r="H388" s="69"/>
      <c r="I388" s="77"/>
      <c r="J388" s="69"/>
      <c r="K388" s="69"/>
      <c r="L388" s="69"/>
      <c r="M388" s="69"/>
      <c r="N388" s="69"/>
      <c r="O388" s="69"/>
      <c r="P388" s="69"/>
      <c r="Q388" s="53"/>
      <c r="R388" s="82"/>
      <c r="S388" s="83"/>
      <c r="U388" s="69"/>
      <c r="V388" s="69"/>
      <c r="W388" s="69"/>
      <c r="X388" s="69"/>
    </row>
    <row r="389" spans="1:24" s="72" customFormat="1" x14ac:dyDescent="0.25">
      <c r="A389" s="75"/>
      <c r="B389" s="69"/>
      <c r="C389" s="76"/>
      <c r="D389" s="76"/>
      <c r="E389" s="76"/>
      <c r="F389" s="77"/>
      <c r="G389" s="69"/>
      <c r="H389" s="69"/>
      <c r="I389" s="77"/>
      <c r="J389" s="69"/>
      <c r="K389" s="69"/>
      <c r="L389" s="69"/>
      <c r="M389" s="69"/>
      <c r="N389" s="69"/>
      <c r="O389" s="69"/>
      <c r="P389" s="69"/>
      <c r="Q389" s="53"/>
      <c r="R389" s="82"/>
      <c r="S389" s="83"/>
      <c r="U389" s="69"/>
      <c r="V389" s="69"/>
      <c r="W389" s="69"/>
      <c r="X389" s="69"/>
    </row>
    <row r="390" spans="1:24" s="72" customFormat="1" x14ac:dyDescent="0.25">
      <c r="A390" s="75"/>
      <c r="B390" s="69"/>
      <c r="C390" s="76"/>
      <c r="D390" s="76"/>
      <c r="E390" s="76"/>
      <c r="F390" s="77"/>
      <c r="G390" s="69"/>
      <c r="H390" s="69"/>
      <c r="I390" s="77"/>
      <c r="J390" s="69"/>
      <c r="K390" s="69"/>
      <c r="L390" s="69"/>
      <c r="M390" s="69"/>
      <c r="N390" s="69"/>
      <c r="O390" s="69"/>
      <c r="P390" s="69"/>
      <c r="Q390" s="53"/>
      <c r="R390" s="82"/>
      <c r="S390" s="83"/>
      <c r="U390" s="69"/>
      <c r="V390" s="69"/>
      <c r="W390" s="69"/>
      <c r="X390" s="69"/>
    </row>
    <row r="391" spans="1:24" s="72" customFormat="1" x14ac:dyDescent="0.25">
      <c r="A391" s="75"/>
      <c r="B391" s="69"/>
      <c r="C391" s="76"/>
      <c r="D391" s="76"/>
      <c r="E391" s="76"/>
      <c r="F391" s="77"/>
      <c r="G391" s="69"/>
      <c r="H391" s="69"/>
      <c r="I391" s="77"/>
      <c r="J391" s="69"/>
      <c r="K391" s="69"/>
      <c r="L391" s="69"/>
      <c r="M391" s="69"/>
      <c r="N391" s="69"/>
      <c r="O391" s="69"/>
      <c r="P391" s="69"/>
      <c r="Q391" s="53"/>
      <c r="R391" s="82"/>
      <c r="S391" s="83"/>
      <c r="U391" s="69"/>
      <c r="V391" s="69"/>
      <c r="W391" s="69"/>
      <c r="X391" s="69"/>
    </row>
    <row r="392" spans="1:24" s="72" customFormat="1" x14ac:dyDescent="0.25">
      <c r="A392" s="75"/>
      <c r="B392" s="69"/>
      <c r="C392" s="76"/>
      <c r="D392" s="76"/>
      <c r="E392" s="76"/>
      <c r="F392" s="77"/>
      <c r="G392" s="69"/>
      <c r="H392" s="69"/>
      <c r="I392" s="77"/>
      <c r="J392" s="69"/>
      <c r="K392" s="69"/>
      <c r="L392" s="69"/>
      <c r="M392" s="69"/>
      <c r="N392" s="69"/>
      <c r="O392" s="69"/>
      <c r="P392" s="69"/>
      <c r="Q392" s="53"/>
      <c r="R392" s="82"/>
      <c r="S392" s="83"/>
      <c r="U392" s="69"/>
      <c r="V392" s="69"/>
      <c r="W392" s="69"/>
      <c r="X392" s="69"/>
    </row>
    <row r="393" spans="1:24" s="72" customFormat="1" x14ac:dyDescent="0.25">
      <c r="A393" s="75"/>
      <c r="B393" s="69"/>
      <c r="C393" s="76"/>
      <c r="D393" s="76"/>
      <c r="E393" s="76"/>
      <c r="F393" s="77"/>
      <c r="G393" s="69"/>
      <c r="H393" s="69"/>
      <c r="I393" s="77"/>
      <c r="J393" s="69"/>
      <c r="K393" s="69"/>
      <c r="L393" s="69"/>
      <c r="M393" s="69"/>
      <c r="N393" s="69"/>
      <c r="O393" s="69"/>
      <c r="P393" s="69"/>
      <c r="Q393" s="53"/>
      <c r="R393" s="82"/>
      <c r="S393" s="83"/>
      <c r="U393" s="69"/>
      <c r="V393" s="69"/>
      <c r="W393" s="69"/>
      <c r="X393" s="69"/>
    </row>
    <row r="394" spans="1:24" s="72" customFormat="1" x14ac:dyDescent="0.25">
      <c r="A394" s="75"/>
      <c r="B394" s="69"/>
      <c r="C394" s="76"/>
      <c r="D394" s="76"/>
      <c r="E394" s="76"/>
      <c r="F394" s="77"/>
      <c r="G394" s="69"/>
      <c r="H394" s="69"/>
      <c r="I394" s="77"/>
      <c r="J394" s="69"/>
      <c r="K394" s="69"/>
      <c r="L394" s="69"/>
      <c r="M394" s="69"/>
      <c r="N394" s="69"/>
      <c r="O394" s="69"/>
      <c r="P394" s="69"/>
      <c r="Q394" s="53"/>
      <c r="R394" s="82"/>
      <c r="S394" s="83"/>
      <c r="U394" s="69"/>
      <c r="V394" s="69"/>
      <c r="W394" s="69"/>
      <c r="X394" s="69"/>
    </row>
    <row r="395" spans="1:24" s="72" customFormat="1" x14ac:dyDescent="0.25">
      <c r="A395" s="75"/>
      <c r="B395" s="69"/>
      <c r="C395" s="76"/>
      <c r="D395" s="76"/>
      <c r="E395" s="76"/>
      <c r="F395" s="77"/>
      <c r="G395" s="69"/>
      <c r="H395" s="69"/>
      <c r="I395" s="77"/>
      <c r="J395" s="69"/>
      <c r="K395" s="69"/>
      <c r="L395" s="69"/>
      <c r="M395" s="69"/>
      <c r="N395" s="69"/>
      <c r="O395" s="69"/>
      <c r="P395" s="69"/>
      <c r="Q395" s="53"/>
      <c r="R395" s="82"/>
      <c r="S395" s="83"/>
      <c r="U395" s="69"/>
      <c r="V395" s="69"/>
      <c r="W395" s="69"/>
      <c r="X395" s="69"/>
    </row>
    <row r="396" spans="1:24" s="72" customFormat="1" x14ac:dyDescent="0.25">
      <c r="A396" s="75"/>
      <c r="B396" s="69"/>
      <c r="C396" s="76"/>
      <c r="D396" s="76"/>
      <c r="E396" s="76"/>
      <c r="F396" s="77"/>
      <c r="G396" s="69"/>
      <c r="H396" s="69"/>
      <c r="I396" s="77"/>
      <c r="J396" s="69"/>
      <c r="K396" s="69"/>
      <c r="L396" s="69"/>
      <c r="M396" s="69"/>
      <c r="N396" s="69"/>
      <c r="O396" s="69"/>
      <c r="P396" s="69"/>
      <c r="Q396" s="53"/>
      <c r="R396" s="82"/>
      <c r="S396" s="83"/>
      <c r="U396" s="69"/>
      <c r="V396" s="69"/>
      <c r="W396" s="69"/>
      <c r="X396" s="69"/>
    </row>
    <row r="397" spans="1:24" s="72" customFormat="1" x14ac:dyDescent="0.25">
      <c r="A397" s="75"/>
      <c r="B397" s="69"/>
      <c r="C397" s="76"/>
      <c r="D397" s="76"/>
      <c r="E397" s="76"/>
      <c r="F397" s="77"/>
      <c r="G397" s="69"/>
      <c r="H397" s="69"/>
      <c r="I397" s="77"/>
      <c r="J397" s="69"/>
      <c r="K397" s="69"/>
      <c r="L397" s="69"/>
      <c r="M397" s="69"/>
      <c r="N397" s="69"/>
      <c r="O397" s="69"/>
      <c r="P397" s="69"/>
      <c r="Q397" s="53"/>
      <c r="R397" s="82"/>
      <c r="S397" s="83"/>
      <c r="U397" s="69"/>
      <c r="V397" s="69"/>
      <c r="W397" s="69"/>
      <c r="X397" s="69"/>
    </row>
    <row r="398" spans="1:24" s="72" customFormat="1" x14ac:dyDescent="0.25">
      <c r="A398" s="75"/>
      <c r="B398" s="69"/>
      <c r="C398" s="76"/>
      <c r="D398" s="76"/>
      <c r="E398" s="76"/>
      <c r="F398" s="77"/>
      <c r="G398" s="69"/>
      <c r="H398" s="69"/>
      <c r="I398" s="77"/>
      <c r="J398" s="69"/>
      <c r="K398" s="69"/>
      <c r="L398" s="69"/>
      <c r="M398" s="69"/>
      <c r="N398" s="69"/>
      <c r="O398" s="69"/>
      <c r="P398" s="69"/>
      <c r="Q398" s="53"/>
      <c r="R398" s="82"/>
      <c r="S398" s="83"/>
      <c r="U398" s="69"/>
      <c r="V398" s="69"/>
      <c r="W398" s="69"/>
      <c r="X398" s="69"/>
    </row>
    <row r="399" spans="1:24" s="72" customFormat="1" x14ac:dyDescent="0.25">
      <c r="A399" s="75"/>
      <c r="B399" s="69"/>
      <c r="C399" s="76"/>
      <c r="D399" s="76"/>
      <c r="E399" s="76"/>
      <c r="F399" s="77"/>
      <c r="G399" s="69"/>
      <c r="H399" s="69"/>
      <c r="I399" s="77"/>
      <c r="J399" s="69"/>
      <c r="K399" s="69"/>
      <c r="L399" s="69"/>
      <c r="M399" s="69"/>
      <c r="N399" s="69"/>
      <c r="O399" s="69"/>
      <c r="P399" s="69"/>
      <c r="Q399" s="53"/>
      <c r="R399" s="82"/>
      <c r="S399" s="83"/>
      <c r="U399" s="69"/>
      <c r="V399" s="69"/>
      <c r="W399" s="69"/>
      <c r="X399" s="69"/>
    </row>
    <row r="400" spans="1:24" s="72" customFormat="1" x14ac:dyDescent="0.25">
      <c r="A400" s="75"/>
      <c r="B400" s="69"/>
      <c r="C400" s="76"/>
      <c r="D400" s="76"/>
      <c r="E400" s="76"/>
      <c r="F400" s="77"/>
      <c r="G400" s="69"/>
      <c r="H400" s="69"/>
      <c r="I400" s="77"/>
      <c r="J400" s="69"/>
      <c r="K400" s="69"/>
      <c r="L400" s="69"/>
      <c r="M400" s="69"/>
      <c r="N400" s="69"/>
      <c r="O400" s="69"/>
      <c r="P400" s="69"/>
      <c r="Q400" s="53"/>
      <c r="R400" s="82"/>
      <c r="S400" s="83"/>
      <c r="U400" s="69"/>
      <c r="V400" s="69"/>
      <c r="W400" s="69"/>
      <c r="X400" s="69"/>
    </row>
    <row r="401" spans="1:24" s="72" customFormat="1" x14ac:dyDescent="0.25">
      <c r="A401" s="75"/>
      <c r="B401" s="69"/>
      <c r="C401" s="76"/>
      <c r="D401" s="76"/>
      <c r="E401" s="76"/>
      <c r="F401" s="77"/>
      <c r="G401" s="69"/>
      <c r="H401" s="69"/>
      <c r="I401" s="77"/>
      <c r="J401" s="69"/>
      <c r="K401" s="69"/>
      <c r="L401" s="69"/>
      <c r="M401" s="69"/>
      <c r="N401" s="69"/>
      <c r="O401" s="69"/>
      <c r="P401" s="69"/>
      <c r="Q401" s="53"/>
      <c r="R401" s="82"/>
      <c r="S401" s="83"/>
      <c r="U401" s="69"/>
      <c r="V401" s="69"/>
      <c r="W401" s="69"/>
      <c r="X401" s="69"/>
    </row>
    <row r="402" spans="1:24" s="72" customFormat="1" x14ac:dyDescent="0.25">
      <c r="A402" s="75"/>
      <c r="B402" s="69"/>
      <c r="C402" s="76"/>
      <c r="D402" s="76"/>
      <c r="E402" s="76"/>
      <c r="F402" s="77"/>
      <c r="G402" s="69"/>
      <c r="H402" s="69"/>
      <c r="I402" s="77"/>
      <c r="J402" s="69"/>
      <c r="K402" s="69"/>
      <c r="L402" s="69"/>
      <c r="M402" s="69"/>
      <c r="N402" s="69"/>
      <c r="O402" s="69"/>
      <c r="P402" s="69"/>
      <c r="Q402" s="53"/>
      <c r="R402" s="82"/>
      <c r="S402" s="83"/>
      <c r="U402" s="69"/>
      <c r="V402" s="69"/>
      <c r="W402" s="69"/>
      <c r="X402" s="69"/>
    </row>
    <row r="403" spans="1:24" s="72" customFormat="1" x14ac:dyDescent="0.25">
      <c r="A403" s="75"/>
      <c r="B403" s="69"/>
      <c r="C403" s="76"/>
      <c r="D403" s="76"/>
      <c r="E403" s="76"/>
      <c r="F403" s="77"/>
      <c r="G403" s="69"/>
      <c r="H403" s="69"/>
      <c r="I403" s="77"/>
      <c r="J403" s="69"/>
      <c r="K403" s="69"/>
      <c r="L403" s="69"/>
      <c r="M403" s="69"/>
      <c r="N403" s="69"/>
      <c r="O403" s="69"/>
      <c r="P403" s="69"/>
      <c r="Q403" s="53"/>
      <c r="R403" s="82"/>
      <c r="S403" s="83"/>
      <c r="U403" s="69"/>
      <c r="V403" s="69"/>
      <c r="W403" s="69"/>
      <c r="X403" s="69"/>
    </row>
    <row r="404" spans="1:24" s="72" customFormat="1" x14ac:dyDescent="0.25">
      <c r="A404" s="75"/>
      <c r="B404" s="69"/>
      <c r="C404" s="76"/>
      <c r="D404" s="76"/>
      <c r="E404" s="76"/>
      <c r="F404" s="77"/>
      <c r="G404" s="69"/>
      <c r="H404" s="69"/>
      <c r="I404" s="77"/>
      <c r="J404" s="69"/>
      <c r="K404" s="69"/>
      <c r="L404" s="69"/>
      <c r="M404" s="69"/>
      <c r="N404" s="69"/>
      <c r="O404" s="69"/>
      <c r="P404" s="69"/>
      <c r="Q404" s="53"/>
      <c r="R404" s="82"/>
      <c r="S404" s="83"/>
      <c r="U404" s="69"/>
      <c r="V404" s="69"/>
      <c r="W404" s="69"/>
      <c r="X404" s="69"/>
    </row>
    <row r="405" spans="1:24" s="72" customFormat="1" x14ac:dyDescent="0.25">
      <c r="A405" s="75"/>
      <c r="B405" s="69"/>
      <c r="C405" s="76"/>
      <c r="D405" s="76"/>
      <c r="E405" s="76"/>
      <c r="F405" s="77"/>
      <c r="G405" s="69"/>
      <c r="H405" s="69"/>
      <c r="I405" s="77"/>
      <c r="J405" s="69"/>
      <c r="K405" s="69"/>
      <c r="L405" s="69"/>
      <c r="M405" s="69"/>
      <c r="N405" s="69"/>
      <c r="O405" s="69"/>
      <c r="P405" s="69"/>
      <c r="Q405" s="53"/>
      <c r="R405" s="82"/>
      <c r="S405" s="83"/>
      <c r="U405" s="69"/>
      <c r="V405" s="69"/>
      <c r="W405" s="69"/>
      <c r="X405" s="69"/>
    </row>
    <row r="406" spans="1:24" s="72" customFormat="1" x14ac:dyDescent="0.25">
      <c r="A406" s="75"/>
      <c r="B406" s="69"/>
      <c r="C406" s="76"/>
      <c r="D406" s="76"/>
      <c r="E406" s="76"/>
      <c r="F406" s="77"/>
      <c r="G406" s="69"/>
      <c r="H406" s="69"/>
      <c r="I406" s="77"/>
      <c r="J406" s="69"/>
      <c r="K406" s="69"/>
      <c r="L406" s="69"/>
      <c r="M406" s="69"/>
      <c r="N406" s="69"/>
      <c r="O406" s="69"/>
      <c r="P406" s="69"/>
      <c r="Q406" s="53"/>
      <c r="R406" s="82"/>
      <c r="S406" s="83"/>
      <c r="U406" s="69"/>
      <c r="V406" s="69"/>
      <c r="W406" s="69"/>
      <c r="X406" s="69"/>
    </row>
    <row r="407" spans="1:24" s="72" customFormat="1" x14ac:dyDescent="0.25">
      <c r="A407" s="75"/>
      <c r="B407" s="69"/>
      <c r="C407" s="76"/>
      <c r="D407" s="76"/>
      <c r="E407" s="76"/>
      <c r="F407" s="77"/>
      <c r="G407" s="69"/>
      <c r="H407" s="69"/>
      <c r="I407" s="77"/>
      <c r="J407" s="69"/>
      <c r="K407" s="69"/>
      <c r="L407" s="69"/>
      <c r="M407" s="69"/>
      <c r="N407" s="69"/>
      <c r="O407" s="69"/>
      <c r="P407" s="69"/>
      <c r="Q407" s="53"/>
      <c r="R407" s="82"/>
      <c r="S407" s="83"/>
      <c r="U407" s="69"/>
      <c r="V407" s="69"/>
      <c r="W407" s="69"/>
      <c r="X407" s="69"/>
    </row>
    <row r="408" spans="1:24" s="72" customFormat="1" x14ac:dyDescent="0.25">
      <c r="A408" s="75"/>
      <c r="B408" s="69"/>
      <c r="C408" s="76"/>
      <c r="D408" s="76"/>
      <c r="E408" s="76"/>
      <c r="F408" s="77"/>
      <c r="G408" s="69"/>
      <c r="H408" s="69"/>
      <c r="I408" s="77"/>
      <c r="J408" s="69"/>
      <c r="K408" s="69"/>
      <c r="L408" s="69"/>
      <c r="M408" s="69"/>
      <c r="N408" s="69"/>
      <c r="O408" s="69"/>
      <c r="P408" s="69"/>
      <c r="Q408" s="53"/>
      <c r="R408" s="82"/>
      <c r="S408" s="83"/>
      <c r="U408" s="69"/>
      <c r="V408" s="69"/>
      <c r="W408" s="69"/>
      <c r="X408" s="69"/>
    </row>
    <row r="409" spans="1:24" s="72" customFormat="1" x14ac:dyDescent="0.25">
      <c r="A409" s="75"/>
      <c r="B409" s="69"/>
      <c r="C409" s="76"/>
      <c r="D409" s="76"/>
      <c r="E409" s="76"/>
      <c r="F409" s="77"/>
      <c r="G409" s="69"/>
      <c r="H409" s="69"/>
      <c r="I409" s="77"/>
      <c r="J409" s="69"/>
      <c r="K409" s="69"/>
      <c r="L409" s="69"/>
      <c r="M409" s="69"/>
      <c r="N409" s="69"/>
      <c r="O409" s="69"/>
      <c r="P409" s="69"/>
      <c r="Q409" s="53"/>
      <c r="R409" s="82"/>
      <c r="S409" s="83"/>
      <c r="U409" s="69"/>
      <c r="V409" s="69"/>
      <c r="W409" s="69"/>
      <c r="X409" s="69"/>
    </row>
    <row r="410" spans="1:24" s="72" customFormat="1" x14ac:dyDescent="0.25">
      <c r="A410" s="75"/>
      <c r="B410" s="69"/>
      <c r="C410" s="76"/>
      <c r="D410" s="76"/>
      <c r="E410" s="76"/>
      <c r="F410" s="77"/>
      <c r="G410" s="69"/>
      <c r="H410" s="69"/>
      <c r="I410" s="77"/>
      <c r="J410" s="69"/>
      <c r="K410" s="69"/>
      <c r="L410" s="69"/>
      <c r="M410" s="69"/>
      <c r="N410" s="69"/>
      <c r="O410" s="69"/>
      <c r="P410" s="69"/>
      <c r="Q410" s="53"/>
      <c r="R410" s="82"/>
      <c r="S410" s="83"/>
      <c r="U410" s="69"/>
      <c r="V410" s="69"/>
      <c r="W410" s="69"/>
      <c r="X410" s="69"/>
    </row>
    <row r="411" spans="1:24" s="72" customFormat="1" x14ac:dyDescent="0.25">
      <c r="A411" s="75"/>
      <c r="B411" s="69"/>
      <c r="C411" s="76"/>
      <c r="D411" s="76"/>
      <c r="E411" s="76"/>
      <c r="F411" s="77"/>
      <c r="G411" s="69"/>
      <c r="H411" s="69"/>
      <c r="I411" s="77"/>
      <c r="J411" s="69"/>
      <c r="K411" s="69"/>
      <c r="L411" s="69"/>
      <c r="M411" s="69"/>
      <c r="N411" s="69"/>
      <c r="O411" s="69"/>
      <c r="P411" s="69"/>
      <c r="Q411" s="53"/>
      <c r="R411" s="82"/>
      <c r="S411" s="83"/>
      <c r="U411" s="69"/>
      <c r="V411" s="69"/>
      <c r="W411" s="69"/>
      <c r="X411" s="69"/>
    </row>
    <row r="412" spans="1:24" s="72" customFormat="1" x14ac:dyDescent="0.25">
      <c r="A412" s="75"/>
      <c r="B412" s="69"/>
      <c r="C412" s="76"/>
      <c r="D412" s="76"/>
      <c r="E412" s="76"/>
      <c r="F412" s="77"/>
      <c r="G412" s="69"/>
      <c r="H412" s="69"/>
      <c r="I412" s="77"/>
      <c r="J412" s="69"/>
      <c r="K412" s="69"/>
      <c r="L412" s="69"/>
      <c r="M412" s="69"/>
      <c r="N412" s="69"/>
      <c r="O412" s="69"/>
      <c r="P412" s="69"/>
      <c r="Q412" s="53"/>
      <c r="R412" s="82"/>
      <c r="S412" s="83"/>
      <c r="U412" s="69"/>
      <c r="V412" s="69"/>
      <c r="W412" s="69"/>
      <c r="X412" s="69"/>
    </row>
    <row r="413" spans="1:24" s="72" customFormat="1" x14ac:dyDescent="0.25">
      <c r="A413" s="75"/>
      <c r="B413" s="69"/>
      <c r="C413" s="76"/>
      <c r="D413" s="76"/>
      <c r="E413" s="76"/>
      <c r="F413" s="77"/>
      <c r="G413" s="69"/>
      <c r="H413" s="69"/>
      <c r="I413" s="77"/>
      <c r="J413" s="69"/>
      <c r="K413" s="69"/>
      <c r="L413" s="69"/>
      <c r="M413" s="69"/>
      <c r="N413" s="69"/>
      <c r="O413" s="69"/>
      <c r="P413" s="69"/>
      <c r="Q413" s="53"/>
      <c r="R413" s="82"/>
      <c r="S413" s="83"/>
      <c r="U413" s="69"/>
      <c r="V413" s="69"/>
      <c r="W413" s="69"/>
      <c r="X413" s="69"/>
    </row>
    <row r="414" spans="1:24" s="72" customFormat="1" x14ac:dyDescent="0.25">
      <c r="A414" s="75"/>
      <c r="B414" s="69"/>
      <c r="C414" s="76"/>
      <c r="D414" s="76"/>
      <c r="E414" s="76"/>
      <c r="F414" s="77"/>
      <c r="G414" s="69"/>
      <c r="H414" s="69"/>
      <c r="I414" s="77"/>
      <c r="J414" s="69"/>
      <c r="K414" s="69"/>
      <c r="L414" s="69"/>
      <c r="M414" s="69"/>
      <c r="N414" s="69"/>
      <c r="O414" s="69"/>
      <c r="P414" s="69"/>
      <c r="Q414" s="53"/>
      <c r="R414" s="82"/>
      <c r="S414" s="83"/>
      <c r="U414" s="69"/>
      <c r="V414" s="69"/>
      <c r="W414" s="69"/>
      <c r="X414" s="69"/>
    </row>
    <row r="415" spans="1:24" s="72" customFormat="1" x14ac:dyDescent="0.25">
      <c r="A415" s="75"/>
      <c r="B415" s="69"/>
      <c r="C415" s="76"/>
      <c r="D415" s="76"/>
      <c r="E415" s="76"/>
      <c r="F415" s="77"/>
      <c r="G415" s="69"/>
      <c r="H415" s="69"/>
      <c r="I415" s="77"/>
      <c r="J415" s="69"/>
      <c r="K415" s="69"/>
      <c r="L415" s="69"/>
      <c r="M415" s="69"/>
      <c r="N415" s="69"/>
      <c r="O415" s="69"/>
      <c r="P415" s="69"/>
      <c r="Q415" s="53"/>
      <c r="R415" s="82"/>
      <c r="S415" s="83"/>
      <c r="U415" s="69"/>
      <c r="V415" s="69"/>
      <c r="W415" s="69"/>
      <c r="X415" s="69"/>
    </row>
    <row r="416" spans="1:24" s="72" customFormat="1" x14ac:dyDescent="0.25">
      <c r="A416" s="75"/>
      <c r="B416" s="69"/>
      <c r="C416" s="76"/>
      <c r="D416" s="76"/>
      <c r="E416" s="76"/>
      <c r="F416" s="77"/>
      <c r="G416" s="69"/>
      <c r="H416" s="69"/>
      <c r="I416" s="77"/>
      <c r="J416" s="69"/>
      <c r="K416" s="69"/>
      <c r="L416" s="69"/>
      <c r="M416" s="69"/>
      <c r="N416" s="69"/>
      <c r="O416" s="69"/>
      <c r="P416" s="69"/>
      <c r="Q416" s="53"/>
      <c r="R416" s="82"/>
      <c r="S416" s="83"/>
      <c r="U416" s="69"/>
      <c r="V416" s="69"/>
      <c r="W416" s="69"/>
      <c r="X416" s="69"/>
    </row>
    <row r="417" spans="1:24" s="72" customFormat="1" x14ac:dyDescent="0.25">
      <c r="A417" s="75"/>
      <c r="B417" s="69"/>
      <c r="C417" s="76"/>
      <c r="D417" s="76"/>
      <c r="E417" s="76"/>
      <c r="F417" s="77"/>
      <c r="G417" s="69"/>
      <c r="H417" s="69"/>
      <c r="I417" s="77"/>
      <c r="J417" s="69"/>
      <c r="K417" s="69"/>
      <c r="L417" s="69"/>
      <c r="M417" s="69"/>
      <c r="N417" s="69"/>
      <c r="O417" s="69"/>
      <c r="P417" s="69"/>
      <c r="Q417" s="53"/>
      <c r="R417" s="82"/>
      <c r="S417" s="83"/>
      <c r="U417" s="69"/>
      <c r="V417" s="69"/>
      <c r="W417" s="69"/>
      <c r="X417" s="69"/>
    </row>
    <row r="418" spans="1:24" s="72" customFormat="1" x14ac:dyDescent="0.25">
      <c r="A418" s="75"/>
      <c r="B418" s="69"/>
      <c r="C418" s="76"/>
      <c r="D418" s="76"/>
      <c r="E418" s="76"/>
      <c r="F418" s="77"/>
      <c r="G418" s="69"/>
      <c r="H418" s="69"/>
      <c r="I418" s="77"/>
      <c r="J418" s="69"/>
      <c r="K418" s="69"/>
      <c r="L418" s="69"/>
      <c r="M418" s="69"/>
      <c r="N418" s="69"/>
      <c r="O418" s="69"/>
      <c r="P418" s="69"/>
      <c r="Q418" s="53"/>
      <c r="R418" s="82"/>
      <c r="S418" s="83"/>
      <c r="U418" s="69"/>
      <c r="V418" s="69"/>
      <c r="W418" s="69"/>
      <c r="X418" s="69"/>
    </row>
    <row r="419" spans="1:24" s="72" customFormat="1" x14ac:dyDescent="0.25">
      <c r="A419" s="75"/>
      <c r="B419" s="69"/>
      <c r="C419" s="76"/>
      <c r="D419" s="76"/>
      <c r="E419" s="76"/>
      <c r="F419" s="77"/>
      <c r="G419" s="69"/>
      <c r="H419" s="69"/>
      <c r="I419" s="77"/>
      <c r="J419" s="69"/>
      <c r="K419" s="69"/>
      <c r="L419" s="69"/>
      <c r="M419" s="69"/>
      <c r="N419" s="69"/>
      <c r="O419" s="69"/>
      <c r="P419" s="69"/>
      <c r="Q419" s="53"/>
      <c r="R419" s="82"/>
      <c r="S419" s="83"/>
      <c r="U419" s="69"/>
      <c r="V419" s="69"/>
      <c r="W419" s="69"/>
      <c r="X419" s="69"/>
    </row>
    <row r="420" spans="1:24" s="72" customFormat="1" x14ac:dyDescent="0.25">
      <c r="A420" s="75"/>
      <c r="B420" s="69"/>
      <c r="C420" s="76"/>
      <c r="D420" s="76"/>
      <c r="E420" s="76"/>
      <c r="F420" s="77"/>
      <c r="G420" s="69"/>
      <c r="H420" s="69"/>
      <c r="I420" s="77"/>
      <c r="J420" s="69"/>
      <c r="K420" s="69"/>
      <c r="L420" s="69"/>
      <c r="M420" s="69"/>
      <c r="N420" s="69"/>
      <c r="O420" s="69"/>
      <c r="P420" s="69"/>
      <c r="Q420" s="53"/>
      <c r="R420" s="82"/>
      <c r="S420" s="83"/>
      <c r="U420" s="69"/>
      <c r="V420" s="69"/>
      <c r="W420" s="69"/>
      <c r="X420" s="69"/>
    </row>
    <row r="421" spans="1:24" s="75" customFormat="1" x14ac:dyDescent="0.25">
      <c r="B421" s="69"/>
      <c r="C421" s="76"/>
      <c r="D421" s="76"/>
      <c r="E421" s="76"/>
      <c r="F421" s="77"/>
      <c r="G421" s="69"/>
      <c r="H421" s="69"/>
      <c r="I421" s="77"/>
      <c r="J421" s="69"/>
      <c r="K421" s="69"/>
      <c r="L421" s="69"/>
      <c r="M421" s="69"/>
      <c r="N421" s="69"/>
      <c r="O421" s="69"/>
      <c r="P421" s="69"/>
      <c r="Q421" s="53"/>
      <c r="R421" s="82"/>
      <c r="S421" s="83"/>
      <c r="T421" s="72"/>
      <c r="U421" s="69"/>
      <c r="V421" s="69"/>
      <c r="W421" s="69"/>
      <c r="X421" s="69"/>
    </row>
    <row r="422" spans="1:24" s="75" customFormat="1" x14ac:dyDescent="0.25">
      <c r="B422" s="69"/>
      <c r="C422" s="76"/>
      <c r="D422" s="76"/>
      <c r="E422" s="76"/>
      <c r="F422" s="77"/>
      <c r="G422" s="69"/>
      <c r="H422" s="69"/>
      <c r="I422" s="77"/>
      <c r="J422" s="69"/>
      <c r="K422" s="69"/>
      <c r="L422" s="69"/>
      <c r="M422" s="69"/>
      <c r="N422" s="69"/>
      <c r="O422" s="69"/>
      <c r="P422" s="69"/>
      <c r="Q422" s="53"/>
      <c r="R422" s="82"/>
      <c r="S422" s="83"/>
      <c r="T422" s="72"/>
      <c r="U422" s="69"/>
      <c r="V422" s="69"/>
      <c r="W422" s="69"/>
      <c r="X422" s="69"/>
    </row>
    <row r="423" spans="1:24" s="75" customFormat="1" x14ac:dyDescent="0.25">
      <c r="B423" s="69"/>
      <c r="C423" s="76"/>
      <c r="D423" s="76"/>
      <c r="E423" s="76"/>
      <c r="F423" s="77"/>
      <c r="G423" s="69"/>
      <c r="H423" s="69"/>
      <c r="I423" s="77"/>
      <c r="J423" s="69"/>
      <c r="K423" s="69"/>
      <c r="L423" s="69"/>
      <c r="M423" s="69"/>
      <c r="N423" s="69"/>
      <c r="O423" s="69"/>
      <c r="P423" s="69"/>
      <c r="Q423" s="53"/>
      <c r="R423" s="82"/>
      <c r="S423" s="83"/>
      <c r="T423" s="72"/>
      <c r="U423" s="69"/>
      <c r="V423" s="69"/>
      <c r="W423" s="69"/>
      <c r="X423" s="69"/>
    </row>
    <row r="424" spans="1:24" s="75" customFormat="1" x14ac:dyDescent="0.25">
      <c r="B424" s="69"/>
      <c r="C424" s="76"/>
      <c r="D424" s="76"/>
      <c r="E424" s="76"/>
      <c r="F424" s="77"/>
      <c r="G424" s="69"/>
      <c r="H424" s="69"/>
      <c r="I424" s="77"/>
      <c r="J424" s="69"/>
      <c r="K424" s="69"/>
      <c r="L424" s="69"/>
      <c r="M424" s="69"/>
      <c r="N424" s="69"/>
      <c r="O424" s="69"/>
      <c r="P424" s="69"/>
      <c r="Q424" s="53"/>
      <c r="R424" s="82"/>
      <c r="S424" s="83"/>
      <c r="T424" s="72"/>
      <c r="U424" s="69"/>
      <c r="V424" s="69"/>
      <c r="W424" s="69"/>
      <c r="X424" s="69"/>
    </row>
    <row r="425" spans="1:24" s="75" customFormat="1" x14ac:dyDescent="0.25">
      <c r="B425" s="69"/>
      <c r="C425" s="76"/>
      <c r="D425" s="76"/>
      <c r="E425" s="76"/>
      <c r="F425" s="77"/>
      <c r="G425" s="69"/>
      <c r="H425" s="69"/>
      <c r="I425" s="77"/>
      <c r="J425" s="69"/>
      <c r="K425" s="69"/>
      <c r="L425" s="69"/>
      <c r="M425" s="69"/>
      <c r="N425" s="69"/>
      <c r="O425" s="69"/>
      <c r="P425" s="69"/>
      <c r="Q425" s="53"/>
      <c r="R425" s="82"/>
      <c r="S425" s="83"/>
      <c r="T425" s="72"/>
      <c r="U425" s="69"/>
      <c r="V425" s="69"/>
      <c r="W425" s="69"/>
      <c r="X425" s="69"/>
    </row>
    <row r="426" spans="1:24" s="75" customFormat="1" x14ac:dyDescent="0.25">
      <c r="B426" s="69"/>
      <c r="C426" s="76"/>
      <c r="D426" s="76"/>
      <c r="E426" s="76"/>
      <c r="F426" s="77"/>
      <c r="G426" s="69"/>
      <c r="H426" s="69"/>
      <c r="I426" s="77"/>
      <c r="J426" s="69"/>
      <c r="K426" s="69"/>
      <c r="L426" s="69"/>
      <c r="M426" s="69"/>
      <c r="N426" s="69"/>
      <c r="O426" s="69"/>
      <c r="P426" s="69"/>
      <c r="Q426" s="53"/>
      <c r="R426" s="82"/>
      <c r="S426" s="83"/>
      <c r="T426" s="72"/>
      <c r="U426" s="69"/>
      <c r="V426" s="69"/>
      <c r="W426" s="69"/>
      <c r="X426" s="69"/>
    </row>
    <row r="427" spans="1:24" s="75" customFormat="1" x14ac:dyDescent="0.25">
      <c r="B427" s="69"/>
      <c r="C427" s="76"/>
      <c r="D427" s="76"/>
      <c r="E427" s="76"/>
      <c r="F427" s="77"/>
      <c r="G427" s="69"/>
      <c r="H427" s="69"/>
      <c r="I427" s="77"/>
      <c r="J427" s="69"/>
      <c r="K427" s="69"/>
      <c r="L427" s="69"/>
      <c r="M427" s="69"/>
      <c r="N427" s="69"/>
      <c r="O427" s="69"/>
      <c r="P427" s="69"/>
      <c r="Q427" s="53"/>
      <c r="R427" s="82"/>
      <c r="S427" s="83"/>
      <c r="T427" s="72"/>
      <c r="U427" s="69"/>
      <c r="V427" s="69"/>
      <c r="W427" s="69"/>
      <c r="X427" s="69"/>
    </row>
    <row r="428" spans="1:24" s="75" customFormat="1" x14ac:dyDescent="0.25">
      <c r="B428" s="69"/>
      <c r="C428" s="76"/>
      <c r="D428" s="76"/>
      <c r="E428" s="76"/>
      <c r="F428" s="77"/>
      <c r="G428" s="69"/>
      <c r="H428" s="69"/>
      <c r="I428" s="77"/>
      <c r="J428" s="69"/>
      <c r="K428" s="69"/>
      <c r="L428" s="69"/>
      <c r="M428" s="69"/>
      <c r="N428" s="69"/>
      <c r="O428" s="69"/>
      <c r="P428" s="69"/>
      <c r="Q428" s="53"/>
      <c r="R428" s="82"/>
      <c r="S428" s="83"/>
      <c r="T428" s="72"/>
      <c r="U428" s="69"/>
      <c r="V428" s="69"/>
      <c r="W428" s="69"/>
      <c r="X428" s="69"/>
    </row>
    <row r="429" spans="1:24" s="75" customFormat="1" x14ac:dyDescent="0.25">
      <c r="B429" s="69"/>
      <c r="C429" s="76"/>
      <c r="D429" s="76"/>
      <c r="E429" s="76"/>
      <c r="F429" s="77"/>
      <c r="G429" s="69"/>
      <c r="H429" s="69"/>
      <c r="I429" s="77"/>
      <c r="J429" s="69"/>
      <c r="K429" s="69"/>
      <c r="L429" s="69"/>
      <c r="M429" s="69"/>
      <c r="N429" s="69"/>
      <c r="O429" s="69"/>
      <c r="P429" s="69"/>
      <c r="Q429" s="53"/>
      <c r="R429" s="82"/>
      <c r="S429" s="83"/>
      <c r="T429" s="72"/>
      <c r="U429" s="69"/>
      <c r="V429" s="69"/>
      <c r="W429" s="69"/>
      <c r="X429" s="69"/>
    </row>
    <row r="430" spans="1:24" s="75" customFormat="1" x14ac:dyDescent="0.25">
      <c r="B430" s="69"/>
      <c r="C430" s="76"/>
      <c r="D430" s="76"/>
      <c r="E430" s="76"/>
      <c r="F430" s="77"/>
      <c r="G430" s="69"/>
      <c r="H430" s="69"/>
      <c r="I430" s="77"/>
      <c r="J430" s="69"/>
      <c r="K430" s="69"/>
      <c r="L430" s="69"/>
      <c r="M430" s="69"/>
      <c r="N430" s="69"/>
      <c r="O430" s="69"/>
      <c r="P430" s="69"/>
      <c r="Q430" s="53"/>
      <c r="R430" s="82"/>
      <c r="S430" s="83"/>
      <c r="T430" s="72"/>
      <c r="U430" s="69"/>
      <c r="V430" s="69"/>
      <c r="W430" s="69"/>
      <c r="X430" s="69"/>
    </row>
    <row r="431" spans="1:24" s="75" customFormat="1" x14ac:dyDescent="0.25">
      <c r="B431" s="69"/>
      <c r="C431" s="76"/>
      <c r="D431" s="76"/>
      <c r="E431" s="76"/>
      <c r="F431" s="77"/>
      <c r="G431" s="69"/>
      <c r="H431" s="69"/>
      <c r="I431" s="77"/>
      <c r="J431" s="69"/>
      <c r="K431" s="69"/>
      <c r="L431" s="69"/>
      <c r="M431" s="69"/>
      <c r="N431" s="69"/>
      <c r="O431" s="69"/>
      <c r="P431" s="69"/>
      <c r="Q431" s="53"/>
      <c r="R431" s="82"/>
      <c r="S431" s="83"/>
      <c r="T431" s="72"/>
      <c r="U431" s="69"/>
      <c r="V431" s="69"/>
      <c r="W431" s="69"/>
      <c r="X431" s="69"/>
    </row>
    <row r="432" spans="1:24" s="75" customFormat="1" x14ac:dyDescent="0.25">
      <c r="B432" s="69"/>
      <c r="C432" s="76"/>
      <c r="D432" s="76"/>
      <c r="E432" s="76"/>
      <c r="F432" s="77"/>
      <c r="G432" s="69"/>
      <c r="H432" s="69"/>
      <c r="I432" s="77"/>
      <c r="J432" s="69"/>
      <c r="K432" s="69"/>
      <c r="L432" s="69"/>
      <c r="M432" s="69"/>
      <c r="N432" s="69"/>
      <c r="O432" s="69"/>
      <c r="P432" s="69"/>
      <c r="Q432" s="53"/>
      <c r="R432" s="82"/>
      <c r="S432" s="83"/>
      <c r="T432" s="72"/>
      <c r="U432" s="69"/>
      <c r="V432" s="69"/>
      <c r="W432" s="69"/>
      <c r="X432" s="69"/>
    </row>
    <row r="433" spans="2:24" s="75" customFormat="1" x14ac:dyDescent="0.25">
      <c r="B433" s="69"/>
      <c r="C433" s="76"/>
      <c r="D433" s="76"/>
      <c r="E433" s="76"/>
      <c r="F433" s="77"/>
      <c r="G433" s="69"/>
      <c r="H433" s="69"/>
      <c r="I433" s="77"/>
      <c r="J433" s="69"/>
      <c r="K433" s="69"/>
      <c r="L433" s="69"/>
      <c r="M433" s="69"/>
      <c r="N433" s="69"/>
      <c r="O433" s="69"/>
      <c r="P433" s="69"/>
      <c r="Q433" s="53"/>
      <c r="R433" s="82"/>
      <c r="S433" s="83"/>
      <c r="T433" s="72"/>
      <c r="U433" s="69"/>
      <c r="V433" s="69"/>
      <c r="W433" s="69"/>
      <c r="X433" s="69"/>
    </row>
    <row r="434" spans="2:24" s="75" customFormat="1" x14ac:dyDescent="0.25">
      <c r="B434" s="69"/>
      <c r="C434" s="76"/>
      <c r="D434" s="76"/>
      <c r="E434" s="76"/>
      <c r="F434" s="77"/>
      <c r="G434" s="69"/>
      <c r="H434" s="69"/>
      <c r="I434" s="77"/>
      <c r="J434" s="69"/>
      <c r="K434" s="69"/>
      <c r="L434" s="69"/>
      <c r="M434" s="69"/>
      <c r="N434" s="69"/>
      <c r="O434" s="69"/>
      <c r="P434" s="69"/>
      <c r="Q434" s="53"/>
      <c r="R434" s="82"/>
      <c r="S434" s="83"/>
      <c r="T434" s="72"/>
      <c r="U434" s="69"/>
      <c r="V434" s="69"/>
      <c r="W434" s="69"/>
      <c r="X434" s="69"/>
    </row>
    <row r="435" spans="2:24" s="75" customFormat="1" x14ac:dyDescent="0.25">
      <c r="B435" s="69"/>
      <c r="C435" s="76"/>
      <c r="D435" s="76"/>
      <c r="E435" s="76"/>
      <c r="F435" s="77"/>
      <c r="G435" s="69"/>
      <c r="H435" s="69"/>
      <c r="I435" s="77"/>
      <c r="J435" s="69"/>
      <c r="K435" s="69"/>
      <c r="L435" s="69"/>
      <c r="M435" s="69"/>
      <c r="N435" s="69"/>
      <c r="O435" s="69"/>
      <c r="P435" s="69"/>
      <c r="Q435" s="53"/>
      <c r="R435" s="82"/>
      <c r="S435" s="83"/>
      <c r="T435" s="72"/>
      <c r="U435" s="69"/>
      <c r="V435" s="69"/>
      <c r="W435" s="69"/>
      <c r="X435" s="69"/>
    </row>
    <row r="436" spans="2:24" s="75" customFormat="1" x14ac:dyDescent="0.25">
      <c r="B436" s="69"/>
      <c r="C436" s="76"/>
      <c r="D436" s="76"/>
      <c r="E436" s="76"/>
      <c r="F436" s="77"/>
      <c r="G436" s="69"/>
      <c r="H436" s="69"/>
      <c r="I436" s="77"/>
      <c r="J436" s="69"/>
      <c r="K436" s="69"/>
      <c r="L436" s="69"/>
      <c r="M436" s="69"/>
      <c r="N436" s="69"/>
      <c r="O436" s="69"/>
      <c r="P436" s="69"/>
      <c r="Q436" s="53"/>
      <c r="R436" s="82"/>
      <c r="S436" s="83"/>
      <c r="T436" s="72"/>
      <c r="U436" s="69"/>
      <c r="V436" s="69"/>
      <c r="W436" s="69"/>
      <c r="X436" s="69"/>
    </row>
    <row r="437" spans="2:24" s="75" customFormat="1" x14ac:dyDescent="0.25">
      <c r="B437" s="69"/>
      <c r="C437" s="76"/>
      <c r="D437" s="76"/>
      <c r="E437" s="76"/>
      <c r="F437" s="77"/>
      <c r="G437" s="69"/>
      <c r="H437" s="69"/>
      <c r="I437" s="77"/>
      <c r="J437" s="69"/>
      <c r="K437" s="69"/>
      <c r="L437" s="69"/>
      <c r="M437" s="69"/>
      <c r="N437" s="69"/>
      <c r="O437" s="69"/>
      <c r="P437" s="69"/>
      <c r="Q437" s="53"/>
      <c r="R437" s="82"/>
      <c r="S437" s="83"/>
      <c r="T437" s="72"/>
      <c r="U437" s="69"/>
      <c r="V437" s="69"/>
      <c r="W437" s="69"/>
      <c r="X437" s="69"/>
    </row>
    <row r="438" spans="2:24" s="75" customFormat="1" x14ac:dyDescent="0.25">
      <c r="B438" s="69"/>
      <c r="C438" s="76"/>
      <c r="D438" s="76"/>
      <c r="E438" s="76"/>
      <c r="F438" s="77"/>
      <c r="G438" s="69"/>
      <c r="H438" s="69"/>
      <c r="I438" s="77"/>
      <c r="J438" s="69"/>
      <c r="K438" s="69"/>
      <c r="L438" s="69"/>
      <c r="M438" s="69"/>
      <c r="N438" s="69"/>
      <c r="O438" s="69"/>
      <c r="P438" s="69"/>
      <c r="Q438" s="53"/>
      <c r="R438" s="82"/>
      <c r="S438" s="83"/>
      <c r="T438" s="72"/>
      <c r="U438" s="69"/>
      <c r="V438" s="69"/>
      <c r="W438" s="69"/>
      <c r="X438" s="69"/>
    </row>
    <row r="439" spans="2:24" s="75" customFormat="1" x14ac:dyDescent="0.25">
      <c r="B439" s="69"/>
      <c r="C439" s="76"/>
      <c r="D439" s="76"/>
      <c r="E439" s="76"/>
      <c r="F439" s="77"/>
      <c r="G439" s="69"/>
      <c r="H439" s="69"/>
      <c r="I439" s="77"/>
      <c r="J439" s="69"/>
      <c r="K439" s="69"/>
      <c r="L439" s="69"/>
      <c r="M439" s="69"/>
      <c r="N439" s="69"/>
      <c r="O439" s="69"/>
      <c r="P439" s="69"/>
      <c r="Q439" s="53"/>
      <c r="R439" s="82"/>
      <c r="S439" s="83"/>
      <c r="T439" s="72"/>
      <c r="U439" s="69"/>
      <c r="V439" s="69"/>
      <c r="W439" s="69"/>
      <c r="X439" s="69"/>
    </row>
    <row r="440" spans="2:24" s="75" customFormat="1" x14ac:dyDescent="0.25">
      <c r="B440" s="69"/>
      <c r="C440" s="76"/>
      <c r="D440" s="76"/>
      <c r="E440" s="76"/>
      <c r="F440" s="77"/>
      <c r="G440" s="69"/>
      <c r="H440" s="69"/>
      <c r="I440" s="77"/>
      <c r="J440" s="69"/>
      <c r="K440" s="69"/>
      <c r="L440" s="69"/>
      <c r="M440" s="69"/>
      <c r="N440" s="69"/>
      <c r="O440" s="69"/>
      <c r="P440" s="69"/>
      <c r="Q440" s="53"/>
      <c r="R440" s="82"/>
      <c r="S440" s="83"/>
      <c r="T440" s="72"/>
      <c r="U440" s="69"/>
      <c r="V440" s="69"/>
      <c r="W440" s="69"/>
      <c r="X440" s="69"/>
    </row>
    <row r="441" spans="2:24" s="75" customFormat="1" x14ac:dyDescent="0.25">
      <c r="B441" s="69"/>
      <c r="C441" s="76"/>
      <c r="D441" s="76"/>
      <c r="E441" s="76"/>
      <c r="F441" s="77"/>
      <c r="G441" s="69"/>
      <c r="H441" s="69"/>
      <c r="I441" s="77"/>
      <c r="J441" s="69"/>
      <c r="K441" s="69"/>
      <c r="L441" s="69"/>
      <c r="M441" s="69"/>
      <c r="N441" s="69"/>
      <c r="O441" s="69"/>
      <c r="P441" s="69"/>
      <c r="Q441" s="53"/>
      <c r="R441" s="82"/>
      <c r="S441" s="83"/>
      <c r="T441" s="72"/>
      <c r="U441" s="69"/>
      <c r="V441" s="69"/>
      <c r="W441" s="69"/>
      <c r="X441" s="69"/>
    </row>
    <row r="442" spans="2:24" s="75" customFormat="1" x14ac:dyDescent="0.25">
      <c r="B442" s="69"/>
      <c r="C442" s="76"/>
      <c r="D442" s="76"/>
      <c r="E442" s="76"/>
      <c r="F442" s="77"/>
      <c r="G442" s="69"/>
      <c r="H442" s="69"/>
      <c r="I442" s="77"/>
      <c r="J442" s="69"/>
      <c r="K442" s="69"/>
      <c r="L442" s="69"/>
      <c r="M442" s="69"/>
      <c r="N442" s="69"/>
      <c r="O442" s="69"/>
      <c r="P442" s="69"/>
      <c r="Q442" s="53"/>
      <c r="R442" s="82"/>
      <c r="S442" s="83"/>
      <c r="T442" s="72"/>
      <c r="U442" s="69"/>
      <c r="V442" s="69"/>
      <c r="W442" s="69"/>
      <c r="X442" s="69"/>
    </row>
    <row r="443" spans="2:24" s="75" customFormat="1" x14ac:dyDescent="0.25">
      <c r="B443" s="69"/>
      <c r="C443" s="76"/>
      <c r="D443" s="76"/>
      <c r="E443" s="76"/>
      <c r="F443" s="77"/>
      <c r="G443" s="69"/>
      <c r="H443" s="69"/>
      <c r="I443" s="77"/>
      <c r="J443" s="69"/>
      <c r="K443" s="69"/>
      <c r="L443" s="69"/>
      <c r="M443" s="69"/>
      <c r="N443" s="69"/>
      <c r="O443" s="69"/>
      <c r="P443" s="69"/>
      <c r="Q443" s="53"/>
      <c r="R443" s="82"/>
      <c r="S443" s="83"/>
      <c r="T443" s="72"/>
      <c r="U443" s="69"/>
      <c r="V443" s="69"/>
      <c r="W443" s="69"/>
      <c r="X443" s="69"/>
    </row>
    <row r="444" spans="2:24" s="75" customFormat="1" x14ac:dyDescent="0.25">
      <c r="B444" s="69"/>
      <c r="C444" s="76"/>
      <c r="D444" s="76"/>
      <c r="E444" s="76"/>
      <c r="F444" s="77"/>
      <c r="G444" s="69"/>
      <c r="H444" s="69"/>
      <c r="I444" s="77"/>
      <c r="J444" s="69"/>
      <c r="K444" s="69"/>
      <c r="L444" s="69"/>
      <c r="M444" s="69"/>
      <c r="N444" s="69"/>
      <c r="O444" s="69"/>
      <c r="P444" s="69"/>
      <c r="Q444" s="53"/>
      <c r="R444" s="82"/>
      <c r="S444" s="83"/>
      <c r="T444" s="72"/>
      <c r="U444" s="69"/>
      <c r="V444" s="69"/>
      <c r="W444" s="69"/>
      <c r="X444" s="69"/>
    </row>
    <row r="445" spans="2:24" s="75" customFormat="1" x14ac:dyDescent="0.25">
      <c r="B445" s="69"/>
      <c r="C445" s="76"/>
      <c r="D445" s="76"/>
      <c r="E445" s="76"/>
      <c r="F445" s="77"/>
      <c r="G445" s="69"/>
      <c r="H445" s="69"/>
      <c r="I445" s="77"/>
      <c r="J445" s="69"/>
      <c r="K445" s="69"/>
      <c r="L445" s="69"/>
      <c r="M445" s="69"/>
      <c r="N445" s="69"/>
      <c r="O445" s="69"/>
      <c r="P445" s="69"/>
      <c r="Q445" s="53"/>
      <c r="R445" s="82"/>
      <c r="S445" s="83"/>
      <c r="T445" s="72"/>
      <c r="U445" s="69"/>
      <c r="V445" s="69"/>
      <c r="W445" s="69"/>
      <c r="X445" s="69"/>
    </row>
    <row r="446" spans="2:24" s="75" customFormat="1" x14ac:dyDescent="0.25">
      <c r="B446" s="69"/>
      <c r="C446" s="76"/>
      <c r="D446" s="76"/>
      <c r="E446" s="76"/>
      <c r="F446" s="77"/>
      <c r="G446" s="69"/>
      <c r="H446" s="69"/>
      <c r="I446" s="77"/>
      <c r="J446" s="69"/>
      <c r="K446" s="69"/>
      <c r="L446" s="69"/>
      <c r="M446" s="69"/>
      <c r="N446" s="69"/>
      <c r="O446" s="69"/>
      <c r="P446" s="69"/>
      <c r="Q446" s="53"/>
      <c r="R446" s="82"/>
      <c r="S446" s="83"/>
      <c r="T446" s="72"/>
      <c r="U446" s="69"/>
      <c r="V446" s="69"/>
      <c r="W446" s="69"/>
      <c r="X446" s="69"/>
    </row>
    <row r="447" spans="2:24" s="75" customFormat="1" x14ac:dyDescent="0.25">
      <c r="B447" s="69"/>
      <c r="C447" s="76"/>
      <c r="D447" s="76"/>
      <c r="E447" s="76"/>
      <c r="F447" s="77"/>
      <c r="G447" s="69"/>
      <c r="H447" s="69"/>
      <c r="I447" s="77"/>
      <c r="J447" s="69"/>
      <c r="K447" s="69"/>
      <c r="L447" s="69"/>
      <c r="M447" s="69"/>
      <c r="N447" s="69"/>
      <c r="O447" s="69"/>
      <c r="P447" s="69"/>
      <c r="Q447" s="53"/>
      <c r="R447" s="82"/>
      <c r="S447" s="83"/>
      <c r="T447" s="72"/>
      <c r="U447" s="69"/>
      <c r="V447" s="69"/>
      <c r="W447" s="69"/>
      <c r="X447" s="69"/>
    </row>
    <row r="448" spans="2:24" s="75" customFormat="1" x14ac:dyDescent="0.25">
      <c r="B448" s="69"/>
      <c r="C448" s="76"/>
      <c r="D448" s="76"/>
      <c r="E448" s="76"/>
      <c r="F448" s="77"/>
      <c r="G448" s="69"/>
      <c r="H448" s="69"/>
      <c r="I448" s="77"/>
      <c r="J448" s="69"/>
      <c r="K448" s="69"/>
      <c r="L448" s="69"/>
      <c r="M448" s="69"/>
      <c r="N448" s="69"/>
      <c r="O448" s="69"/>
      <c r="P448" s="69"/>
      <c r="Q448" s="53"/>
      <c r="R448" s="82"/>
      <c r="S448" s="83"/>
      <c r="T448" s="72"/>
      <c r="U448" s="69"/>
      <c r="V448" s="69"/>
      <c r="W448" s="69"/>
      <c r="X448" s="69"/>
    </row>
    <row r="449" spans="2:24" s="75" customFormat="1" x14ac:dyDescent="0.25">
      <c r="B449" s="69"/>
      <c r="C449" s="76"/>
      <c r="D449" s="76"/>
      <c r="E449" s="76"/>
      <c r="F449" s="77"/>
      <c r="G449" s="69"/>
      <c r="H449" s="69"/>
      <c r="I449" s="77"/>
      <c r="J449" s="69"/>
      <c r="K449" s="69"/>
      <c r="L449" s="69"/>
      <c r="M449" s="69"/>
      <c r="N449" s="69"/>
      <c r="O449" s="69"/>
      <c r="P449" s="69"/>
      <c r="Q449" s="53"/>
      <c r="R449" s="82"/>
      <c r="S449" s="83"/>
      <c r="T449" s="72"/>
      <c r="U449" s="69"/>
      <c r="V449" s="69"/>
      <c r="W449" s="69"/>
      <c r="X449" s="69"/>
    </row>
    <row r="450" spans="2:24" s="75" customFormat="1" x14ac:dyDescent="0.25">
      <c r="B450" s="69"/>
      <c r="C450" s="76"/>
      <c r="D450" s="76"/>
      <c r="E450" s="76"/>
      <c r="F450" s="77"/>
      <c r="G450" s="69"/>
      <c r="H450" s="69"/>
      <c r="I450" s="77"/>
      <c r="J450" s="69"/>
      <c r="K450" s="69"/>
      <c r="L450" s="69"/>
      <c r="M450" s="69"/>
      <c r="N450" s="69"/>
      <c r="O450" s="69"/>
      <c r="P450" s="69"/>
      <c r="Q450" s="53"/>
      <c r="R450" s="82"/>
      <c r="S450" s="83"/>
      <c r="T450" s="72"/>
      <c r="U450" s="69"/>
      <c r="V450" s="69"/>
      <c r="W450" s="69"/>
      <c r="X450" s="69"/>
    </row>
    <row r="451" spans="2:24" s="75" customFormat="1" x14ac:dyDescent="0.25">
      <c r="B451" s="69"/>
      <c r="C451" s="76"/>
      <c r="D451" s="76"/>
      <c r="E451" s="76"/>
      <c r="F451" s="77"/>
      <c r="G451" s="69"/>
      <c r="H451" s="69"/>
      <c r="I451" s="77"/>
      <c r="J451" s="69"/>
      <c r="K451" s="69"/>
      <c r="L451" s="69"/>
      <c r="M451" s="69"/>
      <c r="N451" s="69"/>
      <c r="O451" s="69"/>
      <c r="P451" s="69"/>
      <c r="Q451" s="53"/>
      <c r="R451" s="82"/>
      <c r="S451" s="83"/>
      <c r="T451" s="72"/>
      <c r="U451" s="69"/>
      <c r="V451" s="69"/>
      <c r="W451" s="69"/>
      <c r="X451" s="69"/>
    </row>
    <row r="452" spans="2:24" s="75" customFormat="1" x14ac:dyDescent="0.25">
      <c r="B452" s="69"/>
      <c r="C452" s="76"/>
      <c r="D452" s="76"/>
      <c r="E452" s="76"/>
      <c r="F452" s="77"/>
      <c r="G452" s="69"/>
      <c r="H452" s="69"/>
      <c r="I452" s="77"/>
      <c r="J452" s="69"/>
      <c r="K452" s="69"/>
      <c r="L452" s="69"/>
      <c r="M452" s="69"/>
      <c r="N452" s="69"/>
      <c r="O452" s="69"/>
      <c r="P452" s="69"/>
      <c r="Q452" s="53"/>
      <c r="R452" s="82"/>
      <c r="S452" s="83"/>
      <c r="T452" s="72"/>
      <c r="U452" s="69"/>
      <c r="V452" s="69"/>
      <c r="W452" s="69"/>
      <c r="X452" s="69"/>
    </row>
    <row r="453" spans="2:24" s="75" customFormat="1" x14ac:dyDescent="0.25">
      <c r="B453" s="69"/>
      <c r="C453" s="76"/>
      <c r="D453" s="76"/>
      <c r="E453" s="76"/>
      <c r="F453" s="77"/>
      <c r="G453" s="69"/>
      <c r="H453" s="69"/>
      <c r="I453" s="77"/>
      <c r="J453" s="69"/>
      <c r="K453" s="69"/>
      <c r="L453" s="69"/>
      <c r="M453" s="69"/>
      <c r="N453" s="69"/>
      <c r="O453" s="69"/>
      <c r="P453" s="69"/>
      <c r="Q453" s="53"/>
      <c r="R453" s="82"/>
      <c r="S453" s="83"/>
      <c r="T453" s="72"/>
      <c r="U453" s="69"/>
      <c r="V453" s="69"/>
      <c r="W453" s="69"/>
      <c r="X453" s="69"/>
    </row>
    <row r="454" spans="2:24" s="75" customFormat="1" x14ac:dyDescent="0.25">
      <c r="B454" s="69"/>
      <c r="C454" s="76"/>
      <c r="D454" s="76"/>
      <c r="E454" s="76"/>
      <c r="F454" s="77"/>
      <c r="G454" s="69"/>
      <c r="H454" s="69"/>
      <c r="I454" s="77"/>
      <c r="J454" s="69"/>
      <c r="K454" s="69"/>
      <c r="L454" s="69"/>
      <c r="M454" s="69"/>
      <c r="N454" s="69"/>
      <c r="O454" s="69"/>
      <c r="P454" s="69"/>
      <c r="Q454" s="53"/>
      <c r="R454" s="82"/>
      <c r="S454" s="83"/>
      <c r="T454" s="72"/>
      <c r="U454" s="69"/>
      <c r="V454" s="69"/>
      <c r="W454" s="69"/>
      <c r="X454" s="69"/>
    </row>
    <row r="455" spans="2:24" s="75" customFormat="1" x14ac:dyDescent="0.25">
      <c r="B455" s="69"/>
      <c r="C455" s="76"/>
      <c r="D455" s="76"/>
      <c r="E455" s="76"/>
      <c r="F455" s="77"/>
      <c r="G455" s="69"/>
      <c r="H455" s="69"/>
      <c r="I455" s="77"/>
      <c r="J455" s="69"/>
      <c r="K455" s="69"/>
      <c r="L455" s="69"/>
      <c r="M455" s="69"/>
      <c r="N455" s="69"/>
      <c r="O455" s="69"/>
      <c r="P455" s="69"/>
      <c r="Q455" s="53"/>
      <c r="R455" s="82"/>
      <c r="S455" s="83"/>
      <c r="T455" s="72"/>
      <c r="U455" s="69"/>
      <c r="V455" s="69"/>
      <c r="W455" s="69"/>
      <c r="X455" s="69"/>
    </row>
    <row r="456" spans="2:24" s="75" customFormat="1" x14ac:dyDescent="0.25">
      <c r="B456" s="69"/>
      <c r="C456" s="76"/>
      <c r="D456" s="76"/>
      <c r="E456" s="76"/>
      <c r="F456" s="77"/>
      <c r="G456" s="69"/>
      <c r="H456" s="69"/>
      <c r="I456" s="77"/>
      <c r="J456" s="69"/>
      <c r="K456" s="69"/>
      <c r="L456" s="69"/>
      <c r="M456" s="69"/>
      <c r="N456" s="69"/>
      <c r="O456" s="69"/>
      <c r="P456" s="69"/>
      <c r="Q456" s="53"/>
      <c r="R456" s="82"/>
      <c r="S456" s="83"/>
      <c r="T456" s="72"/>
      <c r="U456" s="69"/>
      <c r="V456" s="69"/>
      <c r="W456" s="69"/>
      <c r="X456" s="69"/>
    </row>
    <row r="457" spans="2:24" s="75" customFormat="1" x14ac:dyDescent="0.25">
      <c r="B457" s="69"/>
      <c r="C457" s="76"/>
      <c r="D457" s="76"/>
      <c r="E457" s="76"/>
      <c r="F457" s="77"/>
      <c r="G457" s="69"/>
      <c r="H457" s="69"/>
      <c r="I457" s="77"/>
      <c r="J457" s="69"/>
      <c r="K457" s="69"/>
      <c r="L457" s="69"/>
      <c r="M457" s="69"/>
      <c r="N457" s="69"/>
      <c r="O457" s="69"/>
      <c r="P457" s="69"/>
      <c r="Q457" s="53"/>
      <c r="R457" s="82"/>
      <c r="S457" s="83"/>
      <c r="T457" s="72"/>
      <c r="U457" s="69"/>
      <c r="V457" s="69"/>
      <c r="W457" s="69"/>
      <c r="X457" s="69"/>
    </row>
    <row r="458" spans="2:24" s="75" customFormat="1" x14ac:dyDescent="0.25">
      <c r="B458" s="69"/>
      <c r="C458" s="76"/>
      <c r="D458" s="76"/>
      <c r="E458" s="76"/>
      <c r="F458" s="77"/>
      <c r="G458" s="69"/>
      <c r="H458" s="69"/>
      <c r="I458" s="77"/>
      <c r="J458" s="69"/>
      <c r="K458" s="69"/>
      <c r="L458" s="69"/>
      <c r="M458" s="69"/>
      <c r="N458" s="69"/>
      <c r="O458" s="69"/>
      <c r="P458" s="69"/>
      <c r="Q458" s="53"/>
      <c r="R458" s="82"/>
      <c r="S458" s="83"/>
      <c r="T458" s="72"/>
      <c r="U458" s="69"/>
      <c r="V458" s="69"/>
      <c r="W458" s="69"/>
      <c r="X458" s="69"/>
    </row>
    <row r="459" spans="2:24" s="75" customFormat="1" x14ac:dyDescent="0.25">
      <c r="B459" s="69"/>
      <c r="C459" s="76"/>
      <c r="D459" s="76"/>
      <c r="E459" s="76"/>
      <c r="F459" s="77"/>
      <c r="G459" s="69"/>
      <c r="H459" s="69"/>
      <c r="I459" s="77"/>
      <c r="J459" s="69"/>
      <c r="K459" s="69"/>
      <c r="L459" s="69"/>
      <c r="M459" s="69"/>
      <c r="N459" s="69"/>
      <c r="O459" s="69"/>
      <c r="P459" s="69"/>
      <c r="Q459" s="53"/>
      <c r="R459" s="82"/>
      <c r="S459" s="83"/>
      <c r="T459" s="72"/>
      <c r="U459" s="69"/>
      <c r="V459" s="69"/>
      <c r="W459" s="69"/>
      <c r="X459" s="69"/>
    </row>
    <row r="460" spans="2:24" s="75" customFormat="1" x14ac:dyDescent="0.25">
      <c r="B460" s="69"/>
      <c r="C460" s="76"/>
      <c r="D460" s="76"/>
      <c r="E460" s="76"/>
      <c r="F460" s="77"/>
      <c r="G460" s="69"/>
      <c r="H460" s="69"/>
      <c r="I460" s="77"/>
      <c r="J460" s="69"/>
      <c r="K460" s="69"/>
      <c r="L460" s="69"/>
      <c r="M460" s="69"/>
      <c r="N460" s="69"/>
      <c r="O460" s="69"/>
      <c r="P460" s="69"/>
      <c r="Q460" s="53"/>
      <c r="R460" s="82"/>
      <c r="S460" s="83"/>
      <c r="T460" s="72"/>
      <c r="U460" s="69"/>
      <c r="V460" s="69"/>
      <c r="W460" s="69"/>
      <c r="X460" s="69"/>
    </row>
    <row r="461" spans="2:24" s="75" customFormat="1" x14ac:dyDescent="0.25">
      <c r="B461" s="69"/>
      <c r="C461" s="76"/>
      <c r="D461" s="76"/>
      <c r="E461" s="76"/>
      <c r="F461" s="77"/>
      <c r="G461" s="69"/>
      <c r="H461" s="69"/>
      <c r="I461" s="77"/>
      <c r="J461" s="69"/>
      <c r="K461" s="69"/>
      <c r="L461" s="69"/>
      <c r="M461" s="69"/>
      <c r="N461" s="69"/>
      <c r="O461" s="69"/>
      <c r="P461" s="69"/>
      <c r="Q461" s="53"/>
      <c r="R461" s="82"/>
      <c r="S461" s="83"/>
      <c r="T461" s="72"/>
      <c r="U461" s="69"/>
      <c r="V461" s="69"/>
      <c r="W461" s="69"/>
      <c r="X461" s="69"/>
    </row>
    <row r="462" spans="2:24" s="75" customFormat="1" x14ac:dyDescent="0.25">
      <c r="B462" s="69"/>
      <c r="C462" s="76"/>
      <c r="D462" s="76"/>
      <c r="E462" s="76"/>
      <c r="F462" s="77"/>
      <c r="G462" s="69"/>
      <c r="H462" s="69"/>
      <c r="I462" s="77"/>
      <c r="J462" s="69"/>
      <c r="K462" s="69"/>
      <c r="L462" s="69"/>
      <c r="M462" s="69"/>
      <c r="N462" s="69"/>
      <c r="O462" s="69"/>
      <c r="P462" s="69"/>
      <c r="Q462" s="53"/>
      <c r="R462" s="82"/>
      <c r="S462" s="83"/>
      <c r="T462" s="72"/>
      <c r="U462" s="69"/>
      <c r="V462" s="69"/>
      <c r="W462" s="69"/>
      <c r="X462" s="69"/>
    </row>
    <row r="463" spans="2:24" s="75" customFormat="1" x14ac:dyDescent="0.25">
      <c r="B463" s="69"/>
      <c r="C463" s="76"/>
      <c r="D463" s="76"/>
      <c r="E463" s="76"/>
      <c r="F463" s="77"/>
      <c r="G463" s="69"/>
      <c r="H463" s="69"/>
      <c r="I463" s="77"/>
      <c r="J463" s="69"/>
      <c r="K463" s="69"/>
      <c r="L463" s="69"/>
      <c r="M463" s="69"/>
      <c r="N463" s="69"/>
      <c r="O463" s="69"/>
      <c r="P463" s="69"/>
      <c r="Q463" s="53"/>
      <c r="R463" s="82"/>
      <c r="S463" s="83"/>
      <c r="T463" s="72"/>
      <c r="U463" s="69"/>
      <c r="V463" s="69"/>
      <c r="W463" s="69"/>
      <c r="X463" s="69"/>
    </row>
    <row r="464" spans="2:24" s="75" customFormat="1" x14ac:dyDescent="0.25">
      <c r="B464" s="69"/>
      <c r="C464" s="76"/>
      <c r="D464" s="76"/>
      <c r="E464" s="76"/>
      <c r="F464" s="77"/>
      <c r="G464" s="69"/>
      <c r="H464" s="69"/>
      <c r="I464" s="77"/>
      <c r="J464" s="69"/>
      <c r="K464" s="69"/>
      <c r="L464" s="69"/>
      <c r="M464" s="69"/>
      <c r="N464" s="69"/>
      <c r="O464" s="69"/>
      <c r="P464" s="69"/>
      <c r="Q464" s="53"/>
      <c r="R464" s="82"/>
      <c r="S464" s="83"/>
      <c r="T464" s="72"/>
      <c r="U464" s="69"/>
      <c r="V464" s="69"/>
      <c r="W464" s="69"/>
      <c r="X464" s="69"/>
    </row>
    <row r="465" spans="2:24" s="75" customFormat="1" x14ac:dyDescent="0.25">
      <c r="B465" s="69"/>
      <c r="C465" s="76"/>
      <c r="D465" s="76"/>
      <c r="E465" s="76"/>
      <c r="F465" s="77"/>
      <c r="G465" s="69"/>
      <c r="H465" s="69"/>
      <c r="I465" s="77"/>
      <c r="J465" s="69"/>
      <c r="K465" s="69"/>
      <c r="L465" s="69"/>
      <c r="M465" s="69"/>
      <c r="N465" s="69"/>
      <c r="O465" s="69"/>
      <c r="P465" s="69"/>
      <c r="Q465" s="53"/>
      <c r="R465" s="82"/>
      <c r="S465" s="83"/>
      <c r="T465" s="72"/>
      <c r="U465" s="69"/>
      <c r="V465" s="69"/>
      <c r="W465" s="69"/>
      <c r="X465" s="69"/>
    </row>
    <row r="466" spans="2:24" s="75" customFormat="1" x14ac:dyDescent="0.25">
      <c r="B466" s="69"/>
      <c r="C466" s="76"/>
      <c r="D466" s="76"/>
      <c r="E466" s="76"/>
      <c r="F466" s="77"/>
      <c r="G466" s="69"/>
      <c r="H466" s="69"/>
      <c r="I466" s="77"/>
      <c r="J466" s="69"/>
      <c r="K466" s="69"/>
      <c r="L466" s="69"/>
      <c r="M466" s="69"/>
      <c r="N466" s="69"/>
      <c r="O466" s="69"/>
      <c r="P466" s="69"/>
      <c r="Q466" s="53"/>
      <c r="R466" s="82"/>
      <c r="S466" s="83"/>
      <c r="T466" s="72"/>
      <c r="U466" s="69"/>
      <c r="V466" s="69"/>
      <c r="W466" s="69"/>
      <c r="X466" s="69"/>
    </row>
    <row r="467" spans="2:24" s="75" customFormat="1" x14ac:dyDescent="0.25">
      <c r="B467" s="69"/>
      <c r="C467" s="76"/>
      <c r="D467" s="76"/>
      <c r="E467" s="76"/>
      <c r="F467" s="77"/>
      <c r="G467" s="69"/>
      <c r="H467" s="69"/>
      <c r="I467" s="77"/>
      <c r="J467" s="69"/>
      <c r="K467" s="69"/>
      <c r="L467" s="69"/>
      <c r="M467" s="69"/>
      <c r="N467" s="69"/>
      <c r="O467" s="69"/>
      <c r="P467" s="69"/>
      <c r="Q467" s="53"/>
      <c r="R467" s="82"/>
      <c r="S467" s="83"/>
      <c r="T467" s="72"/>
      <c r="U467" s="69"/>
      <c r="V467" s="69"/>
      <c r="W467" s="69"/>
      <c r="X467" s="69"/>
    </row>
    <row r="468" spans="2:24" s="75" customFormat="1" x14ac:dyDescent="0.25">
      <c r="B468" s="69"/>
      <c r="C468" s="76"/>
      <c r="D468" s="76"/>
      <c r="E468" s="76"/>
      <c r="F468" s="77"/>
      <c r="G468" s="69"/>
      <c r="H468" s="69"/>
      <c r="I468" s="77"/>
      <c r="J468" s="69"/>
      <c r="K468" s="69"/>
      <c r="L468" s="69"/>
      <c r="M468" s="69"/>
      <c r="N468" s="69"/>
      <c r="O468" s="69"/>
      <c r="P468" s="69"/>
      <c r="Q468" s="53"/>
      <c r="R468" s="82"/>
      <c r="S468" s="83"/>
      <c r="T468" s="72"/>
      <c r="U468" s="69"/>
      <c r="V468" s="69"/>
      <c r="W468" s="69"/>
      <c r="X468" s="69"/>
    </row>
    <row r="469" spans="2:24" s="75" customFormat="1" x14ac:dyDescent="0.25">
      <c r="B469" s="69"/>
      <c r="C469" s="76"/>
      <c r="D469" s="76"/>
      <c r="E469" s="76"/>
      <c r="F469" s="77"/>
      <c r="G469" s="69"/>
      <c r="H469" s="69"/>
      <c r="I469" s="77"/>
      <c r="J469" s="69"/>
      <c r="K469" s="69"/>
      <c r="L469" s="69"/>
      <c r="M469" s="69"/>
      <c r="N469" s="69"/>
      <c r="O469" s="69"/>
      <c r="P469" s="69"/>
      <c r="Q469" s="53"/>
      <c r="R469" s="82"/>
      <c r="S469" s="83"/>
      <c r="T469" s="72"/>
      <c r="U469" s="69"/>
      <c r="V469" s="69"/>
      <c r="W469" s="69"/>
      <c r="X469" s="69"/>
    </row>
    <row r="470" spans="2:24" s="75" customFormat="1" x14ac:dyDescent="0.25">
      <c r="B470" s="69"/>
      <c r="C470" s="76"/>
      <c r="D470" s="76"/>
      <c r="E470" s="76"/>
      <c r="F470" s="77"/>
      <c r="G470" s="69"/>
      <c r="H470" s="69"/>
      <c r="I470" s="77"/>
      <c r="J470" s="69"/>
      <c r="K470" s="69"/>
      <c r="L470" s="69"/>
      <c r="M470" s="69"/>
      <c r="N470" s="69"/>
      <c r="O470" s="69"/>
      <c r="P470" s="69"/>
      <c r="Q470" s="53"/>
      <c r="R470" s="82"/>
      <c r="S470" s="83"/>
      <c r="T470" s="72"/>
      <c r="U470" s="69"/>
      <c r="V470" s="69"/>
      <c r="W470" s="69"/>
      <c r="X470" s="69"/>
    </row>
    <row r="471" spans="2:24" s="75" customFormat="1" x14ac:dyDescent="0.25">
      <c r="B471" s="69"/>
      <c r="C471" s="76"/>
      <c r="D471" s="76"/>
      <c r="E471" s="76"/>
      <c r="F471" s="77"/>
      <c r="G471" s="69"/>
      <c r="H471" s="69"/>
      <c r="I471" s="77"/>
      <c r="J471" s="69"/>
      <c r="K471" s="69"/>
      <c r="L471" s="69"/>
      <c r="M471" s="69"/>
      <c r="N471" s="69"/>
      <c r="O471" s="69"/>
      <c r="P471" s="69"/>
      <c r="Q471" s="53"/>
      <c r="R471" s="82"/>
      <c r="S471" s="83"/>
      <c r="T471" s="72"/>
      <c r="U471" s="69"/>
      <c r="V471" s="69"/>
      <c r="W471" s="69"/>
      <c r="X471" s="69"/>
    </row>
    <row r="472" spans="2:24" s="75" customFormat="1" x14ac:dyDescent="0.25">
      <c r="B472" s="69"/>
      <c r="C472" s="76"/>
      <c r="D472" s="76"/>
      <c r="E472" s="76"/>
      <c r="F472" s="77"/>
      <c r="G472" s="69"/>
      <c r="H472" s="69"/>
      <c r="I472" s="77"/>
      <c r="J472" s="69"/>
      <c r="K472" s="69"/>
      <c r="L472" s="69"/>
      <c r="M472" s="69"/>
      <c r="N472" s="69"/>
      <c r="O472" s="69"/>
      <c r="P472" s="69"/>
      <c r="Q472" s="53"/>
      <c r="R472" s="82"/>
      <c r="S472" s="83"/>
      <c r="T472" s="72"/>
      <c r="U472" s="69"/>
      <c r="V472" s="69"/>
      <c r="W472" s="69"/>
      <c r="X472" s="69"/>
    </row>
    <row r="473" spans="2:24" s="75" customFormat="1" x14ac:dyDescent="0.25">
      <c r="B473" s="69"/>
      <c r="C473" s="76"/>
      <c r="D473" s="76"/>
      <c r="E473" s="76"/>
      <c r="F473" s="77"/>
      <c r="G473" s="69"/>
      <c r="H473" s="69"/>
      <c r="I473" s="77"/>
      <c r="J473" s="69"/>
      <c r="K473" s="69"/>
      <c r="L473" s="69"/>
      <c r="M473" s="69"/>
      <c r="N473" s="69"/>
      <c r="O473" s="69"/>
      <c r="P473" s="69"/>
      <c r="Q473" s="53"/>
      <c r="R473" s="82"/>
      <c r="S473" s="83"/>
      <c r="T473" s="72"/>
      <c r="U473" s="69"/>
      <c r="V473" s="69"/>
      <c r="W473" s="69"/>
      <c r="X473" s="69"/>
    </row>
    <row r="474" spans="2:24" s="75" customFormat="1" x14ac:dyDescent="0.25">
      <c r="B474" s="69"/>
      <c r="C474" s="76"/>
      <c r="D474" s="76"/>
      <c r="E474" s="76"/>
      <c r="F474" s="77"/>
      <c r="G474" s="69"/>
      <c r="H474" s="69"/>
      <c r="I474" s="77"/>
      <c r="J474" s="69"/>
      <c r="K474" s="69"/>
      <c r="L474" s="69"/>
      <c r="M474" s="69"/>
      <c r="N474" s="69"/>
      <c r="O474" s="69"/>
      <c r="P474" s="69"/>
      <c r="Q474" s="53"/>
      <c r="R474" s="82"/>
      <c r="S474" s="83"/>
      <c r="T474" s="72"/>
      <c r="U474" s="69"/>
      <c r="V474" s="69"/>
      <c r="W474" s="69"/>
      <c r="X474" s="69"/>
    </row>
    <row r="475" spans="2:24" s="75" customFormat="1" x14ac:dyDescent="0.25">
      <c r="B475" s="69"/>
      <c r="C475" s="76"/>
      <c r="D475" s="76"/>
      <c r="E475" s="76"/>
      <c r="F475" s="77"/>
      <c r="G475" s="69"/>
      <c r="H475" s="69"/>
      <c r="I475" s="77"/>
      <c r="J475" s="69"/>
      <c r="K475" s="69"/>
      <c r="L475" s="69"/>
      <c r="M475" s="69"/>
      <c r="N475" s="69"/>
      <c r="O475" s="69"/>
      <c r="P475" s="69"/>
      <c r="Q475" s="53"/>
      <c r="R475" s="82"/>
      <c r="S475" s="83"/>
      <c r="T475" s="72"/>
      <c r="U475" s="69"/>
      <c r="V475" s="69"/>
      <c r="W475" s="69"/>
      <c r="X475" s="69"/>
    </row>
    <row r="476" spans="2:24" s="75" customFormat="1" x14ac:dyDescent="0.25">
      <c r="B476" s="69"/>
      <c r="C476" s="76"/>
      <c r="D476" s="76"/>
      <c r="E476" s="76"/>
      <c r="F476" s="77"/>
      <c r="G476" s="69"/>
      <c r="H476" s="69"/>
      <c r="I476" s="77"/>
      <c r="J476" s="69"/>
      <c r="K476" s="69"/>
      <c r="L476" s="69"/>
      <c r="M476" s="69"/>
      <c r="N476" s="69"/>
      <c r="O476" s="69"/>
      <c r="P476" s="69"/>
      <c r="Q476" s="53"/>
      <c r="R476" s="82"/>
      <c r="S476" s="83"/>
      <c r="T476" s="72"/>
      <c r="U476" s="69"/>
      <c r="V476" s="69"/>
      <c r="W476" s="69"/>
      <c r="X476" s="69"/>
    </row>
    <row r="477" spans="2:24" s="75" customFormat="1" x14ac:dyDescent="0.25">
      <c r="B477" s="69"/>
      <c r="C477" s="76"/>
      <c r="D477" s="76"/>
      <c r="E477" s="76"/>
      <c r="F477" s="77"/>
      <c r="G477" s="69"/>
      <c r="H477" s="69"/>
      <c r="I477" s="77"/>
      <c r="J477" s="69"/>
      <c r="K477" s="69"/>
      <c r="L477" s="69"/>
      <c r="M477" s="69"/>
      <c r="N477" s="69"/>
      <c r="O477" s="69"/>
      <c r="P477" s="69"/>
      <c r="Q477" s="53"/>
      <c r="R477" s="82"/>
      <c r="S477" s="83"/>
      <c r="T477" s="72"/>
      <c r="U477" s="69"/>
      <c r="V477" s="69"/>
      <c r="W477" s="69"/>
      <c r="X477" s="69"/>
    </row>
    <row r="478" spans="2:24" s="75" customFormat="1" x14ac:dyDescent="0.25">
      <c r="B478" s="69"/>
      <c r="C478" s="76"/>
      <c r="D478" s="76"/>
      <c r="E478" s="76"/>
      <c r="F478" s="77"/>
      <c r="G478" s="69"/>
      <c r="H478" s="69"/>
      <c r="I478" s="77"/>
      <c r="J478" s="69"/>
      <c r="K478" s="69"/>
      <c r="L478" s="69"/>
      <c r="M478" s="69"/>
      <c r="N478" s="69"/>
      <c r="O478" s="69"/>
      <c r="P478" s="69"/>
      <c r="Q478" s="53"/>
      <c r="R478" s="82"/>
      <c r="S478" s="83"/>
      <c r="T478" s="72"/>
      <c r="U478" s="69"/>
      <c r="V478" s="69"/>
      <c r="W478" s="69"/>
      <c r="X478" s="69"/>
    </row>
    <row r="479" spans="2:24" s="75" customFormat="1" x14ac:dyDescent="0.25">
      <c r="B479" s="69"/>
      <c r="C479" s="76"/>
      <c r="D479" s="76"/>
      <c r="E479" s="76"/>
      <c r="F479" s="77"/>
      <c r="G479" s="69"/>
      <c r="H479" s="69"/>
      <c r="I479" s="77"/>
      <c r="J479" s="69"/>
      <c r="K479" s="69"/>
      <c r="L479" s="69"/>
      <c r="M479" s="69"/>
      <c r="N479" s="69"/>
      <c r="O479" s="69"/>
      <c r="P479" s="69"/>
      <c r="Q479" s="53"/>
      <c r="R479" s="82"/>
      <c r="S479" s="83"/>
      <c r="T479" s="72"/>
      <c r="U479" s="69"/>
      <c r="V479" s="69"/>
      <c r="W479" s="69"/>
      <c r="X479" s="69"/>
    </row>
    <row r="480" spans="2:24" s="75" customFormat="1" x14ac:dyDescent="0.25">
      <c r="B480" s="69"/>
      <c r="C480" s="76"/>
      <c r="D480" s="76"/>
      <c r="E480" s="76"/>
      <c r="F480" s="77"/>
      <c r="G480" s="69"/>
      <c r="H480" s="69"/>
      <c r="I480" s="77"/>
      <c r="J480" s="69"/>
      <c r="K480" s="69"/>
      <c r="L480" s="69"/>
      <c r="M480" s="69"/>
      <c r="N480" s="69"/>
      <c r="O480" s="69"/>
      <c r="P480" s="69"/>
      <c r="Q480" s="53"/>
      <c r="R480" s="82"/>
      <c r="S480" s="83"/>
      <c r="T480" s="72"/>
      <c r="U480" s="69"/>
      <c r="V480" s="69"/>
      <c r="W480" s="69"/>
      <c r="X480" s="69"/>
    </row>
    <row r="481" spans="2:24" s="75" customFormat="1" x14ac:dyDescent="0.25">
      <c r="B481" s="69"/>
      <c r="C481" s="76"/>
      <c r="D481" s="76"/>
      <c r="E481" s="76"/>
      <c r="F481" s="77"/>
      <c r="G481" s="69"/>
      <c r="H481" s="69"/>
      <c r="I481" s="77"/>
      <c r="J481" s="69"/>
      <c r="K481" s="69"/>
      <c r="L481" s="69"/>
      <c r="M481" s="69"/>
      <c r="N481" s="69"/>
      <c r="O481" s="69"/>
      <c r="P481" s="69"/>
      <c r="Q481" s="53"/>
      <c r="R481" s="82"/>
      <c r="S481" s="83"/>
      <c r="T481" s="72"/>
      <c r="U481" s="69"/>
      <c r="V481" s="69"/>
      <c r="W481" s="69"/>
      <c r="X481" s="69"/>
    </row>
    <row r="482" spans="2:24" s="75" customFormat="1" x14ac:dyDescent="0.25">
      <c r="B482" s="69"/>
      <c r="C482" s="76"/>
      <c r="D482" s="76"/>
      <c r="E482" s="76"/>
      <c r="F482" s="77"/>
      <c r="G482" s="69"/>
      <c r="H482" s="69"/>
      <c r="I482" s="77"/>
      <c r="J482" s="69"/>
      <c r="K482" s="69"/>
      <c r="L482" s="69"/>
      <c r="M482" s="69"/>
      <c r="N482" s="69"/>
      <c r="O482" s="69"/>
      <c r="P482" s="69"/>
      <c r="Q482" s="53"/>
      <c r="R482" s="82"/>
      <c r="S482" s="83"/>
      <c r="T482" s="72"/>
      <c r="U482" s="69"/>
      <c r="V482" s="69"/>
      <c r="W482" s="69"/>
      <c r="X482" s="69"/>
    </row>
    <row r="483" spans="2:24" s="75" customFormat="1" x14ac:dyDescent="0.25">
      <c r="B483" s="69"/>
      <c r="C483" s="76"/>
      <c r="D483" s="76"/>
      <c r="E483" s="76"/>
      <c r="F483" s="77"/>
      <c r="G483" s="69"/>
      <c r="H483" s="69"/>
      <c r="I483" s="77"/>
      <c r="J483" s="69"/>
      <c r="K483" s="69"/>
      <c r="L483" s="69"/>
      <c r="M483" s="69"/>
      <c r="N483" s="69"/>
      <c r="O483" s="69"/>
      <c r="P483" s="69"/>
      <c r="Q483" s="53"/>
      <c r="R483" s="82"/>
      <c r="S483" s="83"/>
      <c r="T483" s="72"/>
      <c r="U483" s="69"/>
      <c r="V483" s="69"/>
      <c r="W483" s="69"/>
      <c r="X483" s="69"/>
    </row>
    <row r="484" spans="2:24" s="75" customFormat="1" x14ac:dyDescent="0.25">
      <c r="B484" s="69"/>
      <c r="C484" s="76"/>
      <c r="D484" s="76"/>
      <c r="E484" s="76"/>
      <c r="F484" s="77"/>
      <c r="G484" s="69"/>
      <c r="H484" s="69"/>
      <c r="I484" s="77"/>
      <c r="J484" s="69"/>
      <c r="K484" s="69"/>
      <c r="L484" s="69"/>
      <c r="M484" s="69"/>
      <c r="N484" s="69"/>
      <c r="O484" s="69"/>
      <c r="P484" s="69"/>
      <c r="Q484" s="53"/>
      <c r="R484" s="82"/>
      <c r="S484" s="83"/>
      <c r="T484" s="72"/>
      <c r="U484" s="69"/>
      <c r="V484" s="69"/>
      <c r="W484" s="69"/>
      <c r="X484" s="69"/>
    </row>
    <row r="485" spans="2:24" s="75" customFormat="1" x14ac:dyDescent="0.25">
      <c r="B485" s="69"/>
      <c r="C485" s="76"/>
      <c r="D485" s="76"/>
      <c r="E485" s="76"/>
      <c r="F485" s="77"/>
      <c r="G485" s="69"/>
      <c r="H485" s="69"/>
      <c r="I485" s="77"/>
      <c r="J485" s="69"/>
      <c r="K485" s="69"/>
      <c r="L485" s="69"/>
      <c r="M485" s="69"/>
      <c r="N485" s="69"/>
      <c r="O485" s="69"/>
      <c r="P485" s="69"/>
      <c r="Q485" s="53"/>
      <c r="R485" s="82"/>
      <c r="S485" s="83"/>
      <c r="T485" s="72"/>
      <c r="U485" s="69"/>
      <c r="V485" s="69"/>
      <c r="W485" s="69"/>
      <c r="X485" s="69"/>
    </row>
    <row r="486" spans="2:24" s="75" customFormat="1" x14ac:dyDescent="0.25">
      <c r="B486" s="69"/>
      <c r="C486" s="76"/>
      <c r="D486" s="76"/>
      <c r="E486" s="76"/>
      <c r="F486" s="77"/>
      <c r="G486" s="69"/>
      <c r="H486" s="69"/>
      <c r="I486" s="77"/>
      <c r="J486" s="69"/>
      <c r="K486" s="69"/>
      <c r="L486" s="69"/>
      <c r="M486" s="69"/>
      <c r="N486" s="69"/>
      <c r="O486" s="69"/>
      <c r="P486" s="69"/>
      <c r="Q486" s="53"/>
      <c r="R486" s="82"/>
      <c r="S486" s="83"/>
      <c r="T486" s="72"/>
      <c r="U486" s="69"/>
      <c r="V486" s="69"/>
      <c r="W486" s="69"/>
      <c r="X486" s="69"/>
    </row>
    <row r="487" spans="2:24" s="75" customFormat="1" x14ac:dyDescent="0.25">
      <c r="B487" s="69"/>
      <c r="C487" s="76"/>
      <c r="D487" s="76"/>
      <c r="E487" s="76"/>
      <c r="F487" s="77"/>
      <c r="G487" s="69"/>
      <c r="H487" s="69"/>
      <c r="I487" s="77"/>
      <c r="J487" s="69"/>
      <c r="K487" s="69"/>
      <c r="L487" s="69"/>
      <c r="M487" s="69"/>
      <c r="N487" s="69"/>
      <c r="O487" s="69"/>
      <c r="P487" s="69"/>
      <c r="Q487" s="53"/>
      <c r="R487" s="82"/>
      <c r="S487" s="83"/>
      <c r="T487" s="72"/>
      <c r="U487" s="69"/>
      <c r="V487" s="69"/>
      <c r="W487" s="69"/>
      <c r="X487" s="69"/>
    </row>
    <row r="488" spans="2:24" s="75" customFormat="1" x14ac:dyDescent="0.25">
      <c r="B488" s="69"/>
      <c r="C488" s="76"/>
      <c r="D488" s="76"/>
      <c r="E488" s="76"/>
      <c r="F488" s="77"/>
      <c r="G488" s="69"/>
      <c r="H488" s="69"/>
      <c r="I488" s="77"/>
      <c r="J488" s="69"/>
      <c r="K488" s="69"/>
      <c r="L488" s="69"/>
      <c r="M488" s="69"/>
      <c r="N488" s="69"/>
      <c r="O488" s="69"/>
      <c r="P488" s="69"/>
      <c r="Q488" s="53"/>
      <c r="R488" s="82"/>
      <c r="S488" s="83"/>
      <c r="T488" s="72"/>
      <c r="U488" s="69"/>
      <c r="V488" s="69"/>
      <c r="W488" s="69"/>
      <c r="X488" s="69"/>
    </row>
    <row r="489" spans="2:24" s="75" customFormat="1" x14ac:dyDescent="0.25">
      <c r="B489" s="69"/>
      <c r="C489" s="76"/>
      <c r="D489" s="76"/>
      <c r="E489" s="76"/>
      <c r="F489" s="77"/>
      <c r="G489" s="69"/>
      <c r="H489" s="69"/>
      <c r="I489" s="77"/>
      <c r="J489" s="69"/>
      <c r="K489" s="69"/>
      <c r="L489" s="69"/>
      <c r="M489" s="69"/>
      <c r="N489" s="69"/>
      <c r="O489" s="69"/>
      <c r="P489" s="69"/>
      <c r="Q489" s="53"/>
      <c r="R489" s="82"/>
      <c r="S489" s="83"/>
      <c r="T489" s="72"/>
      <c r="U489" s="69"/>
      <c r="V489" s="69"/>
      <c r="W489" s="69"/>
      <c r="X489" s="69"/>
    </row>
    <row r="490" spans="2:24" s="75" customFormat="1" x14ac:dyDescent="0.25">
      <c r="B490" s="69"/>
      <c r="C490" s="76"/>
      <c r="D490" s="76"/>
      <c r="E490" s="76"/>
      <c r="F490" s="77"/>
      <c r="G490" s="69"/>
      <c r="H490" s="69"/>
      <c r="I490" s="77"/>
      <c r="J490" s="69"/>
      <c r="K490" s="69"/>
      <c r="L490" s="69"/>
      <c r="M490" s="69"/>
      <c r="N490" s="69"/>
      <c r="O490" s="69"/>
      <c r="P490" s="69"/>
      <c r="Q490" s="53"/>
      <c r="R490" s="82"/>
      <c r="S490" s="83"/>
      <c r="T490" s="72"/>
      <c r="U490" s="69"/>
      <c r="V490" s="69"/>
      <c r="W490" s="69"/>
      <c r="X490" s="69"/>
    </row>
    <row r="491" spans="2:24" s="75" customFormat="1" x14ac:dyDescent="0.25">
      <c r="B491" s="69"/>
      <c r="C491" s="76"/>
      <c r="D491" s="76"/>
      <c r="E491" s="76"/>
      <c r="F491" s="77"/>
      <c r="G491" s="69"/>
      <c r="H491" s="69"/>
      <c r="I491" s="77"/>
      <c r="J491" s="69"/>
      <c r="K491" s="69"/>
      <c r="L491" s="69"/>
      <c r="M491" s="69"/>
      <c r="N491" s="69"/>
      <c r="O491" s="69"/>
      <c r="P491" s="69"/>
      <c r="Q491" s="53"/>
      <c r="R491" s="82"/>
      <c r="S491" s="83"/>
      <c r="T491" s="72"/>
      <c r="U491" s="69"/>
      <c r="V491" s="69"/>
      <c r="W491" s="69"/>
      <c r="X491" s="69"/>
    </row>
    <row r="492" spans="2:24" s="75" customFormat="1" x14ac:dyDescent="0.25">
      <c r="B492" s="69"/>
      <c r="C492" s="76"/>
      <c r="D492" s="76"/>
      <c r="E492" s="76"/>
      <c r="F492" s="77"/>
      <c r="G492" s="69"/>
      <c r="H492" s="69"/>
      <c r="I492" s="77"/>
      <c r="J492" s="69"/>
      <c r="K492" s="69"/>
      <c r="L492" s="69"/>
      <c r="M492" s="69"/>
      <c r="N492" s="69"/>
      <c r="O492" s="69"/>
      <c r="P492" s="69"/>
      <c r="Q492" s="53"/>
      <c r="R492" s="82"/>
      <c r="S492" s="83"/>
      <c r="T492" s="72"/>
      <c r="U492" s="69"/>
      <c r="V492" s="69"/>
      <c r="W492" s="69"/>
      <c r="X492" s="69"/>
    </row>
    <row r="493" spans="2:24" s="75" customFormat="1" x14ac:dyDescent="0.25">
      <c r="B493" s="69"/>
      <c r="C493" s="76"/>
      <c r="D493" s="76"/>
      <c r="E493" s="76"/>
      <c r="F493" s="77"/>
      <c r="G493" s="69"/>
      <c r="H493" s="69"/>
      <c r="I493" s="77"/>
      <c r="J493" s="69"/>
      <c r="K493" s="69"/>
      <c r="L493" s="69"/>
      <c r="M493" s="69"/>
      <c r="N493" s="69"/>
      <c r="O493" s="69"/>
      <c r="P493" s="69"/>
      <c r="Q493" s="53"/>
      <c r="R493" s="82"/>
      <c r="S493" s="83"/>
      <c r="T493" s="72"/>
      <c r="U493" s="69"/>
      <c r="V493" s="69"/>
      <c r="W493" s="69"/>
      <c r="X493" s="69"/>
    </row>
    <row r="494" spans="2:24" s="75" customFormat="1" x14ac:dyDescent="0.25">
      <c r="B494" s="69"/>
      <c r="C494" s="76"/>
      <c r="D494" s="76"/>
      <c r="E494" s="76"/>
      <c r="F494" s="77"/>
      <c r="G494" s="69"/>
      <c r="H494" s="69"/>
      <c r="I494" s="77"/>
      <c r="J494" s="69"/>
      <c r="K494" s="69"/>
      <c r="L494" s="69"/>
      <c r="M494" s="69"/>
      <c r="N494" s="69"/>
      <c r="O494" s="69"/>
      <c r="P494" s="69"/>
      <c r="Q494" s="53"/>
      <c r="R494" s="82"/>
      <c r="S494" s="83"/>
      <c r="T494" s="72"/>
      <c r="U494" s="69"/>
      <c r="V494" s="69"/>
      <c r="W494" s="69"/>
      <c r="X494" s="69"/>
    </row>
    <row r="495" spans="2:24" s="75" customFormat="1" x14ac:dyDescent="0.25">
      <c r="B495" s="69"/>
      <c r="C495" s="76"/>
      <c r="D495" s="76"/>
      <c r="E495" s="76"/>
      <c r="F495" s="77"/>
      <c r="G495" s="69"/>
      <c r="H495" s="69"/>
      <c r="I495" s="77"/>
      <c r="J495" s="69"/>
      <c r="K495" s="69"/>
      <c r="L495" s="69"/>
      <c r="M495" s="69"/>
      <c r="N495" s="69"/>
      <c r="O495" s="69"/>
      <c r="P495" s="69"/>
      <c r="Q495" s="53"/>
      <c r="R495" s="82"/>
      <c r="S495" s="83"/>
      <c r="T495" s="72"/>
      <c r="U495" s="69"/>
      <c r="V495" s="69"/>
      <c r="W495" s="69"/>
      <c r="X495" s="69"/>
    </row>
    <row r="496" spans="2:24" s="75" customFormat="1" x14ac:dyDescent="0.25">
      <c r="B496" s="69"/>
      <c r="C496" s="76"/>
      <c r="D496" s="76"/>
      <c r="E496" s="76"/>
      <c r="F496" s="77"/>
      <c r="G496" s="69"/>
      <c r="H496" s="69"/>
      <c r="I496" s="77"/>
      <c r="J496" s="69"/>
      <c r="K496" s="69"/>
      <c r="L496" s="69"/>
      <c r="M496" s="69"/>
      <c r="N496" s="69"/>
      <c r="O496" s="69"/>
      <c r="P496" s="69"/>
      <c r="Q496" s="53"/>
      <c r="R496" s="82"/>
      <c r="S496" s="83"/>
      <c r="T496" s="72"/>
      <c r="U496" s="69"/>
      <c r="V496" s="69"/>
      <c r="W496" s="69"/>
      <c r="X496" s="69"/>
    </row>
    <row r="497" spans="2:24" s="75" customFormat="1" x14ac:dyDescent="0.25">
      <c r="B497" s="69"/>
      <c r="C497" s="76"/>
      <c r="D497" s="76"/>
      <c r="E497" s="76"/>
      <c r="F497" s="77"/>
      <c r="G497" s="69"/>
      <c r="H497" s="69"/>
      <c r="I497" s="77"/>
      <c r="J497" s="69"/>
      <c r="K497" s="69"/>
      <c r="L497" s="69"/>
      <c r="M497" s="69"/>
      <c r="N497" s="69"/>
      <c r="O497" s="69"/>
      <c r="P497" s="69"/>
      <c r="Q497" s="53"/>
      <c r="R497" s="82"/>
      <c r="S497" s="83"/>
      <c r="T497" s="72"/>
      <c r="U497" s="69"/>
      <c r="V497" s="69"/>
      <c r="W497" s="69"/>
      <c r="X497" s="69"/>
    </row>
    <row r="498" spans="2:24" s="75" customFormat="1" x14ac:dyDescent="0.25">
      <c r="B498" s="69"/>
      <c r="C498" s="76"/>
      <c r="D498" s="76"/>
      <c r="E498" s="76"/>
      <c r="F498" s="77"/>
      <c r="G498" s="69"/>
      <c r="H498" s="69"/>
      <c r="I498" s="77"/>
      <c r="J498" s="69"/>
      <c r="K498" s="69"/>
      <c r="L498" s="69"/>
      <c r="M498" s="69"/>
      <c r="N498" s="69"/>
      <c r="O498" s="69"/>
      <c r="P498" s="69"/>
      <c r="Q498" s="53"/>
      <c r="R498" s="82"/>
      <c r="S498" s="83"/>
      <c r="T498" s="72"/>
      <c r="U498" s="69"/>
      <c r="V498" s="69"/>
      <c r="W498" s="69"/>
      <c r="X498" s="69"/>
    </row>
    <row r="499" spans="2:24" s="75" customFormat="1" x14ac:dyDescent="0.25">
      <c r="B499" s="69"/>
      <c r="C499" s="76"/>
      <c r="D499" s="76"/>
      <c r="E499" s="76"/>
      <c r="F499" s="77"/>
      <c r="G499" s="69"/>
      <c r="H499" s="69"/>
      <c r="I499" s="77"/>
      <c r="J499" s="69"/>
      <c r="K499" s="69"/>
      <c r="L499" s="69"/>
      <c r="M499" s="69"/>
      <c r="N499" s="69"/>
      <c r="O499" s="69"/>
      <c r="P499" s="69"/>
      <c r="Q499" s="53"/>
      <c r="R499" s="82"/>
      <c r="S499" s="83"/>
      <c r="T499" s="72"/>
      <c r="U499" s="69"/>
      <c r="V499" s="69"/>
      <c r="W499" s="69"/>
      <c r="X499" s="69"/>
    </row>
    <row r="500" spans="2:24" s="75" customFormat="1" x14ac:dyDescent="0.25">
      <c r="B500" s="69"/>
      <c r="C500" s="76"/>
      <c r="D500" s="76"/>
      <c r="E500" s="76"/>
      <c r="F500" s="77"/>
      <c r="G500" s="69"/>
      <c r="H500" s="69"/>
      <c r="I500" s="77"/>
      <c r="J500" s="69"/>
      <c r="K500" s="69"/>
      <c r="L500" s="69"/>
      <c r="M500" s="69"/>
      <c r="N500" s="69"/>
      <c r="O500" s="69"/>
      <c r="P500" s="69"/>
      <c r="Q500" s="53"/>
      <c r="R500" s="82"/>
      <c r="S500" s="83"/>
      <c r="T500" s="72"/>
      <c r="U500" s="69"/>
      <c r="V500" s="69"/>
      <c r="W500" s="69"/>
      <c r="X500" s="69"/>
    </row>
    <row r="501" spans="2:24" s="75" customFormat="1" x14ac:dyDescent="0.25">
      <c r="B501" s="69"/>
      <c r="C501" s="76"/>
      <c r="D501" s="76"/>
      <c r="E501" s="76"/>
      <c r="F501" s="77"/>
      <c r="G501" s="69"/>
      <c r="H501" s="69"/>
      <c r="I501" s="77"/>
      <c r="J501" s="69"/>
      <c r="K501" s="69"/>
      <c r="L501" s="69"/>
      <c r="M501" s="69"/>
      <c r="N501" s="69"/>
      <c r="O501" s="69"/>
      <c r="P501" s="69"/>
      <c r="Q501" s="53"/>
      <c r="R501" s="82"/>
      <c r="S501" s="83"/>
      <c r="T501" s="72"/>
      <c r="U501" s="69"/>
      <c r="V501" s="69"/>
      <c r="W501" s="69"/>
      <c r="X501" s="69"/>
    </row>
    <row r="502" spans="2:24" s="75" customFormat="1" x14ac:dyDescent="0.25">
      <c r="B502" s="69"/>
      <c r="C502" s="76"/>
      <c r="D502" s="76"/>
      <c r="E502" s="76"/>
      <c r="F502" s="77"/>
      <c r="G502" s="69"/>
      <c r="H502" s="69"/>
      <c r="I502" s="77"/>
      <c r="J502" s="69"/>
      <c r="K502" s="69"/>
      <c r="L502" s="69"/>
      <c r="M502" s="69"/>
      <c r="N502" s="69"/>
      <c r="O502" s="69"/>
      <c r="P502" s="69"/>
      <c r="Q502" s="53"/>
      <c r="R502" s="82"/>
      <c r="S502" s="83"/>
      <c r="T502" s="72"/>
      <c r="U502" s="69"/>
      <c r="V502" s="69"/>
      <c r="W502" s="69"/>
      <c r="X502" s="69"/>
    </row>
    <row r="503" spans="2:24" s="75" customFormat="1" x14ac:dyDescent="0.25">
      <c r="B503" s="69"/>
      <c r="C503" s="76"/>
      <c r="D503" s="76"/>
      <c r="E503" s="76"/>
      <c r="F503" s="77"/>
      <c r="G503" s="69"/>
      <c r="H503" s="69"/>
      <c r="I503" s="77"/>
      <c r="J503" s="69"/>
      <c r="K503" s="69"/>
      <c r="L503" s="69"/>
      <c r="M503" s="69"/>
      <c r="N503" s="69"/>
      <c r="O503" s="69"/>
      <c r="P503" s="69"/>
      <c r="Q503" s="53"/>
      <c r="R503" s="82"/>
      <c r="S503" s="83"/>
      <c r="T503" s="72"/>
      <c r="U503" s="69"/>
      <c r="V503" s="69"/>
      <c r="W503" s="69"/>
      <c r="X503" s="69"/>
    </row>
    <row r="504" spans="2:24" s="75" customFormat="1" x14ac:dyDescent="0.25">
      <c r="B504" s="69"/>
      <c r="C504" s="76"/>
      <c r="D504" s="76"/>
      <c r="E504" s="76"/>
      <c r="F504" s="77"/>
      <c r="G504" s="69"/>
      <c r="H504" s="69"/>
      <c r="I504" s="77"/>
      <c r="J504" s="69"/>
      <c r="K504" s="69"/>
      <c r="L504" s="69"/>
      <c r="M504" s="69"/>
      <c r="N504" s="69"/>
      <c r="O504" s="69"/>
      <c r="P504" s="69"/>
      <c r="Q504" s="53"/>
      <c r="R504" s="82"/>
      <c r="S504" s="83"/>
      <c r="T504" s="72"/>
      <c r="U504" s="69"/>
      <c r="V504" s="69"/>
      <c r="W504" s="69"/>
      <c r="X504" s="69"/>
    </row>
    <row r="505" spans="2:24" s="75" customFormat="1" x14ac:dyDescent="0.25">
      <c r="B505" s="69"/>
      <c r="C505" s="76"/>
      <c r="D505" s="76"/>
      <c r="E505" s="76"/>
      <c r="F505" s="77"/>
      <c r="G505" s="69"/>
      <c r="H505" s="69"/>
      <c r="I505" s="77"/>
      <c r="J505" s="69"/>
      <c r="K505" s="69"/>
      <c r="L505" s="69"/>
      <c r="M505" s="69"/>
      <c r="N505" s="69"/>
      <c r="O505" s="69"/>
      <c r="P505" s="69"/>
      <c r="Q505" s="53"/>
      <c r="R505" s="82"/>
      <c r="S505" s="83"/>
      <c r="T505" s="72"/>
      <c r="U505" s="69"/>
      <c r="V505" s="69"/>
      <c r="W505" s="69"/>
      <c r="X505" s="69"/>
    </row>
    <row r="506" spans="2:24" s="75" customFormat="1" x14ac:dyDescent="0.25">
      <c r="B506" s="69"/>
      <c r="C506" s="76"/>
      <c r="D506" s="76"/>
      <c r="E506" s="76"/>
      <c r="F506" s="77"/>
      <c r="G506" s="69"/>
      <c r="H506" s="69"/>
      <c r="I506" s="77"/>
      <c r="J506" s="69"/>
      <c r="K506" s="69"/>
      <c r="L506" s="69"/>
      <c r="M506" s="69"/>
      <c r="N506" s="69"/>
      <c r="O506" s="69"/>
      <c r="P506" s="69"/>
      <c r="Q506" s="53"/>
      <c r="R506" s="82"/>
      <c r="S506" s="83"/>
      <c r="T506" s="72"/>
      <c r="U506" s="69"/>
      <c r="V506" s="69"/>
      <c r="W506" s="69"/>
      <c r="X506" s="69"/>
    </row>
    <row r="507" spans="2:24" s="75" customFormat="1" x14ac:dyDescent="0.25">
      <c r="B507" s="69"/>
      <c r="C507" s="76"/>
      <c r="D507" s="76"/>
      <c r="E507" s="76"/>
      <c r="F507" s="77"/>
      <c r="G507" s="69"/>
      <c r="H507" s="69"/>
      <c r="I507" s="77"/>
      <c r="J507" s="69"/>
      <c r="K507" s="69"/>
      <c r="L507" s="69"/>
      <c r="M507" s="69"/>
      <c r="N507" s="69"/>
      <c r="O507" s="69"/>
      <c r="P507" s="69"/>
      <c r="Q507" s="53"/>
      <c r="R507" s="82"/>
      <c r="S507" s="83"/>
      <c r="T507" s="72"/>
      <c r="U507" s="69"/>
      <c r="V507" s="69"/>
      <c r="W507" s="69"/>
      <c r="X507" s="69"/>
    </row>
    <row r="508" spans="2:24" s="75" customFormat="1" x14ac:dyDescent="0.25">
      <c r="B508" s="69"/>
      <c r="C508" s="76"/>
      <c r="D508" s="76"/>
      <c r="E508" s="76"/>
      <c r="F508" s="77"/>
      <c r="G508" s="69"/>
      <c r="H508" s="69"/>
      <c r="I508" s="77"/>
      <c r="J508" s="69"/>
      <c r="K508" s="69"/>
      <c r="L508" s="69"/>
      <c r="M508" s="69"/>
      <c r="N508" s="69"/>
      <c r="O508" s="69"/>
      <c r="P508" s="69"/>
      <c r="Q508" s="53"/>
      <c r="R508" s="82"/>
      <c r="S508" s="83"/>
      <c r="T508" s="72"/>
      <c r="U508" s="69"/>
      <c r="V508" s="69"/>
      <c r="W508" s="69"/>
      <c r="X508" s="69"/>
    </row>
    <row r="509" spans="2:24" s="75" customFormat="1" x14ac:dyDescent="0.25">
      <c r="B509" s="69"/>
      <c r="C509" s="76"/>
      <c r="D509" s="76"/>
      <c r="E509" s="76"/>
      <c r="F509" s="77"/>
      <c r="G509" s="69"/>
      <c r="H509" s="69"/>
      <c r="I509" s="77"/>
      <c r="J509" s="69"/>
      <c r="K509" s="69"/>
      <c r="L509" s="69"/>
      <c r="M509" s="69"/>
      <c r="N509" s="69"/>
      <c r="O509" s="69"/>
      <c r="P509" s="69"/>
      <c r="Q509" s="53"/>
      <c r="R509" s="82"/>
      <c r="S509" s="83"/>
      <c r="T509" s="72"/>
      <c r="U509" s="69"/>
      <c r="V509" s="69"/>
      <c r="W509" s="69"/>
      <c r="X509" s="69"/>
    </row>
    <row r="510" spans="2:24" s="75" customFormat="1" x14ac:dyDescent="0.25">
      <c r="B510" s="69"/>
      <c r="C510" s="76"/>
      <c r="D510" s="76"/>
      <c r="E510" s="76"/>
      <c r="F510" s="77"/>
      <c r="G510" s="69"/>
      <c r="H510" s="69"/>
      <c r="I510" s="77"/>
      <c r="J510" s="69"/>
      <c r="K510" s="69"/>
      <c r="L510" s="69"/>
      <c r="M510" s="69"/>
      <c r="N510" s="69"/>
      <c r="O510" s="69"/>
      <c r="P510" s="69"/>
      <c r="Q510" s="53"/>
      <c r="R510" s="82"/>
      <c r="S510" s="83"/>
      <c r="T510" s="72"/>
      <c r="U510" s="69"/>
      <c r="V510" s="69"/>
      <c r="W510" s="69"/>
      <c r="X510" s="69"/>
    </row>
    <row r="511" spans="2:24" s="75" customFormat="1" x14ac:dyDescent="0.25">
      <c r="B511" s="69"/>
      <c r="C511" s="76"/>
      <c r="D511" s="76"/>
      <c r="E511" s="76"/>
      <c r="F511" s="77"/>
      <c r="G511" s="69"/>
      <c r="H511" s="69"/>
      <c r="I511" s="77"/>
      <c r="J511" s="69"/>
      <c r="K511" s="69"/>
      <c r="L511" s="69"/>
      <c r="M511" s="69"/>
      <c r="N511" s="69"/>
      <c r="O511" s="69"/>
      <c r="P511" s="69"/>
      <c r="Q511" s="53"/>
      <c r="R511" s="82"/>
      <c r="S511" s="83"/>
      <c r="T511" s="72"/>
      <c r="U511" s="69"/>
      <c r="V511" s="69"/>
      <c r="W511" s="69"/>
      <c r="X511" s="69"/>
    </row>
    <row r="512" spans="2:24" s="75" customFormat="1" x14ac:dyDescent="0.25">
      <c r="B512" s="69"/>
      <c r="C512" s="76"/>
      <c r="D512" s="76"/>
      <c r="E512" s="76"/>
      <c r="F512" s="77"/>
      <c r="G512" s="69"/>
      <c r="H512" s="69"/>
      <c r="I512" s="77"/>
      <c r="J512" s="69"/>
      <c r="K512" s="69"/>
      <c r="L512" s="69"/>
      <c r="M512" s="69"/>
      <c r="N512" s="69"/>
      <c r="O512" s="69"/>
      <c r="P512" s="69"/>
      <c r="Q512" s="53"/>
      <c r="R512" s="82"/>
      <c r="S512" s="83"/>
      <c r="T512" s="72"/>
      <c r="U512" s="69"/>
      <c r="V512" s="69"/>
      <c r="W512" s="69"/>
      <c r="X512" s="69"/>
    </row>
    <row r="513" spans="2:24" s="75" customFormat="1" x14ac:dyDescent="0.25">
      <c r="B513" s="69"/>
      <c r="C513" s="76"/>
      <c r="D513" s="76"/>
      <c r="E513" s="76"/>
      <c r="F513" s="77"/>
      <c r="G513" s="69"/>
      <c r="H513" s="69"/>
      <c r="I513" s="77"/>
      <c r="J513" s="69"/>
      <c r="K513" s="69"/>
      <c r="L513" s="69"/>
      <c r="M513" s="69"/>
      <c r="N513" s="69"/>
      <c r="O513" s="69"/>
      <c r="P513" s="69"/>
      <c r="Q513" s="53"/>
      <c r="R513" s="82"/>
      <c r="S513" s="83"/>
      <c r="T513" s="72"/>
      <c r="U513" s="69"/>
      <c r="V513" s="69"/>
      <c r="W513" s="69"/>
      <c r="X513" s="69"/>
    </row>
    <row r="514" spans="2:24" s="75" customFormat="1" x14ac:dyDescent="0.25">
      <c r="B514" s="69"/>
      <c r="C514" s="76"/>
      <c r="D514" s="76"/>
      <c r="E514" s="76"/>
      <c r="F514" s="77"/>
      <c r="G514" s="69"/>
      <c r="H514" s="69"/>
      <c r="I514" s="77"/>
      <c r="J514" s="69"/>
      <c r="K514" s="69"/>
      <c r="L514" s="69"/>
      <c r="M514" s="69"/>
      <c r="N514" s="69"/>
      <c r="O514" s="69"/>
      <c r="P514" s="69"/>
      <c r="Q514" s="53"/>
      <c r="R514" s="82"/>
      <c r="S514" s="83"/>
      <c r="T514" s="72"/>
      <c r="U514" s="69"/>
      <c r="V514" s="69"/>
      <c r="W514" s="69"/>
      <c r="X514" s="69"/>
    </row>
    <row r="515" spans="2:24" s="75" customFormat="1" x14ac:dyDescent="0.25">
      <c r="B515" s="69"/>
      <c r="C515" s="76"/>
      <c r="D515" s="76"/>
      <c r="E515" s="76"/>
      <c r="F515" s="77"/>
      <c r="G515" s="69"/>
      <c r="H515" s="69"/>
      <c r="I515" s="77"/>
      <c r="J515" s="69"/>
      <c r="K515" s="69"/>
      <c r="L515" s="69"/>
      <c r="M515" s="69"/>
      <c r="N515" s="69"/>
      <c r="O515" s="69"/>
      <c r="P515" s="69"/>
      <c r="Q515" s="53"/>
      <c r="R515" s="82"/>
      <c r="S515" s="83"/>
      <c r="T515" s="72"/>
      <c r="U515" s="69"/>
      <c r="V515" s="69"/>
      <c r="W515" s="69"/>
      <c r="X515" s="69"/>
    </row>
    <row r="516" spans="2:24" s="75" customFormat="1" x14ac:dyDescent="0.25">
      <c r="B516" s="69"/>
      <c r="C516" s="76"/>
      <c r="D516" s="76"/>
      <c r="E516" s="76"/>
      <c r="F516" s="77"/>
      <c r="G516" s="69"/>
      <c r="H516" s="69"/>
      <c r="I516" s="77"/>
      <c r="J516" s="69"/>
      <c r="K516" s="69"/>
      <c r="L516" s="69"/>
      <c r="M516" s="69"/>
      <c r="N516" s="69"/>
      <c r="O516" s="69"/>
      <c r="P516" s="69"/>
      <c r="Q516" s="53"/>
      <c r="R516" s="82"/>
      <c r="S516" s="83"/>
      <c r="T516" s="72"/>
      <c r="U516" s="69"/>
      <c r="V516" s="69"/>
      <c r="W516" s="69"/>
      <c r="X516" s="69"/>
    </row>
    <row r="517" spans="2:24" s="75" customFormat="1" x14ac:dyDescent="0.25">
      <c r="B517" s="69"/>
      <c r="C517" s="76"/>
      <c r="D517" s="76"/>
      <c r="E517" s="76"/>
      <c r="F517" s="77"/>
      <c r="G517" s="69"/>
      <c r="H517" s="69"/>
      <c r="I517" s="77"/>
      <c r="J517" s="69"/>
      <c r="K517" s="69"/>
      <c r="L517" s="69"/>
      <c r="M517" s="69"/>
      <c r="N517" s="69"/>
      <c r="O517" s="69"/>
      <c r="P517" s="69"/>
      <c r="Q517" s="53"/>
      <c r="R517" s="82"/>
      <c r="S517" s="83"/>
      <c r="T517" s="72"/>
      <c r="U517" s="69"/>
      <c r="V517" s="69"/>
      <c r="W517" s="69"/>
      <c r="X517" s="69"/>
    </row>
    <row r="518" spans="2:24" s="75" customFormat="1" x14ac:dyDescent="0.25">
      <c r="B518" s="69"/>
      <c r="C518" s="76"/>
      <c r="D518" s="76"/>
      <c r="E518" s="76"/>
      <c r="F518" s="77"/>
      <c r="G518" s="69"/>
      <c r="H518" s="69"/>
      <c r="I518" s="77"/>
      <c r="J518" s="69"/>
      <c r="K518" s="69"/>
      <c r="L518" s="69"/>
      <c r="M518" s="69"/>
      <c r="N518" s="69"/>
      <c r="O518" s="69"/>
      <c r="P518" s="69"/>
      <c r="Q518" s="53"/>
      <c r="R518" s="82"/>
      <c r="S518" s="83"/>
      <c r="T518" s="72"/>
      <c r="U518" s="69"/>
      <c r="V518" s="69"/>
      <c r="W518" s="69"/>
      <c r="X518" s="69"/>
    </row>
    <row r="519" spans="2:24" s="75" customFormat="1" x14ac:dyDescent="0.25">
      <c r="B519" s="69"/>
      <c r="C519" s="76"/>
      <c r="D519" s="76"/>
      <c r="E519" s="76"/>
      <c r="F519" s="77"/>
      <c r="G519" s="69"/>
      <c r="H519" s="69"/>
      <c r="I519" s="77"/>
      <c r="J519" s="69"/>
      <c r="K519" s="69"/>
      <c r="L519" s="69"/>
      <c r="M519" s="69"/>
      <c r="N519" s="69"/>
      <c r="O519" s="69"/>
      <c r="P519" s="69"/>
      <c r="Q519" s="53"/>
      <c r="R519" s="82"/>
      <c r="S519" s="83"/>
      <c r="T519" s="72"/>
      <c r="U519" s="69"/>
      <c r="V519" s="69"/>
      <c r="W519" s="69"/>
      <c r="X519" s="69"/>
    </row>
    <row r="520" spans="2:24" s="75" customFormat="1" x14ac:dyDescent="0.25">
      <c r="B520" s="69"/>
      <c r="C520" s="76"/>
      <c r="D520" s="76"/>
      <c r="E520" s="76"/>
      <c r="F520" s="77"/>
      <c r="G520" s="69"/>
      <c r="H520" s="69"/>
      <c r="I520" s="77"/>
      <c r="J520" s="69"/>
      <c r="K520" s="69"/>
      <c r="L520" s="69"/>
      <c r="M520" s="69"/>
      <c r="N520" s="69"/>
      <c r="O520" s="69"/>
      <c r="P520" s="69"/>
      <c r="Q520" s="53"/>
      <c r="R520" s="82"/>
      <c r="S520" s="83"/>
      <c r="T520" s="72"/>
      <c r="U520" s="69"/>
      <c r="V520" s="69"/>
      <c r="W520" s="69"/>
      <c r="X520" s="69"/>
    </row>
    <row r="521" spans="2:24" s="75" customFormat="1" x14ac:dyDescent="0.25">
      <c r="B521" s="69"/>
      <c r="C521" s="76"/>
      <c r="D521" s="76"/>
      <c r="E521" s="76"/>
      <c r="F521" s="77"/>
      <c r="G521" s="69"/>
      <c r="H521" s="69"/>
      <c r="I521" s="77"/>
      <c r="J521" s="69"/>
      <c r="K521" s="69"/>
      <c r="L521" s="69"/>
      <c r="M521" s="69"/>
      <c r="N521" s="69"/>
      <c r="O521" s="69"/>
      <c r="P521" s="69"/>
      <c r="Q521" s="53"/>
      <c r="R521" s="82"/>
      <c r="S521" s="83"/>
      <c r="T521" s="72"/>
      <c r="U521" s="69"/>
      <c r="V521" s="69"/>
      <c r="W521" s="69"/>
      <c r="X521" s="69"/>
    </row>
    <row r="522" spans="2:24" s="75" customFormat="1" x14ac:dyDescent="0.25">
      <c r="B522" s="69"/>
      <c r="C522" s="76"/>
      <c r="D522" s="76"/>
      <c r="E522" s="76"/>
      <c r="F522" s="77"/>
      <c r="G522" s="69"/>
      <c r="H522" s="69"/>
      <c r="I522" s="77"/>
      <c r="J522" s="69"/>
      <c r="K522" s="69"/>
      <c r="L522" s="69"/>
      <c r="M522" s="69"/>
      <c r="N522" s="69"/>
      <c r="O522" s="69"/>
      <c r="P522" s="69"/>
      <c r="Q522" s="53"/>
      <c r="R522" s="82"/>
      <c r="S522" s="83"/>
      <c r="T522" s="72"/>
      <c r="U522" s="69"/>
      <c r="V522" s="69"/>
      <c r="W522" s="69"/>
      <c r="X522" s="69"/>
    </row>
    <row r="523" spans="2:24" s="75" customFormat="1" x14ac:dyDescent="0.25">
      <c r="B523" s="69"/>
      <c r="C523" s="76"/>
      <c r="D523" s="76"/>
      <c r="E523" s="76"/>
      <c r="F523" s="77"/>
      <c r="G523" s="69"/>
      <c r="H523" s="69"/>
      <c r="I523" s="77"/>
      <c r="J523" s="69"/>
      <c r="K523" s="69"/>
      <c r="L523" s="69"/>
      <c r="M523" s="69"/>
      <c r="N523" s="69"/>
      <c r="O523" s="69"/>
      <c r="P523" s="69"/>
      <c r="Q523" s="53"/>
      <c r="R523" s="82"/>
      <c r="S523" s="83"/>
      <c r="T523" s="72"/>
      <c r="U523" s="69"/>
      <c r="V523" s="69"/>
      <c r="W523" s="69"/>
      <c r="X523" s="69"/>
    </row>
    <row r="524" spans="2:24" s="75" customFormat="1" x14ac:dyDescent="0.25">
      <c r="B524" s="69"/>
      <c r="C524" s="76"/>
      <c r="D524" s="76"/>
      <c r="E524" s="76"/>
      <c r="F524" s="77"/>
      <c r="G524" s="69"/>
      <c r="H524" s="69"/>
      <c r="I524" s="77"/>
      <c r="J524" s="69"/>
      <c r="K524" s="69"/>
      <c r="L524" s="69"/>
      <c r="M524" s="69"/>
      <c r="N524" s="69"/>
      <c r="O524" s="69"/>
      <c r="P524" s="69"/>
      <c r="Q524" s="53"/>
      <c r="R524" s="82"/>
      <c r="S524" s="83"/>
      <c r="T524" s="72"/>
      <c r="U524" s="69"/>
      <c r="V524" s="69"/>
      <c r="W524" s="69"/>
      <c r="X524" s="69"/>
    </row>
    <row r="525" spans="2:24" s="75" customFormat="1" x14ac:dyDescent="0.25">
      <c r="B525" s="69"/>
      <c r="C525" s="76"/>
      <c r="D525" s="76"/>
      <c r="E525" s="76"/>
      <c r="F525" s="77"/>
      <c r="G525" s="69"/>
      <c r="H525" s="69"/>
      <c r="I525" s="77"/>
      <c r="J525" s="69"/>
      <c r="K525" s="69"/>
      <c r="L525" s="69"/>
      <c r="M525" s="69"/>
      <c r="N525" s="69"/>
      <c r="O525" s="69"/>
      <c r="P525" s="69"/>
      <c r="Q525" s="53"/>
      <c r="R525" s="82"/>
      <c r="S525" s="83"/>
      <c r="T525" s="72"/>
      <c r="U525" s="69"/>
      <c r="V525" s="69"/>
      <c r="W525" s="69"/>
      <c r="X525" s="69"/>
    </row>
    <row r="526" spans="2:24" s="75" customFormat="1" x14ac:dyDescent="0.25">
      <c r="B526" s="69"/>
      <c r="C526" s="76"/>
      <c r="D526" s="76"/>
      <c r="E526" s="76"/>
      <c r="F526" s="77"/>
      <c r="G526" s="69"/>
      <c r="H526" s="69"/>
      <c r="I526" s="77"/>
      <c r="J526" s="69"/>
      <c r="K526" s="69"/>
      <c r="L526" s="69"/>
      <c r="M526" s="69"/>
      <c r="N526" s="69"/>
      <c r="O526" s="69"/>
      <c r="P526" s="69"/>
      <c r="Q526" s="53"/>
      <c r="R526" s="82"/>
      <c r="S526" s="83"/>
      <c r="T526" s="72"/>
      <c r="U526" s="69"/>
      <c r="V526" s="69"/>
      <c r="W526" s="69"/>
      <c r="X526" s="69"/>
    </row>
    <row r="527" spans="2:24" s="75" customFormat="1" x14ac:dyDescent="0.25">
      <c r="B527" s="69"/>
      <c r="C527" s="76"/>
      <c r="D527" s="76"/>
      <c r="E527" s="76"/>
      <c r="F527" s="77"/>
      <c r="G527" s="69"/>
      <c r="H527" s="69"/>
      <c r="I527" s="77"/>
      <c r="J527" s="69"/>
      <c r="K527" s="69"/>
      <c r="L527" s="69"/>
      <c r="M527" s="69"/>
      <c r="N527" s="69"/>
      <c r="O527" s="69"/>
      <c r="P527" s="69"/>
      <c r="Q527" s="53"/>
      <c r="R527" s="82"/>
      <c r="S527" s="83"/>
      <c r="T527" s="72"/>
      <c r="U527" s="69"/>
      <c r="V527" s="69"/>
      <c r="W527" s="69"/>
      <c r="X527" s="69"/>
    </row>
    <row r="528" spans="2:24" s="75" customFormat="1" x14ac:dyDescent="0.25">
      <c r="B528" s="69"/>
      <c r="C528" s="76"/>
      <c r="D528" s="76"/>
      <c r="E528" s="76"/>
      <c r="F528" s="77"/>
      <c r="G528" s="69"/>
      <c r="H528" s="69"/>
      <c r="I528" s="77"/>
      <c r="J528" s="69"/>
      <c r="K528" s="69"/>
      <c r="L528" s="69"/>
      <c r="M528" s="69"/>
      <c r="N528" s="69"/>
      <c r="O528" s="69"/>
      <c r="P528" s="69"/>
      <c r="Q528" s="53"/>
      <c r="R528" s="82"/>
      <c r="S528" s="83"/>
      <c r="T528" s="72"/>
      <c r="U528" s="69"/>
      <c r="V528" s="69"/>
      <c r="W528" s="69"/>
      <c r="X528" s="69"/>
    </row>
    <row r="529" spans="2:24" s="75" customFormat="1" x14ac:dyDescent="0.25">
      <c r="B529" s="69"/>
      <c r="C529" s="76"/>
      <c r="D529" s="76"/>
      <c r="E529" s="76"/>
      <c r="F529" s="77"/>
      <c r="G529" s="69"/>
      <c r="H529" s="69"/>
      <c r="I529" s="77"/>
      <c r="J529" s="69"/>
      <c r="K529" s="69"/>
      <c r="L529" s="69"/>
      <c r="M529" s="69"/>
      <c r="N529" s="69"/>
      <c r="O529" s="69"/>
      <c r="P529" s="69"/>
      <c r="Q529" s="53"/>
      <c r="R529" s="82"/>
      <c r="S529" s="83"/>
      <c r="T529" s="72"/>
      <c r="U529" s="69"/>
      <c r="V529" s="69"/>
      <c r="W529" s="69"/>
      <c r="X529" s="69"/>
    </row>
    <row r="530" spans="2:24" s="75" customFormat="1" x14ac:dyDescent="0.25">
      <c r="B530" s="69"/>
      <c r="C530" s="76"/>
      <c r="D530" s="76"/>
      <c r="E530" s="76"/>
      <c r="F530" s="77"/>
      <c r="G530" s="69"/>
      <c r="H530" s="69"/>
      <c r="I530" s="77"/>
      <c r="J530" s="69"/>
      <c r="K530" s="69"/>
      <c r="L530" s="69"/>
      <c r="M530" s="69"/>
      <c r="N530" s="69"/>
      <c r="O530" s="69"/>
      <c r="P530" s="69"/>
      <c r="Q530" s="53"/>
      <c r="R530" s="82"/>
      <c r="S530" s="83"/>
      <c r="T530" s="72"/>
      <c r="U530" s="69"/>
      <c r="V530" s="69"/>
      <c r="W530" s="69"/>
      <c r="X530" s="69"/>
    </row>
    <row r="531" spans="2:24" s="75" customFormat="1" x14ac:dyDescent="0.25">
      <c r="B531" s="69"/>
      <c r="C531" s="76"/>
      <c r="D531" s="76"/>
      <c r="E531" s="76"/>
      <c r="F531" s="77"/>
      <c r="G531" s="69"/>
      <c r="H531" s="69"/>
      <c r="I531" s="77"/>
      <c r="J531" s="69"/>
      <c r="K531" s="69"/>
      <c r="L531" s="69"/>
      <c r="M531" s="69"/>
      <c r="N531" s="69"/>
      <c r="O531" s="69"/>
      <c r="P531" s="69"/>
      <c r="Q531" s="53"/>
      <c r="R531" s="82"/>
      <c r="S531" s="83"/>
      <c r="T531" s="72"/>
      <c r="U531" s="69"/>
      <c r="V531" s="69"/>
      <c r="W531" s="69"/>
      <c r="X531" s="69"/>
    </row>
    <row r="532" spans="2:24" s="75" customFormat="1" x14ac:dyDescent="0.25">
      <c r="B532" s="69"/>
      <c r="C532" s="76"/>
      <c r="D532" s="76"/>
      <c r="E532" s="76"/>
      <c r="F532" s="77"/>
      <c r="G532" s="69"/>
      <c r="H532" s="69"/>
      <c r="I532" s="77"/>
      <c r="J532" s="69"/>
      <c r="K532" s="69"/>
      <c r="L532" s="69"/>
      <c r="M532" s="69"/>
      <c r="N532" s="69"/>
      <c r="O532" s="69"/>
      <c r="P532" s="69"/>
      <c r="Q532" s="53"/>
      <c r="R532" s="82"/>
      <c r="S532" s="83"/>
      <c r="T532" s="72"/>
      <c r="U532" s="69"/>
      <c r="V532" s="69"/>
      <c r="W532" s="69"/>
      <c r="X532" s="69"/>
    </row>
    <row r="533" spans="2:24" s="75" customFormat="1" x14ac:dyDescent="0.25">
      <c r="B533" s="69"/>
      <c r="C533" s="76"/>
      <c r="D533" s="76"/>
      <c r="E533" s="76"/>
      <c r="F533" s="77"/>
      <c r="G533" s="69"/>
      <c r="H533" s="69"/>
      <c r="I533" s="77"/>
      <c r="J533" s="69"/>
      <c r="K533" s="69"/>
      <c r="L533" s="69"/>
      <c r="M533" s="69"/>
      <c r="N533" s="69"/>
      <c r="O533" s="69"/>
      <c r="P533" s="69"/>
      <c r="Q533" s="53"/>
      <c r="R533" s="82"/>
      <c r="S533" s="83"/>
      <c r="T533" s="72"/>
      <c r="U533" s="69"/>
      <c r="V533" s="69"/>
      <c r="W533" s="69"/>
      <c r="X533" s="69"/>
    </row>
    <row r="534" spans="2:24" s="75" customFormat="1" x14ac:dyDescent="0.25">
      <c r="B534" s="69"/>
      <c r="C534" s="76"/>
      <c r="D534" s="76"/>
      <c r="E534" s="76"/>
      <c r="F534" s="77"/>
      <c r="G534" s="69"/>
      <c r="H534" s="69"/>
      <c r="I534" s="77"/>
      <c r="J534" s="69"/>
      <c r="K534" s="69"/>
      <c r="L534" s="69"/>
      <c r="M534" s="69"/>
      <c r="N534" s="69"/>
      <c r="O534" s="69"/>
      <c r="P534" s="69"/>
      <c r="Q534" s="53"/>
      <c r="R534" s="82"/>
      <c r="S534" s="83"/>
      <c r="T534" s="72"/>
      <c r="U534" s="69"/>
      <c r="V534" s="69"/>
      <c r="W534" s="69"/>
      <c r="X534" s="69"/>
    </row>
    <row r="535" spans="2:24" s="75" customFormat="1" x14ac:dyDescent="0.25">
      <c r="B535" s="69"/>
      <c r="C535" s="76"/>
      <c r="D535" s="76"/>
      <c r="E535" s="76"/>
      <c r="F535" s="77"/>
      <c r="G535" s="69"/>
      <c r="H535" s="69"/>
      <c r="I535" s="77"/>
      <c r="J535" s="69"/>
      <c r="K535" s="69"/>
      <c r="L535" s="69"/>
      <c r="M535" s="69"/>
      <c r="N535" s="69"/>
      <c r="O535" s="69"/>
      <c r="P535" s="69"/>
      <c r="Q535" s="53"/>
      <c r="R535" s="82"/>
      <c r="S535" s="83"/>
      <c r="T535" s="72"/>
      <c r="U535" s="69"/>
      <c r="V535" s="69"/>
      <c r="W535" s="69"/>
      <c r="X535" s="69"/>
    </row>
    <row r="536" spans="2:24" s="75" customFormat="1" x14ac:dyDescent="0.25">
      <c r="B536" s="69"/>
      <c r="C536" s="76"/>
      <c r="D536" s="76"/>
      <c r="E536" s="76"/>
      <c r="F536" s="77"/>
      <c r="G536" s="69"/>
      <c r="H536" s="69"/>
      <c r="I536" s="77"/>
      <c r="J536" s="69"/>
      <c r="K536" s="69"/>
      <c r="L536" s="69"/>
      <c r="M536" s="69"/>
      <c r="N536" s="69"/>
      <c r="O536" s="69"/>
      <c r="P536" s="69"/>
      <c r="Q536" s="53"/>
      <c r="R536" s="82"/>
      <c r="S536" s="83"/>
      <c r="T536" s="72"/>
      <c r="U536" s="69"/>
      <c r="V536" s="69"/>
      <c r="W536" s="69"/>
      <c r="X536" s="69"/>
    </row>
    <row r="537" spans="2:24" s="75" customFormat="1" x14ac:dyDescent="0.25">
      <c r="B537" s="69"/>
      <c r="C537" s="76"/>
      <c r="D537" s="76"/>
      <c r="E537" s="76"/>
      <c r="F537" s="77"/>
      <c r="G537" s="69"/>
      <c r="H537" s="69"/>
      <c r="I537" s="77"/>
      <c r="J537" s="69"/>
      <c r="K537" s="69"/>
      <c r="L537" s="69"/>
      <c r="M537" s="69"/>
      <c r="N537" s="69"/>
      <c r="O537" s="69"/>
      <c r="P537" s="69"/>
      <c r="Q537" s="53"/>
      <c r="R537" s="82"/>
      <c r="S537" s="83"/>
      <c r="T537" s="72"/>
      <c r="U537" s="69"/>
      <c r="V537" s="69"/>
      <c r="W537" s="69"/>
      <c r="X537" s="69"/>
    </row>
    <row r="538" spans="2:24" s="75" customFormat="1" x14ac:dyDescent="0.25">
      <c r="B538" s="69"/>
      <c r="C538" s="76"/>
      <c r="D538" s="76"/>
      <c r="E538" s="76"/>
      <c r="F538" s="77"/>
      <c r="G538" s="69"/>
      <c r="H538" s="69"/>
      <c r="I538" s="77"/>
      <c r="J538" s="69"/>
      <c r="K538" s="69"/>
      <c r="L538" s="69"/>
      <c r="M538" s="69"/>
      <c r="N538" s="69"/>
      <c r="O538" s="69"/>
      <c r="P538" s="69"/>
      <c r="Q538" s="53"/>
      <c r="R538" s="82"/>
      <c r="S538" s="83"/>
      <c r="T538" s="72"/>
      <c r="U538" s="69"/>
      <c r="V538" s="69"/>
      <c r="W538" s="69"/>
      <c r="X538" s="69"/>
    </row>
    <row r="539" spans="2:24" s="75" customFormat="1" x14ac:dyDescent="0.25">
      <c r="B539" s="69"/>
      <c r="C539" s="76"/>
      <c r="D539" s="76"/>
      <c r="E539" s="76"/>
      <c r="F539" s="77"/>
      <c r="G539" s="69"/>
      <c r="H539" s="69"/>
      <c r="I539" s="77"/>
      <c r="J539" s="69"/>
      <c r="K539" s="69"/>
      <c r="L539" s="69"/>
      <c r="M539" s="69"/>
      <c r="N539" s="69"/>
      <c r="O539" s="69"/>
      <c r="P539" s="69"/>
      <c r="Q539" s="53"/>
      <c r="R539" s="82"/>
      <c r="S539" s="83"/>
      <c r="T539" s="72"/>
      <c r="U539" s="69"/>
      <c r="V539" s="69"/>
      <c r="W539" s="69"/>
      <c r="X539" s="69"/>
    </row>
    <row r="540" spans="2:24" s="75" customFormat="1" x14ac:dyDescent="0.25">
      <c r="B540" s="69"/>
      <c r="C540" s="76"/>
      <c r="D540" s="76"/>
      <c r="E540" s="76"/>
      <c r="F540" s="77"/>
      <c r="G540" s="69"/>
      <c r="H540" s="69"/>
      <c r="I540" s="77"/>
      <c r="J540" s="69"/>
      <c r="K540" s="69"/>
      <c r="L540" s="69"/>
      <c r="M540" s="69"/>
      <c r="N540" s="69"/>
      <c r="O540" s="69"/>
      <c r="P540" s="69"/>
      <c r="Q540" s="53"/>
      <c r="R540" s="82"/>
      <c r="S540" s="83"/>
      <c r="T540" s="72"/>
      <c r="U540" s="69"/>
      <c r="V540" s="69"/>
      <c r="W540" s="69"/>
      <c r="X540" s="69"/>
    </row>
    <row r="541" spans="2:24" s="75" customFormat="1" x14ac:dyDescent="0.25">
      <c r="B541" s="69"/>
      <c r="C541" s="76"/>
      <c r="D541" s="76"/>
      <c r="E541" s="76"/>
      <c r="F541" s="77"/>
      <c r="G541" s="69"/>
      <c r="H541" s="69"/>
      <c r="I541" s="77"/>
      <c r="J541" s="69"/>
      <c r="K541" s="69"/>
      <c r="L541" s="69"/>
      <c r="M541" s="69"/>
      <c r="N541" s="69"/>
      <c r="O541" s="69"/>
      <c r="P541" s="69"/>
      <c r="Q541" s="53"/>
      <c r="R541" s="82"/>
      <c r="S541" s="83"/>
      <c r="T541" s="72"/>
      <c r="U541" s="69"/>
      <c r="V541" s="69"/>
      <c r="W541" s="69"/>
      <c r="X541" s="69"/>
    </row>
    <row r="542" spans="2:24" s="75" customFormat="1" x14ac:dyDescent="0.25">
      <c r="B542" s="69"/>
      <c r="C542" s="76"/>
      <c r="D542" s="76"/>
      <c r="E542" s="76"/>
      <c r="F542" s="77"/>
      <c r="G542" s="69"/>
      <c r="H542" s="69"/>
      <c r="I542" s="77"/>
      <c r="J542" s="69"/>
      <c r="K542" s="69"/>
      <c r="L542" s="69"/>
      <c r="M542" s="69"/>
      <c r="N542" s="69"/>
      <c r="O542" s="69"/>
      <c r="P542" s="69"/>
      <c r="Q542" s="53"/>
      <c r="R542" s="82"/>
      <c r="S542" s="83"/>
      <c r="T542" s="72"/>
      <c r="U542" s="69"/>
      <c r="V542" s="69"/>
      <c r="W542" s="69"/>
      <c r="X542" s="69"/>
    </row>
    <row r="543" spans="2:24" s="75" customFormat="1" x14ac:dyDescent="0.25">
      <c r="B543" s="69"/>
      <c r="C543" s="76"/>
      <c r="D543" s="76"/>
      <c r="E543" s="76"/>
      <c r="F543" s="77"/>
      <c r="G543" s="69"/>
      <c r="H543" s="69"/>
      <c r="I543" s="77"/>
      <c r="J543" s="69"/>
      <c r="K543" s="69"/>
      <c r="L543" s="69"/>
      <c r="M543" s="69"/>
      <c r="N543" s="69"/>
      <c r="O543" s="69"/>
      <c r="P543" s="69"/>
      <c r="Q543" s="53"/>
      <c r="R543" s="82"/>
      <c r="S543" s="83"/>
      <c r="T543" s="72"/>
      <c r="U543" s="69"/>
      <c r="V543" s="69"/>
      <c r="W543" s="69"/>
      <c r="X543" s="69"/>
    </row>
    <row r="544" spans="2:24" s="75" customFormat="1" x14ac:dyDescent="0.25">
      <c r="B544" s="69"/>
      <c r="C544" s="76"/>
      <c r="D544" s="76"/>
      <c r="E544" s="76"/>
      <c r="F544" s="77"/>
      <c r="G544" s="69"/>
      <c r="H544" s="69"/>
      <c r="I544" s="77"/>
      <c r="J544" s="69"/>
      <c r="K544" s="69"/>
      <c r="L544" s="69"/>
      <c r="M544" s="69"/>
      <c r="N544" s="69"/>
      <c r="O544" s="69"/>
      <c r="P544" s="69"/>
      <c r="Q544" s="53"/>
      <c r="R544" s="82"/>
      <c r="S544" s="83"/>
      <c r="T544" s="72"/>
      <c r="U544" s="69"/>
      <c r="V544" s="69"/>
      <c r="W544" s="69"/>
      <c r="X544" s="69"/>
    </row>
    <row r="545" spans="2:24" s="75" customFormat="1" x14ac:dyDescent="0.25">
      <c r="B545" s="69"/>
      <c r="C545" s="76"/>
      <c r="D545" s="76"/>
      <c r="E545" s="76"/>
      <c r="F545" s="77"/>
      <c r="G545" s="69"/>
      <c r="H545" s="69"/>
      <c r="I545" s="77"/>
      <c r="J545" s="69"/>
      <c r="K545" s="69"/>
      <c r="L545" s="69"/>
      <c r="M545" s="69"/>
      <c r="N545" s="69"/>
      <c r="O545" s="69"/>
      <c r="P545" s="69"/>
      <c r="Q545" s="53"/>
      <c r="R545" s="82"/>
      <c r="S545" s="83"/>
      <c r="T545" s="72"/>
      <c r="U545" s="69"/>
      <c r="V545" s="69"/>
      <c r="W545" s="69"/>
      <c r="X545" s="69"/>
    </row>
    <row r="546" spans="2:24" s="75" customFormat="1" x14ac:dyDescent="0.25">
      <c r="B546" s="69"/>
      <c r="C546" s="76"/>
      <c r="D546" s="76"/>
      <c r="E546" s="76"/>
      <c r="F546" s="77"/>
      <c r="G546" s="69"/>
      <c r="H546" s="69"/>
      <c r="I546" s="77"/>
      <c r="J546" s="69"/>
      <c r="K546" s="69"/>
      <c r="L546" s="69"/>
      <c r="M546" s="69"/>
      <c r="N546" s="69"/>
      <c r="O546" s="69"/>
      <c r="P546" s="69"/>
      <c r="Q546" s="53"/>
      <c r="R546" s="82"/>
      <c r="S546" s="83"/>
      <c r="T546" s="72"/>
      <c r="U546" s="69"/>
      <c r="V546" s="69"/>
      <c r="W546" s="69"/>
      <c r="X546" s="69"/>
    </row>
    <row r="547" spans="2:24" s="75" customFormat="1" x14ac:dyDescent="0.25">
      <c r="B547" s="69"/>
      <c r="C547" s="76"/>
      <c r="D547" s="76"/>
      <c r="E547" s="76"/>
      <c r="F547" s="77"/>
      <c r="G547" s="69"/>
      <c r="H547" s="69"/>
      <c r="I547" s="77"/>
      <c r="J547" s="69"/>
      <c r="K547" s="69"/>
      <c r="L547" s="69"/>
      <c r="M547" s="69"/>
      <c r="N547" s="69"/>
      <c r="O547" s="69"/>
      <c r="P547" s="69"/>
      <c r="Q547" s="53"/>
      <c r="R547" s="82"/>
      <c r="S547" s="83"/>
      <c r="T547" s="72"/>
      <c r="U547" s="69"/>
      <c r="V547" s="69"/>
      <c r="W547" s="69"/>
      <c r="X547" s="69"/>
    </row>
    <row r="548" spans="2:24" s="75" customFormat="1" x14ac:dyDescent="0.25">
      <c r="B548" s="69"/>
      <c r="C548" s="76"/>
      <c r="D548" s="76"/>
      <c r="E548" s="76"/>
      <c r="F548" s="77"/>
      <c r="G548" s="69"/>
      <c r="H548" s="69"/>
      <c r="I548" s="77"/>
      <c r="J548" s="69"/>
      <c r="K548" s="69"/>
      <c r="L548" s="69"/>
      <c r="M548" s="69"/>
      <c r="N548" s="69"/>
      <c r="O548" s="69"/>
      <c r="P548" s="69"/>
      <c r="Q548" s="53"/>
      <c r="R548" s="82"/>
      <c r="S548" s="83"/>
      <c r="T548" s="72"/>
      <c r="U548" s="69"/>
      <c r="V548" s="69"/>
      <c r="W548" s="69"/>
      <c r="X548" s="69"/>
    </row>
    <row r="549" spans="2:24" s="75" customFormat="1" x14ac:dyDescent="0.25">
      <c r="B549" s="69"/>
      <c r="C549" s="76"/>
      <c r="D549" s="76"/>
      <c r="E549" s="76"/>
      <c r="F549" s="77"/>
      <c r="G549" s="69"/>
      <c r="H549" s="69"/>
      <c r="I549" s="77"/>
      <c r="J549" s="69"/>
      <c r="K549" s="69"/>
      <c r="L549" s="69"/>
      <c r="M549" s="69"/>
      <c r="N549" s="69"/>
      <c r="O549" s="69"/>
      <c r="P549" s="69"/>
      <c r="Q549" s="53"/>
      <c r="R549" s="82"/>
      <c r="S549" s="83"/>
      <c r="T549" s="72"/>
      <c r="U549" s="69"/>
      <c r="V549" s="69"/>
      <c r="W549" s="69"/>
      <c r="X549" s="69"/>
    </row>
    <row r="550" spans="2:24" s="75" customFormat="1" x14ac:dyDescent="0.25">
      <c r="B550" s="69"/>
      <c r="C550" s="76"/>
      <c r="D550" s="76"/>
      <c r="E550" s="76"/>
      <c r="F550" s="77"/>
      <c r="G550" s="69"/>
      <c r="H550" s="69"/>
      <c r="I550" s="77"/>
      <c r="J550" s="69"/>
      <c r="K550" s="69"/>
      <c r="L550" s="69"/>
      <c r="M550" s="69"/>
      <c r="N550" s="69"/>
      <c r="O550" s="69"/>
      <c r="P550" s="69"/>
      <c r="Q550" s="53"/>
      <c r="R550" s="82"/>
      <c r="S550" s="83"/>
      <c r="T550" s="72"/>
      <c r="U550" s="69"/>
      <c r="V550" s="69"/>
      <c r="W550" s="69"/>
      <c r="X550" s="69"/>
    </row>
    <row r="551" spans="2:24" s="75" customFormat="1" x14ac:dyDescent="0.25">
      <c r="B551" s="69"/>
      <c r="C551" s="76"/>
      <c r="D551" s="76"/>
      <c r="E551" s="76"/>
      <c r="F551" s="77"/>
      <c r="G551" s="69"/>
      <c r="H551" s="69"/>
      <c r="I551" s="77"/>
      <c r="J551" s="69"/>
      <c r="K551" s="69"/>
      <c r="L551" s="69"/>
      <c r="M551" s="69"/>
      <c r="N551" s="69"/>
      <c r="O551" s="69"/>
      <c r="P551" s="69"/>
      <c r="Q551" s="53"/>
      <c r="R551" s="82"/>
      <c r="S551" s="83"/>
      <c r="T551" s="72"/>
      <c r="U551" s="69"/>
      <c r="V551" s="69"/>
      <c r="W551" s="69"/>
      <c r="X551" s="69"/>
    </row>
    <row r="552" spans="2:24" s="75" customFormat="1" x14ac:dyDescent="0.25">
      <c r="B552" s="69"/>
      <c r="C552" s="76"/>
      <c r="D552" s="76"/>
      <c r="E552" s="76"/>
      <c r="F552" s="77"/>
      <c r="G552" s="69"/>
      <c r="H552" s="69"/>
      <c r="I552" s="77"/>
      <c r="J552" s="69"/>
      <c r="K552" s="69"/>
      <c r="L552" s="69"/>
      <c r="M552" s="69"/>
      <c r="N552" s="69"/>
      <c r="O552" s="69"/>
      <c r="P552" s="69"/>
      <c r="Q552" s="53"/>
      <c r="R552" s="82"/>
      <c r="S552" s="83"/>
      <c r="T552" s="72"/>
      <c r="U552" s="69"/>
      <c r="V552" s="69"/>
      <c r="W552" s="69"/>
      <c r="X552" s="69"/>
    </row>
    <row r="553" spans="2:24" s="75" customFormat="1" x14ac:dyDescent="0.25">
      <c r="B553" s="69"/>
      <c r="C553" s="76"/>
      <c r="D553" s="76"/>
      <c r="E553" s="76"/>
      <c r="F553" s="77"/>
      <c r="G553" s="69"/>
      <c r="H553" s="69"/>
      <c r="I553" s="77"/>
      <c r="J553" s="69"/>
      <c r="K553" s="69"/>
      <c r="L553" s="69"/>
      <c r="M553" s="69"/>
      <c r="N553" s="69"/>
      <c r="O553" s="69"/>
      <c r="P553" s="69"/>
      <c r="Q553" s="53"/>
      <c r="R553" s="82"/>
      <c r="S553" s="83"/>
      <c r="T553" s="72"/>
      <c r="U553" s="69"/>
      <c r="V553" s="69"/>
      <c r="W553" s="69"/>
      <c r="X553" s="69"/>
    </row>
    <row r="554" spans="2:24" s="75" customFormat="1" x14ac:dyDescent="0.25">
      <c r="B554" s="69"/>
      <c r="C554" s="76"/>
      <c r="D554" s="76"/>
      <c r="E554" s="76"/>
      <c r="F554" s="77"/>
      <c r="G554" s="69"/>
      <c r="H554" s="69"/>
      <c r="I554" s="77"/>
      <c r="J554" s="69"/>
      <c r="K554" s="69"/>
      <c r="L554" s="69"/>
      <c r="M554" s="69"/>
      <c r="N554" s="69"/>
      <c r="O554" s="69"/>
      <c r="P554" s="69"/>
      <c r="Q554" s="53"/>
      <c r="R554" s="82"/>
      <c r="S554" s="83"/>
      <c r="T554" s="72"/>
      <c r="U554" s="69"/>
      <c r="V554" s="69"/>
      <c r="W554" s="69"/>
      <c r="X554" s="69"/>
    </row>
    <row r="555" spans="2:24" s="75" customFormat="1" x14ac:dyDescent="0.25">
      <c r="B555" s="69"/>
      <c r="C555" s="76"/>
      <c r="D555" s="76"/>
      <c r="E555" s="76"/>
      <c r="F555" s="77"/>
      <c r="G555" s="69"/>
      <c r="H555" s="69"/>
      <c r="I555" s="77"/>
      <c r="J555" s="69"/>
      <c r="K555" s="69"/>
      <c r="L555" s="69"/>
      <c r="M555" s="69"/>
      <c r="N555" s="69"/>
      <c r="O555" s="69"/>
      <c r="P555" s="69"/>
      <c r="Q555" s="53"/>
      <c r="R555" s="82"/>
      <c r="S555" s="83"/>
      <c r="T555" s="72"/>
      <c r="U555" s="69"/>
      <c r="V555" s="69"/>
      <c r="W555" s="69"/>
      <c r="X555" s="69"/>
    </row>
    <row r="556" spans="2:24" s="75" customFormat="1" x14ac:dyDescent="0.25">
      <c r="B556" s="69"/>
      <c r="C556" s="76"/>
      <c r="D556" s="76"/>
      <c r="E556" s="76"/>
      <c r="F556" s="77"/>
      <c r="G556" s="69"/>
      <c r="H556" s="69"/>
      <c r="I556" s="77"/>
      <c r="J556" s="69"/>
      <c r="K556" s="69"/>
      <c r="L556" s="69"/>
      <c r="M556" s="69"/>
      <c r="N556" s="69"/>
      <c r="O556" s="69"/>
      <c r="P556" s="69"/>
      <c r="Q556" s="53"/>
      <c r="R556" s="82"/>
      <c r="S556" s="83"/>
      <c r="T556" s="72"/>
      <c r="U556" s="69"/>
      <c r="V556" s="69"/>
      <c r="W556" s="69"/>
      <c r="X556" s="69"/>
    </row>
    <row r="557" spans="2:24" s="75" customFormat="1" x14ac:dyDescent="0.25">
      <c r="B557" s="69"/>
      <c r="C557" s="76"/>
      <c r="D557" s="76"/>
      <c r="E557" s="76"/>
      <c r="F557" s="77"/>
      <c r="G557" s="69"/>
      <c r="H557" s="69"/>
      <c r="I557" s="77"/>
      <c r="J557" s="69"/>
      <c r="K557" s="69"/>
      <c r="L557" s="69"/>
      <c r="M557" s="69"/>
      <c r="N557" s="69"/>
      <c r="O557" s="69"/>
      <c r="P557" s="69"/>
      <c r="Q557" s="53"/>
      <c r="R557" s="82"/>
      <c r="S557" s="83"/>
      <c r="T557" s="72"/>
      <c r="U557" s="69"/>
      <c r="V557" s="69"/>
      <c r="W557" s="69"/>
      <c r="X557" s="69"/>
    </row>
    <row r="558" spans="2:24" s="75" customFormat="1" x14ac:dyDescent="0.25">
      <c r="B558" s="69"/>
      <c r="C558" s="76"/>
      <c r="D558" s="76"/>
      <c r="E558" s="76"/>
      <c r="F558" s="77"/>
      <c r="G558" s="69"/>
      <c r="H558" s="69"/>
      <c r="I558" s="77"/>
      <c r="J558" s="69"/>
      <c r="K558" s="69"/>
      <c r="L558" s="69"/>
      <c r="M558" s="69"/>
      <c r="N558" s="69"/>
      <c r="O558" s="69"/>
      <c r="P558" s="69"/>
      <c r="Q558" s="53"/>
      <c r="R558" s="82"/>
      <c r="S558" s="83"/>
      <c r="T558" s="72"/>
      <c r="U558" s="69"/>
      <c r="V558" s="69"/>
      <c r="W558" s="69"/>
      <c r="X558" s="69"/>
    </row>
    <row r="559" spans="2:24" s="75" customFormat="1" x14ac:dyDescent="0.25">
      <c r="B559" s="69"/>
      <c r="C559" s="76"/>
      <c r="D559" s="76"/>
      <c r="E559" s="76"/>
      <c r="F559" s="77"/>
      <c r="G559" s="69"/>
      <c r="H559" s="69"/>
      <c r="I559" s="77"/>
      <c r="J559" s="69"/>
      <c r="K559" s="69"/>
      <c r="L559" s="69"/>
      <c r="M559" s="69"/>
      <c r="N559" s="69"/>
      <c r="O559" s="69"/>
      <c r="P559" s="69"/>
      <c r="Q559" s="53"/>
      <c r="R559" s="82"/>
      <c r="S559" s="83"/>
      <c r="T559" s="72"/>
      <c r="U559" s="69"/>
      <c r="V559" s="69"/>
      <c r="W559" s="69"/>
      <c r="X559" s="69"/>
    </row>
    <row r="560" spans="2:24" s="75" customFormat="1" x14ac:dyDescent="0.25">
      <c r="B560" s="69"/>
      <c r="C560" s="76"/>
      <c r="D560" s="76"/>
      <c r="E560" s="76"/>
      <c r="F560" s="77"/>
      <c r="G560" s="69"/>
      <c r="H560" s="69"/>
      <c r="I560" s="77"/>
      <c r="J560" s="69"/>
      <c r="K560" s="69"/>
      <c r="L560" s="69"/>
      <c r="M560" s="69"/>
      <c r="N560" s="69"/>
      <c r="O560" s="69"/>
      <c r="P560" s="69"/>
      <c r="Q560" s="53"/>
      <c r="R560" s="82"/>
      <c r="S560" s="83"/>
      <c r="T560" s="72"/>
      <c r="U560" s="69"/>
      <c r="V560" s="69"/>
      <c r="W560" s="69"/>
      <c r="X560" s="69"/>
    </row>
    <row r="561" spans="2:24" s="75" customFormat="1" x14ac:dyDescent="0.25">
      <c r="B561" s="69"/>
      <c r="C561" s="76"/>
      <c r="D561" s="76"/>
      <c r="E561" s="76"/>
      <c r="F561" s="77"/>
      <c r="G561" s="69"/>
      <c r="H561" s="69"/>
      <c r="I561" s="77"/>
      <c r="J561" s="69"/>
      <c r="K561" s="69"/>
      <c r="L561" s="69"/>
      <c r="M561" s="69"/>
      <c r="N561" s="69"/>
      <c r="O561" s="69"/>
      <c r="P561" s="69"/>
      <c r="Q561" s="53"/>
      <c r="R561" s="82"/>
      <c r="S561" s="83"/>
      <c r="T561" s="72"/>
      <c r="U561" s="69"/>
      <c r="V561" s="69"/>
      <c r="W561" s="69"/>
      <c r="X561" s="69"/>
    </row>
    <row r="562" spans="2:24" s="75" customFormat="1" x14ac:dyDescent="0.25">
      <c r="B562" s="69"/>
      <c r="C562" s="76"/>
      <c r="D562" s="76"/>
      <c r="E562" s="76"/>
      <c r="F562" s="77"/>
      <c r="G562" s="69"/>
      <c r="H562" s="69"/>
      <c r="I562" s="77"/>
      <c r="J562" s="69"/>
      <c r="K562" s="69"/>
      <c r="L562" s="69"/>
      <c r="M562" s="69"/>
      <c r="N562" s="69"/>
      <c r="O562" s="69"/>
      <c r="P562" s="69"/>
      <c r="Q562" s="53"/>
      <c r="R562" s="82"/>
      <c r="S562" s="83"/>
      <c r="T562" s="72"/>
      <c r="U562" s="69"/>
      <c r="V562" s="69"/>
      <c r="W562" s="69"/>
      <c r="X562" s="69"/>
    </row>
    <row r="563" spans="2:24" s="75" customFormat="1" x14ac:dyDescent="0.25">
      <c r="B563" s="69"/>
      <c r="C563" s="76"/>
      <c r="D563" s="76"/>
      <c r="E563" s="76"/>
      <c r="F563" s="77"/>
      <c r="G563" s="69"/>
      <c r="H563" s="69"/>
      <c r="I563" s="77"/>
      <c r="J563" s="69"/>
      <c r="K563" s="69"/>
      <c r="L563" s="69"/>
      <c r="M563" s="69"/>
      <c r="N563" s="69"/>
      <c r="O563" s="69"/>
      <c r="P563" s="69"/>
      <c r="Q563" s="53"/>
      <c r="R563" s="82"/>
      <c r="S563" s="83"/>
      <c r="T563" s="72"/>
      <c r="U563" s="69"/>
      <c r="V563" s="69"/>
      <c r="W563" s="69"/>
      <c r="X563" s="69"/>
    </row>
    <row r="564" spans="2:24" s="75" customFormat="1" x14ac:dyDescent="0.25">
      <c r="B564" s="69"/>
      <c r="C564" s="76"/>
      <c r="D564" s="76"/>
      <c r="E564" s="76"/>
      <c r="F564" s="77"/>
      <c r="G564" s="69"/>
      <c r="H564" s="69"/>
      <c r="I564" s="77"/>
      <c r="J564" s="69"/>
      <c r="K564" s="69"/>
      <c r="L564" s="69"/>
      <c r="M564" s="69"/>
      <c r="N564" s="69"/>
      <c r="O564" s="69"/>
      <c r="P564" s="69"/>
      <c r="Q564" s="53"/>
      <c r="R564" s="82"/>
      <c r="S564" s="83"/>
      <c r="T564" s="72"/>
      <c r="U564" s="69"/>
      <c r="V564" s="69"/>
      <c r="W564" s="69"/>
      <c r="X564" s="69"/>
    </row>
    <row r="565" spans="2:24" s="75" customFormat="1" x14ac:dyDescent="0.25">
      <c r="B565" s="69"/>
      <c r="C565" s="76"/>
      <c r="D565" s="76"/>
      <c r="E565" s="76"/>
      <c r="F565" s="77"/>
      <c r="G565" s="69"/>
      <c r="H565" s="69"/>
      <c r="I565" s="77"/>
      <c r="J565" s="69"/>
      <c r="K565" s="69"/>
      <c r="L565" s="69"/>
      <c r="M565" s="69"/>
      <c r="N565" s="69"/>
      <c r="O565" s="69"/>
      <c r="P565" s="69"/>
      <c r="Q565" s="53"/>
      <c r="R565" s="82"/>
      <c r="S565" s="83"/>
      <c r="T565" s="72"/>
      <c r="U565" s="69"/>
      <c r="V565" s="69"/>
      <c r="W565" s="69"/>
      <c r="X565" s="69"/>
    </row>
    <row r="566" spans="2:24" s="75" customFormat="1" x14ac:dyDescent="0.25">
      <c r="B566" s="69"/>
      <c r="C566" s="76"/>
      <c r="D566" s="76"/>
      <c r="E566" s="76"/>
      <c r="F566" s="77"/>
      <c r="G566" s="69"/>
      <c r="H566" s="69"/>
      <c r="I566" s="77"/>
      <c r="J566" s="69"/>
      <c r="K566" s="69"/>
      <c r="L566" s="69"/>
      <c r="M566" s="69"/>
      <c r="N566" s="69"/>
      <c r="O566" s="69"/>
      <c r="P566" s="69"/>
      <c r="Q566" s="53"/>
      <c r="R566" s="82"/>
      <c r="S566" s="83"/>
      <c r="T566" s="72"/>
      <c r="U566" s="69"/>
      <c r="V566" s="69"/>
      <c r="W566" s="69"/>
      <c r="X566" s="69"/>
    </row>
    <row r="567" spans="2:24" s="75" customFormat="1" x14ac:dyDescent="0.25">
      <c r="B567" s="69"/>
      <c r="C567" s="76"/>
      <c r="D567" s="76"/>
      <c r="E567" s="76"/>
      <c r="F567" s="77"/>
      <c r="G567" s="69"/>
      <c r="H567" s="69"/>
      <c r="I567" s="77"/>
      <c r="J567" s="69"/>
      <c r="K567" s="69"/>
      <c r="L567" s="69"/>
      <c r="M567" s="69"/>
      <c r="N567" s="69"/>
      <c r="O567" s="69"/>
      <c r="P567" s="69"/>
      <c r="Q567" s="53"/>
      <c r="R567" s="82"/>
      <c r="S567" s="83"/>
      <c r="T567" s="72"/>
      <c r="U567" s="69"/>
      <c r="V567" s="69"/>
      <c r="W567" s="69"/>
      <c r="X567" s="69"/>
    </row>
    <row r="568" spans="2:24" s="75" customFormat="1" x14ac:dyDescent="0.25">
      <c r="B568" s="69"/>
      <c r="C568" s="76"/>
      <c r="D568" s="76"/>
      <c r="E568" s="76"/>
      <c r="F568" s="77"/>
      <c r="G568" s="69"/>
      <c r="H568" s="69"/>
      <c r="I568" s="77"/>
      <c r="J568" s="69"/>
      <c r="K568" s="69"/>
      <c r="L568" s="69"/>
      <c r="M568" s="69"/>
      <c r="N568" s="69"/>
      <c r="O568" s="69"/>
      <c r="P568" s="69"/>
      <c r="Q568" s="53"/>
      <c r="R568" s="82"/>
      <c r="S568" s="83"/>
      <c r="T568" s="72"/>
      <c r="U568" s="69"/>
      <c r="V568" s="69"/>
      <c r="W568" s="69"/>
      <c r="X568" s="69"/>
    </row>
    <row r="569" spans="2:24" s="75" customFormat="1" x14ac:dyDescent="0.25">
      <c r="B569" s="69"/>
      <c r="C569" s="76"/>
      <c r="D569" s="76"/>
      <c r="E569" s="76"/>
      <c r="F569" s="77"/>
      <c r="G569" s="69"/>
      <c r="H569" s="69"/>
      <c r="I569" s="77"/>
      <c r="J569" s="69"/>
      <c r="K569" s="69"/>
      <c r="L569" s="69"/>
      <c r="M569" s="69"/>
      <c r="N569" s="69"/>
      <c r="O569" s="69"/>
      <c r="P569" s="69"/>
      <c r="Q569" s="53"/>
      <c r="R569" s="82"/>
      <c r="S569" s="83"/>
      <c r="T569" s="72"/>
      <c r="U569" s="69"/>
      <c r="V569" s="69"/>
      <c r="W569" s="69"/>
      <c r="X569" s="69"/>
    </row>
    <row r="570" spans="2:24" s="75" customFormat="1" x14ac:dyDescent="0.25">
      <c r="B570" s="69"/>
      <c r="C570" s="76"/>
      <c r="D570" s="76"/>
      <c r="E570" s="76"/>
      <c r="F570" s="77"/>
      <c r="G570" s="69"/>
      <c r="H570" s="69"/>
      <c r="I570" s="77"/>
      <c r="J570" s="69"/>
      <c r="K570" s="69"/>
      <c r="L570" s="69"/>
      <c r="M570" s="69"/>
      <c r="N570" s="69"/>
      <c r="O570" s="69"/>
      <c r="P570" s="69"/>
      <c r="Q570" s="53"/>
      <c r="R570" s="82"/>
      <c r="S570" s="83"/>
      <c r="T570" s="72"/>
      <c r="U570" s="69"/>
      <c r="V570" s="69"/>
      <c r="W570" s="69"/>
      <c r="X570" s="69"/>
    </row>
    <row r="571" spans="2:24" s="75" customFormat="1" x14ac:dyDescent="0.25">
      <c r="B571" s="69"/>
      <c r="C571" s="76"/>
      <c r="D571" s="76"/>
      <c r="E571" s="76"/>
      <c r="F571" s="77"/>
      <c r="G571" s="69"/>
      <c r="H571" s="69"/>
      <c r="I571" s="77"/>
      <c r="J571" s="69"/>
      <c r="K571" s="69"/>
      <c r="L571" s="69"/>
      <c r="M571" s="69"/>
      <c r="N571" s="69"/>
      <c r="O571" s="69"/>
      <c r="P571" s="69"/>
      <c r="Q571" s="53"/>
      <c r="R571" s="82"/>
      <c r="S571" s="83"/>
      <c r="T571" s="72"/>
      <c r="U571" s="69"/>
      <c r="V571" s="69"/>
      <c r="W571" s="69"/>
      <c r="X571" s="69"/>
    </row>
    <row r="572" spans="2:24" s="75" customFormat="1" x14ac:dyDescent="0.25">
      <c r="B572" s="69"/>
      <c r="C572" s="76"/>
      <c r="D572" s="76"/>
      <c r="E572" s="76"/>
      <c r="F572" s="77"/>
      <c r="G572" s="69"/>
      <c r="H572" s="69"/>
      <c r="I572" s="77"/>
      <c r="J572" s="69"/>
      <c r="K572" s="69"/>
      <c r="L572" s="69"/>
      <c r="M572" s="69"/>
      <c r="N572" s="69"/>
      <c r="O572" s="69"/>
      <c r="P572" s="69"/>
      <c r="Q572" s="53"/>
      <c r="R572" s="82"/>
      <c r="S572" s="83"/>
      <c r="T572" s="72"/>
      <c r="U572" s="69"/>
      <c r="V572" s="69"/>
      <c r="W572" s="69"/>
      <c r="X572" s="69"/>
    </row>
    <row r="573" spans="2:24" s="75" customFormat="1" x14ac:dyDescent="0.25">
      <c r="B573" s="69"/>
      <c r="C573" s="76"/>
      <c r="D573" s="76"/>
      <c r="E573" s="76"/>
      <c r="F573" s="77"/>
      <c r="G573" s="69"/>
      <c r="H573" s="69"/>
      <c r="I573" s="77"/>
      <c r="J573" s="69"/>
      <c r="K573" s="69"/>
      <c r="L573" s="69"/>
      <c r="M573" s="69"/>
      <c r="N573" s="69"/>
      <c r="O573" s="69"/>
      <c r="P573" s="69"/>
      <c r="Q573" s="53"/>
      <c r="R573" s="82"/>
      <c r="S573" s="83"/>
      <c r="T573" s="72"/>
      <c r="U573" s="69"/>
      <c r="V573" s="69"/>
      <c r="W573" s="69"/>
      <c r="X573" s="69"/>
    </row>
    <row r="574" spans="2:24" s="75" customFormat="1" x14ac:dyDescent="0.25">
      <c r="B574" s="69"/>
      <c r="C574" s="76"/>
      <c r="D574" s="76"/>
      <c r="E574" s="76"/>
      <c r="F574" s="77"/>
      <c r="G574" s="69"/>
      <c r="H574" s="69"/>
      <c r="I574" s="77"/>
      <c r="J574" s="69"/>
      <c r="K574" s="69"/>
      <c r="L574" s="69"/>
      <c r="M574" s="69"/>
      <c r="N574" s="69"/>
      <c r="O574" s="69"/>
      <c r="P574" s="69"/>
      <c r="Q574" s="53"/>
      <c r="R574" s="82"/>
      <c r="S574" s="83"/>
      <c r="T574" s="72"/>
      <c r="U574" s="69"/>
      <c r="V574" s="69"/>
      <c r="W574" s="69"/>
      <c r="X574" s="69"/>
    </row>
    <row r="575" spans="2:24" s="75" customFormat="1" x14ac:dyDescent="0.25">
      <c r="B575" s="69"/>
      <c r="C575" s="76"/>
      <c r="D575" s="76"/>
      <c r="E575" s="76"/>
      <c r="F575" s="77"/>
      <c r="G575" s="69"/>
      <c r="H575" s="69"/>
      <c r="I575" s="77"/>
      <c r="J575" s="69"/>
      <c r="K575" s="69"/>
      <c r="L575" s="69"/>
      <c r="M575" s="69"/>
      <c r="N575" s="69"/>
      <c r="O575" s="69"/>
      <c r="P575" s="69"/>
      <c r="Q575" s="53"/>
      <c r="R575" s="82"/>
      <c r="S575" s="83"/>
      <c r="T575" s="72"/>
      <c r="U575" s="69"/>
      <c r="V575" s="69"/>
      <c r="W575" s="69"/>
      <c r="X575" s="69"/>
    </row>
    <row r="576" spans="2:24" s="75" customFormat="1" x14ac:dyDescent="0.25">
      <c r="B576" s="69"/>
      <c r="C576" s="76"/>
      <c r="D576" s="76"/>
      <c r="E576" s="76"/>
      <c r="F576" s="77"/>
      <c r="G576" s="69"/>
      <c r="H576" s="69"/>
      <c r="I576" s="77"/>
      <c r="J576" s="69"/>
      <c r="K576" s="69"/>
      <c r="L576" s="69"/>
      <c r="M576" s="69"/>
      <c r="N576" s="69"/>
      <c r="O576" s="69"/>
      <c r="P576" s="69"/>
      <c r="Q576" s="53"/>
      <c r="R576" s="82"/>
      <c r="S576" s="83"/>
      <c r="T576" s="72"/>
      <c r="U576" s="69"/>
      <c r="V576" s="69"/>
      <c r="W576" s="69"/>
      <c r="X576" s="69"/>
    </row>
    <row r="577" spans="2:24" s="75" customFormat="1" x14ac:dyDescent="0.25">
      <c r="B577" s="69"/>
      <c r="C577" s="76"/>
      <c r="D577" s="76"/>
      <c r="E577" s="76"/>
      <c r="F577" s="77"/>
      <c r="G577" s="69"/>
      <c r="H577" s="69"/>
      <c r="I577" s="77"/>
      <c r="J577" s="69"/>
      <c r="K577" s="69"/>
      <c r="L577" s="69"/>
      <c r="M577" s="69"/>
      <c r="N577" s="69"/>
      <c r="O577" s="69"/>
      <c r="P577" s="69"/>
      <c r="Q577" s="53"/>
      <c r="R577" s="82"/>
      <c r="S577" s="83"/>
      <c r="T577" s="72"/>
      <c r="U577" s="69"/>
      <c r="V577" s="69"/>
      <c r="W577" s="69"/>
      <c r="X577" s="69"/>
    </row>
    <row r="578" spans="2:24" s="75" customFormat="1" x14ac:dyDescent="0.25">
      <c r="B578" s="69"/>
      <c r="C578" s="76"/>
      <c r="D578" s="76"/>
      <c r="E578" s="76"/>
      <c r="F578" s="77"/>
      <c r="G578" s="69"/>
      <c r="H578" s="69"/>
      <c r="I578" s="77"/>
      <c r="J578" s="69"/>
      <c r="K578" s="69"/>
      <c r="L578" s="69"/>
      <c r="M578" s="69"/>
      <c r="N578" s="69"/>
      <c r="O578" s="69"/>
      <c r="P578" s="69"/>
      <c r="Q578" s="53"/>
      <c r="R578" s="82"/>
      <c r="S578" s="83"/>
      <c r="T578" s="72"/>
      <c r="U578" s="69"/>
      <c r="V578" s="69"/>
      <c r="W578" s="69"/>
      <c r="X578" s="69"/>
    </row>
    <row r="579" spans="2:24" s="75" customFormat="1" x14ac:dyDescent="0.25">
      <c r="B579" s="69"/>
      <c r="C579" s="76"/>
      <c r="D579" s="76"/>
      <c r="E579" s="76"/>
      <c r="F579" s="77"/>
      <c r="G579" s="69"/>
      <c r="H579" s="69"/>
      <c r="I579" s="77"/>
      <c r="J579" s="69"/>
      <c r="K579" s="69"/>
      <c r="L579" s="69"/>
      <c r="M579" s="69"/>
      <c r="N579" s="69"/>
      <c r="O579" s="69"/>
      <c r="P579" s="69"/>
      <c r="Q579" s="53"/>
      <c r="R579" s="82"/>
      <c r="S579" s="83"/>
      <c r="T579" s="72"/>
      <c r="U579" s="69"/>
      <c r="V579" s="69"/>
      <c r="W579" s="69"/>
      <c r="X579" s="69"/>
    </row>
    <row r="580" spans="2:24" s="75" customFormat="1" x14ac:dyDescent="0.25">
      <c r="B580" s="69"/>
      <c r="C580" s="76"/>
      <c r="D580" s="76"/>
      <c r="E580" s="76"/>
      <c r="F580" s="77"/>
      <c r="G580" s="69"/>
      <c r="H580" s="69"/>
      <c r="I580" s="77"/>
      <c r="J580" s="69"/>
      <c r="K580" s="69"/>
      <c r="L580" s="69"/>
      <c r="M580" s="69"/>
      <c r="N580" s="69"/>
      <c r="O580" s="69"/>
      <c r="P580" s="69"/>
      <c r="Q580" s="53"/>
      <c r="R580" s="82"/>
      <c r="S580" s="83"/>
      <c r="T580" s="72"/>
      <c r="U580" s="69"/>
      <c r="V580" s="69"/>
      <c r="W580" s="69"/>
      <c r="X580" s="69"/>
    </row>
    <row r="581" spans="2:24" s="75" customFormat="1" x14ac:dyDescent="0.25">
      <c r="B581" s="69"/>
      <c r="C581" s="76"/>
      <c r="D581" s="76"/>
      <c r="E581" s="76"/>
      <c r="F581" s="77"/>
      <c r="G581" s="69"/>
      <c r="H581" s="69"/>
      <c r="I581" s="77"/>
      <c r="J581" s="69"/>
      <c r="K581" s="69"/>
      <c r="L581" s="69"/>
      <c r="M581" s="69"/>
      <c r="N581" s="69"/>
      <c r="O581" s="69"/>
      <c r="P581" s="69"/>
      <c r="Q581" s="53"/>
      <c r="R581" s="82"/>
      <c r="S581" s="83"/>
      <c r="T581" s="72"/>
      <c r="U581" s="69"/>
      <c r="V581" s="69"/>
      <c r="W581" s="69"/>
      <c r="X581" s="69"/>
    </row>
    <row r="582" spans="2:24" s="75" customFormat="1" x14ac:dyDescent="0.25">
      <c r="B582" s="69"/>
      <c r="C582" s="76"/>
      <c r="D582" s="76"/>
      <c r="E582" s="76"/>
      <c r="F582" s="77"/>
      <c r="G582" s="69"/>
      <c r="H582" s="69"/>
      <c r="I582" s="77"/>
      <c r="J582" s="69"/>
      <c r="K582" s="69"/>
      <c r="L582" s="69"/>
      <c r="M582" s="69"/>
      <c r="N582" s="69"/>
      <c r="O582" s="69"/>
      <c r="P582" s="69"/>
      <c r="Q582" s="53"/>
      <c r="R582" s="82"/>
      <c r="S582" s="83"/>
      <c r="T582" s="72"/>
      <c r="U582" s="69"/>
      <c r="V582" s="69"/>
      <c r="W582" s="69"/>
      <c r="X582" s="69"/>
    </row>
    <row r="583" spans="2:24" s="75" customFormat="1" x14ac:dyDescent="0.25">
      <c r="B583" s="69"/>
      <c r="C583" s="76"/>
      <c r="D583" s="76"/>
      <c r="E583" s="76"/>
      <c r="F583" s="77"/>
      <c r="G583" s="69"/>
      <c r="H583" s="69"/>
      <c r="I583" s="77"/>
      <c r="J583" s="69"/>
      <c r="K583" s="69"/>
      <c r="L583" s="69"/>
      <c r="M583" s="69"/>
      <c r="N583" s="69"/>
      <c r="O583" s="69"/>
      <c r="P583" s="69"/>
      <c r="Q583" s="53"/>
      <c r="R583" s="82"/>
      <c r="S583" s="83"/>
      <c r="T583" s="72"/>
      <c r="U583" s="69"/>
      <c r="V583" s="69"/>
      <c r="W583" s="69"/>
      <c r="X583" s="69"/>
    </row>
    <row r="584" spans="2:24" s="75" customFormat="1" x14ac:dyDescent="0.25">
      <c r="B584" s="69"/>
      <c r="C584" s="76"/>
      <c r="D584" s="76"/>
      <c r="E584" s="76"/>
      <c r="F584" s="77"/>
      <c r="G584" s="69"/>
      <c r="H584" s="69"/>
      <c r="I584" s="77"/>
      <c r="J584" s="69"/>
      <c r="K584" s="69"/>
      <c r="L584" s="69"/>
      <c r="M584" s="69"/>
      <c r="N584" s="69"/>
      <c r="O584" s="69"/>
      <c r="P584" s="69"/>
      <c r="Q584" s="53"/>
      <c r="R584" s="82"/>
      <c r="S584" s="83"/>
      <c r="T584" s="72"/>
      <c r="U584" s="69"/>
      <c r="V584" s="69"/>
      <c r="W584" s="69"/>
      <c r="X584" s="69"/>
    </row>
    <row r="585" spans="2:24" s="75" customFormat="1" x14ac:dyDescent="0.25">
      <c r="B585" s="69"/>
      <c r="C585" s="76"/>
      <c r="D585" s="76"/>
      <c r="E585" s="76"/>
      <c r="F585" s="77"/>
      <c r="G585" s="69"/>
      <c r="H585" s="69"/>
      <c r="I585" s="77"/>
      <c r="J585" s="69"/>
      <c r="K585" s="69"/>
      <c r="L585" s="69"/>
      <c r="M585" s="69"/>
      <c r="N585" s="69"/>
      <c r="O585" s="69"/>
      <c r="P585" s="69"/>
      <c r="Q585" s="53"/>
      <c r="R585" s="82"/>
      <c r="S585" s="83"/>
      <c r="T585" s="72"/>
      <c r="U585" s="69"/>
      <c r="V585" s="69"/>
      <c r="W585" s="69"/>
      <c r="X585" s="69"/>
    </row>
    <row r="586" spans="2:24" s="75" customFormat="1" x14ac:dyDescent="0.25">
      <c r="B586" s="69"/>
      <c r="C586" s="76"/>
      <c r="D586" s="76"/>
      <c r="E586" s="76"/>
      <c r="F586" s="77"/>
      <c r="G586" s="69"/>
      <c r="H586" s="69"/>
      <c r="I586" s="77"/>
      <c r="J586" s="69"/>
      <c r="K586" s="69"/>
      <c r="L586" s="69"/>
      <c r="M586" s="69"/>
      <c r="N586" s="69"/>
      <c r="O586" s="69"/>
      <c r="P586" s="69"/>
      <c r="Q586" s="53"/>
      <c r="R586" s="82"/>
      <c r="S586" s="83"/>
      <c r="T586" s="72"/>
      <c r="U586" s="69"/>
      <c r="V586" s="69"/>
      <c r="W586" s="69"/>
      <c r="X586" s="69"/>
    </row>
    <row r="587" spans="2:24" s="75" customFormat="1" x14ac:dyDescent="0.25">
      <c r="B587" s="69"/>
      <c r="C587" s="76"/>
      <c r="D587" s="76"/>
      <c r="E587" s="76"/>
      <c r="F587" s="77"/>
      <c r="G587" s="69"/>
      <c r="H587" s="69"/>
      <c r="I587" s="77"/>
      <c r="J587" s="69"/>
      <c r="K587" s="69"/>
      <c r="L587" s="69"/>
      <c r="M587" s="69"/>
      <c r="N587" s="69"/>
      <c r="O587" s="69"/>
      <c r="P587" s="69"/>
      <c r="Q587" s="53"/>
      <c r="R587" s="82"/>
      <c r="S587" s="83"/>
      <c r="T587" s="72"/>
      <c r="U587" s="69"/>
      <c r="V587" s="69"/>
      <c r="W587" s="69"/>
      <c r="X587" s="69"/>
    </row>
    <row r="588" spans="2:24" s="75" customFormat="1" x14ac:dyDescent="0.25">
      <c r="B588" s="69"/>
      <c r="C588" s="76"/>
      <c r="D588" s="76"/>
      <c r="E588" s="76"/>
      <c r="F588" s="77"/>
      <c r="G588" s="69"/>
      <c r="H588" s="69"/>
      <c r="I588" s="77"/>
      <c r="J588" s="69"/>
      <c r="K588" s="69"/>
      <c r="L588" s="69"/>
      <c r="M588" s="69"/>
      <c r="N588" s="69"/>
      <c r="O588" s="69"/>
      <c r="P588" s="69"/>
      <c r="Q588" s="53"/>
      <c r="R588" s="82"/>
      <c r="S588" s="83"/>
      <c r="T588" s="72"/>
      <c r="U588" s="69"/>
      <c r="V588" s="69"/>
      <c r="W588" s="69"/>
      <c r="X588" s="69"/>
    </row>
    <row r="589" spans="2:24" s="75" customFormat="1" x14ac:dyDescent="0.25">
      <c r="B589" s="69"/>
      <c r="C589" s="76"/>
      <c r="D589" s="76"/>
      <c r="E589" s="76"/>
      <c r="F589" s="77"/>
      <c r="G589" s="69"/>
      <c r="H589" s="69"/>
      <c r="I589" s="77"/>
      <c r="J589" s="69"/>
      <c r="K589" s="69"/>
      <c r="L589" s="69"/>
      <c r="M589" s="69"/>
      <c r="N589" s="69"/>
      <c r="O589" s="69"/>
      <c r="P589" s="69"/>
      <c r="Q589" s="53"/>
      <c r="R589" s="82"/>
      <c r="S589" s="83"/>
      <c r="T589" s="72"/>
      <c r="U589" s="69"/>
      <c r="V589" s="69"/>
      <c r="W589" s="69"/>
      <c r="X589" s="69"/>
    </row>
    <row r="590" spans="2:24" s="75" customFormat="1" x14ac:dyDescent="0.25">
      <c r="B590" s="69"/>
      <c r="C590" s="76"/>
      <c r="D590" s="76"/>
      <c r="E590" s="76"/>
      <c r="F590" s="77"/>
      <c r="G590" s="69"/>
      <c r="H590" s="69"/>
      <c r="I590" s="77"/>
      <c r="J590" s="69"/>
      <c r="K590" s="69"/>
      <c r="L590" s="69"/>
      <c r="M590" s="69"/>
      <c r="N590" s="69"/>
      <c r="O590" s="69"/>
      <c r="P590" s="69"/>
      <c r="Q590" s="53"/>
      <c r="R590" s="82"/>
      <c r="S590" s="83"/>
      <c r="T590" s="72"/>
      <c r="U590" s="69"/>
      <c r="V590" s="69"/>
      <c r="W590" s="69"/>
      <c r="X590" s="69"/>
    </row>
    <row r="591" spans="2:24" s="75" customFormat="1" x14ac:dyDescent="0.25">
      <c r="B591" s="69"/>
      <c r="C591" s="76"/>
      <c r="D591" s="76"/>
      <c r="E591" s="76"/>
      <c r="F591" s="77"/>
      <c r="G591" s="69"/>
      <c r="H591" s="69"/>
      <c r="I591" s="77"/>
      <c r="J591" s="69"/>
      <c r="K591" s="69"/>
      <c r="L591" s="69"/>
      <c r="M591" s="69"/>
      <c r="N591" s="69"/>
      <c r="O591" s="69"/>
      <c r="P591" s="69"/>
      <c r="Q591" s="53"/>
      <c r="R591" s="82"/>
      <c r="S591" s="83"/>
      <c r="T591" s="72"/>
      <c r="U591" s="69"/>
      <c r="V591" s="69"/>
      <c r="W591" s="69"/>
      <c r="X591" s="69"/>
    </row>
    <row r="592" spans="2:24" s="75" customFormat="1" x14ac:dyDescent="0.25">
      <c r="B592" s="69"/>
      <c r="C592" s="76"/>
      <c r="D592" s="76"/>
      <c r="E592" s="76"/>
      <c r="F592" s="77"/>
      <c r="G592" s="69"/>
      <c r="H592" s="69"/>
      <c r="I592" s="77"/>
      <c r="J592" s="69"/>
      <c r="K592" s="69"/>
      <c r="L592" s="69"/>
      <c r="M592" s="69"/>
      <c r="N592" s="69"/>
      <c r="O592" s="69"/>
      <c r="P592" s="69"/>
      <c r="Q592" s="53"/>
      <c r="R592" s="82"/>
      <c r="S592" s="83"/>
      <c r="T592" s="72"/>
      <c r="U592" s="69"/>
      <c r="V592" s="69"/>
      <c r="W592" s="69"/>
      <c r="X592" s="69"/>
    </row>
    <row r="593" spans="2:24" s="75" customFormat="1" x14ac:dyDescent="0.25">
      <c r="B593" s="69"/>
      <c r="C593" s="76"/>
      <c r="D593" s="76"/>
      <c r="E593" s="76"/>
      <c r="F593" s="77"/>
      <c r="G593" s="69"/>
      <c r="H593" s="69"/>
      <c r="I593" s="77"/>
      <c r="J593" s="69"/>
      <c r="K593" s="69"/>
      <c r="L593" s="69"/>
      <c r="M593" s="69"/>
      <c r="N593" s="69"/>
      <c r="O593" s="69"/>
      <c r="P593" s="69"/>
      <c r="Q593" s="53"/>
      <c r="R593" s="82"/>
      <c r="S593" s="83"/>
      <c r="T593" s="72"/>
      <c r="U593" s="69"/>
      <c r="V593" s="69"/>
      <c r="W593" s="69"/>
      <c r="X593" s="69"/>
    </row>
    <row r="594" spans="2:24" s="75" customFormat="1" x14ac:dyDescent="0.25">
      <c r="B594" s="69"/>
      <c r="C594" s="76"/>
      <c r="D594" s="76"/>
      <c r="E594" s="76"/>
      <c r="F594" s="77"/>
      <c r="G594" s="69"/>
      <c r="H594" s="69"/>
      <c r="I594" s="77"/>
      <c r="J594" s="69"/>
      <c r="K594" s="69"/>
      <c r="L594" s="69"/>
      <c r="M594" s="69"/>
      <c r="N594" s="69"/>
      <c r="O594" s="69"/>
      <c r="P594" s="69"/>
      <c r="Q594" s="53"/>
      <c r="R594" s="82"/>
      <c r="S594" s="83"/>
      <c r="T594" s="72"/>
      <c r="U594" s="69"/>
      <c r="V594" s="69"/>
      <c r="W594" s="69"/>
      <c r="X594" s="69"/>
    </row>
    <row r="595" spans="2:24" s="75" customFormat="1" x14ac:dyDescent="0.25">
      <c r="B595" s="69"/>
      <c r="C595" s="76"/>
      <c r="D595" s="76"/>
      <c r="E595" s="76"/>
      <c r="F595" s="77"/>
      <c r="G595" s="69"/>
      <c r="H595" s="69"/>
      <c r="I595" s="77"/>
      <c r="J595" s="69"/>
      <c r="K595" s="69"/>
      <c r="L595" s="69"/>
      <c r="M595" s="69"/>
      <c r="N595" s="69"/>
      <c r="O595" s="69"/>
      <c r="P595" s="69"/>
      <c r="Q595" s="53"/>
      <c r="R595" s="82"/>
      <c r="S595" s="83"/>
      <c r="T595" s="72"/>
      <c r="U595" s="69"/>
      <c r="V595" s="69"/>
      <c r="W595" s="69"/>
      <c r="X595" s="69"/>
    </row>
    <row r="596" spans="2:24" s="75" customFormat="1" x14ac:dyDescent="0.25">
      <c r="B596" s="69"/>
      <c r="C596" s="76"/>
      <c r="D596" s="76"/>
      <c r="E596" s="76"/>
      <c r="F596" s="77"/>
      <c r="G596" s="69"/>
      <c r="H596" s="69"/>
      <c r="I596" s="77"/>
      <c r="J596" s="69"/>
      <c r="K596" s="69"/>
      <c r="L596" s="69"/>
      <c r="M596" s="69"/>
      <c r="N596" s="69"/>
      <c r="O596" s="69"/>
      <c r="P596" s="69"/>
      <c r="Q596" s="53"/>
      <c r="R596" s="82"/>
      <c r="S596" s="83"/>
      <c r="T596" s="72"/>
      <c r="U596" s="69"/>
      <c r="V596" s="69"/>
      <c r="W596" s="69"/>
      <c r="X596" s="69"/>
    </row>
    <row r="597" spans="2:24" s="75" customFormat="1" x14ac:dyDescent="0.25">
      <c r="B597" s="69"/>
      <c r="C597" s="76"/>
      <c r="D597" s="76"/>
      <c r="E597" s="76"/>
      <c r="F597" s="77"/>
      <c r="G597" s="69"/>
      <c r="H597" s="69"/>
      <c r="I597" s="77"/>
      <c r="J597" s="69"/>
      <c r="K597" s="69"/>
      <c r="L597" s="69"/>
      <c r="M597" s="69"/>
      <c r="N597" s="69"/>
      <c r="O597" s="69"/>
      <c r="P597" s="69"/>
      <c r="Q597" s="53"/>
      <c r="R597" s="82"/>
      <c r="S597" s="83"/>
      <c r="T597" s="72"/>
      <c r="U597" s="69"/>
      <c r="V597" s="69"/>
      <c r="W597" s="69"/>
      <c r="X597" s="69"/>
    </row>
    <row r="598" spans="2:24" s="75" customFormat="1" x14ac:dyDescent="0.25">
      <c r="B598" s="69"/>
      <c r="C598" s="76"/>
      <c r="D598" s="76"/>
      <c r="E598" s="76"/>
      <c r="F598" s="77"/>
      <c r="G598" s="69"/>
      <c r="H598" s="69"/>
      <c r="I598" s="77"/>
      <c r="J598" s="69"/>
      <c r="K598" s="69"/>
      <c r="L598" s="69"/>
      <c r="M598" s="69"/>
      <c r="N598" s="69"/>
      <c r="O598" s="69"/>
      <c r="P598" s="69"/>
      <c r="Q598" s="53"/>
      <c r="R598" s="82"/>
      <c r="S598" s="83"/>
      <c r="T598" s="72"/>
      <c r="U598" s="69"/>
      <c r="V598" s="69"/>
      <c r="W598" s="69"/>
      <c r="X598" s="69"/>
    </row>
    <row r="599" spans="2:24" s="75" customFormat="1" x14ac:dyDescent="0.25">
      <c r="B599" s="69"/>
      <c r="C599" s="76"/>
      <c r="D599" s="76"/>
      <c r="E599" s="76"/>
      <c r="F599" s="77"/>
      <c r="G599" s="69"/>
      <c r="H599" s="69"/>
      <c r="I599" s="77"/>
      <c r="J599" s="69"/>
      <c r="K599" s="69"/>
      <c r="L599" s="69"/>
      <c r="M599" s="69"/>
      <c r="N599" s="69"/>
      <c r="O599" s="69"/>
      <c r="P599" s="69"/>
      <c r="Q599" s="53"/>
      <c r="R599" s="82"/>
      <c r="S599" s="83"/>
      <c r="T599" s="72"/>
      <c r="U599" s="69"/>
      <c r="V599" s="69"/>
      <c r="W599" s="69"/>
      <c r="X599" s="69"/>
    </row>
    <row r="600" spans="2:24" s="75" customFormat="1" x14ac:dyDescent="0.25">
      <c r="B600" s="69"/>
      <c r="C600" s="76"/>
      <c r="D600" s="76"/>
      <c r="E600" s="76"/>
      <c r="F600" s="77"/>
      <c r="G600" s="69"/>
      <c r="H600" s="69"/>
      <c r="I600" s="77"/>
      <c r="J600" s="69"/>
      <c r="K600" s="69"/>
      <c r="L600" s="69"/>
      <c r="M600" s="69"/>
      <c r="N600" s="69"/>
      <c r="O600" s="69"/>
      <c r="P600" s="69"/>
      <c r="Q600" s="53"/>
      <c r="R600" s="82"/>
      <c r="S600" s="83"/>
      <c r="T600" s="72"/>
      <c r="U600" s="69"/>
      <c r="V600" s="69"/>
      <c r="W600" s="69"/>
      <c r="X600" s="69"/>
    </row>
    <row r="601" spans="2:24" s="75" customFormat="1" x14ac:dyDescent="0.25">
      <c r="B601" s="69"/>
      <c r="C601" s="76"/>
      <c r="D601" s="76"/>
      <c r="E601" s="76"/>
      <c r="F601" s="77"/>
      <c r="G601" s="69"/>
      <c r="H601" s="69"/>
      <c r="I601" s="77"/>
      <c r="J601" s="69"/>
      <c r="K601" s="69"/>
      <c r="L601" s="69"/>
      <c r="M601" s="69"/>
      <c r="N601" s="69"/>
      <c r="O601" s="69"/>
      <c r="P601" s="69"/>
      <c r="Q601" s="53"/>
      <c r="R601" s="82"/>
      <c r="S601" s="83"/>
      <c r="T601" s="72"/>
      <c r="U601" s="69"/>
      <c r="V601" s="69"/>
      <c r="W601" s="69"/>
      <c r="X601" s="69"/>
    </row>
    <row r="602" spans="2:24" s="75" customFormat="1" x14ac:dyDescent="0.25">
      <c r="B602" s="69"/>
      <c r="C602" s="76"/>
      <c r="D602" s="76"/>
      <c r="E602" s="76"/>
      <c r="F602" s="77"/>
      <c r="G602" s="69"/>
      <c r="H602" s="69"/>
      <c r="I602" s="77"/>
      <c r="J602" s="69"/>
      <c r="K602" s="69"/>
      <c r="L602" s="69"/>
      <c r="M602" s="69"/>
      <c r="N602" s="69"/>
      <c r="O602" s="69"/>
      <c r="P602" s="69"/>
      <c r="Q602" s="53"/>
      <c r="R602" s="82"/>
      <c r="S602" s="83"/>
      <c r="T602" s="72"/>
      <c r="U602" s="69"/>
      <c r="V602" s="69"/>
      <c r="W602" s="69"/>
      <c r="X602" s="69"/>
    </row>
    <row r="603" spans="2:24" s="75" customFormat="1" x14ac:dyDescent="0.25">
      <c r="B603" s="69"/>
      <c r="C603" s="76"/>
      <c r="D603" s="76"/>
      <c r="E603" s="76"/>
      <c r="F603" s="77"/>
      <c r="G603" s="69"/>
      <c r="H603" s="69"/>
      <c r="I603" s="77"/>
      <c r="J603" s="69"/>
      <c r="K603" s="69"/>
      <c r="L603" s="69"/>
      <c r="M603" s="69"/>
      <c r="N603" s="69"/>
      <c r="O603" s="69"/>
      <c r="P603" s="69"/>
      <c r="Q603" s="53"/>
      <c r="R603" s="82"/>
      <c r="S603" s="83"/>
      <c r="T603" s="72"/>
      <c r="U603" s="69"/>
      <c r="V603" s="69"/>
      <c r="W603" s="69"/>
      <c r="X603" s="69"/>
    </row>
    <row r="604" spans="2:24" s="75" customFormat="1" x14ac:dyDescent="0.25">
      <c r="B604" s="69"/>
      <c r="C604" s="76"/>
      <c r="D604" s="76"/>
      <c r="E604" s="76"/>
      <c r="F604" s="77"/>
      <c r="G604" s="69"/>
      <c r="H604" s="69"/>
      <c r="I604" s="77"/>
      <c r="J604" s="69"/>
      <c r="K604" s="69"/>
      <c r="L604" s="69"/>
      <c r="M604" s="69"/>
      <c r="N604" s="69"/>
      <c r="O604" s="69"/>
      <c r="P604" s="69"/>
      <c r="Q604" s="53"/>
      <c r="R604" s="82"/>
      <c r="S604" s="83"/>
      <c r="T604" s="72"/>
      <c r="U604" s="69"/>
      <c r="V604" s="69"/>
      <c r="W604" s="69"/>
      <c r="X604" s="69"/>
    </row>
    <row r="605" spans="2:24" s="75" customFormat="1" x14ac:dyDescent="0.25">
      <c r="B605" s="69"/>
      <c r="C605" s="76"/>
      <c r="D605" s="76"/>
      <c r="E605" s="76"/>
      <c r="F605" s="77"/>
      <c r="G605" s="69"/>
      <c r="H605" s="69"/>
      <c r="I605" s="77"/>
      <c r="J605" s="69"/>
      <c r="K605" s="69"/>
      <c r="L605" s="69"/>
      <c r="M605" s="69"/>
      <c r="N605" s="69"/>
      <c r="O605" s="69"/>
      <c r="P605" s="69"/>
      <c r="Q605" s="53"/>
      <c r="R605" s="82"/>
      <c r="S605" s="83"/>
      <c r="T605" s="72"/>
      <c r="U605" s="69"/>
      <c r="V605" s="69"/>
      <c r="W605" s="69"/>
      <c r="X605" s="69"/>
    </row>
    <row r="606" spans="2:24" s="75" customFormat="1" x14ac:dyDescent="0.25">
      <c r="B606" s="69"/>
      <c r="C606" s="76"/>
      <c r="D606" s="76"/>
      <c r="E606" s="76"/>
      <c r="F606" s="77"/>
      <c r="G606" s="69"/>
      <c r="H606" s="69"/>
      <c r="I606" s="77"/>
      <c r="J606" s="69"/>
      <c r="K606" s="69"/>
      <c r="L606" s="69"/>
      <c r="M606" s="69"/>
      <c r="N606" s="69"/>
      <c r="O606" s="69"/>
      <c r="P606" s="69"/>
      <c r="Q606" s="53"/>
      <c r="R606" s="82"/>
      <c r="S606" s="83"/>
      <c r="T606" s="72"/>
      <c r="U606" s="69"/>
      <c r="V606" s="69"/>
      <c r="W606" s="69"/>
      <c r="X606" s="69"/>
    </row>
    <row r="607" spans="2:24" s="75" customFormat="1" x14ac:dyDescent="0.25">
      <c r="B607" s="69"/>
      <c r="C607" s="76"/>
      <c r="D607" s="76"/>
      <c r="E607" s="76"/>
      <c r="F607" s="77"/>
      <c r="G607" s="69"/>
      <c r="H607" s="69"/>
      <c r="I607" s="77"/>
      <c r="J607" s="69"/>
      <c r="K607" s="69"/>
      <c r="L607" s="69"/>
      <c r="M607" s="69"/>
      <c r="N607" s="69"/>
      <c r="O607" s="69"/>
      <c r="P607" s="69"/>
      <c r="Q607" s="53"/>
      <c r="R607" s="82"/>
      <c r="S607" s="83"/>
      <c r="T607" s="72"/>
      <c r="U607" s="69"/>
      <c r="V607" s="69"/>
      <c r="W607" s="69"/>
      <c r="X607" s="69"/>
    </row>
    <row r="608" spans="2:24" s="75" customFormat="1" x14ac:dyDescent="0.25">
      <c r="B608" s="69"/>
      <c r="C608" s="76"/>
      <c r="D608" s="76"/>
      <c r="E608" s="76"/>
      <c r="F608" s="77"/>
      <c r="G608" s="69"/>
      <c r="H608" s="69"/>
      <c r="I608" s="77"/>
      <c r="J608" s="69"/>
      <c r="K608" s="69"/>
      <c r="L608" s="69"/>
      <c r="M608" s="69"/>
      <c r="N608" s="69"/>
      <c r="O608" s="69"/>
      <c r="P608" s="69"/>
      <c r="Q608" s="53"/>
      <c r="R608" s="82"/>
      <c r="S608" s="83"/>
      <c r="T608" s="72"/>
      <c r="U608" s="69"/>
      <c r="V608" s="69"/>
      <c r="W608" s="69"/>
      <c r="X608" s="69"/>
    </row>
    <row r="609" spans="2:24" s="75" customFormat="1" x14ac:dyDescent="0.25">
      <c r="B609" s="69"/>
      <c r="C609" s="76"/>
      <c r="D609" s="76"/>
      <c r="E609" s="76"/>
      <c r="F609" s="77"/>
      <c r="G609" s="69"/>
      <c r="H609" s="69"/>
      <c r="I609" s="77"/>
      <c r="J609" s="69"/>
      <c r="K609" s="69"/>
      <c r="L609" s="69"/>
      <c r="M609" s="69"/>
      <c r="N609" s="69"/>
      <c r="O609" s="69"/>
      <c r="P609" s="69"/>
      <c r="Q609" s="53"/>
      <c r="R609" s="82"/>
      <c r="S609" s="83"/>
      <c r="T609" s="72"/>
      <c r="U609" s="69"/>
      <c r="V609" s="69"/>
      <c r="W609" s="69"/>
      <c r="X609" s="69"/>
    </row>
    <row r="610" spans="2:24" s="75" customFormat="1" x14ac:dyDescent="0.25">
      <c r="B610" s="69"/>
      <c r="C610" s="76"/>
      <c r="D610" s="76"/>
      <c r="E610" s="76"/>
      <c r="F610" s="77"/>
      <c r="G610" s="69"/>
      <c r="H610" s="69"/>
      <c r="I610" s="77"/>
      <c r="J610" s="69"/>
      <c r="K610" s="69"/>
      <c r="L610" s="69"/>
      <c r="M610" s="69"/>
      <c r="N610" s="69"/>
      <c r="O610" s="69"/>
      <c r="P610" s="69"/>
      <c r="Q610" s="53"/>
      <c r="R610" s="82"/>
      <c r="S610" s="83"/>
      <c r="T610" s="72"/>
      <c r="U610" s="69"/>
      <c r="V610" s="69"/>
      <c r="W610" s="69"/>
      <c r="X610" s="69"/>
    </row>
    <row r="611" spans="2:24" s="75" customFormat="1" x14ac:dyDescent="0.25">
      <c r="B611" s="69"/>
      <c r="C611" s="76"/>
      <c r="D611" s="76"/>
      <c r="E611" s="76"/>
      <c r="F611" s="77"/>
      <c r="G611" s="69"/>
      <c r="H611" s="69"/>
      <c r="I611" s="77"/>
      <c r="J611" s="69"/>
      <c r="K611" s="69"/>
      <c r="L611" s="69"/>
      <c r="M611" s="69"/>
      <c r="N611" s="69"/>
      <c r="O611" s="69"/>
      <c r="P611" s="69"/>
      <c r="Q611" s="53"/>
      <c r="R611" s="82"/>
      <c r="S611" s="83"/>
      <c r="T611" s="72"/>
      <c r="U611" s="69"/>
      <c r="V611" s="69"/>
      <c r="W611" s="69"/>
      <c r="X611" s="69"/>
    </row>
    <row r="612" spans="2:24" s="75" customFormat="1" x14ac:dyDescent="0.25">
      <c r="B612" s="69"/>
      <c r="C612" s="76"/>
      <c r="D612" s="76"/>
      <c r="E612" s="76"/>
      <c r="F612" s="77"/>
      <c r="G612" s="69"/>
      <c r="H612" s="69"/>
      <c r="I612" s="77"/>
      <c r="J612" s="69"/>
      <c r="K612" s="69"/>
      <c r="L612" s="69"/>
      <c r="M612" s="69"/>
      <c r="N612" s="69"/>
      <c r="O612" s="69"/>
      <c r="P612" s="69"/>
      <c r="Q612" s="53"/>
      <c r="R612" s="82"/>
      <c r="S612" s="83"/>
      <c r="T612" s="72"/>
      <c r="U612" s="69"/>
      <c r="V612" s="69"/>
      <c r="W612" s="69"/>
      <c r="X612" s="69"/>
    </row>
    <row r="613" spans="2:24" s="75" customFormat="1" x14ac:dyDescent="0.25">
      <c r="B613" s="69"/>
      <c r="C613" s="76"/>
      <c r="D613" s="76"/>
      <c r="E613" s="76"/>
      <c r="F613" s="77"/>
      <c r="G613" s="69"/>
      <c r="H613" s="69"/>
      <c r="I613" s="77"/>
      <c r="J613" s="69"/>
      <c r="K613" s="69"/>
      <c r="L613" s="69"/>
      <c r="M613" s="69"/>
      <c r="N613" s="69"/>
      <c r="O613" s="69"/>
      <c r="P613" s="69"/>
      <c r="Q613" s="53"/>
      <c r="R613" s="82"/>
      <c r="S613" s="83"/>
      <c r="T613" s="72"/>
      <c r="U613" s="69"/>
      <c r="V613" s="69"/>
      <c r="W613" s="69"/>
      <c r="X613" s="69"/>
    </row>
    <row r="614" spans="2:24" s="75" customFormat="1" x14ac:dyDescent="0.25">
      <c r="B614" s="69"/>
      <c r="C614" s="76"/>
      <c r="D614" s="76"/>
      <c r="E614" s="76"/>
      <c r="F614" s="77"/>
      <c r="G614" s="69"/>
      <c r="H614" s="69"/>
      <c r="I614" s="77"/>
      <c r="J614" s="69"/>
      <c r="K614" s="69"/>
      <c r="L614" s="69"/>
      <c r="M614" s="69"/>
      <c r="N614" s="69"/>
      <c r="O614" s="69"/>
      <c r="P614" s="69"/>
      <c r="Q614" s="53"/>
      <c r="R614" s="82"/>
      <c r="S614" s="83"/>
      <c r="T614" s="72"/>
      <c r="U614" s="69"/>
      <c r="V614" s="69"/>
      <c r="W614" s="69"/>
      <c r="X614" s="69"/>
    </row>
    <row r="615" spans="2:24" s="75" customFormat="1" x14ac:dyDescent="0.25">
      <c r="B615" s="69"/>
      <c r="C615" s="76"/>
      <c r="D615" s="76"/>
      <c r="E615" s="76"/>
      <c r="F615" s="77"/>
      <c r="G615" s="69"/>
      <c r="H615" s="69"/>
      <c r="I615" s="77"/>
      <c r="J615" s="69"/>
      <c r="K615" s="69"/>
      <c r="L615" s="69"/>
      <c r="M615" s="69"/>
      <c r="N615" s="69"/>
      <c r="O615" s="69"/>
      <c r="P615" s="69"/>
      <c r="Q615" s="53"/>
      <c r="R615" s="82"/>
      <c r="S615" s="83"/>
      <c r="T615" s="72"/>
      <c r="U615" s="69"/>
      <c r="V615" s="69"/>
      <c r="W615" s="69"/>
      <c r="X615" s="69"/>
    </row>
    <row r="616" spans="2:24" s="75" customFormat="1" x14ac:dyDescent="0.25">
      <c r="B616" s="69"/>
      <c r="C616" s="76"/>
      <c r="D616" s="76"/>
      <c r="E616" s="76"/>
      <c r="F616" s="77"/>
      <c r="G616" s="69"/>
      <c r="H616" s="69"/>
      <c r="I616" s="77"/>
      <c r="J616" s="69"/>
      <c r="K616" s="69"/>
      <c r="L616" s="69"/>
      <c r="M616" s="69"/>
      <c r="N616" s="69"/>
      <c r="O616" s="69"/>
      <c r="P616" s="69"/>
      <c r="Q616" s="53"/>
      <c r="R616" s="82"/>
      <c r="S616" s="83"/>
      <c r="T616" s="72"/>
      <c r="U616" s="69"/>
      <c r="V616" s="69"/>
      <c r="W616" s="69"/>
      <c r="X616" s="69"/>
    </row>
    <row r="617" spans="2:24" s="75" customFormat="1" x14ac:dyDescent="0.25">
      <c r="B617" s="69"/>
      <c r="C617" s="76"/>
      <c r="D617" s="76"/>
      <c r="E617" s="76"/>
      <c r="F617" s="77"/>
      <c r="G617" s="69"/>
      <c r="H617" s="69"/>
      <c r="I617" s="77"/>
      <c r="J617" s="69"/>
      <c r="K617" s="69"/>
      <c r="L617" s="69"/>
      <c r="M617" s="69"/>
      <c r="N617" s="69"/>
      <c r="O617" s="69"/>
      <c r="P617" s="69"/>
      <c r="Q617" s="53"/>
      <c r="R617" s="82"/>
      <c r="S617" s="83"/>
      <c r="T617" s="72"/>
      <c r="U617" s="69"/>
      <c r="V617" s="69"/>
      <c r="W617" s="69"/>
      <c r="X617" s="69"/>
    </row>
    <row r="618" spans="2:24" s="75" customFormat="1" x14ac:dyDescent="0.25">
      <c r="B618" s="69"/>
      <c r="C618" s="76"/>
      <c r="D618" s="76"/>
      <c r="E618" s="76"/>
      <c r="F618" s="77"/>
      <c r="G618" s="69"/>
      <c r="H618" s="69"/>
      <c r="I618" s="77"/>
      <c r="J618" s="69"/>
      <c r="K618" s="69"/>
      <c r="L618" s="69"/>
      <c r="M618" s="69"/>
      <c r="N618" s="69"/>
      <c r="O618" s="69"/>
      <c r="P618" s="69"/>
      <c r="Q618" s="53"/>
      <c r="R618" s="82"/>
      <c r="S618" s="83"/>
      <c r="T618" s="72"/>
      <c r="U618" s="69"/>
      <c r="V618" s="69"/>
      <c r="W618" s="69"/>
      <c r="X618" s="69"/>
    </row>
    <row r="619" spans="2:24" s="75" customFormat="1" x14ac:dyDescent="0.25">
      <c r="B619" s="69"/>
      <c r="C619" s="76"/>
      <c r="D619" s="76"/>
      <c r="E619" s="76"/>
      <c r="F619" s="77"/>
      <c r="G619" s="69"/>
      <c r="H619" s="69"/>
      <c r="I619" s="77"/>
      <c r="J619" s="69"/>
      <c r="K619" s="69"/>
      <c r="L619" s="69"/>
      <c r="M619" s="69"/>
      <c r="N619" s="69"/>
      <c r="O619" s="69"/>
      <c r="P619" s="69"/>
      <c r="Q619" s="53"/>
      <c r="R619" s="82"/>
      <c r="S619" s="83"/>
      <c r="T619" s="72"/>
      <c r="U619" s="69"/>
      <c r="V619" s="69"/>
      <c r="W619" s="69"/>
      <c r="X619" s="69"/>
    </row>
    <row r="620" spans="2:24" s="75" customFormat="1" x14ac:dyDescent="0.25">
      <c r="B620" s="69"/>
      <c r="C620" s="76"/>
      <c r="D620" s="76"/>
      <c r="E620" s="76"/>
      <c r="F620" s="77"/>
      <c r="G620" s="69"/>
      <c r="H620" s="69"/>
      <c r="I620" s="77"/>
      <c r="J620" s="69"/>
      <c r="K620" s="69"/>
      <c r="L620" s="69"/>
      <c r="M620" s="69"/>
      <c r="N620" s="69"/>
      <c r="O620" s="69"/>
      <c r="P620" s="69"/>
      <c r="Q620" s="53"/>
      <c r="R620" s="82"/>
      <c r="S620" s="83"/>
      <c r="T620" s="72"/>
      <c r="U620" s="69"/>
      <c r="V620" s="69"/>
      <c r="W620" s="69"/>
      <c r="X620" s="69"/>
    </row>
    <row r="621" spans="2:24" s="75" customFormat="1" x14ac:dyDescent="0.25">
      <c r="B621" s="69"/>
      <c r="C621" s="76"/>
      <c r="D621" s="76"/>
      <c r="E621" s="76"/>
      <c r="F621" s="77"/>
      <c r="G621" s="69"/>
      <c r="H621" s="69"/>
      <c r="I621" s="77"/>
      <c r="J621" s="69"/>
      <c r="K621" s="69"/>
      <c r="L621" s="69"/>
      <c r="M621" s="69"/>
      <c r="N621" s="69"/>
      <c r="O621" s="69"/>
      <c r="P621" s="69"/>
      <c r="Q621" s="53"/>
      <c r="R621" s="82"/>
      <c r="S621" s="83"/>
      <c r="T621" s="72"/>
      <c r="U621" s="69"/>
      <c r="V621" s="69"/>
      <c r="W621" s="69"/>
      <c r="X621" s="69"/>
    </row>
    <row r="622" spans="2:24" s="75" customFormat="1" x14ac:dyDescent="0.25">
      <c r="B622" s="69"/>
      <c r="C622" s="76"/>
      <c r="D622" s="76"/>
      <c r="E622" s="76"/>
      <c r="F622" s="77"/>
      <c r="G622" s="69"/>
      <c r="H622" s="69"/>
      <c r="I622" s="77"/>
      <c r="J622" s="69"/>
      <c r="K622" s="69"/>
      <c r="L622" s="69"/>
      <c r="M622" s="69"/>
      <c r="N622" s="69"/>
      <c r="O622" s="69"/>
      <c r="P622" s="69"/>
      <c r="Q622" s="53"/>
      <c r="R622" s="82"/>
      <c r="S622" s="83"/>
      <c r="T622" s="72"/>
      <c r="U622" s="69"/>
      <c r="V622" s="69"/>
      <c r="W622" s="69"/>
      <c r="X622" s="69"/>
    </row>
    <row r="623" spans="2:24" s="75" customFormat="1" x14ac:dyDescent="0.25">
      <c r="B623" s="69"/>
      <c r="C623" s="76"/>
      <c r="D623" s="76"/>
      <c r="E623" s="76"/>
      <c r="F623" s="77"/>
      <c r="G623" s="69"/>
      <c r="H623" s="69"/>
      <c r="I623" s="77"/>
      <c r="J623" s="69"/>
      <c r="K623" s="69"/>
      <c r="L623" s="69"/>
      <c r="M623" s="69"/>
      <c r="N623" s="69"/>
      <c r="O623" s="69"/>
      <c r="P623" s="69"/>
      <c r="Q623" s="53"/>
      <c r="R623" s="82"/>
      <c r="S623" s="83"/>
      <c r="T623" s="72"/>
      <c r="U623" s="69"/>
      <c r="V623" s="69"/>
      <c r="W623" s="69"/>
      <c r="X623" s="69"/>
    </row>
    <row r="624" spans="2:24" s="75" customFormat="1" x14ac:dyDescent="0.25">
      <c r="B624" s="69"/>
      <c r="C624" s="76"/>
      <c r="D624" s="76"/>
      <c r="E624" s="76"/>
      <c r="F624" s="77"/>
      <c r="G624" s="69"/>
      <c r="H624" s="69"/>
      <c r="I624" s="77"/>
      <c r="J624" s="69"/>
      <c r="K624" s="69"/>
      <c r="L624" s="69"/>
      <c r="M624" s="69"/>
      <c r="N624" s="69"/>
      <c r="O624" s="69"/>
      <c r="P624" s="69"/>
      <c r="Q624" s="53"/>
      <c r="R624" s="82"/>
      <c r="S624" s="83"/>
      <c r="T624" s="72"/>
      <c r="U624" s="69"/>
      <c r="V624" s="69"/>
      <c r="W624" s="69"/>
      <c r="X624" s="69"/>
    </row>
    <row r="625" spans="2:24" s="75" customFormat="1" x14ac:dyDescent="0.25">
      <c r="B625" s="69"/>
      <c r="C625" s="76"/>
      <c r="D625" s="76"/>
      <c r="E625" s="76"/>
      <c r="F625" s="77"/>
      <c r="G625" s="69"/>
      <c r="H625" s="69"/>
      <c r="I625" s="77"/>
      <c r="J625" s="69"/>
      <c r="K625" s="69"/>
      <c r="L625" s="69"/>
      <c r="M625" s="69"/>
      <c r="N625" s="69"/>
      <c r="O625" s="69"/>
      <c r="P625" s="69"/>
      <c r="Q625" s="53"/>
      <c r="R625" s="82"/>
      <c r="S625" s="83"/>
      <c r="T625" s="72"/>
      <c r="U625" s="69"/>
      <c r="V625" s="69"/>
      <c r="W625" s="69"/>
      <c r="X625" s="69"/>
    </row>
    <row r="626" spans="2:24" s="75" customFormat="1" x14ac:dyDescent="0.25">
      <c r="B626" s="69"/>
      <c r="C626" s="76"/>
      <c r="D626" s="76"/>
      <c r="E626" s="76"/>
      <c r="F626" s="77"/>
      <c r="G626" s="69"/>
      <c r="H626" s="69"/>
      <c r="I626" s="77"/>
      <c r="J626" s="69"/>
      <c r="K626" s="69"/>
      <c r="L626" s="69"/>
      <c r="M626" s="69"/>
      <c r="N626" s="69"/>
      <c r="O626" s="69"/>
      <c r="P626" s="69"/>
      <c r="Q626" s="53"/>
      <c r="R626" s="82"/>
      <c r="S626" s="83"/>
      <c r="T626" s="72"/>
      <c r="U626" s="69"/>
      <c r="V626" s="69"/>
      <c r="W626" s="69"/>
      <c r="X626" s="69"/>
    </row>
    <row r="627" spans="2:24" s="75" customFormat="1" x14ac:dyDescent="0.25">
      <c r="B627" s="69"/>
      <c r="C627" s="76"/>
      <c r="D627" s="76"/>
      <c r="E627" s="76"/>
      <c r="F627" s="77"/>
      <c r="G627" s="69"/>
      <c r="H627" s="69"/>
      <c r="I627" s="77"/>
      <c r="J627" s="69"/>
      <c r="K627" s="69"/>
      <c r="L627" s="69"/>
      <c r="M627" s="69"/>
      <c r="N627" s="69"/>
      <c r="O627" s="69"/>
      <c r="P627" s="69"/>
      <c r="Q627" s="53"/>
      <c r="R627" s="82"/>
      <c r="S627" s="83"/>
      <c r="T627" s="72"/>
      <c r="U627" s="69"/>
      <c r="V627" s="69"/>
      <c r="W627" s="69"/>
      <c r="X627" s="69"/>
    </row>
    <row r="628" spans="2:24" s="75" customFormat="1" x14ac:dyDescent="0.25">
      <c r="B628" s="69"/>
      <c r="C628" s="76"/>
      <c r="D628" s="76"/>
      <c r="E628" s="76"/>
      <c r="F628" s="77"/>
      <c r="G628" s="69"/>
      <c r="H628" s="69"/>
      <c r="I628" s="77"/>
      <c r="J628" s="69"/>
      <c r="K628" s="69"/>
      <c r="L628" s="69"/>
      <c r="M628" s="69"/>
      <c r="N628" s="69"/>
      <c r="O628" s="69"/>
      <c r="P628" s="69"/>
      <c r="Q628" s="53"/>
      <c r="R628" s="82"/>
      <c r="S628" s="83"/>
      <c r="T628" s="72"/>
      <c r="U628" s="69"/>
      <c r="V628" s="69"/>
      <c r="W628" s="69"/>
      <c r="X628" s="69"/>
    </row>
    <row r="629" spans="2:24" s="75" customFormat="1" x14ac:dyDescent="0.25">
      <c r="B629" s="69"/>
      <c r="C629" s="76"/>
      <c r="D629" s="76"/>
      <c r="E629" s="76"/>
      <c r="F629" s="77"/>
      <c r="G629" s="69"/>
      <c r="H629" s="69"/>
      <c r="I629" s="77"/>
      <c r="J629" s="69"/>
      <c r="K629" s="69"/>
      <c r="L629" s="69"/>
      <c r="M629" s="69"/>
      <c r="N629" s="69"/>
      <c r="O629" s="69"/>
      <c r="P629" s="69"/>
      <c r="Q629" s="53"/>
      <c r="R629" s="82"/>
      <c r="S629" s="83"/>
      <c r="T629" s="72"/>
      <c r="U629" s="69"/>
      <c r="V629" s="69"/>
      <c r="W629" s="69"/>
      <c r="X629" s="69"/>
    </row>
    <row r="630" spans="2:24" s="75" customFormat="1" x14ac:dyDescent="0.25">
      <c r="B630" s="69"/>
      <c r="C630" s="76"/>
      <c r="D630" s="76"/>
      <c r="E630" s="76"/>
      <c r="F630" s="77"/>
      <c r="G630" s="69"/>
      <c r="H630" s="69"/>
      <c r="I630" s="77"/>
      <c r="J630" s="69"/>
      <c r="K630" s="69"/>
      <c r="L630" s="69"/>
      <c r="M630" s="69"/>
      <c r="N630" s="69"/>
      <c r="O630" s="69"/>
      <c r="P630" s="69"/>
      <c r="Q630" s="53"/>
      <c r="R630" s="82"/>
      <c r="S630" s="83"/>
      <c r="T630" s="72"/>
      <c r="U630" s="69"/>
      <c r="V630" s="69"/>
      <c r="W630" s="69"/>
      <c r="X630" s="69"/>
    </row>
    <row r="631" spans="2:24" s="75" customFormat="1" x14ac:dyDescent="0.25">
      <c r="B631" s="69"/>
      <c r="C631" s="76"/>
      <c r="D631" s="76"/>
      <c r="E631" s="76"/>
      <c r="F631" s="77"/>
      <c r="G631" s="69"/>
      <c r="H631" s="69"/>
      <c r="I631" s="77"/>
      <c r="J631" s="69"/>
      <c r="K631" s="69"/>
      <c r="L631" s="69"/>
      <c r="M631" s="69"/>
      <c r="N631" s="69"/>
      <c r="O631" s="69"/>
      <c r="P631" s="69"/>
      <c r="Q631" s="53"/>
      <c r="R631" s="82"/>
      <c r="S631" s="83"/>
      <c r="T631" s="72"/>
      <c r="U631" s="69"/>
      <c r="V631" s="69"/>
      <c r="W631" s="69"/>
      <c r="X631" s="69"/>
    </row>
    <row r="632" spans="2:24" s="75" customFormat="1" x14ac:dyDescent="0.25">
      <c r="B632" s="69"/>
      <c r="C632" s="76"/>
      <c r="D632" s="76"/>
      <c r="E632" s="76"/>
      <c r="F632" s="77"/>
      <c r="G632" s="69"/>
      <c r="H632" s="69"/>
      <c r="I632" s="77"/>
      <c r="J632" s="69"/>
      <c r="K632" s="69"/>
      <c r="L632" s="69"/>
      <c r="M632" s="69"/>
      <c r="N632" s="69"/>
      <c r="O632" s="69"/>
      <c r="P632" s="69"/>
      <c r="Q632" s="53"/>
      <c r="R632" s="82"/>
      <c r="S632" s="83"/>
      <c r="T632" s="72"/>
      <c r="U632" s="69"/>
      <c r="V632" s="69"/>
      <c r="W632" s="69"/>
      <c r="X632" s="69"/>
    </row>
    <row r="633" spans="2:24" s="75" customFormat="1" x14ac:dyDescent="0.25">
      <c r="B633" s="69"/>
      <c r="C633" s="76"/>
      <c r="D633" s="76"/>
      <c r="E633" s="76"/>
      <c r="F633" s="77"/>
      <c r="G633" s="69"/>
      <c r="H633" s="69"/>
      <c r="I633" s="77"/>
      <c r="J633" s="69"/>
      <c r="K633" s="69"/>
      <c r="L633" s="69"/>
      <c r="M633" s="69"/>
      <c r="N633" s="69"/>
      <c r="O633" s="69"/>
      <c r="P633" s="69"/>
      <c r="Q633" s="53"/>
      <c r="R633" s="82"/>
      <c r="S633" s="83"/>
      <c r="T633" s="72"/>
      <c r="U633" s="69"/>
      <c r="V633" s="69"/>
      <c r="W633" s="69"/>
      <c r="X633" s="69"/>
    </row>
    <row r="634" spans="2:24" s="75" customFormat="1" x14ac:dyDescent="0.25">
      <c r="B634" s="69"/>
      <c r="C634" s="76"/>
      <c r="D634" s="76"/>
      <c r="E634" s="76"/>
      <c r="F634" s="77"/>
      <c r="G634" s="69"/>
      <c r="H634" s="69"/>
      <c r="I634" s="77"/>
      <c r="J634" s="69"/>
      <c r="K634" s="69"/>
      <c r="L634" s="69"/>
      <c r="M634" s="69"/>
      <c r="N634" s="69"/>
      <c r="O634" s="69"/>
      <c r="P634" s="69"/>
      <c r="Q634" s="53"/>
      <c r="R634" s="82"/>
      <c r="S634" s="83"/>
      <c r="T634" s="72"/>
      <c r="U634" s="69"/>
      <c r="V634" s="69"/>
      <c r="W634" s="69"/>
      <c r="X634" s="69"/>
    </row>
    <row r="635" spans="2:24" s="75" customFormat="1" x14ac:dyDescent="0.25">
      <c r="B635" s="69"/>
      <c r="C635" s="76"/>
      <c r="D635" s="76"/>
      <c r="E635" s="76"/>
      <c r="F635" s="77"/>
      <c r="G635" s="69"/>
      <c r="H635" s="69"/>
      <c r="I635" s="77"/>
      <c r="J635" s="69"/>
      <c r="K635" s="69"/>
      <c r="L635" s="69"/>
      <c r="M635" s="69"/>
      <c r="N635" s="69"/>
      <c r="O635" s="69"/>
      <c r="P635" s="69"/>
      <c r="Q635" s="53"/>
      <c r="R635" s="82"/>
      <c r="S635" s="83"/>
      <c r="T635" s="72"/>
      <c r="U635" s="69"/>
      <c r="V635" s="69"/>
      <c r="W635" s="69"/>
      <c r="X635" s="69"/>
    </row>
    <row r="636" spans="2:24" s="75" customFormat="1" x14ac:dyDescent="0.25">
      <c r="B636" s="69"/>
      <c r="C636" s="76"/>
      <c r="D636" s="76"/>
      <c r="E636" s="76"/>
      <c r="F636" s="77"/>
      <c r="G636" s="69"/>
      <c r="H636" s="69"/>
      <c r="I636" s="77"/>
      <c r="J636" s="69"/>
      <c r="K636" s="69"/>
      <c r="L636" s="69"/>
      <c r="M636" s="69"/>
      <c r="N636" s="69"/>
      <c r="O636" s="69"/>
      <c r="P636" s="69"/>
      <c r="Q636" s="53"/>
      <c r="R636" s="82"/>
      <c r="S636" s="83"/>
      <c r="T636" s="72"/>
      <c r="U636" s="69"/>
      <c r="V636" s="69"/>
      <c r="W636" s="69"/>
      <c r="X636" s="69"/>
    </row>
    <row r="637" spans="2:24" s="75" customFormat="1" x14ac:dyDescent="0.25">
      <c r="B637" s="69"/>
      <c r="C637" s="76"/>
      <c r="D637" s="76"/>
      <c r="E637" s="76"/>
      <c r="F637" s="77"/>
      <c r="G637" s="69"/>
      <c r="H637" s="69"/>
      <c r="I637" s="77"/>
      <c r="J637" s="69"/>
      <c r="K637" s="69"/>
      <c r="L637" s="69"/>
      <c r="M637" s="69"/>
      <c r="N637" s="69"/>
      <c r="O637" s="69"/>
      <c r="P637" s="69"/>
      <c r="Q637" s="53"/>
      <c r="R637" s="82"/>
      <c r="S637" s="83"/>
      <c r="T637" s="72"/>
      <c r="U637" s="69"/>
      <c r="V637" s="69"/>
      <c r="W637" s="69"/>
      <c r="X637" s="69"/>
    </row>
    <row r="638" spans="2:24" s="75" customFormat="1" x14ac:dyDescent="0.25">
      <c r="B638" s="69"/>
      <c r="C638" s="76"/>
      <c r="D638" s="76"/>
      <c r="E638" s="76"/>
      <c r="F638" s="77"/>
      <c r="G638" s="69"/>
      <c r="H638" s="69"/>
      <c r="I638" s="77"/>
      <c r="J638" s="69"/>
      <c r="K638" s="69"/>
      <c r="L638" s="69"/>
      <c r="M638" s="69"/>
      <c r="N638" s="69"/>
      <c r="O638" s="69"/>
      <c r="P638" s="69"/>
      <c r="Q638" s="53"/>
      <c r="R638" s="82"/>
      <c r="S638" s="83"/>
      <c r="T638" s="72"/>
      <c r="U638" s="69"/>
      <c r="V638" s="69"/>
      <c r="W638" s="69"/>
      <c r="X638" s="69"/>
    </row>
    <row r="639" spans="2:24" s="75" customFormat="1" x14ac:dyDescent="0.25">
      <c r="B639" s="69"/>
      <c r="C639" s="76"/>
      <c r="D639" s="76"/>
      <c r="E639" s="76"/>
      <c r="F639" s="77"/>
      <c r="G639" s="69"/>
      <c r="H639" s="69"/>
      <c r="I639" s="77"/>
      <c r="J639" s="69"/>
      <c r="K639" s="69"/>
      <c r="L639" s="69"/>
      <c r="M639" s="69"/>
      <c r="N639" s="69"/>
      <c r="O639" s="69"/>
      <c r="P639" s="69"/>
      <c r="Q639" s="53"/>
      <c r="R639" s="82"/>
      <c r="S639" s="83"/>
      <c r="T639" s="72"/>
      <c r="U639" s="69"/>
      <c r="V639" s="69"/>
      <c r="W639" s="69"/>
      <c r="X639" s="69"/>
    </row>
    <row r="640" spans="2:24" s="75" customFormat="1" x14ac:dyDescent="0.25">
      <c r="B640" s="69"/>
      <c r="C640" s="76"/>
      <c r="D640" s="76"/>
      <c r="E640" s="76"/>
      <c r="F640" s="77"/>
      <c r="G640" s="69"/>
      <c r="H640" s="69"/>
      <c r="I640" s="77"/>
      <c r="J640" s="69"/>
      <c r="K640" s="69"/>
      <c r="L640" s="69"/>
      <c r="M640" s="69"/>
      <c r="N640" s="69"/>
      <c r="O640" s="69"/>
      <c r="P640" s="69"/>
      <c r="Q640" s="53"/>
      <c r="R640" s="82"/>
      <c r="S640" s="83"/>
      <c r="T640" s="72"/>
      <c r="U640" s="69"/>
      <c r="V640" s="69"/>
      <c r="W640" s="69"/>
      <c r="X640" s="69"/>
    </row>
    <row r="641" spans="2:24" s="75" customFormat="1" x14ac:dyDescent="0.25">
      <c r="B641" s="69"/>
      <c r="C641" s="76"/>
      <c r="D641" s="76"/>
      <c r="E641" s="76"/>
      <c r="F641" s="77"/>
      <c r="G641" s="69"/>
      <c r="H641" s="69"/>
      <c r="I641" s="77"/>
      <c r="J641" s="69"/>
      <c r="K641" s="69"/>
      <c r="L641" s="69"/>
      <c r="M641" s="69"/>
      <c r="N641" s="69"/>
      <c r="O641" s="69"/>
      <c r="P641" s="69"/>
      <c r="Q641" s="53"/>
      <c r="R641" s="82"/>
      <c r="S641" s="83"/>
      <c r="T641" s="72"/>
      <c r="U641" s="69"/>
      <c r="V641" s="69"/>
      <c r="W641" s="69"/>
      <c r="X641" s="69"/>
    </row>
    <row r="642" spans="2:24" s="75" customFormat="1" x14ac:dyDescent="0.25">
      <c r="B642" s="69"/>
      <c r="C642" s="76"/>
      <c r="D642" s="76"/>
      <c r="E642" s="76"/>
      <c r="F642" s="77"/>
      <c r="G642" s="69"/>
      <c r="H642" s="69"/>
      <c r="I642" s="77"/>
      <c r="J642" s="69"/>
      <c r="K642" s="69"/>
      <c r="L642" s="69"/>
      <c r="M642" s="69"/>
      <c r="N642" s="69"/>
      <c r="O642" s="69"/>
      <c r="P642" s="69"/>
      <c r="Q642" s="53"/>
      <c r="R642" s="82"/>
      <c r="S642" s="83"/>
      <c r="T642" s="72"/>
      <c r="U642" s="69"/>
      <c r="V642" s="69"/>
      <c r="W642" s="69"/>
      <c r="X642" s="69"/>
    </row>
    <row r="643" spans="2:24" s="75" customFormat="1" x14ac:dyDescent="0.25">
      <c r="B643" s="69"/>
      <c r="C643" s="76"/>
      <c r="D643" s="76"/>
      <c r="E643" s="76"/>
      <c r="F643" s="77"/>
      <c r="G643" s="69"/>
      <c r="H643" s="69"/>
      <c r="I643" s="77"/>
      <c r="J643" s="69"/>
      <c r="K643" s="69"/>
      <c r="L643" s="69"/>
      <c r="M643" s="69"/>
      <c r="N643" s="69"/>
      <c r="O643" s="69"/>
      <c r="P643" s="69"/>
      <c r="Q643" s="53"/>
      <c r="R643" s="82"/>
      <c r="S643" s="83"/>
      <c r="T643" s="72"/>
      <c r="U643" s="69"/>
      <c r="V643" s="69"/>
      <c r="W643" s="69"/>
      <c r="X643" s="69"/>
    </row>
    <row r="644" spans="2:24" s="75" customFormat="1" x14ac:dyDescent="0.25">
      <c r="B644" s="69"/>
      <c r="C644" s="76"/>
      <c r="D644" s="76"/>
      <c r="E644" s="76"/>
      <c r="F644" s="77"/>
      <c r="G644" s="69"/>
      <c r="H644" s="69"/>
      <c r="I644" s="77"/>
      <c r="J644" s="69"/>
      <c r="K644" s="69"/>
      <c r="L644" s="69"/>
      <c r="M644" s="69"/>
      <c r="N644" s="69"/>
      <c r="O644" s="69"/>
      <c r="P644" s="69"/>
      <c r="Q644" s="53"/>
      <c r="R644" s="82"/>
      <c r="S644" s="83"/>
      <c r="T644" s="72"/>
      <c r="U644" s="69"/>
      <c r="V644" s="69"/>
      <c r="W644" s="69"/>
      <c r="X644" s="69"/>
    </row>
    <row r="645" spans="2:24" s="75" customFormat="1" x14ac:dyDescent="0.25">
      <c r="B645" s="69"/>
      <c r="C645" s="76"/>
      <c r="D645" s="76"/>
      <c r="E645" s="76"/>
      <c r="F645" s="77"/>
      <c r="G645" s="69"/>
      <c r="H645" s="69"/>
      <c r="I645" s="77"/>
      <c r="J645" s="69"/>
      <c r="K645" s="69"/>
      <c r="L645" s="69"/>
      <c r="M645" s="69"/>
      <c r="N645" s="69"/>
      <c r="O645" s="69"/>
      <c r="P645" s="69"/>
      <c r="Q645" s="53"/>
      <c r="R645" s="82"/>
      <c r="S645" s="83"/>
      <c r="T645" s="72"/>
      <c r="U645" s="69"/>
      <c r="V645" s="69"/>
      <c r="W645" s="69"/>
      <c r="X645" s="69"/>
    </row>
    <row r="646" spans="2:24" s="75" customFormat="1" x14ac:dyDescent="0.25">
      <c r="B646" s="69"/>
      <c r="C646" s="76"/>
      <c r="D646" s="76"/>
      <c r="E646" s="76"/>
      <c r="F646" s="77"/>
      <c r="G646" s="69"/>
      <c r="H646" s="69"/>
      <c r="I646" s="77"/>
      <c r="J646" s="69"/>
      <c r="K646" s="69"/>
      <c r="L646" s="69"/>
      <c r="M646" s="69"/>
      <c r="N646" s="69"/>
      <c r="O646" s="69"/>
      <c r="P646" s="69"/>
      <c r="Q646" s="53"/>
      <c r="R646" s="82"/>
      <c r="S646" s="83"/>
      <c r="T646" s="72"/>
      <c r="U646" s="69"/>
      <c r="V646" s="69"/>
      <c r="W646" s="69"/>
      <c r="X646" s="69"/>
    </row>
    <row r="647" spans="2:24" s="75" customFormat="1" x14ac:dyDescent="0.25">
      <c r="B647" s="69"/>
      <c r="C647" s="76"/>
      <c r="D647" s="76"/>
      <c r="E647" s="76"/>
      <c r="F647" s="77"/>
      <c r="G647" s="69"/>
      <c r="H647" s="69"/>
      <c r="I647" s="77"/>
      <c r="J647" s="69"/>
      <c r="K647" s="69"/>
      <c r="L647" s="69"/>
      <c r="M647" s="69"/>
      <c r="N647" s="69"/>
      <c r="O647" s="69"/>
      <c r="P647" s="69"/>
      <c r="Q647" s="53"/>
      <c r="R647" s="82"/>
      <c r="S647" s="83"/>
      <c r="T647" s="72"/>
      <c r="U647" s="69"/>
      <c r="V647" s="69"/>
      <c r="W647" s="69"/>
      <c r="X647" s="69"/>
    </row>
    <row r="648" spans="2:24" s="75" customFormat="1" x14ac:dyDescent="0.25">
      <c r="B648" s="69"/>
      <c r="C648" s="76"/>
      <c r="D648" s="76"/>
      <c r="E648" s="76"/>
      <c r="F648" s="77"/>
      <c r="G648" s="69"/>
      <c r="H648" s="69"/>
      <c r="I648" s="77"/>
      <c r="J648" s="69"/>
      <c r="K648" s="69"/>
      <c r="L648" s="69"/>
      <c r="M648" s="69"/>
      <c r="N648" s="69"/>
      <c r="O648" s="69"/>
      <c r="P648" s="69"/>
      <c r="Q648" s="53"/>
      <c r="R648" s="82"/>
      <c r="S648" s="83"/>
      <c r="T648" s="72"/>
      <c r="U648" s="69"/>
      <c r="V648" s="69"/>
      <c r="W648" s="69"/>
      <c r="X648" s="69"/>
    </row>
    <row r="649" spans="2:24" s="75" customFormat="1" x14ac:dyDescent="0.25">
      <c r="B649" s="69"/>
      <c r="C649" s="76"/>
      <c r="D649" s="76"/>
      <c r="E649" s="76"/>
      <c r="F649" s="77"/>
      <c r="G649" s="69"/>
      <c r="H649" s="69"/>
      <c r="I649" s="77"/>
      <c r="J649" s="69"/>
      <c r="K649" s="69"/>
      <c r="L649" s="69"/>
      <c r="M649" s="69"/>
      <c r="N649" s="69"/>
      <c r="O649" s="69"/>
      <c r="P649" s="69"/>
      <c r="Q649" s="53"/>
      <c r="R649" s="82"/>
      <c r="S649" s="83"/>
      <c r="T649" s="72"/>
      <c r="U649" s="69"/>
      <c r="V649" s="69"/>
      <c r="W649" s="69"/>
      <c r="X649" s="69"/>
    </row>
    <row r="650" spans="2:24" s="75" customFormat="1" x14ac:dyDescent="0.25">
      <c r="B650" s="69"/>
      <c r="C650" s="76"/>
      <c r="D650" s="76"/>
      <c r="E650" s="76"/>
      <c r="F650" s="77"/>
      <c r="G650" s="69"/>
      <c r="H650" s="69"/>
      <c r="I650" s="77"/>
      <c r="J650" s="69"/>
      <c r="K650" s="69"/>
      <c r="L650" s="69"/>
      <c r="M650" s="69"/>
      <c r="N650" s="69"/>
      <c r="O650" s="69"/>
      <c r="P650" s="69"/>
      <c r="Q650" s="53"/>
      <c r="R650" s="82"/>
      <c r="S650" s="83"/>
      <c r="T650" s="72"/>
      <c r="U650" s="69"/>
      <c r="V650" s="69"/>
      <c r="W650" s="69"/>
      <c r="X650" s="69"/>
    </row>
    <row r="651" spans="2:24" s="75" customFormat="1" x14ac:dyDescent="0.25">
      <c r="B651" s="69"/>
      <c r="C651" s="76"/>
      <c r="D651" s="76"/>
      <c r="E651" s="76"/>
      <c r="F651" s="77"/>
      <c r="G651" s="69"/>
      <c r="H651" s="69"/>
      <c r="I651" s="77"/>
      <c r="J651" s="69"/>
      <c r="K651" s="69"/>
      <c r="L651" s="69"/>
      <c r="M651" s="69"/>
      <c r="N651" s="69"/>
      <c r="O651" s="69"/>
      <c r="P651" s="69"/>
      <c r="Q651" s="53"/>
      <c r="R651" s="82"/>
      <c r="S651" s="83"/>
      <c r="T651" s="72"/>
      <c r="U651" s="69"/>
      <c r="V651" s="69"/>
      <c r="W651" s="69"/>
      <c r="X651" s="69"/>
    </row>
    <row r="652" spans="2:24" s="75" customFormat="1" x14ac:dyDescent="0.25">
      <c r="B652" s="69"/>
      <c r="C652" s="76"/>
      <c r="D652" s="76"/>
      <c r="E652" s="76"/>
      <c r="F652" s="77"/>
      <c r="G652" s="69"/>
      <c r="H652" s="69"/>
      <c r="I652" s="77"/>
      <c r="J652" s="69"/>
      <c r="K652" s="69"/>
      <c r="L652" s="69"/>
      <c r="M652" s="69"/>
      <c r="N652" s="69"/>
      <c r="O652" s="69"/>
      <c r="P652" s="69"/>
      <c r="Q652" s="53"/>
      <c r="R652" s="82"/>
      <c r="S652" s="83"/>
      <c r="T652" s="72"/>
      <c r="U652" s="69"/>
      <c r="V652" s="69"/>
      <c r="W652" s="69"/>
      <c r="X652" s="69"/>
    </row>
    <row r="653" spans="2:24" s="75" customFormat="1" x14ac:dyDescent="0.25">
      <c r="B653" s="69"/>
      <c r="C653" s="76"/>
      <c r="D653" s="76"/>
      <c r="E653" s="76"/>
      <c r="F653" s="77"/>
      <c r="G653" s="69"/>
      <c r="H653" s="69"/>
      <c r="I653" s="77"/>
      <c r="J653" s="69"/>
      <c r="K653" s="69"/>
      <c r="L653" s="69"/>
      <c r="M653" s="69"/>
      <c r="N653" s="69"/>
      <c r="O653" s="69"/>
      <c r="P653" s="69"/>
      <c r="Q653" s="53"/>
      <c r="R653" s="82"/>
      <c r="S653" s="83"/>
      <c r="T653" s="72"/>
      <c r="U653" s="69"/>
      <c r="V653" s="69"/>
      <c r="W653" s="69"/>
      <c r="X653" s="69"/>
    </row>
    <row r="654" spans="2:24" s="75" customFormat="1" x14ac:dyDescent="0.25">
      <c r="B654" s="69"/>
      <c r="C654" s="76"/>
      <c r="D654" s="76"/>
      <c r="E654" s="76"/>
      <c r="F654" s="77"/>
      <c r="G654" s="69"/>
      <c r="H654" s="69"/>
      <c r="I654" s="77"/>
      <c r="J654" s="69"/>
      <c r="K654" s="69"/>
      <c r="L654" s="69"/>
      <c r="M654" s="69"/>
      <c r="N654" s="69"/>
      <c r="O654" s="69"/>
      <c r="P654" s="69"/>
      <c r="Q654" s="53"/>
      <c r="R654" s="82"/>
      <c r="S654" s="83"/>
      <c r="T654" s="72"/>
      <c r="U654" s="69"/>
      <c r="V654" s="69"/>
      <c r="W654" s="69"/>
      <c r="X654" s="69"/>
    </row>
    <row r="655" spans="2:24" s="75" customFormat="1" x14ac:dyDescent="0.25">
      <c r="B655" s="69"/>
      <c r="C655" s="76"/>
      <c r="D655" s="76"/>
      <c r="E655" s="76"/>
      <c r="F655" s="77"/>
      <c r="G655" s="69"/>
      <c r="H655" s="69"/>
      <c r="I655" s="77"/>
      <c r="J655" s="69"/>
      <c r="K655" s="69"/>
      <c r="L655" s="69"/>
      <c r="M655" s="69"/>
      <c r="N655" s="69"/>
      <c r="O655" s="69"/>
      <c r="P655" s="69"/>
      <c r="Q655" s="53"/>
      <c r="R655" s="82"/>
      <c r="S655" s="83"/>
      <c r="T655" s="72"/>
      <c r="U655" s="69"/>
      <c r="V655" s="69"/>
      <c r="W655" s="69"/>
      <c r="X655" s="69"/>
    </row>
    <row r="656" spans="2:24" s="75" customFormat="1" x14ac:dyDescent="0.25">
      <c r="B656" s="69"/>
      <c r="C656" s="76"/>
      <c r="D656" s="76"/>
      <c r="E656" s="76"/>
      <c r="F656" s="77"/>
      <c r="G656" s="69"/>
      <c r="H656" s="69"/>
      <c r="I656" s="77"/>
      <c r="J656" s="69"/>
      <c r="K656" s="69"/>
      <c r="L656" s="69"/>
      <c r="M656" s="69"/>
      <c r="N656" s="69"/>
      <c r="O656" s="69"/>
      <c r="P656" s="69"/>
      <c r="Q656" s="53"/>
      <c r="R656" s="82"/>
      <c r="S656" s="83"/>
      <c r="T656" s="72"/>
      <c r="U656" s="69"/>
      <c r="V656" s="69"/>
      <c r="W656" s="69"/>
      <c r="X656" s="69"/>
    </row>
    <row r="657" spans="2:24" s="75" customFormat="1" x14ac:dyDescent="0.25">
      <c r="B657" s="69"/>
      <c r="C657" s="76"/>
      <c r="D657" s="76"/>
      <c r="E657" s="76"/>
      <c r="F657" s="77"/>
      <c r="G657" s="69"/>
      <c r="H657" s="69"/>
      <c r="I657" s="77"/>
      <c r="J657" s="69"/>
      <c r="K657" s="69"/>
      <c r="L657" s="69"/>
      <c r="M657" s="69"/>
      <c r="N657" s="69"/>
      <c r="O657" s="69"/>
      <c r="P657" s="69"/>
      <c r="Q657" s="53"/>
      <c r="R657" s="82"/>
      <c r="S657" s="83"/>
      <c r="T657" s="72"/>
      <c r="U657" s="69"/>
      <c r="V657" s="69"/>
      <c r="W657" s="69"/>
      <c r="X657" s="69"/>
    </row>
    <row r="658" spans="2:24" s="75" customFormat="1" x14ac:dyDescent="0.25">
      <c r="B658" s="69"/>
      <c r="C658" s="76"/>
      <c r="D658" s="76"/>
      <c r="E658" s="76"/>
      <c r="F658" s="77"/>
      <c r="G658" s="69"/>
      <c r="H658" s="69"/>
      <c r="I658" s="77"/>
      <c r="J658" s="69"/>
      <c r="K658" s="69"/>
      <c r="L658" s="69"/>
      <c r="M658" s="69"/>
      <c r="N658" s="69"/>
      <c r="O658" s="69"/>
      <c r="P658" s="69"/>
      <c r="Q658" s="53"/>
      <c r="R658" s="82"/>
      <c r="S658" s="83"/>
      <c r="T658" s="72"/>
      <c r="U658" s="69"/>
      <c r="V658" s="69"/>
      <c r="W658" s="69"/>
      <c r="X658" s="69"/>
    </row>
    <row r="659" spans="2:24" s="75" customFormat="1" x14ac:dyDescent="0.25">
      <c r="B659" s="69"/>
      <c r="C659" s="76"/>
      <c r="D659" s="76"/>
      <c r="E659" s="76"/>
      <c r="F659" s="77"/>
      <c r="G659" s="69"/>
      <c r="H659" s="69"/>
      <c r="I659" s="77"/>
      <c r="J659" s="69"/>
      <c r="K659" s="69"/>
      <c r="L659" s="69"/>
      <c r="M659" s="69"/>
      <c r="N659" s="69"/>
      <c r="O659" s="69"/>
      <c r="P659" s="69"/>
      <c r="Q659" s="53"/>
      <c r="R659" s="82"/>
      <c r="S659" s="83"/>
      <c r="T659" s="72"/>
      <c r="U659" s="69"/>
      <c r="V659" s="69"/>
      <c r="W659" s="69"/>
      <c r="X659" s="69"/>
    </row>
    <row r="660" spans="2:24" s="75" customFormat="1" x14ac:dyDescent="0.25">
      <c r="B660" s="69"/>
      <c r="C660" s="76"/>
      <c r="D660" s="76"/>
      <c r="E660" s="76"/>
      <c r="F660" s="77"/>
      <c r="G660" s="69"/>
      <c r="H660" s="69"/>
      <c r="I660" s="77"/>
      <c r="J660" s="69"/>
      <c r="K660" s="69"/>
      <c r="L660" s="69"/>
      <c r="M660" s="69"/>
      <c r="N660" s="69"/>
      <c r="O660" s="69"/>
      <c r="P660" s="69"/>
      <c r="Q660" s="53"/>
      <c r="R660" s="82"/>
      <c r="S660" s="83"/>
      <c r="T660" s="72"/>
      <c r="U660" s="69"/>
      <c r="V660" s="69"/>
      <c r="W660" s="69"/>
      <c r="X660" s="69"/>
    </row>
    <row r="661" spans="2:24" s="75" customFormat="1" x14ac:dyDescent="0.25">
      <c r="B661" s="69"/>
      <c r="C661" s="76"/>
      <c r="D661" s="76"/>
      <c r="E661" s="76"/>
      <c r="F661" s="77"/>
      <c r="G661" s="69"/>
      <c r="H661" s="69"/>
      <c r="I661" s="77"/>
      <c r="J661" s="69"/>
      <c r="K661" s="69"/>
      <c r="L661" s="69"/>
      <c r="M661" s="69"/>
      <c r="N661" s="69"/>
      <c r="O661" s="69"/>
      <c r="P661" s="69"/>
      <c r="Q661" s="53"/>
      <c r="R661" s="82"/>
      <c r="S661" s="83"/>
      <c r="T661" s="72"/>
      <c r="U661" s="69"/>
      <c r="V661" s="69"/>
      <c r="W661" s="69"/>
      <c r="X661" s="69"/>
    </row>
    <row r="662" spans="2:24" s="75" customFormat="1" x14ac:dyDescent="0.25">
      <c r="B662" s="69"/>
      <c r="C662" s="76"/>
      <c r="D662" s="76"/>
      <c r="E662" s="76"/>
      <c r="F662" s="77"/>
      <c r="G662" s="69"/>
      <c r="H662" s="69"/>
      <c r="I662" s="77"/>
      <c r="J662" s="69"/>
      <c r="K662" s="69"/>
      <c r="L662" s="69"/>
      <c r="M662" s="69"/>
      <c r="N662" s="69"/>
      <c r="O662" s="69"/>
      <c r="P662" s="69"/>
      <c r="Q662" s="53"/>
      <c r="R662" s="82"/>
      <c r="S662" s="83"/>
      <c r="T662" s="72"/>
      <c r="U662" s="69"/>
      <c r="V662" s="69"/>
      <c r="W662" s="69"/>
      <c r="X662" s="69"/>
    </row>
    <row r="663" spans="2:24" s="75" customFormat="1" x14ac:dyDescent="0.25">
      <c r="B663" s="69"/>
      <c r="C663" s="76"/>
      <c r="D663" s="76"/>
      <c r="E663" s="76"/>
      <c r="F663" s="77"/>
      <c r="G663" s="69"/>
      <c r="H663" s="69"/>
      <c r="I663" s="77"/>
      <c r="J663" s="69"/>
      <c r="K663" s="69"/>
      <c r="L663" s="69"/>
      <c r="M663" s="69"/>
      <c r="N663" s="69"/>
      <c r="O663" s="69"/>
      <c r="P663" s="69"/>
      <c r="Q663" s="53"/>
      <c r="R663" s="82"/>
      <c r="S663" s="83"/>
      <c r="T663" s="72"/>
      <c r="U663" s="69"/>
      <c r="V663" s="69"/>
      <c r="W663" s="69"/>
      <c r="X663" s="69"/>
    </row>
    <row r="664" spans="2:24" s="75" customFormat="1" x14ac:dyDescent="0.25">
      <c r="B664" s="69"/>
      <c r="C664" s="76"/>
      <c r="D664" s="76"/>
      <c r="E664" s="76"/>
      <c r="F664" s="77"/>
      <c r="G664" s="69"/>
      <c r="H664" s="69"/>
      <c r="I664" s="77"/>
      <c r="J664" s="69"/>
      <c r="K664" s="69"/>
      <c r="L664" s="69"/>
      <c r="M664" s="69"/>
      <c r="N664" s="69"/>
      <c r="O664" s="69"/>
      <c r="P664" s="69"/>
      <c r="Q664" s="53"/>
      <c r="R664" s="82"/>
      <c r="S664" s="83"/>
      <c r="T664" s="72"/>
      <c r="U664" s="69"/>
      <c r="V664" s="69"/>
      <c r="W664" s="69"/>
      <c r="X664" s="69"/>
    </row>
    <row r="665" spans="2:24" s="75" customFormat="1" x14ac:dyDescent="0.25">
      <c r="B665" s="69"/>
      <c r="C665" s="76"/>
      <c r="D665" s="76"/>
      <c r="E665" s="76"/>
      <c r="F665" s="77"/>
      <c r="G665" s="69"/>
      <c r="H665" s="69"/>
      <c r="I665" s="77"/>
      <c r="J665" s="69"/>
      <c r="K665" s="69"/>
      <c r="L665" s="69"/>
      <c r="M665" s="69"/>
      <c r="N665" s="69"/>
      <c r="O665" s="69"/>
      <c r="P665" s="69"/>
      <c r="Q665" s="53"/>
      <c r="R665" s="82"/>
      <c r="S665" s="83"/>
      <c r="T665" s="72"/>
      <c r="U665" s="69"/>
      <c r="V665" s="69"/>
      <c r="W665" s="69"/>
      <c r="X665" s="69"/>
    </row>
    <row r="666" spans="2:24" s="75" customFormat="1" x14ac:dyDescent="0.25">
      <c r="B666" s="69"/>
      <c r="C666" s="76"/>
      <c r="D666" s="76"/>
      <c r="E666" s="76"/>
      <c r="F666" s="77"/>
      <c r="G666" s="69"/>
      <c r="H666" s="69"/>
      <c r="I666" s="77"/>
      <c r="J666" s="69"/>
      <c r="K666" s="69"/>
      <c r="L666" s="69"/>
      <c r="M666" s="69"/>
      <c r="N666" s="69"/>
      <c r="O666" s="69"/>
      <c r="P666" s="69"/>
      <c r="Q666" s="53"/>
      <c r="R666" s="82"/>
      <c r="S666" s="83"/>
      <c r="T666" s="72"/>
      <c r="U666" s="69"/>
      <c r="V666" s="69"/>
      <c r="W666" s="69"/>
      <c r="X666" s="69"/>
    </row>
    <row r="667" spans="2:24" s="75" customFormat="1" x14ac:dyDescent="0.25">
      <c r="B667" s="69"/>
      <c r="C667" s="76"/>
      <c r="D667" s="76"/>
      <c r="E667" s="76"/>
      <c r="F667" s="77"/>
      <c r="G667" s="69"/>
      <c r="H667" s="69"/>
      <c r="I667" s="77"/>
      <c r="J667" s="69"/>
      <c r="K667" s="69"/>
      <c r="L667" s="69"/>
      <c r="M667" s="69"/>
      <c r="N667" s="69"/>
      <c r="O667" s="69"/>
      <c r="P667" s="69"/>
      <c r="Q667" s="53"/>
      <c r="R667" s="82"/>
      <c r="S667" s="83"/>
      <c r="T667" s="72"/>
      <c r="U667" s="69"/>
      <c r="V667" s="69"/>
      <c r="W667" s="69"/>
      <c r="X667" s="69"/>
    </row>
    <row r="668" spans="2:24" s="75" customFormat="1" x14ac:dyDescent="0.25">
      <c r="B668" s="69"/>
      <c r="C668" s="76"/>
      <c r="D668" s="76"/>
      <c r="E668" s="76"/>
      <c r="F668" s="77"/>
      <c r="G668" s="69"/>
      <c r="H668" s="69"/>
      <c r="I668" s="77"/>
      <c r="J668" s="69"/>
      <c r="K668" s="69"/>
      <c r="L668" s="69"/>
      <c r="M668" s="69"/>
      <c r="N668" s="69"/>
      <c r="O668" s="69"/>
      <c r="P668" s="69"/>
      <c r="Q668" s="53"/>
      <c r="R668" s="82"/>
      <c r="S668" s="83"/>
      <c r="T668" s="72"/>
      <c r="U668" s="69"/>
      <c r="V668" s="69"/>
      <c r="W668" s="69"/>
      <c r="X668" s="69"/>
    </row>
    <row r="669" spans="2:24" s="75" customFormat="1" x14ac:dyDescent="0.25">
      <c r="B669" s="69"/>
      <c r="C669" s="76"/>
      <c r="D669" s="76"/>
      <c r="E669" s="76"/>
      <c r="F669" s="77"/>
      <c r="G669" s="69"/>
      <c r="H669" s="69"/>
      <c r="I669" s="77"/>
      <c r="J669" s="69"/>
      <c r="K669" s="69"/>
      <c r="L669" s="69"/>
      <c r="M669" s="69"/>
      <c r="N669" s="69"/>
      <c r="O669" s="69"/>
      <c r="P669" s="69"/>
      <c r="Q669" s="53"/>
      <c r="R669" s="82"/>
      <c r="S669" s="83"/>
      <c r="T669" s="72"/>
      <c r="U669" s="69"/>
      <c r="V669" s="69"/>
      <c r="W669" s="69"/>
      <c r="X669" s="69"/>
    </row>
    <row r="670" spans="2:24" s="75" customFormat="1" x14ac:dyDescent="0.25">
      <c r="B670" s="69"/>
      <c r="C670" s="76"/>
      <c r="D670" s="76"/>
      <c r="E670" s="76"/>
      <c r="F670" s="77"/>
      <c r="G670" s="69"/>
      <c r="H670" s="69"/>
      <c r="I670" s="77"/>
      <c r="J670" s="69"/>
      <c r="K670" s="69"/>
      <c r="L670" s="69"/>
      <c r="M670" s="69"/>
      <c r="N670" s="69"/>
      <c r="O670" s="69"/>
      <c r="P670" s="69"/>
      <c r="Q670" s="53"/>
      <c r="R670" s="82"/>
      <c r="S670" s="83"/>
      <c r="T670" s="72"/>
      <c r="U670" s="69"/>
      <c r="V670" s="69"/>
      <c r="W670" s="69"/>
      <c r="X670" s="69"/>
    </row>
    <row r="671" spans="2:24" s="75" customFormat="1" x14ac:dyDescent="0.25">
      <c r="B671" s="69"/>
      <c r="C671" s="76"/>
      <c r="D671" s="76"/>
      <c r="E671" s="76"/>
      <c r="F671" s="77"/>
      <c r="G671" s="69"/>
      <c r="H671" s="69"/>
      <c r="I671" s="77"/>
      <c r="J671" s="69"/>
      <c r="K671" s="69"/>
      <c r="L671" s="69"/>
      <c r="M671" s="69"/>
      <c r="N671" s="69"/>
      <c r="O671" s="69"/>
      <c r="P671" s="69"/>
      <c r="Q671" s="53"/>
      <c r="R671" s="82"/>
      <c r="S671" s="83"/>
      <c r="T671" s="72"/>
      <c r="U671" s="69"/>
      <c r="V671" s="69"/>
      <c r="W671" s="69"/>
      <c r="X671" s="69"/>
    </row>
    <row r="672" spans="2:24" s="75" customFormat="1" x14ac:dyDescent="0.25">
      <c r="B672" s="69"/>
      <c r="C672" s="76"/>
      <c r="D672" s="76"/>
      <c r="E672" s="76"/>
      <c r="F672" s="77"/>
      <c r="G672" s="69"/>
      <c r="H672" s="69"/>
      <c r="I672" s="77"/>
      <c r="J672" s="69"/>
      <c r="K672" s="69"/>
      <c r="L672" s="69"/>
      <c r="M672" s="69"/>
      <c r="N672" s="69"/>
      <c r="O672" s="69"/>
      <c r="P672" s="69"/>
      <c r="Q672" s="53"/>
      <c r="R672" s="82"/>
      <c r="S672" s="83"/>
      <c r="T672" s="72"/>
      <c r="U672" s="69"/>
      <c r="V672" s="69"/>
      <c r="W672" s="69"/>
      <c r="X672" s="69"/>
    </row>
    <row r="673" spans="2:24" s="75" customFormat="1" x14ac:dyDescent="0.25">
      <c r="B673" s="69"/>
      <c r="C673" s="76"/>
      <c r="D673" s="76"/>
      <c r="E673" s="76"/>
      <c r="F673" s="77"/>
      <c r="G673" s="69"/>
      <c r="H673" s="69"/>
      <c r="I673" s="77"/>
      <c r="J673" s="69"/>
      <c r="K673" s="69"/>
      <c r="L673" s="69"/>
      <c r="M673" s="69"/>
      <c r="N673" s="69"/>
      <c r="O673" s="69"/>
      <c r="P673" s="69"/>
      <c r="Q673" s="53"/>
      <c r="R673" s="82"/>
      <c r="S673" s="83"/>
      <c r="T673" s="72"/>
      <c r="U673" s="69"/>
      <c r="V673" s="69"/>
      <c r="W673" s="69"/>
      <c r="X673" s="69"/>
    </row>
    <row r="674" spans="2:24" s="75" customFormat="1" x14ac:dyDescent="0.25">
      <c r="B674" s="69"/>
      <c r="C674" s="76"/>
      <c r="D674" s="76"/>
      <c r="E674" s="76"/>
      <c r="F674" s="77"/>
      <c r="G674" s="69"/>
      <c r="H674" s="69"/>
      <c r="I674" s="77"/>
      <c r="J674" s="69"/>
      <c r="K674" s="69"/>
      <c r="L674" s="69"/>
      <c r="M674" s="69"/>
      <c r="N674" s="69"/>
      <c r="O674" s="69"/>
      <c r="P674" s="69"/>
      <c r="Q674" s="53"/>
      <c r="R674" s="82"/>
      <c r="S674" s="83"/>
      <c r="T674" s="72"/>
      <c r="U674" s="69"/>
      <c r="V674" s="69"/>
      <c r="W674" s="69"/>
      <c r="X674" s="69"/>
    </row>
    <row r="675" spans="2:24" s="75" customFormat="1" x14ac:dyDescent="0.25">
      <c r="B675" s="69"/>
      <c r="C675" s="76"/>
      <c r="D675" s="76"/>
      <c r="E675" s="76"/>
      <c r="F675" s="77"/>
      <c r="G675" s="69"/>
      <c r="H675" s="69"/>
      <c r="I675" s="77"/>
      <c r="J675" s="69"/>
      <c r="K675" s="69"/>
      <c r="L675" s="69"/>
      <c r="M675" s="69"/>
      <c r="N675" s="69"/>
      <c r="O675" s="69"/>
      <c r="P675" s="69"/>
      <c r="Q675" s="53"/>
      <c r="R675" s="82"/>
      <c r="S675" s="83"/>
      <c r="T675" s="72"/>
      <c r="U675" s="69"/>
      <c r="V675" s="69"/>
      <c r="W675" s="69"/>
      <c r="X675" s="69"/>
    </row>
    <row r="676" spans="2:24" s="75" customFormat="1" x14ac:dyDescent="0.25">
      <c r="B676" s="69"/>
      <c r="C676" s="76"/>
      <c r="D676" s="76"/>
      <c r="E676" s="76"/>
      <c r="F676" s="77"/>
      <c r="G676" s="69"/>
      <c r="H676" s="69"/>
      <c r="I676" s="77"/>
      <c r="J676" s="69"/>
      <c r="K676" s="69"/>
      <c r="L676" s="69"/>
      <c r="M676" s="69"/>
      <c r="N676" s="69"/>
      <c r="O676" s="69"/>
      <c r="P676" s="69"/>
      <c r="Q676" s="53"/>
      <c r="R676" s="82"/>
      <c r="S676" s="83"/>
      <c r="T676" s="72"/>
      <c r="U676" s="69"/>
      <c r="V676" s="69"/>
      <c r="W676" s="69"/>
      <c r="X676" s="69"/>
    </row>
    <row r="677" spans="2:24" s="75" customFormat="1" x14ac:dyDescent="0.25">
      <c r="B677" s="69"/>
      <c r="C677" s="76"/>
      <c r="D677" s="76"/>
      <c r="E677" s="76"/>
      <c r="F677" s="77"/>
      <c r="G677" s="69"/>
      <c r="H677" s="69"/>
      <c r="I677" s="77"/>
      <c r="J677" s="69"/>
      <c r="K677" s="69"/>
      <c r="L677" s="69"/>
      <c r="M677" s="69"/>
      <c r="N677" s="69"/>
      <c r="O677" s="69"/>
      <c r="P677" s="69"/>
      <c r="Q677" s="53"/>
      <c r="R677" s="82"/>
      <c r="S677" s="83"/>
      <c r="T677" s="72"/>
      <c r="U677" s="69"/>
      <c r="V677" s="69"/>
      <c r="W677" s="69"/>
      <c r="X677" s="69"/>
    </row>
    <row r="678" spans="2:24" s="75" customFormat="1" x14ac:dyDescent="0.25">
      <c r="B678" s="69"/>
      <c r="C678" s="76"/>
      <c r="D678" s="76"/>
      <c r="E678" s="76"/>
      <c r="F678" s="77"/>
      <c r="G678" s="69"/>
      <c r="H678" s="69"/>
      <c r="I678" s="77"/>
      <c r="J678" s="69"/>
      <c r="K678" s="69"/>
      <c r="L678" s="69"/>
      <c r="M678" s="69"/>
      <c r="N678" s="69"/>
      <c r="O678" s="69"/>
      <c r="P678" s="69"/>
      <c r="Q678" s="53"/>
      <c r="R678" s="82"/>
      <c r="S678" s="83"/>
      <c r="T678" s="72"/>
      <c r="U678" s="69"/>
      <c r="V678" s="69"/>
      <c r="W678" s="69"/>
      <c r="X678" s="69"/>
    </row>
    <row r="679" spans="2:24" s="75" customFormat="1" x14ac:dyDescent="0.25">
      <c r="B679" s="69"/>
      <c r="C679" s="76"/>
      <c r="D679" s="76"/>
      <c r="E679" s="76"/>
      <c r="F679" s="77"/>
      <c r="G679" s="69"/>
      <c r="H679" s="69"/>
      <c r="I679" s="77"/>
      <c r="J679" s="69"/>
      <c r="K679" s="69"/>
      <c r="L679" s="69"/>
      <c r="M679" s="69"/>
      <c r="N679" s="69"/>
      <c r="O679" s="69"/>
      <c r="P679" s="69"/>
      <c r="Q679" s="53"/>
      <c r="R679" s="82"/>
      <c r="S679" s="83"/>
      <c r="T679" s="72"/>
      <c r="U679" s="69"/>
      <c r="V679" s="69"/>
      <c r="W679" s="69"/>
      <c r="X679" s="69"/>
    </row>
    <row r="680" spans="2:24" s="75" customFormat="1" x14ac:dyDescent="0.25">
      <c r="B680" s="69"/>
      <c r="C680" s="76"/>
      <c r="D680" s="76"/>
      <c r="E680" s="76"/>
      <c r="F680" s="77"/>
      <c r="G680" s="69"/>
      <c r="H680" s="69"/>
      <c r="I680" s="77"/>
      <c r="J680" s="69"/>
      <c r="K680" s="69"/>
      <c r="L680" s="69"/>
      <c r="M680" s="69"/>
      <c r="N680" s="69"/>
      <c r="O680" s="69"/>
      <c r="P680" s="69"/>
      <c r="Q680" s="53"/>
      <c r="R680" s="82"/>
      <c r="S680" s="83"/>
      <c r="T680" s="72"/>
      <c r="U680" s="69"/>
      <c r="V680" s="69"/>
      <c r="W680" s="69"/>
      <c r="X680" s="69"/>
    </row>
    <row r="681" spans="2:24" s="75" customFormat="1" x14ac:dyDescent="0.25">
      <c r="B681" s="69"/>
      <c r="C681" s="76"/>
      <c r="D681" s="76"/>
      <c r="E681" s="76"/>
      <c r="F681" s="77"/>
      <c r="G681" s="69"/>
      <c r="H681" s="69"/>
      <c r="I681" s="77"/>
      <c r="J681" s="69"/>
      <c r="K681" s="69"/>
      <c r="L681" s="69"/>
      <c r="M681" s="69"/>
      <c r="N681" s="69"/>
      <c r="O681" s="69"/>
      <c r="P681" s="69"/>
      <c r="Q681" s="53"/>
      <c r="R681" s="82"/>
      <c r="S681" s="83"/>
      <c r="T681" s="72"/>
      <c r="U681" s="69"/>
      <c r="V681" s="69"/>
      <c r="W681" s="69"/>
      <c r="X681" s="69"/>
    </row>
    <row r="682" spans="2:24" s="75" customFormat="1" x14ac:dyDescent="0.25">
      <c r="B682" s="69"/>
      <c r="C682" s="76"/>
      <c r="D682" s="76"/>
      <c r="E682" s="76"/>
      <c r="F682" s="77"/>
      <c r="G682" s="69"/>
      <c r="H682" s="69"/>
      <c r="I682" s="77"/>
      <c r="J682" s="69"/>
      <c r="K682" s="69"/>
      <c r="L682" s="69"/>
      <c r="M682" s="69"/>
      <c r="N682" s="69"/>
      <c r="O682" s="69"/>
      <c r="P682" s="69"/>
      <c r="Q682" s="53"/>
      <c r="R682" s="82"/>
      <c r="S682" s="83"/>
      <c r="T682" s="72"/>
      <c r="U682" s="69"/>
      <c r="V682" s="69"/>
      <c r="W682" s="69"/>
      <c r="X682" s="69"/>
    </row>
    <row r="683" spans="2:24" s="75" customFormat="1" x14ac:dyDescent="0.25">
      <c r="B683" s="69"/>
      <c r="C683" s="76"/>
      <c r="D683" s="76"/>
      <c r="E683" s="76"/>
      <c r="F683" s="77"/>
      <c r="G683" s="69"/>
      <c r="H683" s="69"/>
      <c r="I683" s="77"/>
      <c r="J683" s="69"/>
      <c r="K683" s="69"/>
      <c r="L683" s="69"/>
      <c r="M683" s="69"/>
      <c r="N683" s="69"/>
      <c r="O683" s="69"/>
      <c r="P683" s="69"/>
      <c r="Q683" s="53"/>
      <c r="R683" s="82"/>
      <c r="S683" s="83"/>
      <c r="T683" s="72"/>
      <c r="U683" s="69"/>
      <c r="V683" s="69"/>
      <c r="W683" s="69"/>
      <c r="X683" s="69"/>
    </row>
    <row r="684" spans="2:24" s="75" customFormat="1" x14ac:dyDescent="0.25">
      <c r="B684" s="69"/>
      <c r="C684" s="76"/>
      <c r="D684" s="76"/>
      <c r="E684" s="76"/>
      <c r="F684" s="77"/>
      <c r="G684" s="69"/>
      <c r="H684" s="69"/>
      <c r="I684" s="77"/>
      <c r="J684" s="69"/>
      <c r="K684" s="69"/>
      <c r="L684" s="69"/>
      <c r="M684" s="69"/>
      <c r="N684" s="69"/>
      <c r="O684" s="69"/>
      <c r="P684" s="69"/>
      <c r="Q684" s="53"/>
      <c r="R684" s="82"/>
      <c r="S684" s="83"/>
      <c r="T684" s="72"/>
      <c r="U684" s="69"/>
      <c r="V684" s="69"/>
      <c r="W684" s="69"/>
      <c r="X684" s="69"/>
    </row>
    <row r="685" spans="2:24" s="75" customFormat="1" x14ac:dyDescent="0.25">
      <c r="B685" s="69"/>
      <c r="C685" s="76"/>
      <c r="D685" s="76"/>
      <c r="E685" s="76"/>
      <c r="F685" s="77"/>
      <c r="G685" s="69"/>
      <c r="H685" s="69"/>
      <c r="I685" s="77"/>
      <c r="J685" s="69"/>
      <c r="K685" s="69"/>
      <c r="L685" s="69"/>
      <c r="M685" s="69"/>
      <c r="N685" s="69"/>
      <c r="O685" s="69"/>
      <c r="P685" s="69"/>
      <c r="Q685" s="53"/>
      <c r="R685" s="82"/>
      <c r="S685" s="83"/>
      <c r="T685" s="72"/>
      <c r="U685" s="69"/>
      <c r="V685" s="69"/>
      <c r="W685" s="69"/>
      <c r="X685" s="69"/>
    </row>
    <row r="686" spans="2:24" s="75" customFormat="1" x14ac:dyDescent="0.25">
      <c r="B686" s="69"/>
      <c r="C686" s="76"/>
      <c r="D686" s="76"/>
      <c r="E686" s="76"/>
      <c r="F686" s="77"/>
      <c r="G686" s="69"/>
      <c r="H686" s="69"/>
      <c r="I686" s="77"/>
      <c r="J686" s="69"/>
      <c r="K686" s="69"/>
      <c r="L686" s="69"/>
      <c r="M686" s="69"/>
      <c r="N686" s="69"/>
      <c r="O686" s="69"/>
      <c r="P686" s="69"/>
      <c r="Q686" s="53"/>
      <c r="R686" s="82"/>
      <c r="S686" s="83"/>
      <c r="T686" s="72"/>
      <c r="U686" s="69"/>
      <c r="V686" s="69"/>
      <c r="W686" s="69"/>
      <c r="X686" s="69"/>
    </row>
    <row r="687" spans="2:24" s="75" customFormat="1" x14ac:dyDescent="0.25">
      <c r="B687" s="69"/>
      <c r="C687" s="76"/>
      <c r="D687" s="76"/>
      <c r="E687" s="76"/>
      <c r="F687" s="77"/>
      <c r="G687" s="69"/>
      <c r="H687" s="69"/>
      <c r="I687" s="77"/>
      <c r="J687" s="69"/>
      <c r="K687" s="69"/>
      <c r="L687" s="69"/>
      <c r="M687" s="69"/>
      <c r="N687" s="69"/>
      <c r="O687" s="69"/>
      <c r="P687" s="69"/>
      <c r="Q687" s="53"/>
      <c r="R687" s="82"/>
      <c r="S687" s="83"/>
      <c r="T687" s="72"/>
      <c r="U687" s="69"/>
      <c r="V687" s="69"/>
      <c r="W687" s="69"/>
      <c r="X687" s="69"/>
    </row>
    <row r="688" spans="2:24" s="75" customFormat="1" x14ac:dyDescent="0.25">
      <c r="B688" s="69"/>
      <c r="C688" s="76"/>
      <c r="D688" s="76"/>
      <c r="E688" s="76"/>
      <c r="F688" s="77"/>
      <c r="G688" s="69"/>
      <c r="H688" s="69"/>
      <c r="I688" s="77"/>
      <c r="J688" s="69"/>
      <c r="K688" s="69"/>
      <c r="L688" s="69"/>
      <c r="M688" s="69"/>
      <c r="N688" s="69"/>
      <c r="O688" s="69"/>
      <c r="P688" s="69"/>
      <c r="Q688" s="53"/>
      <c r="R688" s="82"/>
      <c r="S688" s="83"/>
      <c r="T688" s="72"/>
      <c r="U688" s="69"/>
      <c r="V688" s="69"/>
      <c r="W688" s="69"/>
      <c r="X688" s="69"/>
    </row>
    <row r="689" spans="2:24" s="75" customFormat="1" x14ac:dyDescent="0.25">
      <c r="B689" s="69"/>
      <c r="C689" s="76"/>
      <c r="D689" s="76"/>
      <c r="E689" s="76"/>
      <c r="F689" s="77"/>
      <c r="G689" s="69"/>
      <c r="H689" s="69"/>
      <c r="I689" s="77"/>
      <c r="J689" s="69"/>
      <c r="K689" s="69"/>
      <c r="L689" s="69"/>
      <c r="M689" s="69"/>
      <c r="N689" s="69"/>
      <c r="O689" s="69"/>
      <c r="P689" s="69"/>
      <c r="Q689" s="53"/>
      <c r="R689" s="82"/>
      <c r="S689" s="83"/>
      <c r="T689" s="72"/>
      <c r="U689" s="69"/>
      <c r="V689" s="69"/>
      <c r="W689" s="69"/>
      <c r="X689" s="69"/>
    </row>
    <row r="690" spans="2:24" s="75" customFormat="1" x14ac:dyDescent="0.25">
      <c r="B690" s="69"/>
      <c r="C690" s="76"/>
      <c r="D690" s="76"/>
      <c r="E690" s="76"/>
      <c r="F690" s="77"/>
      <c r="G690" s="69"/>
      <c r="H690" s="69"/>
      <c r="I690" s="77"/>
      <c r="J690" s="69"/>
      <c r="K690" s="69"/>
      <c r="L690" s="69"/>
      <c r="M690" s="69"/>
      <c r="N690" s="69"/>
      <c r="O690" s="69"/>
      <c r="P690" s="69"/>
      <c r="Q690" s="53"/>
      <c r="R690" s="82"/>
      <c r="S690" s="83"/>
      <c r="T690" s="72"/>
      <c r="U690" s="69"/>
      <c r="V690" s="69"/>
      <c r="W690" s="69"/>
      <c r="X690" s="69"/>
    </row>
    <row r="691" spans="2:24" s="75" customFormat="1" x14ac:dyDescent="0.25">
      <c r="B691" s="69"/>
      <c r="C691" s="76"/>
      <c r="D691" s="76"/>
      <c r="E691" s="76"/>
      <c r="F691" s="77"/>
      <c r="G691" s="69"/>
      <c r="H691" s="69"/>
      <c r="I691" s="77"/>
      <c r="J691" s="69"/>
      <c r="K691" s="69"/>
      <c r="L691" s="69"/>
      <c r="M691" s="69"/>
      <c r="N691" s="69"/>
      <c r="O691" s="69"/>
      <c r="P691" s="69"/>
      <c r="Q691" s="53"/>
      <c r="R691" s="82"/>
      <c r="S691" s="83"/>
      <c r="T691" s="72"/>
      <c r="U691" s="69"/>
      <c r="V691" s="69"/>
      <c r="W691" s="69"/>
      <c r="X691" s="69"/>
    </row>
    <row r="692" spans="2:24" s="75" customFormat="1" x14ac:dyDescent="0.25">
      <c r="B692" s="69"/>
      <c r="C692" s="76"/>
      <c r="D692" s="76"/>
      <c r="E692" s="76"/>
      <c r="F692" s="77"/>
      <c r="G692" s="69"/>
      <c r="H692" s="69"/>
      <c r="I692" s="77"/>
      <c r="J692" s="69"/>
      <c r="K692" s="69"/>
      <c r="L692" s="69"/>
      <c r="M692" s="69"/>
      <c r="N692" s="69"/>
      <c r="O692" s="69"/>
      <c r="P692" s="69"/>
      <c r="Q692" s="53"/>
      <c r="R692" s="82"/>
      <c r="S692" s="83"/>
      <c r="T692" s="72"/>
      <c r="U692" s="69"/>
      <c r="V692" s="69"/>
      <c r="W692" s="69"/>
      <c r="X692" s="69"/>
    </row>
    <row r="693" spans="2:24" s="75" customFormat="1" x14ac:dyDescent="0.25">
      <c r="B693" s="69"/>
      <c r="C693" s="76"/>
      <c r="D693" s="76"/>
      <c r="E693" s="76"/>
      <c r="F693" s="77"/>
      <c r="G693" s="69"/>
      <c r="H693" s="69"/>
      <c r="I693" s="77"/>
      <c r="J693" s="69"/>
      <c r="K693" s="69"/>
      <c r="L693" s="69"/>
      <c r="M693" s="69"/>
      <c r="N693" s="69"/>
      <c r="O693" s="69"/>
      <c r="P693" s="69"/>
      <c r="Q693" s="53"/>
      <c r="R693" s="82"/>
      <c r="S693" s="83"/>
      <c r="T693" s="72"/>
      <c r="U693" s="69"/>
      <c r="V693" s="69"/>
      <c r="W693" s="69"/>
      <c r="X693" s="69"/>
    </row>
    <row r="694" spans="2:24" s="75" customFormat="1" x14ac:dyDescent="0.25">
      <c r="B694" s="69"/>
      <c r="C694" s="76"/>
      <c r="D694" s="76"/>
      <c r="E694" s="76"/>
      <c r="F694" s="77"/>
      <c r="G694" s="69"/>
      <c r="H694" s="69"/>
      <c r="I694" s="77"/>
      <c r="J694" s="69"/>
      <c r="K694" s="69"/>
      <c r="L694" s="69"/>
      <c r="M694" s="69"/>
      <c r="N694" s="69"/>
      <c r="O694" s="69"/>
      <c r="P694" s="69"/>
      <c r="Q694" s="53"/>
      <c r="R694" s="82"/>
      <c r="S694" s="83"/>
      <c r="T694" s="72"/>
      <c r="U694" s="69"/>
      <c r="V694" s="69"/>
      <c r="W694" s="69"/>
      <c r="X694" s="69"/>
    </row>
    <row r="695" spans="2:24" s="75" customFormat="1" x14ac:dyDescent="0.25">
      <c r="B695" s="69"/>
      <c r="C695" s="76"/>
      <c r="D695" s="76"/>
      <c r="E695" s="76"/>
      <c r="F695" s="77"/>
      <c r="G695" s="69"/>
      <c r="H695" s="69"/>
      <c r="I695" s="77"/>
      <c r="J695" s="69"/>
      <c r="K695" s="69"/>
      <c r="L695" s="69"/>
      <c r="M695" s="69"/>
      <c r="N695" s="69"/>
      <c r="O695" s="69"/>
      <c r="P695" s="69"/>
      <c r="Q695" s="53"/>
      <c r="R695" s="82"/>
      <c r="S695" s="83"/>
      <c r="T695" s="72"/>
      <c r="U695" s="69"/>
      <c r="V695" s="69"/>
      <c r="W695" s="69"/>
      <c r="X695" s="69"/>
    </row>
    <row r="696" spans="2:24" s="75" customFormat="1" x14ac:dyDescent="0.25">
      <c r="B696" s="69"/>
      <c r="C696" s="76"/>
      <c r="D696" s="76"/>
      <c r="E696" s="76"/>
      <c r="F696" s="77"/>
      <c r="G696" s="69"/>
      <c r="H696" s="69"/>
      <c r="I696" s="77"/>
      <c r="J696" s="69"/>
      <c r="K696" s="69"/>
      <c r="L696" s="69"/>
      <c r="M696" s="69"/>
      <c r="N696" s="69"/>
      <c r="O696" s="69"/>
      <c r="P696" s="69"/>
      <c r="Q696" s="53"/>
      <c r="R696" s="82"/>
      <c r="S696" s="83"/>
      <c r="T696" s="72"/>
      <c r="U696" s="69"/>
      <c r="V696" s="69"/>
      <c r="W696" s="69"/>
      <c r="X696" s="69"/>
    </row>
    <row r="697" spans="2:24" s="75" customFormat="1" x14ac:dyDescent="0.25">
      <c r="B697" s="69"/>
      <c r="C697" s="76"/>
      <c r="D697" s="76"/>
      <c r="E697" s="76"/>
      <c r="F697" s="77"/>
      <c r="G697" s="69"/>
      <c r="H697" s="69"/>
      <c r="I697" s="77"/>
      <c r="J697" s="69"/>
      <c r="K697" s="69"/>
      <c r="L697" s="69"/>
      <c r="M697" s="69"/>
      <c r="N697" s="69"/>
      <c r="O697" s="69"/>
      <c r="P697" s="69"/>
      <c r="Q697" s="53"/>
      <c r="R697" s="82"/>
      <c r="S697" s="83"/>
      <c r="T697" s="72"/>
      <c r="U697" s="69"/>
      <c r="V697" s="69"/>
      <c r="W697" s="69"/>
      <c r="X697" s="69"/>
    </row>
    <row r="698" spans="2:24" s="75" customFormat="1" x14ac:dyDescent="0.25">
      <c r="B698" s="69"/>
      <c r="C698" s="76"/>
      <c r="D698" s="76"/>
      <c r="E698" s="76"/>
      <c r="F698" s="77"/>
      <c r="G698" s="69"/>
      <c r="H698" s="69"/>
      <c r="I698" s="77"/>
      <c r="J698" s="69"/>
      <c r="K698" s="69"/>
      <c r="L698" s="69"/>
      <c r="M698" s="69"/>
      <c r="N698" s="69"/>
      <c r="O698" s="69"/>
      <c r="P698" s="69"/>
      <c r="Q698" s="53"/>
      <c r="R698" s="82"/>
      <c r="S698" s="83"/>
      <c r="T698" s="72"/>
      <c r="U698" s="69"/>
      <c r="V698" s="69"/>
      <c r="W698" s="69"/>
      <c r="X698" s="69"/>
    </row>
    <row r="699" spans="2:24" s="75" customFormat="1" x14ac:dyDescent="0.25">
      <c r="B699" s="69"/>
      <c r="C699" s="76"/>
      <c r="D699" s="76"/>
      <c r="E699" s="76"/>
      <c r="F699" s="77"/>
      <c r="G699" s="69"/>
      <c r="H699" s="69"/>
      <c r="I699" s="77"/>
      <c r="J699" s="69"/>
      <c r="K699" s="69"/>
      <c r="L699" s="69"/>
      <c r="M699" s="69"/>
      <c r="N699" s="69"/>
      <c r="O699" s="69"/>
      <c r="P699" s="69"/>
      <c r="Q699" s="53"/>
      <c r="R699" s="82"/>
      <c r="S699" s="83"/>
      <c r="T699" s="72"/>
      <c r="U699" s="69"/>
      <c r="V699" s="69"/>
      <c r="W699" s="69"/>
      <c r="X699" s="69"/>
    </row>
    <row r="700" spans="2:24" s="75" customFormat="1" x14ac:dyDescent="0.25">
      <c r="B700" s="69"/>
      <c r="C700" s="76"/>
      <c r="D700" s="76"/>
      <c r="E700" s="76"/>
      <c r="F700" s="77"/>
      <c r="G700" s="69"/>
      <c r="H700" s="69"/>
      <c r="I700" s="77"/>
      <c r="J700" s="69"/>
      <c r="K700" s="69"/>
      <c r="L700" s="69"/>
      <c r="M700" s="69"/>
      <c r="N700" s="69"/>
      <c r="O700" s="69"/>
      <c r="P700" s="69"/>
      <c r="Q700" s="53"/>
      <c r="R700" s="82"/>
      <c r="S700" s="83"/>
      <c r="T700" s="72"/>
      <c r="U700" s="69"/>
      <c r="V700" s="69"/>
      <c r="W700" s="69"/>
      <c r="X700" s="69"/>
    </row>
    <row r="701" spans="2:24" s="75" customFormat="1" x14ac:dyDescent="0.25">
      <c r="B701" s="69"/>
      <c r="C701" s="76"/>
      <c r="D701" s="76"/>
      <c r="E701" s="76"/>
      <c r="F701" s="77"/>
      <c r="G701" s="69"/>
      <c r="H701" s="69"/>
      <c r="I701" s="77"/>
      <c r="J701" s="69"/>
      <c r="K701" s="69"/>
      <c r="L701" s="69"/>
      <c r="M701" s="69"/>
      <c r="N701" s="69"/>
      <c r="O701" s="69"/>
      <c r="P701" s="69"/>
      <c r="Q701" s="53"/>
      <c r="R701" s="82"/>
      <c r="S701" s="83"/>
      <c r="T701" s="72"/>
      <c r="U701" s="69"/>
      <c r="V701" s="69"/>
      <c r="W701" s="69"/>
      <c r="X701" s="69"/>
    </row>
    <row r="702" spans="2:24" s="75" customFormat="1" x14ac:dyDescent="0.25">
      <c r="B702" s="69"/>
      <c r="C702" s="76"/>
      <c r="D702" s="76"/>
      <c r="E702" s="76"/>
      <c r="F702" s="77"/>
      <c r="G702" s="69"/>
      <c r="H702" s="69"/>
      <c r="I702" s="77"/>
      <c r="J702" s="69"/>
      <c r="K702" s="69"/>
      <c r="L702" s="69"/>
      <c r="M702" s="69"/>
      <c r="N702" s="69"/>
      <c r="O702" s="69"/>
      <c r="P702" s="69"/>
      <c r="Q702" s="53"/>
      <c r="R702" s="82"/>
      <c r="S702" s="83"/>
      <c r="T702" s="72"/>
      <c r="U702" s="69"/>
      <c r="V702" s="69"/>
      <c r="W702" s="69"/>
      <c r="X702" s="69"/>
    </row>
    <row r="703" spans="2:24" s="75" customFormat="1" x14ac:dyDescent="0.25">
      <c r="B703" s="69"/>
      <c r="C703" s="76"/>
      <c r="D703" s="76"/>
      <c r="E703" s="76"/>
      <c r="F703" s="77"/>
      <c r="G703" s="69"/>
      <c r="H703" s="69"/>
      <c r="I703" s="77"/>
      <c r="J703" s="69"/>
      <c r="K703" s="69"/>
      <c r="L703" s="69"/>
      <c r="M703" s="69"/>
      <c r="N703" s="69"/>
      <c r="O703" s="69"/>
      <c r="P703" s="69"/>
      <c r="Q703" s="53"/>
      <c r="R703" s="82"/>
      <c r="S703" s="83"/>
      <c r="T703" s="72"/>
      <c r="U703" s="69"/>
      <c r="V703" s="69"/>
      <c r="W703" s="69"/>
      <c r="X703" s="69"/>
    </row>
    <row r="704" spans="2:24" s="75" customFormat="1" x14ac:dyDescent="0.25">
      <c r="B704" s="69"/>
      <c r="C704" s="76"/>
      <c r="D704" s="76"/>
      <c r="E704" s="76"/>
      <c r="F704" s="77"/>
      <c r="G704" s="69"/>
      <c r="H704" s="69"/>
      <c r="I704" s="77"/>
      <c r="J704" s="69"/>
      <c r="K704" s="69"/>
      <c r="L704" s="69"/>
      <c r="M704" s="69"/>
      <c r="N704" s="69"/>
      <c r="O704" s="69"/>
      <c r="P704" s="69"/>
      <c r="Q704" s="53"/>
      <c r="R704" s="82"/>
      <c r="S704" s="83"/>
      <c r="T704" s="72"/>
      <c r="U704" s="69"/>
      <c r="V704" s="69"/>
      <c r="W704" s="69"/>
      <c r="X704" s="69"/>
    </row>
    <row r="705" spans="2:24" s="75" customFormat="1" x14ac:dyDescent="0.25">
      <c r="B705" s="69"/>
      <c r="C705" s="76"/>
      <c r="D705" s="76"/>
      <c r="E705" s="76"/>
      <c r="F705" s="77"/>
      <c r="G705" s="69"/>
      <c r="H705" s="69"/>
      <c r="I705" s="77"/>
      <c r="J705" s="69"/>
      <c r="K705" s="69"/>
      <c r="L705" s="69"/>
      <c r="M705" s="69"/>
      <c r="N705" s="69"/>
      <c r="O705" s="69"/>
      <c r="P705" s="69"/>
      <c r="Q705" s="53"/>
      <c r="R705" s="82"/>
      <c r="S705" s="83"/>
      <c r="T705" s="72"/>
      <c r="U705" s="69"/>
      <c r="V705" s="69"/>
      <c r="W705" s="69"/>
      <c r="X705" s="69"/>
    </row>
    <row r="706" spans="2:24" s="75" customFormat="1" x14ac:dyDescent="0.25">
      <c r="B706" s="69"/>
      <c r="C706" s="76"/>
      <c r="D706" s="76"/>
      <c r="E706" s="76"/>
      <c r="F706" s="77"/>
      <c r="G706" s="69"/>
      <c r="H706" s="69"/>
      <c r="I706" s="77"/>
      <c r="J706" s="69"/>
      <c r="K706" s="69"/>
      <c r="L706" s="69"/>
      <c r="M706" s="69"/>
      <c r="N706" s="69"/>
      <c r="O706" s="69"/>
      <c r="P706" s="69"/>
      <c r="Q706" s="53"/>
      <c r="R706" s="82"/>
      <c r="S706" s="83"/>
      <c r="T706" s="72"/>
      <c r="U706" s="69"/>
      <c r="V706" s="69"/>
      <c r="W706" s="69"/>
      <c r="X706" s="69"/>
    </row>
    <row r="707" spans="2:24" s="75" customFormat="1" x14ac:dyDescent="0.25">
      <c r="B707" s="69"/>
      <c r="C707" s="76"/>
      <c r="D707" s="76"/>
      <c r="E707" s="76"/>
      <c r="F707" s="77"/>
      <c r="G707" s="69"/>
      <c r="H707" s="69"/>
      <c r="I707" s="77"/>
      <c r="J707" s="69"/>
      <c r="K707" s="69"/>
      <c r="L707" s="69"/>
      <c r="M707" s="69"/>
      <c r="N707" s="69"/>
      <c r="O707" s="69"/>
      <c r="P707" s="69"/>
      <c r="Q707" s="53"/>
      <c r="R707" s="82"/>
      <c r="S707" s="83"/>
      <c r="T707" s="72"/>
      <c r="U707" s="69"/>
      <c r="V707" s="69"/>
      <c r="W707" s="69"/>
      <c r="X707" s="69"/>
    </row>
    <row r="708" spans="2:24" s="75" customFormat="1" x14ac:dyDescent="0.25">
      <c r="B708" s="69"/>
      <c r="C708" s="76"/>
      <c r="D708" s="76"/>
      <c r="E708" s="76"/>
      <c r="F708" s="77"/>
      <c r="G708" s="69"/>
      <c r="H708" s="69"/>
      <c r="I708" s="77"/>
      <c r="J708" s="69"/>
      <c r="K708" s="69"/>
      <c r="L708" s="69"/>
      <c r="M708" s="69"/>
      <c r="N708" s="69"/>
      <c r="O708" s="69"/>
      <c r="P708" s="69"/>
      <c r="Q708" s="53"/>
      <c r="R708" s="82"/>
      <c r="S708" s="83"/>
      <c r="T708" s="72"/>
      <c r="U708" s="69"/>
      <c r="V708" s="69"/>
      <c r="W708" s="69"/>
      <c r="X708" s="69"/>
    </row>
    <row r="709" spans="2:24" s="75" customFormat="1" x14ac:dyDescent="0.25">
      <c r="B709" s="69"/>
      <c r="C709" s="76"/>
      <c r="D709" s="76"/>
      <c r="E709" s="76"/>
      <c r="F709" s="77"/>
      <c r="G709" s="69"/>
      <c r="H709" s="69"/>
      <c r="I709" s="77"/>
      <c r="J709" s="69"/>
      <c r="K709" s="69"/>
      <c r="L709" s="69"/>
      <c r="M709" s="69"/>
      <c r="N709" s="69"/>
      <c r="O709" s="69"/>
      <c r="P709" s="69"/>
      <c r="Q709" s="53"/>
      <c r="R709" s="82"/>
      <c r="S709" s="83"/>
      <c r="T709" s="72"/>
      <c r="U709" s="69"/>
      <c r="V709" s="69"/>
      <c r="W709" s="69"/>
      <c r="X709" s="69"/>
    </row>
    <row r="710" spans="2:24" s="75" customFormat="1" x14ac:dyDescent="0.25">
      <c r="B710" s="69"/>
      <c r="C710" s="76"/>
      <c r="D710" s="76"/>
      <c r="E710" s="76"/>
      <c r="F710" s="77"/>
      <c r="G710" s="69"/>
      <c r="H710" s="69"/>
      <c r="I710" s="77"/>
      <c r="J710" s="69"/>
      <c r="K710" s="69"/>
      <c r="L710" s="69"/>
      <c r="M710" s="69"/>
      <c r="N710" s="69"/>
      <c r="O710" s="69"/>
      <c r="P710" s="69"/>
      <c r="Q710" s="53"/>
      <c r="R710" s="82"/>
      <c r="S710" s="83"/>
      <c r="T710" s="72"/>
      <c r="U710" s="69"/>
      <c r="V710" s="69"/>
      <c r="W710" s="69"/>
      <c r="X710" s="69"/>
    </row>
    <row r="711" spans="2:24" s="75" customFormat="1" x14ac:dyDescent="0.25">
      <c r="B711" s="69"/>
      <c r="C711" s="76"/>
      <c r="D711" s="76"/>
      <c r="E711" s="76"/>
      <c r="F711" s="77"/>
      <c r="G711" s="69"/>
      <c r="H711" s="69"/>
      <c r="I711" s="77"/>
      <c r="J711" s="69"/>
      <c r="K711" s="69"/>
      <c r="L711" s="69"/>
      <c r="M711" s="69"/>
      <c r="N711" s="69"/>
      <c r="O711" s="69"/>
      <c r="P711" s="69"/>
      <c r="Q711" s="53"/>
      <c r="R711" s="82"/>
      <c r="S711" s="83"/>
      <c r="T711" s="72"/>
      <c r="U711" s="69"/>
      <c r="V711" s="69"/>
      <c r="W711" s="69"/>
      <c r="X711" s="69"/>
    </row>
    <row r="712" spans="2:24" s="75" customFormat="1" x14ac:dyDescent="0.25">
      <c r="B712" s="69"/>
      <c r="C712" s="76"/>
      <c r="D712" s="76"/>
      <c r="E712" s="76"/>
      <c r="F712" s="77"/>
      <c r="G712" s="69"/>
      <c r="H712" s="69"/>
      <c r="I712" s="77"/>
      <c r="J712" s="69"/>
      <c r="K712" s="69"/>
      <c r="L712" s="69"/>
      <c r="M712" s="69"/>
      <c r="N712" s="69"/>
      <c r="O712" s="69"/>
      <c r="P712" s="69"/>
      <c r="Q712" s="53"/>
      <c r="R712" s="82"/>
      <c r="S712" s="83"/>
      <c r="T712" s="72"/>
      <c r="U712" s="69"/>
      <c r="V712" s="69"/>
      <c r="W712" s="69"/>
      <c r="X712" s="69"/>
    </row>
    <row r="713" spans="2:24" s="75" customFormat="1" x14ac:dyDescent="0.25">
      <c r="B713" s="69"/>
      <c r="C713" s="76"/>
      <c r="D713" s="76"/>
      <c r="E713" s="76"/>
      <c r="F713" s="77"/>
      <c r="G713" s="69"/>
      <c r="H713" s="69"/>
      <c r="I713" s="77"/>
      <c r="J713" s="69"/>
      <c r="K713" s="69"/>
      <c r="L713" s="69"/>
      <c r="M713" s="69"/>
      <c r="N713" s="69"/>
      <c r="O713" s="69"/>
      <c r="P713" s="69"/>
      <c r="Q713" s="53"/>
      <c r="R713" s="82"/>
      <c r="S713" s="83"/>
      <c r="T713" s="72"/>
      <c r="U713" s="69"/>
      <c r="V713" s="69"/>
      <c r="W713" s="69"/>
      <c r="X713" s="69"/>
    </row>
    <row r="714" spans="2:24" s="75" customFormat="1" x14ac:dyDescent="0.25">
      <c r="B714" s="69"/>
      <c r="C714" s="76"/>
      <c r="D714" s="76"/>
      <c r="E714" s="76"/>
      <c r="F714" s="77"/>
      <c r="G714" s="69"/>
      <c r="H714" s="69"/>
      <c r="I714" s="77"/>
      <c r="J714" s="69"/>
      <c r="K714" s="69"/>
      <c r="L714" s="69"/>
      <c r="M714" s="69"/>
      <c r="N714" s="69"/>
      <c r="O714" s="69"/>
      <c r="P714" s="69"/>
      <c r="Q714" s="53"/>
      <c r="R714" s="82"/>
      <c r="S714" s="83"/>
      <c r="T714" s="72"/>
      <c r="U714" s="69"/>
      <c r="V714" s="69"/>
      <c r="W714" s="69"/>
      <c r="X714" s="69"/>
    </row>
    <row r="715" spans="2:24" s="75" customFormat="1" x14ac:dyDescent="0.25">
      <c r="B715" s="69"/>
      <c r="C715" s="76"/>
      <c r="D715" s="76"/>
      <c r="E715" s="76"/>
      <c r="F715" s="77"/>
      <c r="G715" s="69"/>
      <c r="H715" s="69"/>
      <c r="I715" s="77"/>
      <c r="J715" s="69"/>
      <c r="K715" s="69"/>
      <c r="L715" s="69"/>
      <c r="M715" s="69"/>
      <c r="N715" s="69"/>
      <c r="O715" s="69"/>
      <c r="P715" s="69"/>
      <c r="Q715" s="53"/>
      <c r="R715" s="82"/>
      <c r="S715" s="83"/>
      <c r="T715" s="72"/>
      <c r="U715" s="69"/>
      <c r="V715" s="69"/>
      <c r="W715" s="69"/>
      <c r="X715" s="69"/>
    </row>
    <row r="716" spans="2:24" s="75" customFormat="1" x14ac:dyDescent="0.25">
      <c r="B716" s="69"/>
      <c r="C716" s="76"/>
      <c r="D716" s="76"/>
      <c r="E716" s="76"/>
      <c r="F716" s="77"/>
      <c r="G716" s="69"/>
      <c r="H716" s="69"/>
      <c r="I716" s="77"/>
      <c r="J716" s="69"/>
      <c r="K716" s="69"/>
      <c r="L716" s="69"/>
      <c r="M716" s="69"/>
      <c r="N716" s="69"/>
      <c r="O716" s="69"/>
      <c r="P716" s="69"/>
      <c r="Q716" s="53"/>
      <c r="R716" s="82"/>
      <c r="S716" s="83"/>
      <c r="T716" s="72"/>
      <c r="U716" s="69"/>
      <c r="V716" s="69"/>
      <c r="W716" s="69"/>
      <c r="X716" s="69"/>
    </row>
    <row r="717" spans="2:24" s="75" customFormat="1" x14ac:dyDescent="0.25">
      <c r="B717" s="69"/>
      <c r="C717" s="76"/>
      <c r="D717" s="76"/>
      <c r="E717" s="76"/>
      <c r="F717" s="77"/>
      <c r="G717" s="69"/>
      <c r="H717" s="69"/>
      <c r="I717" s="77"/>
      <c r="J717" s="69"/>
      <c r="K717" s="69"/>
      <c r="L717" s="69"/>
      <c r="M717" s="69"/>
      <c r="N717" s="69"/>
      <c r="O717" s="69"/>
      <c r="P717" s="69"/>
      <c r="Q717" s="53"/>
      <c r="R717" s="82"/>
      <c r="S717" s="83"/>
      <c r="T717" s="72"/>
      <c r="U717" s="69"/>
      <c r="V717" s="69"/>
      <c r="W717" s="69"/>
      <c r="X717" s="69"/>
    </row>
    <row r="718" spans="2:24" s="75" customFormat="1" x14ac:dyDescent="0.25">
      <c r="B718" s="69"/>
      <c r="C718" s="76"/>
      <c r="D718" s="76"/>
      <c r="E718" s="76"/>
      <c r="F718" s="77"/>
      <c r="G718" s="69"/>
      <c r="H718" s="69"/>
      <c r="I718" s="77"/>
      <c r="J718" s="69"/>
      <c r="K718" s="69"/>
      <c r="L718" s="69"/>
      <c r="M718" s="69"/>
      <c r="N718" s="69"/>
      <c r="O718" s="69"/>
      <c r="P718" s="69"/>
      <c r="Q718" s="53"/>
      <c r="R718" s="82"/>
      <c r="S718" s="83"/>
      <c r="T718" s="72"/>
      <c r="U718" s="69"/>
      <c r="V718" s="69"/>
      <c r="W718" s="69"/>
      <c r="X718" s="69"/>
    </row>
    <row r="719" spans="2:24" s="75" customFormat="1" x14ac:dyDescent="0.25">
      <c r="B719" s="69"/>
      <c r="C719" s="76"/>
      <c r="D719" s="76"/>
      <c r="E719" s="76"/>
      <c r="F719" s="77"/>
      <c r="G719" s="69"/>
      <c r="H719" s="69"/>
      <c r="I719" s="77"/>
      <c r="J719" s="69"/>
      <c r="K719" s="69"/>
      <c r="L719" s="69"/>
      <c r="M719" s="69"/>
      <c r="N719" s="69"/>
      <c r="O719" s="69"/>
      <c r="P719" s="69"/>
      <c r="Q719" s="53"/>
      <c r="R719" s="82"/>
      <c r="S719" s="83"/>
      <c r="T719" s="72"/>
      <c r="U719" s="69"/>
      <c r="V719" s="69"/>
      <c r="W719" s="69"/>
      <c r="X719" s="69"/>
    </row>
    <row r="720" spans="2:24" s="75" customFormat="1" x14ac:dyDescent="0.25">
      <c r="B720" s="69"/>
      <c r="C720" s="76"/>
      <c r="D720" s="76"/>
      <c r="E720" s="76"/>
      <c r="F720" s="77"/>
      <c r="G720" s="69"/>
      <c r="H720" s="69"/>
      <c r="I720" s="77"/>
      <c r="J720" s="69"/>
      <c r="K720" s="69"/>
      <c r="L720" s="69"/>
      <c r="M720" s="69"/>
      <c r="N720" s="69"/>
      <c r="O720" s="69"/>
      <c r="P720" s="69"/>
      <c r="Q720" s="53"/>
      <c r="R720" s="82"/>
      <c r="S720" s="83"/>
      <c r="T720" s="72"/>
      <c r="U720" s="69"/>
      <c r="V720" s="69"/>
      <c r="W720" s="69"/>
      <c r="X720" s="69"/>
    </row>
    <row r="721" spans="2:24" s="75" customFormat="1" x14ac:dyDescent="0.25">
      <c r="B721" s="69"/>
      <c r="C721" s="76"/>
      <c r="D721" s="76"/>
      <c r="E721" s="76"/>
      <c r="F721" s="77"/>
      <c r="G721" s="69"/>
      <c r="H721" s="69"/>
      <c r="I721" s="77"/>
      <c r="J721" s="69"/>
      <c r="K721" s="69"/>
      <c r="L721" s="69"/>
      <c r="M721" s="69"/>
      <c r="N721" s="69"/>
      <c r="O721" s="69"/>
      <c r="P721" s="69"/>
      <c r="Q721" s="53"/>
      <c r="R721" s="82"/>
      <c r="S721" s="83"/>
      <c r="T721" s="72"/>
      <c r="U721" s="69"/>
      <c r="V721" s="69"/>
      <c r="W721" s="69"/>
      <c r="X721" s="69"/>
    </row>
    <row r="722" spans="2:24" s="75" customFormat="1" x14ac:dyDescent="0.25">
      <c r="B722" s="69"/>
      <c r="C722" s="76"/>
      <c r="D722" s="76"/>
      <c r="E722" s="76"/>
      <c r="F722" s="77"/>
      <c r="G722" s="69"/>
      <c r="H722" s="69"/>
      <c r="I722" s="77"/>
      <c r="J722" s="69"/>
      <c r="K722" s="69"/>
      <c r="L722" s="69"/>
      <c r="M722" s="69"/>
      <c r="N722" s="69"/>
      <c r="O722" s="69"/>
      <c r="P722" s="69"/>
      <c r="Q722" s="53"/>
      <c r="R722" s="82"/>
      <c r="S722" s="83"/>
      <c r="T722" s="72"/>
      <c r="U722" s="69"/>
      <c r="V722" s="69"/>
      <c r="W722" s="69"/>
      <c r="X722" s="69"/>
    </row>
    <row r="723" spans="2:24" s="75" customFormat="1" x14ac:dyDescent="0.25">
      <c r="B723" s="69"/>
      <c r="C723" s="76"/>
      <c r="D723" s="76"/>
      <c r="E723" s="76"/>
      <c r="F723" s="77"/>
      <c r="G723" s="69"/>
      <c r="H723" s="69"/>
      <c r="I723" s="77"/>
      <c r="J723" s="69"/>
      <c r="K723" s="69"/>
      <c r="L723" s="69"/>
      <c r="M723" s="69"/>
      <c r="N723" s="69"/>
      <c r="O723" s="69"/>
      <c r="P723" s="69"/>
      <c r="Q723" s="53"/>
      <c r="R723" s="82"/>
      <c r="S723" s="83"/>
      <c r="T723" s="72"/>
      <c r="U723" s="69"/>
      <c r="V723" s="69"/>
      <c r="W723" s="69"/>
      <c r="X723" s="69"/>
    </row>
    <row r="724" spans="2:24" s="75" customFormat="1" x14ac:dyDescent="0.25">
      <c r="B724" s="69"/>
      <c r="C724" s="76"/>
      <c r="D724" s="76"/>
      <c r="E724" s="76"/>
      <c r="F724" s="77"/>
      <c r="G724" s="69"/>
      <c r="H724" s="69"/>
      <c r="I724" s="77"/>
      <c r="J724" s="69"/>
      <c r="K724" s="69"/>
      <c r="L724" s="69"/>
      <c r="M724" s="69"/>
      <c r="N724" s="69"/>
      <c r="O724" s="69"/>
      <c r="P724" s="69"/>
      <c r="Q724" s="53"/>
      <c r="R724" s="82"/>
      <c r="S724" s="83"/>
      <c r="T724" s="72"/>
      <c r="U724" s="69"/>
      <c r="V724" s="69"/>
      <c r="W724" s="69"/>
      <c r="X724" s="69"/>
    </row>
    <row r="725" spans="2:24" s="75" customFormat="1" x14ac:dyDescent="0.25">
      <c r="B725" s="69"/>
      <c r="C725" s="76"/>
      <c r="D725" s="76"/>
      <c r="E725" s="76"/>
      <c r="F725" s="77"/>
      <c r="G725" s="69"/>
      <c r="H725" s="69"/>
      <c r="I725" s="77"/>
      <c r="J725" s="69"/>
      <c r="K725" s="69"/>
      <c r="L725" s="69"/>
      <c r="M725" s="69"/>
      <c r="N725" s="69"/>
      <c r="O725" s="69"/>
      <c r="P725" s="69"/>
      <c r="Q725" s="53"/>
      <c r="R725" s="82"/>
      <c r="S725" s="83"/>
      <c r="T725" s="72"/>
      <c r="U725" s="69"/>
      <c r="V725" s="69"/>
      <c r="W725" s="69"/>
      <c r="X725" s="69"/>
    </row>
    <row r="726" spans="2:24" s="75" customFormat="1" x14ac:dyDescent="0.25">
      <c r="B726" s="69"/>
      <c r="C726" s="76"/>
      <c r="D726" s="76"/>
      <c r="E726" s="76"/>
      <c r="F726" s="77"/>
      <c r="G726" s="69"/>
      <c r="H726" s="69"/>
      <c r="I726" s="77"/>
      <c r="J726" s="69"/>
      <c r="K726" s="69"/>
      <c r="L726" s="69"/>
      <c r="M726" s="69"/>
      <c r="N726" s="69"/>
      <c r="O726" s="69"/>
      <c r="P726" s="69"/>
      <c r="Q726" s="53"/>
      <c r="R726" s="82"/>
      <c r="S726" s="83"/>
      <c r="T726" s="72"/>
      <c r="U726" s="69"/>
      <c r="V726" s="69"/>
      <c r="W726" s="69"/>
      <c r="X726" s="69"/>
    </row>
    <row r="727" spans="2:24" s="75" customFormat="1" x14ac:dyDescent="0.25">
      <c r="B727" s="69"/>
      <c r="C727" s="76"/>
      <c r="D727" s="76"/>
      <c r="E727" s="76"/>
      <c r="F727" s="77"/>
      <c r="G727" s="69"/>
      <c r="H727" s="69"/>
      <c r="I727" s="77"/>
      <c r="J727" s="69"/>
      <c r="K727" s="69"/>
      <c r="L727" s="69"/>
      <c r="M727" s="69"/>
      <c r="N727" s="69"/>
      <c r="O727" s="69"/>
      <c r="P727" s="69"/>
      <c r="Q727" s="53"/>
      <c r="R727" s="82"/>
      <c r="S727" s="83"/>
      <c r="T727" s="72"/>
      <c r="U727" s="69"/>
      <c r="V727" s="69"/>
      <c r="W727" s="69"/>
      <c r="X727" s="69"/>
    </row>
    <row r="728" spans="2:24" s="75" customFormat="1" x14ac:dyDescent="0.25">
      <c r="B728" s="69"/>
      <c r="C728" s="76"/>
      <c r="D728" s="76"/>
      <c r="E728" s="76"/>
      <c r="F728" s="77"/>
      <c r="G728" s="69"/>
      <c r="H728" s="69"/>
      <c r="I728" s="77"/>
      <c r="J728" s="69"/>
      <c r="K728" s="69"/>
      <c r="L728" s="69"/>
      <c r="M728" s="69"/>
      <c r="N728" s="69"/>
      <c r="O728" s="69"/>
      <c r="P728" s="69"/>
      <c r="Q728" s="53"/>
      <c r="R728" s="82"/>
      <c r="S728" s="83"/>
      <c r="T728" s="72"/>
      <c r="U728" s="69"/>
      <c r="V728" s="69"/>
      <c r="W728" s="69"/>
      <c r="X728" s="69"/>
    </row>
    <row r="729" spans="2:24" s="75" customFormat="1" x14ac:dyDescent="0.25">
      <c r="B729" s="69"/>
      <c r="C729" s="76"/>
      <c r="D729" s="76"/>
      <c r="E729" s="76"/>
      <c r="F729" s="77"/>
      <c r="G729" s="69"/>
      <c r="H729" s="69"/>
      <c r="I729" s="77"/>
      <c r="J729" s="69"/>
      <c r="K729" s="69"/>
      <c r="L729" s="69"/>
      <c r="M729" s="69"/>
      <c r="N729" s="69"/>
      <c r="O729" s="69"/>
      <c r="P729" s="69"/>
      <c r="Q729" s="53"/>
      <c r="R729" s="82"/>
      <c r="S729" s="83"/>
      <c r="T729" s="72"/>
      <c r="U729" s="69"/>
      <c r="V729" s="69"/>
      <c r="W729" s="69"/>
      <c r="X729" s="69"/>
    </row>
    <row r="730" spans="2:24" s="75" customFormat="1" x14ac:dyDescent="0.25">
      <c r="B730" s="69"/>
      <c r="C730" s="76"/>
      <c r="D730" s="76"/>
      <c r="E730" s="76"/>
      <c r="F730" s="77"/>
      <c r="G730" s="69"/>
      <c r="H730" s="69"/>
      <c r="I730" s="77"/>
      <c r="J730" s="69"/>
      <c r="K730" s="69"/>
      <c r="L730" s="69"/>
      <c r="M730" s="69"/>
      <c r="N730" s="69"/>
      <c r="O730" s="69"/>
      <c r="P730" s="69"/>
      <c r="Q730" s="53"/>
      <c r="R730" s="82"/>
      <c r="S730" s="83"/>
      <c r="T730" s="72"/>
      <c r="U730" s="69"/>
      <c r="V730" s="69"/>
      <c r="W730" s="69"/>
      <c r="X730" s="69"/>
    </row>
    <row r="731" spans="2:24" s="75" customFormat="1" x14ac:dyDescent="0.25">
      <c r="B731" s="69"/>
      <c r="C731" s="76"/>
      <c r="D731" s="76"/>
      <c r="E731" s="76"/>
      <c r="F731" s="77"/>
      <c r="G731" s="69"/>
      <c r="H731" s="69"/>
      <c r="I731" s="77"/>
      <c r="J731" s="69"/>
      <c r="K731" s="69"/>
      <c r="L731" s="69"/>
      <c r="M731" s="69"/>
      <c r="N731" s="69"/>
      <c r="O731" s="69"/>
      <c r="P731" s="69"/>
      <c r="Q731" s="53"/>
      <c r="R731" s="82"/>
      <c r="S731" s="83"/>
      <c r="T731" s="72"/>
      <c r="U731" s="69"/>
      <c r="V731" s="69"/>
      <c r="W731" s="69"/>
      <c r="X731" s="69"/>
    </row>
    <row r="732" spans="2:24" s="75" customFormat="1" x14ac:dyDescent="0.25">
      <c r="B732" s="69"/>
      <c r="C732" s="76"/>
      <c r="D732" s="76"/>
      <c r="E732" s="76"/>
      <c r="F732" s="77"/>
      <c r="G732" s="69"/>
      <c r="H732" s="69"/>
      <c r="I732" s="77"/>
      <c r="J732" s="69"/>
      <c r="K732" s="69"/>
      <c r="L732" s="69"/>
      <c r="M732" s="69"/>
      <c r="N732" s="69"/>
      <c r="O732" s="69"/>
      <c r="P732" s="69"/>
      <c r="Q732" s="53"/>
      <c r="R732" s="82"/>
      <c r="S732" s="83"/>
      <c r="T732" s="72"/>
      <c r="U732" s="69"/>
      <c r="V732" s="69"/>
      <c r="W732" s="69"/>
      <c r="X732" s="69"/>
    </row>
    <row r="733" spans="2:24" s="75" customFormat="1" x14ac:dyDescent="0.25">
      <c r="B733" s="69"/>
      <c r="C733" s="76"/>
      <c r="D733" s="76"/>
      <c r="E733" s="76"/>
      <c r="F733" s="77"/>
      <c r="G733" s="69"/>
      <c r="H733" s="69"/>
      <c r="I733" s="77"/>
      <c r="J733" s="69"/>
      <c r="K733" s="69"/>
      <c r="L733" s="69"/>
      <c r="M733" s="69"/>
      <c r="N733" s="69"/>
      <c r="O733" s="69"/>
      <c r="P733" s="69"/>
      <c r="Q733" s="53"/>
      <c r="R733" s="82"/>
      <c r="S733" s="83"/>
      <c r="T733" s="72"/>
      <c r="U733" s="69"/>
      <c r="V733" s="69"/>
      <c r="W733" s="69"/>
      <c r="X733" s="69"/>
    </row>
    <row r="734" spans="2:24" s="75" customFormat="1" x14ac:dyDescent="0.25">
      <c r="B734" s="69"/>
      <c r="C734" s="76"/>
      <c r="D734" s="76"/>
      <c r="E734" s="76"/>
      <c r="F734" s="77"/>
      <c r="G734" s="69"/>
      <c r="H734" s="69"/>
      <c r="I734" s="77"/>
      <c r="J734" s="69"/>
      <c r="K734" s="69"/>
      <c r="L734" s="69"/>
      <c r="M734" s="69"/>
      <c r="N734" s="69"/>
      <c r="O734" s="69"/>
      <c r="P734" s="69"/>
      <c r="Q734" s="53"/>
      <c r="R734" s="82"/>
      <c r="S734" s="83"/>
      <c r="T734" s="72"/>
      <c r="U734" s="69"/>
      <c r="V734" s="69"/>
      <c r="W734" s="69"/>
      <c r="X734" s="69"/>
    </row>
    <row r="735" spans="2:24" s="75" customFormat="1" x14ac:dyDescent="0.25">
      <c r="B735" s="69"/>
      <c r="C735" s="76"/>
      <c r="D735" s="76"/>
      <c r="E735" s="76"/>
      <c r="F735" s="77"/>
      <c r="G735" s="69"/>
      <c r="H735" s="69"/>
      <c r="I735" s="77"/>
      <c r="J735" s="69"/>
      <c r="K735" s="69"/>
      <c r="L735" s="69"/>
      <c r="M735" s="69"/>
      <c r="N735" s="69"/>
      <c r="O735" s="69"/>
      <c r="P735" s="69"/>
      <c r="Q735" s="53"/>
      <c r="R735" s="82"/>
      <c r="S735" s="83"/>
      <c r="T735" s="72"/>
      <c r="U735" s="69"/>
      <c r="V735" s="69"/>
      <c r="W735" s="69"/>
      <c r="X735" s="69"/>
    </row>
    <row r="736" spans="2:24" s="75" customFormat="1" x14ac:dyDescent="0.25">
      <c r="B736" s="69"/>
      <c r="C736" s="76"/>
      <c r="D736" s="76"/>
      <c r="E736" s="76"/>
      <c r="F736" s="77"/>
      <c r="G736" s="69"/>
      <c r="H736" s="69"/>
      <c r="I736" s="77"/>
      <c r="J736" s="69"/>
      <c r="K736" s="69"/>
      <c r="L736" s="69"/>
      <c r="M736" s="69"/>
      <c r="N736" s="69"/>
      <c r="O736" s="69"/>
      <c r="P736" s="69"/>
      <c r="Q736" s="53"/>
      <c r="R736" s="82"/>
      <c r="S736" s="83"/>
      <c r="T736" s="72"/>
      <c r="U736" s="69"/>
      <c r="V736" s="69"/>
      <c r="W736" s="69"/>
      <c r="X736" s="69"/>
    </row>
    <row r="737" spans="2:24" s="75" customFormat="1" x14ac:dyDescent="0.25">
      <c r="B737" s="69"/>
      <c r="C737" s="76"/>
      <c r="D737" s="76"/>
      <c r="E737" s="76"/>
      <c r="F737" s="77"/>
      <c r="G737" s="69"/>
      <c r="H737" s="69"/>
      <c r="I737" s="77"/>
      <c r="J737" s="69"/>
      <c r="K737" s="69"/>
      <c r="L737" s="69"/>
      <c r="M737" s="69"/>
      <c r="N737" s="69"/>
      <c r="O737" s="69"/>
      <c r="P737" s="69"/>
      <c r="Q737" s="53"/>
      <c r="R737" s="82"/>
      <c r="S737" s="83"/>
      <c r="T737" s="72"/>
      <c r="U737" s="69"/>
      <c r="V737" s="69"/>
      <c r="W737" s="69"/>
      <c r="X737" s="69"/>
    </row>
    <row r="738" spans="2:24" s="75" customFormat="1" x14ac:dyDescent="0.25">
      <c r="B738" s="69"/>
      <c r="C738" s="76"/>
      <c r="D738" s="76"/>
      <c r="E738" s="76"/>
      <c r="F738" s="77"/>
      <c r="G738" s="69"/>
      <c r="H738" s="69"/>
      <c r="I738" s="77"/>
      <c r="J738" s="69"/>
      <c r="K738" s="69"/>
      <c r="L738" s="69"/>
      <c r="M738" s="69"/>
      <c r="N738" s="69"/>
      <c r="O738" s="69"/>
      <c r="P738" s="69"/>
      <c r="Q738" s="53"/>
      <c r="R738" s="82"/>
      <c r="S738" s="83"/>
      <c r="T738" s="72"/>
      <c r="U738" s="69"/>
      <c r="V738" s="69"/>
      <c r="W738" s="69"/>
      <c r="X738" s="69"/>
    </row>
    <row r="739" spans="2:24" s="75" customFormat="1" x14ac:dyDescent="0.25">
      <c r="B739" s="69"/>
      <c r="C739" s="76"/>
      <c r="D739" s="76"/>
      <c r="E739" s="76"/>
      <c r="F739" s="77"/>
      <c r="G739" s="69"/>
      <c r="H739" s="69"/>
      <c r="I739" s="77"/>
      <c r="J739" s="69"/>
      <c r="K739" s="69"/>
      <c r="L739" s="69"/>
      <c r="M739" s="69"/>
      <c r="N739" s="69"/>
      <c r="O739" s="69"/>
      <c r="P739" s="69"/>
      <c r="Q739" s="53"/>
      <c r="R739" s="82"/>
      <c r="S739" s="83"/>
      <c r="T739" s="72"/>
      <c r="U739" s="69"/>
      <c r="V739" s="69"/>
      <c r="W739" s="69"/>
      <c r="X739" s="69"/>
    </row>
    <row r="740" spans="2:24" s="75" customFormat="1" x14ac:dyDescent="0.25">
      <c r="B740" s="69"/>
      <c r="C740" s="76"/>
      <c r="D740" s="76"/>
      <c r="E740" s="76"/>
      <c r="F740" s="77"/>
      <c r="G740" s="69"/>
      <c r="H740" s="69"/>
      <c r="I740" s="77"/>
      <c r="J740" s="69"/>
      <c r="K740" s="69"/>
      <c r="L740" s="69"/>
      <c r="M740" s="69"/>
      <c r="N740" s="69"/>
      <c r="O740" s="69"/>
      <c r="P740" s="69"/>
      <c r="Q740" s="53"/>
      <c r="R740" s="82"/>
      <c r="S740" s="83"/>
      <c r="T740" s="72"/>
      <c r="U740" s="69"/>
      <c r="V740" s="69"/>
      <c r="W740" s="69"/>
      <c r="X740" s="69"/>
    </row>
    <row r="741" spans="2:24" s="75" customFormat="1" x14ac:dyDescent="0.25">
      <c r="B741" s="69"/>
      <c r="C741" s="76"/>
      <c r="D741" s="76"/>
      <c r="E741" s="76"/>
      <c r="F741" s="77"/>
      <c r="G741" s="69"/>
      <c r="H741" s="69"/>
      <c r="I741" s="77"/>
      <c r="J741" s="69"/>
      <c r="K741" s="69"/>
      <c r="L741" s="69"/>
      <c r="M741" s="69"/>
      <c r="N741" s="69"/>
      <c r="O741" s="69"/>
      <c r="P741" s="69"/>
      <c r="Q741" s="53"/>
      <c r="R741" s="82"/>
      <c r="S741" s="83"/>
      <c r="T741" s="72"/>
      <c r="U741" s="69"/>
      <c r="V741" s="69"/>
      <c r="W741" s="69"/>
      <c r="X741" s="69"/>
    </row>
    <row r="742" spans="2:24" s="75" customFormat="1" x14ac:dyDescent="0.25">
      <c r="B742" s="69"/>
      <c r="C742" s="76"/>
      <c r="D742" s="76"/>
      <c r="E742" s="76"/>
      <c r="F742" s="77"/>
      <c r="G742" s="69"/>
      <c r="H742" s="69"/>
      <c r="I742" s="77"/>
      <c r="J742" s="69"/>
      <c r="K742" s="69"/>
      <c r="L742" s="69"/>
      <c r="M742" s="69"/>
      <c r="N742" s="69"/>
      <c r="O742" s="69"/>
      <c r="P742" s="69"/>
      <c r="Q742" s="53"/>
      <c r="R742" s="82"/>
      <c r="S742" s="83"/>
      <c r="T742" s="72"/>
      <c r="U742" s="69"/>
      <c r="V742" s="69"/>
      <c r="W742" s="69"/>
      <c r="X742" s="69"/>
    </row>
    <row r="743" spans="2:24" s="75" customFormat="1" x14ac:dyDescent="0.25">
      <c r="B743" s="69"/>
      <c r="C743" s="76"/>
      <c r="D743" s="76"/>
      <c r="E743" s="76"/>
      <c r="F743" s="77"/>
      <c r="G743" s="69"/>
      <c r="H743" s="69"/>
      <c r="I743" s="77"/>
      <c r="J743" s="69"/>
      <c r="K743" s="69"/>
      <c r="L743" s="69"/>
      <c r="M743" s="69"/>
      <c r="N743" s="69"/>
      <c r="O743" s="69"/>
      <c r="P743" s="69"/>
      <c r="Q743" s="53"/>
      <c r="R743" s="82"/>
      <c r="S743" s="83"/>
      <c r="T743" s="72"/>
      <c r="U743" s="69"/>
      <c r="V743" s="69"/>
      <c r="W743" s="69"/>
      <c r="X743" s="69"/>
    </row>
    <row r="744" spans="2:24" s="75" customFormat="1" x14ac:dyDescent="0.25">
      <c r="B744" s="69"/>
      <c r="C744" s="76"/>
      <c r="D744" s="76"/>
      <c r="E744" s="76"/>
      <c r="F744" s="77"/>
      <c r="G744" s="69"/>
      <c r="H744" s="69"/>
      <c r="I744" s="77"/>
      <c r="J744" s="69"/>
      <c r="K744" s="69"/>
      <c r="L744" s="69"/>
      <c r="M744" s="69"/>
      <c r="N744" s="69"/>
      <c r="O744" s="69"/>
      <c r="P744" s="69"/>
      <c r="Q744" s="53"/>
      <c r="R744" s="82"/>
      <c r="S744" s="83"/>
      <c r="T744" s="72"/>
      <c r="U744" s="69"/>
      <c r="V744" s="69"/>
      <c r="W744" s="69"/>
      <c r="X744" s="69"/>
    </row>
    <row r="745" spans="2:24" s="75" customFormat="1" x14ac:dyDescent="0.25">
      <c r="B745" s="69"/>
      <c r="C745" s="76"/>
      <c r="D745" s="76"/>
      <c r="E745" s="76"/>
      <c r="F745" s="77"/>
      <c r="G745" s="69"/>
      <c r="H745" s="69"/>
      <c r="I745" s="77"/>
      <c r="J745" s="69"/>
      <c r="K745" s="69"/>
      <c r="L745" s="69"/>
      <c r="M745" s="69"/>
      <c r="N745" s="69"/>
      <c r="O745" s="69"/>
      <c r="P745" s="69"/>
      <c r="Q745" s="53"/>
      <c r="R745" s="82"/>
      <c r="S745" s="83"/>
      <c r="T745" s="72"/>
      <c r="U745" s="69"/>
      <c r="V745" s="69"/>
      <c r="W745" s="69"/>
      <c r="X745" s="69"/>
    </row>
    <row r="746" spans="2:24" s="75" customFormat="1" x14ac:dyDescent="0.25">
      <c r="B746" s="69"/>
      <c r="C746" s="76"/>
      <c r="D746" s="76"/>
      <c r="E746" s="76"/>
      <c r="F746" s="77"/>
      <c r="G746" s="69"/>
      <c r="H746" s="69"/>
      <c r="I746" s="77"/>
      <c r="J746" s="69"/>
      <c r="K746" s="69"/>
      <c r="L746" s="69"/>
      <c r="M746" s="69"/>
      <c r="N746" s="69"/>
      <c r="O746" s="69"/>
      <c r="P746" s="69"/>
      <c r="Q746" s="53"/>
      <c r="R746" s="82"/>
      <c r="S746" s="83"/>
      <c r="T746" s="72"/>
      <c r="U746" s="69"/>
      <c r="V746" s="69"/>
      <c r="W746" s="69"/>
      <c r="X746" s="69"/>
    </row>
    <row r="747" spans="2:24" s="75" customFormat="1" x14ac:dyDescent="0.25">
      <c r="B747" s="69"/>
      <c r="C747" s="76"/>
      <c r="D747" s="76"/>
      <c r="E747" s="76"/>
      <c r="F747" s="77"/>
      <c r="G747" s="69"/>
      <c r="H747" s="69"/>
      <c r="I747" s="77"/>
      <c r="J747" s="69"/>
      <c r="K747" s="69"/>
      <c r="L747" s="69"/>
      <c r="M747" s="69"/>
      <c r="N747" s="69"/>
      <c r="O747" s="69"/>
      <c r="P747" s="69"/>
      <c r="Q747" s="53"/>
      <c r="R747" s="82"/>
      <c r="S747" s="83"/>
      <c r="T747" s="72"/>
      <c r="U747" s="69"/>
      <c r="V747" s="69"/>
      <c r="W747" s="69"/>
      <c r="X747" s="69"/>
    </row>
    <row r="748" spans="2:24" s="75" customFormat="1" x14ac:dyDescent="0.25">
      <c r="B748" s="69"/>
      <c r="C748" s="76"/>
      <c r="D748" s="76"/>
      <c r="E748" s="76"/>
      <c r="F748" s="77"/>
      <c r="G748" s="69"/>
      <c r="H748" s="69"/>
      <c r="I748" s="77"/>
      <c r="J748" s="69"/>
      <c r="K748" s="69"/>
      <c r="L748" s="69"/>
      <c r="M748" s="69"/>
      <c r="N748" s="69"/>
      <c r="O748" s="69"/>
      <c r="P748" s="69"/>
      <c r="Q748" s="53"/>
      <c r="R748" s="82"/>
      <c r="S748" s="83"/>
      <c r="T748" s="72"/>
      <c r="U748" s="69"/>
      <c r="V748" s="69"/>
      <c r="W748" s="69"/>
      <c r="X748" s="69"/>
    </row>
    <row r="749" spans="2:24" s="75" customFormat="1" x14ac:dyDescent="0.25">
      <c r="B749" s="69"/>
      <c r="C749" s="76"/>
      <c r="D749" s="76"/>
      <c r="E749" s="76"/>
      <c r="F749" s="77"/>
      <c r="G749" s="69"/>
      <c r="H749" s="69"/>
      <c r="I749" s="77"/>
      <c r="J749" s="69"/>
      <c r="K749" s="69"/>
      <c r="L749" s="69"/>
      <c r="M749" s="69"/>
      <c r="N749" s="69"/>
      <c r="O749" s="69"/>
      <c r="P749" s="69"/>
      <c r="Q749" s="53"/>
      <c r="R749" s="82"/>
      <c r="S749" s="83"/>
      <c r="T749" s="72"/>
      <c r="U749" s="69"/>
      <c r="V749" s="69"/>
      <c r="W749" s="69"/>
      <c r="X749" s="69"/>
    </row>
    <row r="750" spans="2:24" s="75" customFormat="1" x14ac:dyDescent="0.25">
      <c r="B750" s="69"/>
      <c r="C750" s="76"/>
      <c r="D750" s="76"/>
      <c r="E750" s="76"/>
      <c r="F750" s="77"/>
      <c r="G750" s="69"/>
      <c r="H750" s="69"/>
      <c r="I750" s="77"/>
      <c r="J750" s="69"/>
      <c r="K750" s="69"/>
      <c r="L750" s="69"/>
      <c r="M750" s="69"/>
      <c r="N750" s="69"/>
      <c r="O750" s="69"/>
      <c r="P750" s="69"/>
      <c r="Q750" s="53"/>
      <c r="R750" s="82"/>
      <c r="S750" s="83"/>
      <c r="T750" s="72"/>
      <c r="U750" s="69"/>
      <c r="V750" s="69"/>
      <c r="W750" s="69"/>
      <c r="X750" s="69"/>
    </row>
    <row r="751" spans="2:24" s="75" customFormat="1" x14ac:dyDescent="0.25">
      <c r="B751" s="69"/>
      <c r="C751" s="76"/>
      <c r="D751" s="76"/>
      <c r="E751" s="76"/>
      <c r="F751" s="77"/>
      <c r="G751" s="69"/>
      <c r="H751" s="69"/>
      <c r="I751" s="77"/>
      <c r="J751" s="69"/>
      <c r="K751" s="69"/>
      <c r="L751" s="69"/>
      <c r="M751" s="69"/>
      <c r="N751" s="69"/>
      <c r="O751" s="69"/>
      <c r="P751" s="69"/>
      <c r="Q751" s="53"/>
      <c r="R751" s="82"/>
      <c r="S751" s="83"/>
      <c r="T751" s="72"/>
      <c r="U751" s="69"/>
      <c r="V751" s="69"/>
      <c r="W751" s="69"/>
      <c r="X751" s="69"/>
    </row>
    <row r="752" spans="2:24" s="75" customFormat="1" x14ac:dyDescent="0.25">
      <c r="B752" s="69"/>
      <c r="C752" s="76"/>
      <c r="D752" s="76"/>
      <c r="E752" s="76"/>
      <c r="F752" s="77"/>
      <c r="G752" s="69"/>
      <c r="H752" s="69"/>
      <c r="I752" s="77"/>
      <c r="J752" s="69"/>
      <c r="K752" s="69"/>
      <c r="L752" s="69"/>
      <c r="M752" s="69"/>
      <c r="N752" s="69"/>
      <c r="O752" s="69"/>
      <c r="P752" s="69"/>
      <c r="Q752" s="53"/>
      <c r="R752" s="82"/>
      <c r="S752" s="83"/>
      <c r="T752" s="72"/>
      <c r="U752" s="69"/>
      <c r="V752" s="69"/>
      <c r="W752" s="69"/>
      <c r="X752" s="69"/>
    </row>
    <row r="753" spans="2:24" s="75" customFormat="1" x14ac:dyDescent="0.25">
      <c r="B753" s="69"/>
      <c r="C753" s="76"/>
      <c r="D753" s="76"/>
      <c r="E753" s="76"/>
      <c r="F753" s="77"/>
      <c r="G753" s="69"/>
      <c r="H753" s="69"/>
      <c r="I753" s="77"/>
      <c r="J753" s="69"/>
      <c r="K753" s="69"/>
      <c r="L753" s="69"/>
      <c r="M753" s="69"/>
      <c r="N753" s="69"/>
      <c r="O753" s="69"/>
      <c r="P753" s="69"/>
      <c r="Q753" s="53"/>
      <c r="R753" s="82"/>
      <c r="S753" s="83"/>
      <c r="T753" s="72"/>
      <c r="U753" s="69"/>
      <c r="V753" s="69"/>
      <c r="W753" s="69"/>
      <c r="X753" s="69"/>
    </row>
    <row r="754" spans="2:24" s="75" customFormat="1" x14ac:dyDescent="0.25">
      <c r="B754" s="69"/>
      <c r="C754" s="76"/>
      <c r="D754" s="76"/>
      <c r="E754" s="76"/>
      <c r="F754" s="77"/>
      <c r="G754" s="69"/>
      <c r="H754" s="69"/>
      <c r="I754" s="77"/>
      <c r="J754" s="69"/>
      <c r="K754" s="69"/>
      <c r="L754" s="69"/>
      <c r="M754" s="69"/>
      <c r="N754" s="69"/>
      <c r="O754" s="69"/>
      <c r="P754" s="69"/>
      <c r="Q754" s="53"/>
      <c r="R754" s="82"/>
      <c r="S754" s="83"/>
      <c r="T754" s="72"/>
      <c r="U754" s="69"/>
      <c r="V754" s="69"/>
      <c r="W754" s="69"/>
      <c r="X754" s="69"/>
    </row>
    <row r="755" spans="2:24" s="75" customFormat="1" x14ac:dyDescent="0.25">
      <c r="B755" s="69"/>
      <c r="C755" s="76"/>
      <c r="D755" s="76"/>
      <c r="E755" s="76"/>
      <c r="F755" s="77"/>
      <c r="G755" s="69"/>
      <c r="H755" s="69"/>
      <c r="I755" s="77"/>
      <c r="J755" s="69"/>
      <c r="K755" s="69"/>
      <c r="L755" s="69"/>
      <c r="M755" s="69"/>
      <c r="N755" s="69"/>
      <c r="O755" s="69"/>
      <c r="P755" s="69"/>
      <c r="Q755" s="53"/>
      <c r="R755" s="82"/>
      <c r="S755" s="83"/>
      <c r="T755" s="72"/>
      <c r="U755" s="69"/>
      <c r="V755" s="69"/>
      <c r="W755" s="69"/>
      <c r="X755" s="69"/>
    </row>
    <row r="756" spans="2:24" s="75" customFormat="1" x14ac:dyDescent="0.25">
      <c r="B756" s="69"/>
      <c r="C756" s="76"/>
      <c r="D756" s="76"/>
      <c r="E756" s="76"/>
      <c r="F756" s="77"/>
      <c r="G756" s="69"/>
      <c r="H756" s="69"/>
      <c r="I756" s="77"/>
      <c r="J756" s="69"/>
      <c r="K756" s="69"/>
      <c r="L756" s="69"/>
      <c r="M756" s="69"/>
      <c r="N756" s="69"/>
      <c r="O756" s="69"/>
      <c r="P756" s="69"/>
      <c r="Q756" s="53"/>
      <c r="R756" s="82"/>
      <c r="S756" s="83"/>
      <c r="T756" s="72"/>
      <c r="U756" s="69"/>
      <c r="V756" s="69"/>
      <c r="W756" s="69"/>
      <c r="X756" s="69"/>
    </row>
    <row r="757" spans="2:24" s="75" customFormat="1" x14ac:dyDescent="0.25">
      <c r="B757" s="69"/>
      <c r="C757" s="76"/>
      <c r="D757" s="76"/>
      <c r="E757" s="76"/>
      <c r="F757" s="77"/>
      <c r="G757" s="69"/>
      <c r="H757" s="69"/>
      <c r="I757" s="77"/>
      <c r="J757" s="69"/>
      <c r="K757" s="69"/>
      <c r="L757" s="69"/>
      <c r="M757" s="69"/>
      <c r="N757" s="69"/>
      <c r="O757" s="69"/>
      <c r="P757" s="69"/>
      <c r="Q757" s="53"/>
      <c r="R757" s="82"/>
      <c r="S757" s="83"/>
      <c r="T757" s="72"/>
      <c r="U757" s="69"/>
      <c r="V757" s="69"/>
      <c r="W757" s="69"/>
      <c r="X757" s="69"/>
    </row>
    <row r="758" spans="2:24" s="75" customFormat="1" x14ac:dyDescent="0.25">
      <c r="B758" s="69"/>
      <c r="C758" s="76"/>
      <c r="D758" s="76"/>
      <c r="E758" s="76"/>
      <c r="F758" s="77"/>
      <c r="G758" s="69"/>
      <c r="H758" s="69"/>
      <c r="I758" s="77"/>
      <c r="J758" s="69"/>
      <c r="K758" s="69"/>
      <c r="L758" s="69"/>
      <c r="M758" s="69"/>
      <c r="N758" s="69"/>
      <c r="O758" s="69"/>
      <c r="P758" s="69"/>
      <c r="Q758" s="53"/>
      <c r="R758" s="82"/>
      <c r="S758" s="83"/>
      <c r="T758" s="72"/>
      <c r="U758" s="69"/>
      <c r="V758" s="69"/>
      <c r="W758" s="69"/>
      <c r="X758" s="69"/>
    </row>
    <row r="759" spans="2:24" s="75" customFormat="1" x14ac:dyDescent="0.25">
      <c r="B759" s="69"/>
      <c r="C759" s="76"/>
      <c r="D759" s="76"/>
      <c r="E759" s="76"/>
      <c r="F759" s="77"/>
      <c r="G759" s="69"/>
      <c r="H759" s="69"/>
      <c r="I759" s="77"/>
      <c r="J759" s="69"/>
      <c r="K759" s="69"/>
      <c r="L759" s="69"/>
      <c r="M759" s="69"/>
      <c r="N759" s="69"/>
      <c r="O759" s="69"/>
      <c r="P759" s="69"/>
      <c r="Q759" s="53"/>
      <c r="R759" s="82"/>
      <c r="S759" s="83"/>
      <c r="T759" s="72"/>
      <c r="U759" s="69"/>
      <c r="V759" s="69"/>
      <c r="W759" s="69"/>
      <c r="X759" s="69"/>
    </row>
    <row r="760" spans="2:24" s="75" customFormat="1" x14ac:dyDescent="0.25">
      <c r="B760" s="69"/>
      <c r="C760" s="76"/>
      <c r="D760" s="76"/>
      <c r="E760" s="76"/>
      <c r="F760" s="77"/>
      <c r="G760" s="69"/>
      <c r="H760" s="69"/>
      <c r="I760" s="77"/>
      <c r="J760" s="69"/>
      <c r="K760" s="69"/>
      <c r="L760" s="69"/>
      <c r="M760" s="69"/>
      <c r="N760" s="69"/>
      <c r="O760" s="69"/>
      <c r="P760" s="69"/>
      <c r="Q760" s="53"/>
      <c r="R760" s="82"/>
      <c r="S760" s="83"/>
      <c r="T760" s="72"/>
      <c r="U760" s="69"/>
      <c r="V760" s="69"/>
      <c r="W760" s="69"/>
      <c r="X760" s="69"/>
    </row>
    <row r="761" spans="2:24" s="75" customFormat="1" x14ac:dyDescent="0.25">
      <c r="B761" s="69"/>
      <c r="C761" s="76"/>
      <c r="D761" s="76"/>
      <c r="E761" s="76"/>
      <c r="F761" s="77"/>
      <c r="G761" s="69"/>
      <c r="H761" s="69"/>
      <c r="I761" s="77"/>
      <c r="J761" s="69"/>
      <c r="K761" s="69"/>
      <c r="L761" s="69"/>
      <c r="M761" s="69"/>
      <c r="N761" s="69"/>
      <c r="O761" s="69"/>
      <c r="P761" s="69"/>
      <c r="Q761" s="53"/>
      <c r="R761" s="82"/>
      <c r="S761" s="83"/>
      <c r="T761" s="72"/>
      <c r="U761" s="69"/>
      <c r="V761" s="69"/>
      <c r="W761" s="69"/>
      <c r="X761" s="69"/>
    </row>
    <row r="762" spans="2:24" s="75" customFormat="1" x14ac:dyDescent="0.25">
      <c r="B762" s="69"/>
      <c r="C762" s="76"/>
      <c r="D762" s="76"/>
      <c r="E762" s="76"/>
      <c r="F762" s="77"/>
      <c r="G762" s="69"/>
      <c r="H762" s="69"/>
      <c r="I762" s="77"/>
      <c r="J762" s="69"/>
      <c r="K762" s="69"/>
      <c r="L762" s="69"/>
      <c r="M762" s="69"/>
      <c r="N762" s="69"/>
      <c r="O762" s="69"/>
      <c r="P762" s="69"/>
      <c r="Q762" s="53"/>
      <c r="R762" s="82"/>
      <c r="S762" s="83"/>
      <c r="T762" s="72"/>
      <c r="U762" s="69"/>
      <c r="V762" s="69"/>
      <c r="W762" s="69"/>
      <c r="X762" s="69"/>
    </row>
    <row r="763" spans="2:24" s="75" customFormat="1" x14ac:dyDescent="0.25">
      <c r="B763" s="69"/>
      <c r="C763" s="76"/>
      <c r="D763" s="76"/>
      <c r="E763" s="76"/>
      <c r="F763" s="77"/>
      <c r="G763" s="69"/>
      <c r="H763" s="69"/>
      <c r="I763" s="77"/>
      <c r="J763" s="69"/>
      <c r="K763" s="69"/>
      <c r="L763" s="69"/>
      <c r="M763" s="69"/>
      <c r="N763" s="69"/>
      <c r="O763" s="69"/>
      <c r="P763" s="69"/>
      <c r="Q763" s="53"/>
      <c r="R763" s="82"/>
      <c r="S763" s="83"/>
      <c r="T763" s="72"/>
      <c r="U763" s="69"/>
      <c r="V763" s="69"/>
      <c r="W763" s="69"/>
      <c r="X763" s="69"/>
    </row>
    <row r="764" spans="2:24" s="75" customFormat="1" x14ac:dyDescent="0.25">
      <c r="B764" s="69"/>
      <c r="C764" s="76"/>
      <c r="D764" s="76"/>
      <c r="E764" s="76"/>
      <c r="F764" s="77"/>
      <c r="G764" s="69"/>
      <c r="H764" s="69"/>
      <c r="I764" s="77"/>
      <c r="J764" s="69"/>
      <c r="K764" s="69"/>
      <c r="L764" s="69"/>
      <c r="M764" s="69"/>
      <c r="N764" s="69"/>
      <c r="O764" s="69"/>
      <c r="P764" s="69"/>
      <c r="Q764" s="53"/>
      <c r="R764" s="82"/>
      <c r="S764" s="83"/>
      <c r="T764" s="72"/>
      <c r="U764" s="69"/>
      <c r="V764" s="69"/>
      <c r="W764" s="69"/>
      <c r="X764" s="69"/>
    </row>
    <row r="765" spans="2:24" s="75" customFormat="1" x14ac:dyDescent="0.25">
      <c r="B765" s="69"/>
      <c r="C765" s="76"/>
      <c r="D765" s="76"/>
      <c r="E765" s="76"/>
      <c r="F765" s="77"/>
      <c r="G765" s="69"/>
      <c r="H765" s="69"/>
      <c r="I765" s="77"/>
      <c r="J765" s="69"/>
      <c r="K765" s="69"/>
      <c r="L765" s="69"/>
      <c r="M765" s="69"/>
      <c r="N765" s="69"/>
      <c r="O765" s="69"/>
      <c r="P765" s="69"/>
      <c r="Q765" s="53"/>
      <c r="R765" s="82"/>
      <c r="S765" s="83"/>
      <c r="T765" s="72"/>
      <c r="U765" s="69"/>
      <c r="V765" s="69"/>
      <c r="W765" s="69"/>
      <c r="X765" s="69"/>
    </row>
    <row r="766" spans="2:24" s="75" customFormat="1" x14ac:dyDescent="0.25">
      <c r="B766" s="69"/>
      <c r="C766" s="76"/>
      <c r="D766" s="76"/>
      <c r="E766" s="76"/>
      <c r="F766" s="77"/>
      <c r="G766" s="69"/>
      <c r="H766" s="69"/>
      <c r="I766" s="77"/>
      <c r="J766" s="69"/>
      <c r="K766" s="69"/>
      <c r="L766" s="69"/>
      <c r="M766" s="69"/>
      <c r="N766" s="69"/>
      <c r="O766" s="69"/>
      <c r="P766" s="69"/>
      <c r="Q766" s="53"/>
      <c r="R766" s="82"/>
      <c r="S766" s="83"/>
      <c r="T766" s="72"/>
      <c r="U766" s="69"/>
      <c r="V766" s="69"/>
      <c r="W766" s="69"/>
      <c r="X766" s="69"/>
    </row>
    <row r="767" spans="2:24" s="75" customFormat="1" x14ac:dyDescent="0.25">
      <c r="B767" s="69"/>
      <c r="C767" s="76"/>
      <c r="D767" s="76"/>
      <c r="E767" s="76"/>
      <c r="F767" s="77"/>
      <c r="G767" s="69"/>
      <c r="H767" s="69"/>
      <c r="I767" s="77"/>
      <c r="J767" s="69"/>
      <c r="K767" s="69"/>
      <c r="L767" s="69"/>
      <c r="M767" s="69"/>
      <c r="N767" s="69"/>
      <c r="O767" s="69"/>
      <c r="P767" s="69"/>
      <c r="Q767" s="53"/>
      <c r="R767" s="82"/>
      <c r="S767" s="83"/>
      <c r="T767" s="72"/>
      <c r="U767" s="69"/>
      <c r="V767" s="69"/>
      <c r="W767" s="69"/>
      <c r="X767" s="69"/>
    </row>
    <row r="768" spans="2:24" s="75" customFormat="1" x14ac:dyDescent="0.25">
      <c r="B768" s="69"/>
      <c r="C768" s="76"/>
      <c r="D768" s="76"/>
      <c r="E768" s="76"/>
      <c r="F768" s="77"/>
      <c r="G768" s="69"/>
      <c r="H768" s="69"/>
      <c r="I768" s="77"/>
      <c r="J768" s="69"/>
      <c r="K768" s="69"/>
      <c r="L768" s="69"/>
      <c r="M768" s="69"/>
      <c r="N768" s="69"/>
      <c r="O768" s="69"/>
      <c r="P768" s="69"/>
      <c r="Q768" s="53"/>
      <c r="R768" s="82"/>
      <c r="S768" s="83"/>
      <c r="T768" s="72"/>
      <c r="U768" s="69"/>
      <c r="V768" s="69"/>
      <c r="W768" s="69"/>
      <c r="X768" s="69"/>
    </row>
    <row r="769" spans="2:24" s="75" customFormat="1" x14ac:dyDescent="0.25">
      <c r="B769" s="69"/>
      <c r="C769" s="76"/>
      <c r="D769" s="76"/>
      <c r="E769" s="76"/>
      <c r="F769" s="77"/>
      <c r="G769" s="69"/>
      <c r="H769" s="69"/>
      <c r="I769" s="77"/>
      <c r="J769" s="69"/>
      <c r="K769" s="69"/>
      <c r="L769" s="69"/>
      <c r="M769" s="69"/>
      <c r="N769" s="69"/>
      <c r="O769" s="69"/>
      <c r="P769" s="69"/>
      <c r="Q769" s="53"/>
      <c r="R769" s="82"/>
      <c r="S769" s="83"/>
      <c r="T769" s="72"/>
      <c r="U769" s="69"/>
      <c r="V769" s="69"/>
      <c r="W769" s="69"/>
      <c r="X769" s="69"/>
    </row>
    <row r="770" spans="2:24" s="75" customFormat="1" x14ac:dyDescent="0.25">
      <c r="B770" s="69"/>
      <c r="C770" s="76"/>
      <c r="D770" s="76"/>
      <c r="E770" s="76"/>
      <c r="F770" s="77"/>
      <c r="G770" s="69"/>
      <c r="H770" s="69"/>
      <c r="I770" s="77"/>
      <c r="J770" s="69"/>
      <c r="K770" s="69"/>
      <c r="L770" s="69"/>
      <c r="M770" s="69"/>
      <c r="N770" s="69"/>
      <c r="O770" s="69"/>
      <c r="P770" s="69"/>
      <c r="Q770" s="53"/>
      <c r="R770" s="82"/>
      <c r="S770" s="83"/>
      <c r="T770" s="72"/>
      <c r="U770" s="69"/>
      <c r="V770" s="69"/>
      <c r="W770" s="69"/>
      <c r="X770" s="69"/>
    </row>
    <row r="771" spans="2:24" s="75" customFormat="1" x14ac:dyDescent="0.25">
      <c r="B771" s="69"/>
      <c r="C771" s="76"/>
      <c r="D771" s="76"/>
      <c r="E771" s="76"/>
      <c r="F771" s="77"/>
      <c r="G771" s="69"/>
      <c r="H771" s="69"/>
      <c r="I771" s="77"/>
      <c r="J771" s="69"/>
      <c r="K771" s="69"/>
      <c r="L771" s="69"/>
      <c r="M771" s="69"/>
      <c r="N771" s="69"/>
      <c r="O771" s="69"/>
      <c r="P771" s="69"/>
      <c r="Q771" s="53"/>
      <c r="R771" s="82"/>
      <c r="S771" s="83"/>
      <c r="T771" s="72"/>
      <c r="U771" s="69"/>
      <c r="V771" s="69"/>
      <c r="W771" s="69"/>
      <c r="X771" s="69"/>
    </row>
    <row r="772" spans="2:24" s="75" customFormat="1" x14ac:dyDescent="0.25">
      <c r="B772" s="69"/>
      <c r="C772" s="76"/>
      <c r="D772" s="76"/>
      <c r="E772" s="76"/>
      <c r="F772" s="77"/>
      <c r="G772" s="69"/>
      <c r="H772" s="69"/>
      <c r="I772" s="77"/>
      <c r="J772" s="69"/>
      <c r="K772" s="69"/>
      <c r="L772" s="69"/>
      <c r="M772" s="69"/>
      <c r="N772" s="69"/>
      <c r="O772" s="69"/>
      <c r="P772" s="69"/>
      <c r="Q772" s="53"/>
      <c r="R772" s="82"/>
      <c r="S772" s="83"/>
      <c r="T772" s="72"/>
      <c r="U772" s="69"/>
      <c r="V772" s="69"/>
      <c r="W772" s="69"/>
      <c r="X772" s="69"/>
    </row>
    <row r="773" spans="2:24" s="75" customFormat="1" x14ac:dyDescent="0.25">
      <c r="B773" s="69"/>
      <c r="C773" s="76"/>
      <c r="D773" s="76"/>
      <c r="E773" s="76"/>
      <c r="F773" s="77"/>
      <c r="G773" s="69"/>
      <c r="H773" s="69"/>
      <c r="I773" s="77"/>
      <c r="J773" s="69"/>
      <c r="K773" s="69"/>
      <c r="L773" s="69"/>
      <c r="M773" s="69"/>
      <c r="N773" s="69"/>
      <c r="O773" s="69"/>
      <c r="P773" s="69"/>
      <c r="Q773" s="53"/>
      <c r="R773" s="82"/>
      <c r="S773" s="83"/>
      <c r="T773" s="72"/>
      <c r="U773" s="69"/>
      <c r="V773" s="69"/>
      <c r="W773" s="69"/>
      <c r="X773" s="69"/>
    </row>
    <row r="774" spans="2:24" s="75" customFormat="1" x14ac:dyDescent="0.25">
      <c r="B774" s="69"/>
      <c r="C774" s="76"/>
      <c r="D774" s="76"/>
      <c r="E774" s="76"/>
      <c r="F774" s="77"/>
      <c r="G774" s="69"/>
      <c r="H774" s="69"/>
      <c r="I774" s="77"/>
      <c r="J774" s="69"/>
      <c r="K774" s="69"/>
      <c r="L774" s="69"/>
      <c r="M774" s="69"/>
      <c r="N774" s="69"/>
      <c r="O774" s="69"/>
      <c r="P774" s="69"/>
      <c r="Q774" s="53"/>
      <c r="R774" s="82"/>
      <c r="S774" s="83"/>
      <c r="T774" s="72"/>
      <c r="U774" s="69"/>
      <c r="V774" s="69"/>
      <c r="W774" s="69"/>
      <c r="X774" s="69"/>
    </row>
    <row r="775" spans="2:24" s="75" customFormat="1" x14ac:dyDescent="0.25">
      <c r="B775" s="69"/>
      <c r="C775" s="76"/>
      <c r="D775" s="76"/>
      <c r="E775" s="76"/>
      <c r="F775" s="77"/>
      <c r="G775" s="69"/>
      <c r="H775" s="69"/>
      <c r="I775" s="77"/>
      <c r="J775" s="69"/>
      <c r="K775" s="69"/>
      <c r="L775" s="69"/>
      <c r="M775" s="69"/>
      <c r="N775" s="69"/>
      <c r="O775" s="69"/>
      <c r="P775" s="69"/>
      <c r="Q775" s="53"/>
      <c r="R775" s="82"/>
      <c r="S775" s="83"/>
      <c r="T775" s="72"/>
      <c r="U775" s="69"/>
      <c r="V775" s="69"/>
      <c r="W775" s="69"/>
      <c r="X775" s="69"/>
    </row>
    <row r="776" spans="2:24" s="75" customFormat="1" x14ac:dyDescent="0.25">
      <c r="B776" s="69"/>
      <c r="C776" s="76"/>
      <c r="D776" s="76"/>
      <c r="E776" s="76"/>
      <c r="F776" s="77"/>
      <c r="G776" s="69"/>
      <c r="H776" s="69"/>
      <c r="I776" s="77"/>
      <c r="J776" s="69"/>
      <c r="K776" s="69"/>
      <c r="L776" s="69"/>
      <c r="M776" s="69"/>
      <c r="N776" s="69"/>
      <c r="O776" s="69"/>
      <c r="P776" s="69"/>
      <c r="Q776" s="53"/>
      <c r="R776" s="82"/>
      <c r="S776" s="83"/>
      <c r="T776" s="72"/>
      <c r="U776" s="69"/>
      <c r="V776" s="69"/>
      <c r="W776" s="69"/>
      <c r="X776" s="69"/>
    </row>
    <row r="777" spans="2:24" s="75" customFormat="1" x14ac:dyDescent="0.25">
      <c r="B777" s="69"/>
      <c r="C777" s="76"/>
      <c r="D777" s="76"/>
      <c r="E777" s="76"/>
      <c r="F777" s="77"/>
      <c r="G777" s="69"/>
      <c r="H777" s="69"/>
      <c r="I777" s="77"/>
      <c r="J777" s="69"/>
      <c r="K777" s="69"/>
      <c r="L777" s="69"/>
      <c r="M777" s="69"/>
      <c r="N777" s="69"/>
      <c r="O777" s="69"/>
      <c r="P777" s="69"/>
      <c r="Q777" s="53"/>
      <c r="R777" s="82"/>
      <c r="S777" s="83"/>
      <c r="T777" s="72"/>
      <c r="U777" s="69"/>
      <c r="V777" s="69"/>
      <c r="W777" s="69"/>
      <c r="X777" s="69"/>
    </row>
    <row r="778" spans="2:24" s="75" customFormat="1" x14ac:dyDescent="0.25">
      <c r="B778" s="69"/>
      <c r="C778" s="76"/>
      <c r="D778" s="76"/>
      <c r="E778" s="76"/>
      <c r="F778" s="77"/>
      <c r="G778" s="69"/>
      <c r="H778" s="69"/>
      <c r="I778" s="77"/>
      <c r="J778" s="69"/>
      <c r="K778" s="69"/>
      <c r="L778" s="69"/>
      <c r="M778" s="69"/>
      <c r="N778" s="69"/>
      <c r="O778" s="69"/>
      <c r="P778" s="69"/>
      <c r="Q778" s="53"/>
      <c r="R778" s="82"/>
      <c r="S778" s="83"/>
      <c r="T778" s="72"/>
      <c r="U778" s="69"/>
      <c r="V778" s="69"/>
      <c r="W778" s="69"/>
      <c r="X778" s="69"/>
    </row>
    <row r="779" spans="2:24" s="75" customFormat="1" x14ac:dyDescent="0.25">
      <c r="B779" s="69"/>
      <c r="C779" s="76"/>
      <c r="D779" s="76"/>
      <c r="E779" s="76"/>
      <c r="F779" s="77"/>
      <c r="G779" s="69"/>
      <c r="H779" s="69"/>
      <c r="I779" s="77"/>
      <c r="J779" s="69"/>
      <c r="K779" s="69"/>
      <c r="L779" s="69"/>
      <c r="M779" s="69"/>
      <c r="N779" s="69"/>
      <c r="O779" s="69"/>
      <c r="P779" s="69"/>
      <c r="Q779" s="53"/>
      <c r="R779" s="82"/>
      <c r="S779" s="83"/>
      <c r="T779" s="72"/>
      <c r="U779" s="69"/>
      <c r="V779" s="69"/>
      <c r="W779" s="69"/>
      <c r="X779" s="69"/>
    </row>
    <row r="780" spans="2:24" s="75" customFormat="1" x14ac:dyDescent="0.25">
      <c r="B780" s="69"/>
      <c r="C780" s="76"/>
      <c r="D780" s="76"/>
      <c r="E780" s="76"/>
      <c r="F780" s="77"/>
      <c r="G780" s="69"/>
      <c r="H780" s="69"/>
      <c r="I780" s="77"/>
      <c r="J780" s="69"/>
      <c r="K780" s="69"/>
      <c r="L780" s="69"/>
      <c r="M780" s="69"/>
      <c r="N780" s="69"/>
      <c r="O780" s="69"/>
      <c r="P780" s="69"/>
      <c r="Q780" s="53"/>
      <c r="R780" s="82"/>
      <c r="S780" s="83"/>
      <c r="T780" s="72"/>
      <c r="U780" s="69"/>
      <c r="V780" s="69"/>
      <c r="W780" s="69"/>
      <c r="X780" s="69"/>
    </row>
    <row r="781" spans="2:24" s="75" customFormat="1" x14ac:dyDescent="0.25">
      <c r="B781" s="69"/>
      <c r="C781" s="76"/>
      <c r="D781" s="76"/>
      <c r="E781" s="76"/>
      <c r="F781" s="77"/>
      <c r="G781" s="69"/>
      <c r="H781" s="69"/>
      <c r="I781" s="77"/>
      <c r="J781" s="69"/>
      <c r="K781" s="69"/>
      <c r="L781" s="69"/>
      <c r="M781" s="69"/>
      <c r="N781" s="69"/>
      <c r="O781" s="69"/>
      <c r="P781" s="69"/>
      <c r="Q781" s="53"/>
      <c r="R781" s="82"/>
      <c r="S781" s="83"/>
      <c r="T781" s="72"/>
      <c r="U781" s="69"/>
      <c r="V781" s="69"/>
      <c r="W781" s="69"/>
      <c r="X781" s="69"/>
    </row>
    <row r="782" spans="2:24" s="75" customFormat="1" x14ac:dyDescent="0.25">
      <c r="B782" s="69"/>
      <c r="C782" s="76"/>
      <c r="D782" s="76"/>
      <c r="E782" s="76"/>
      <c r="F782" s="77"/>
      <c r="G782" s="69"/>
      <c r="H782" s="69"/>
      <c r="I782" s="77"/>
      <c r="J782" s="69"/>
      <c r="K782" s="69"/>
      <c r="L782" s="69"/>
      <c r="M782" s="69"/>
      <c r="N782" s="69"/>
      <c r="O782" s="69"/>
      <c r="P782" s="69"/>
      <c r="Q782" s="53"/>
      <c r="R782" s="82"/>
      <c r="S782" s="83"/>
      <c r="T782" s="72"/>
      <c r="U782" s="69"/>
      <c r="V782" s="69"/>
      <c r="W782" s="69"/>
      <c r="X782" s="69"/>
    </row>
    <row r="783" spans="2:24" s="75" customFormat="1" x14ac:dyDescent="0.25">
      <c r="B783" s="69"/>
      <c r="C783" s="76"/>
      <c r="D783" s="76"/>
      <c r="E783" s="76"/>
      <c r="F783" s="77"/>
      <c r="G783" s="69"/>
      <c r="H783" s="69"/>
      <c r="I783" s="77"/>
      <c r="J783" s="69"/>
      <c r="K783" s="69"/>
      <c r="L783" s="69"/>
      <c r="M783" s="69"/>
      <c r="N783" s="69"/>
      <c r="O783" s="69"/>
      <c r="P783" s="69"/>
      <c r="Q783" s="53"/>
      <c r="R783" s="82"/>
      <c r="S783" s="83"/>
      <c r="T783" s="72"/>
      <c r="U783" s="69"/>
      <c r="V783" s="69"/>
      <c r="W783" s="69"/>
      <c r="X783" s="69"/>
    </row>
    <row r="784" spans="2:24" s="75" customFormat="1" x14ac:dyDescent="0.25">
      <c r="B784" s="69"/>
      <c r="C784" s="76"/>
      <c r="D784" s="76"/>
      <c r="E784" s="76"/>
      <c r="F784" s="77"/>
      <c r="G784" s="69"/>
      <c r="H784" s="69"/>
      <c r="I784" s="77"/>
      <c r="J784" s="69"/>
      <c r="K784" s="69"/>
      <c r="L784" s="69"/>
      <c r="M784" s="69"/>
      <c r="N784" s="69"/>
      <c r="O784" s="69"/>
      <c r="P784" s="69"/>
      <c r="Q784" s="53"/>
      <c r="R784" s="82"/>
      <c r="S784" s="83"/>
      <c r="T784" s="72"/>
      <c r="U784" s="69"/>
      <c r="V784" s="69"/>
      <c r="W784" s="69"/>
      <c r="X784" s="69"/>
    </row>
    <row r="785" spans="2:24" s="75" customFormat="1" x14ac:dyDescent="0.25">
      <c r="B785" s="69"/>
      <c r="C785" s="76"/>
      <c r="D785" s="76"/>
      <c r="E785" s="76"/>
      <c r="F785" s="77"/>
      <c r="G785" s="69"/>
      <c r="H785" s="69"/>
      <c r="I785" s="77"/>
      <c r="J785" s="69"/>
      <c r="K785" s="69"/>
      <c r="L785" s="69"/>
      <c r="M785" s="69"/>
      <c r="N785" s="69"/>
      <c r="O785" s="69"/>
      <c r="P785" s="69"/>
      <c r="Q785" s="53"/>
      <c r="R785" s="82"/>
      <c r="S785" s="83"/>
      <c r="T785" s="72"/>
      <c r="U785" s="69"/>
      <c r="V785" s="69"/>
      <c r="W785" s="69"/>
      <c r="X785" s="69"/>
    </row>
    <row r="786" spans="2:24" s="75" customFormat="1" x14ac:dyDescent="0.25">
      <c r="B786" s="69"/>
      <c r="C786" s="76"/>
      <c r="D786" s="76"/>
      <c r="E786" s="76"/>
      <c r="F786" s="77"/>
      <c r="G786" s="69"/>
      <c r="H786" s="69"/>
      <c r="I786" s="77"/>
      <c r="J786" s="69"/>
      <c r="K786" s="69"/>
      <c r="L786" s="69"/>
      <c r="M786" s="69"/>
      <c r="N786" s="69"/>
      <c r="O786" s="69"/>
      <c r="P786" s="69"/>
      <c r="Q786" s="53"/>
      <c r="R786" s="82"/>
      <c r="S786" s="83"/>
      <c r="T786" s="72"/>
      <c r="U786" s="69"/>
      <c r="V786" s="69"/>
      <c r="W786" s="69"/>
      <c r="X786" s="69"/>
    </row>
    <row r="787" spans="2:24" s="75" customFormat="1" x14ac:dyDescent="0.25">
      <c r="B787" s="69"/>
      <c r="C787" s="76"/>
      <c r="D787" s="76"/>
      <c r="E787" s="76"/>
      <c r="F787" s="77"/>
      <c r="G787" s="69"/>
      <c r="H787" s="69"/>
      <c r="I787" s="77"/>
      <c r="J787" s="69"/>
      <c r="K787" s="69"/>
      <c r="L787" s="69"/>
      <c r="M787" s="69"/>
      <c r="N787" s="69"/>
      <c r="O787" s="69"/>
      <c r="P787" s="69"/>
      <c r="Q787" s="53"/>
      <c r="R787" s="82"/>
      <c r="S787" s="83"/>
      <c r="T787" s="72"/>
      <c r="U787" s="69"/>
      <c r="V787" s="69"/>
      <c r="W787" s="69"/>
      <c r="X787" s="69"/>
    </row>
    <row r="788" spans="2:24" s="75" customFormat="1" x14ac:dyDescent="0.25">
      <c r="B788" s="69"/>
      <c r="C788" s="76"/>
      <c r="D788" s="76"/>
      <c r="E788" s="76"/>
      <c r="F788" s="77"/>
      <c r="G788" s="69"/>
      <c r="H788" s="69"/>
      <c r="I788" s="77"/>
      <c r="J788" s="69"/>
      <c r="K788" s="69"/>
      <c r="L788" s="69"/>
      <c r="M788" s="69"/>
      <c r="N788" s="69"/>
      <c r="O788" s="69"/>
      <c r="P788" s="69"/>
      <c r="Q788" s="53"/>
      <c r="R788" s="82"/>
      <c r="S788" s="83"/>
      <c r="T788" s="72"/>
      <c r="U788" s="69"/>
      <c r="V788" s="69"/>
      <c r="W788" s="69"/>
      <c r="X788" s="69"/>
    </row>
    <row r="789" spans="2:24" s="75" customFormat="1" x14ac:dyDescent="0.25">
      <c r="B789" s="69"/>
      <c r="C789" s="76"/>
      <c r="D789" s="76"/>
      <c r="E789" s="76"/>
      <c r="F789" s="77"/>
      <c r="G789" s="69"/>
      <c r="H789" s="69"/>
      <c r="I789" s="77"/>
      <c r="J789" s="69"/>
      <c r="K789" s="69"/>
      <c r="L789" s="69"/>
      <c r="M789" s="69"/>
      <c r="N789" s="69"/>
      <c r="O789" s="69"/>
      <c r="P789" s="69"/>
      <c r="Q789" s="53"/>
      <c r="R789" s="82"/>
      <c r="S789" s="83"/>
      <c r="T789" s="72"/>
      <c r="U789" s="69"/>
      <c r="V789" s="69"/>
      <c r="W789" s="69"/>
      <c r="X789" s="69"/>
    </row>
    <row r="790" spans="2:24" s="75" customFormat="1" x14ac:dyDescent="0.25">
      <c r="B790" s="69"/>
      <c r="C790" s="76"/>
      <c r="D790" s="76"/>
      <c r="E790" s="76"/>
      <c r="F790" s="77"/>
      <c r="G790" s="69"/>
      <c r="H790" s="69"/>
      <c r="I790" s="77"/>
      <c r="J790" s="69"/>
      <c r="K790" s="69"/>
      <c r="L790" s="69"/>
      <c r="M790" s="69"/>
      <c r="N790" s="69"/>
      <c r="O790" s="69"/>
      <c r="P790" s="69"/>
      <c r="Q790" s="53"/>
      <c r="R790" s="82"/>
      <c r="S790" s="83"/>
      <c r="T790" s="72"/>
      <c r="U790" s="69"/>
      <c r="V790" s="69"/>
      <c r="W790" s="69"/>
      <c r="X790" s="69"/>
    </row>
    <row r="791" spans="2:24" s="75" customFormat="1" x14ac:dyDescent="0.25">
      <c r="B791" s="69"/>
      <c r="C791" s="76"/>
      <c r="D791" s="76"/>
      <c r="E791" s="76"/>
      <c r="F791" s="77"/>
      <c r="G791" s="69"/>
      <c r="H791" s="69"/>
      <c r="I791" s="77"/>
      <c r="J791" s="69"/>
      <c r="K791" s="69"/>
      <c r="L791" s="69"/>
      <c r="M791" s="69"/>
      <c r="N791" s="69"/>
      <c r="O791" s="69"/>
      <c r="P791" s="69"/>
      <c r="Q791" s="53"/>
      <c r="R791" s="82"/>
      <c r="S791" s="83"/>
      <c r="T791" s="72"/>
      <c r="U791" s="69"/>
      <c r="V791" s="69"/>
      <c r="W791" s="69"/>
      <c r="X791" s="69"/>
    </row>
    <row r="792" spans="2:24" s="75" customFormat="1" x14ac:dyDescent="0.25">
      <c r="B792" s="69"/>
      <c r="C792" s="76"/>
      <c r="D792" s="76"/>
      <c r="E792" s="76"/>
      <c r="F792" s="77"/>
      <c r="G792" s="69"/>
      <c r="H792" s="69"/>
      <c r="I792" s="77"/>
      <c r="J792" s="69"/>
      <c r="K792" s="69"/>
      <c r="L792" s="69"/>
      <c r="M792" s="69"/>
      <c r="N792" s="69"/>
      <c r="O792" s="69"/>
      <c r="P792" s="69"/>
      <c r="Q792" s="53"/>
      <c r="R792" s="82"/>
      <c r="S792" s="83"/>
      <c r="T792" s="72"/>
      <c r="U792" s="69"/>
      <c r="V792" s="69"/>
      <c r="W792" s="69"/>
      <c r="X792" s="69"/>
    </row>
    <row r="793" spans="2:24" s="75" customFormat="1" x14ac:dyDescent="0.25">
      <c r="B793" s="69"/>
      <c r="C793" s="76"/>
      <c r="D793" s="76"/>
      <c r="E793" s="76"/>
      <c r="F793" s="77"/>
      <c r="G793" s="69"/>
      <c r="H793" s="69"/>
      <c r="I793" s="77"/>
      <c r="J793" s="69"/>
      <c r="K793" s="69"/>
      <c r="L793" s="69"/>
      <c r="M793" s="69"/>
      <c r="N793" s="69"/>
      <c r="O793" s="69"/>
      <c r="P793" s="69"/>
      <c r="Q793" s="53"/>
      <c r="R793" s="82"/>
      <c r="S793" s="83"/>
      <c r="T793" s="72"/>
      <c r="U793" s="69"/>
      <c r="V793" s="69"/>
      <c r="W793" s="69"/>
      <c r="X793" s="69"/>
    </row>
    <row r="794" spans="2:24" s="75" customFormat="1" x14ac:dyDescent="0.25">
      <c r="B794" s="69"/>
      <c r="C794" s="76"/>
      <c r="D794" s="76"/>
      <c r="E794" s="76"/>
      <c r="F794" s="77"/>
      <c r="G794" s="69"/>
      <c r="H794" s="69"/>
      <c r="I794" s="77"/>
      <c r="J794" s="69"/>
      <c r="K794" s="69"/>
      <c r="L794" s="69"/>
      <c r="M794" s="69"/>
      <c r="N794" s="69"/>
      <c r="O794" s="69"/>
      <c r="P794" s="69"/>
      <c r="Q794" s="53"/>
      <c r="R794" s="82"/>
      <c r="S794" s="83"/>
      <c r="T794" s="72"/>
      <c r="U794" s="69"/>
      <c r="V794" s="69"/>
      <c r="W794" s="69"/>
      <c r="X794" s="69"/>
    </row>
    <row r="795" spans="2:24" s="75" customFormat="1" x14ac:dyDescent="0.25">
      <c r="B795" s="69"/>
      <c r="C795" s="76"/>
      <c r="D795" s="76"/>
      <c r="E795" s="76"/>
      <c r="F795" s="77"/>
      <c r="G795" s="69"/>
      <c r="H795" s="69"/>
      <c r="I795" s="77"/>
      <c r="J795" s="69"/>
      <c r="K795" s="69"/>
      <c r="L795" s="69"/>
      <c r="M795" s="69"/>
      <c r="N795" s="69"/>
      <c r="O795" s="69"/>
      <c r="P795" s="69"/>
      <c r="Q795" s="53"/>
      <c r="R795" s="82"/>
      <c r="S795" s="83"/>
      <c r="T795" s="72"/>
      <c r="U795" s="69"/>
      <c r="V795" s="69"/>
      <c r="W795" s="69"/>
      <c r="X795" s="69"/>
    </row>
    <row r="796" spans="2:24" s="75" customFormat="1" x14ac:dyDescent="0.25">
      <c r="B796" s="69"/>
      <c r="C796" s="76"/>
      <c r="D796" s="76"/>
      <c r="E796" s="76"/>
      <c r="F796" s="77"/>
      <c r="G796" s="69"/>
      <c r="H796" s="69"/>
      <c r="I796" s="77"/>
      <c r="J796" s="69"/>
      <c r="K796" s="69"/>
      <c r="L796" s="69"/>
      <c r="M796" s="69"/>
      <c r="N796" s="69"/>
      <c r="O796" s="69"/>
      <c r="P796" s="69"/>
      <c r="Q796" s="53"/>
      <c r="R796" s="82"/>
      <c r="S796" s="83"/>
      <c r="T796" s="72"/>
      <c r="U796" s="69"/>
      <c r="V796" s="69"/>
      <c r="W796" s="69"/>
      <c r="X796" s="69"/>
    </row>
    <row r="797" spans="2:24" s="75" customFormat="1" x14ac:dyDescent="0.25">
      <c r="B797" s="69"/>
      <c r="C797" s="76"/>
      <c r="D797" s="76"/>
      <c r="E797" s="76"/>
      <c r="F797" s="77"/>
      <c r="G797" s="69"/>
      <c r="H797" s="69"/>
      <c r="I797" s="77"/>
      <c r="J797" s="69"/>
      <c r="K797" s="69"/>
      <c r="L797" s="69"/>
      <c r="M797" s="69"/>
      <c r="N797" s="69"/>
      <c r="O797" s="69"/>
      <c r="P797" s="69"/>
      <c r="Q797" s="53"/>
      <c r="R797" s="82"/>
      <c r="S797" s="83"/>
      <c r="T797" s="72"/>
      <c r="U797" s="69"/>
      <c r="V797" s="69"/>
      <c r="W797" s="69"/>
      <c r="X797" s="69"/>
    </row>
    <row r="798" spans="2:24" s="75" customFormat="1" x14ac:dyDescent="0.25">
      <c r="B798" s="69"/>
      <c r="C798" s="76"/>
      <c r="D798" s="76"/>
      <c r="E798" s="76"/>
      <c r="F798" s="77"/>
      <c r="G798" s="69"/>
      <c r="H798" s="69"/>
      <c r="I798" s="77"/>
      <c r="J798" s="69"/>
      <c r="K798" s="69"/>
      <c r="L798" s="69"/>
      <c r="M798" s="69"/>
      <c r="N798" s="69"/>
      <c r="O798" s="69"/>
      <c r="P798" s="69"/>
      <c r="Q798" s="53"/>
      <c r="R798" s="82"/>
      <c r="S798" s="83"/>
      <c r="T798" s="72"/>
      <c r="U798" s="69"/>
      <c r="V798" s="69"/>
      <c r="W798" s="69"/>
      <c r="X798" s="69"/>
    </row>
    <row r="799" spans="2:24" s="75" customFormat="1" x14ac:dyDescent="0.25">
      <c r="B799" s="69"/>
      <c r="C799" s="76"/>
      <c r="D799" s="76"/>
      <c r="E799" s="76"/>
      <c r="F799" s="77"/>
      <c r="G799" s="69"/>
      <c r="H799" s="69"/>
      <c r="I799" s="77"/>
      <c r="J799" s="69"/>
      <c r="K799" s="69"/>
      <c r="L799" s="69"/>
      <c r="M799" s="69"/>
      <c r="N799" s="69"/>
      <c r="O799" s="69"/>
      <c r="P799" s="69"/>
      <c r="Q799" s="53"/>
      <c r="R799" s="82"/>
      <c r="S799" s="83"/>
      <c r="T799" s="72"/>
      <c r="U799" s="69"/>
      <c r="V799" s="69"/>
      <c r="W799" s="69"/>
      <c r="X799" s="69"/>
    </row>
    <row r="800" spans="2:24" s="75" customFormat="1" x14ac:dyDescent="0.25">
      <c r="B800" s="69"/>
      <c r="C800" s="76"/>
      <c r="D800" s="76"/>
      <c r="E800" s="76"/>
      <c r="F800" s="77"/>
      <c r="G800" s="69"/>
      <c r="H800" s="69"/>
      <c r="I800" s="77"/>
      <c r="J800" s="69"/>
      <c r="K800" s="69"/>
      <c r="L800" s="69"/>
      <c r="M800" s="69"/>
      <c r="N800" s="69"/>
      <c r="O800" s="69"/>
      <c r="P800" s="69"/>
      <c r="Q800" s="53"/>
      <c r="R800" s="82"/>
      <c r="S800" s="83"/>
      <c r="T800" s="72"/>
      <c r="U800" s="69"/>
      <c r="V800" s="69"/>
      <c r="W800" s="69"/>
      <c r="X800" s="69"/>
    </row>
    <row r="801" spans="2:24" s="75" customFormat="1" x14ac:dyDescent="0.25">
      <c r="B801" s="69"/>
      <c r="C801" s="76"/>
      <c r="D801" s="76"/>
      <c r="E801" s="76"/>
      <c r="F801" s="77"/>
      <c r="G801" s="69"/>
      <c r="H801" s="69"/>
      <c r="I801" s="77"/>
      <c r="J801" s="69"/>
      <c r="K801" s="69"/>
      <c r="L801" s="69"/>
      <c r="M801" s="69"/>
      <c r="N801" s="69"/>
      <c r="O801" s="69"/>
      <c r="P801" s="69"/>
      <c r="Q801" s="53"/>
      <c r="R801" s="82"/>
      <c r="S801" s="83"/>
      <c r="T801" s="72"/>
      <c r="U801" s="69"/>
      <c r="V801" s="69"/>
      <c r="W801" s="69"/>
      <c r="X801" s="69"/>
    </row>
    <row r="802" spans="2:24" s="75" customFormat="1" x14ac:dyDescent="0.25">
      <c r="B802" s="69"/>
      <c r="C802" s="76"/>
      <c r="D802" s="76"/>
      <c r="E802" s="76"/>
      <c r="F802" s="77"/>
      <c r="G802" s="69"/>
      <c r="H802" s="69"/>
      <c r="I802" s="77"/>
      <c r="J802" s="69"/>
      <c r="K802" s="69"/>
      <c r="L802" s="69"/>
      <c r="M802" s="69"/>
      <c r="N802" s="69"/>
      <c r="O802" s="69"/>
      <c r="P802" s="69"/>
      <c r="Q802" s="53"/>
      <c r="R802" s="82"/>
      <c r="S802" s="83"/>
      <c r="T802" s="72"/>
      <c r="U802" s="69"/>
      <c r="V802" s="69"/>
      <c r="W802" s="69"/>
      <c r="X802" s="69"/>
    </row>
    <row r="803" spans="2:24" s="75" customFormat="1" x14ac:dyDescent="0.25">
      <c r="B803" s="69"/>
      <c r="C803" s="76"/>
      <c r="D803" s="76"/>
      <c r="E803" s="76"/>
      <c r="F803" s="77"/>
      <c r="G803" s="69"/>
      <c r="H803" s="69"/>
      <c r="I803" s="77"/>
      <c r="J803" s="69"/>
      <c r="K803" s="69"/>
      <c r="L803" s="69"/>
      <c r="M803" s="69"/>
      <c r="N803" s="69"/>
      <c r="O803" s="69"/>
      <c r="P803" s="69"/>
      <c r="Q803" s="53"/>
      <c r="R803" s="82"/>
      <c r="S803" s="83"/>
      <c r="T803" s="72"/>
      <c r="U803" s="69"/>
      <c r="V803" s="69"/>
      <c r="W803" s="69"/>
      <c r="X803" s="69"/>
    </row>
    <row r="804" spans="2:24" s="75" customFormat="1" x14ac:dyDescent="0.25">
      <c r="B804" s="69"/>
      <c r="C804" s="76"/>
      <c r="D804" s="76"/>
      <c r="E804" s="76"/>
      <c r="F804" s="77"/>
      <c r="G804" s="69"/>
      <c r="H804" s="69"/>
      <c r="I804" s="77"/>
      <c r="J804" s="69"/>
      <c r="K804" s="69"/>
      <c r="L804" s="69"/>
      <c r="M804" s="69"/>
      <c r="N804" s="69"/>
      <c r="O804" s="69"/>
      <c r="P804" s="69"/>
      <c r="Q804" s="53"/>
      <c r="R804" s="82"/>
      <c r="S804" s="83"/>
      <c r="T804" s="72"/>
      <c r="U804" s="69"/>
      <c r="V804" s="69"/>
      <c r="W804" s="69"/>
      <c r="X804" s="69"/>
    </row>
    <row r="805" spans="2:24" s="75" customFormat="1" x14ac:dyDescent="0.25">
      <c r="B805" s="69"/>
      <c r="C805" s="76"/>
      <c r="D805" s="76"/>
      <c r="E805" s="76"/>
      <c r="F805" s="77"/>
      <c r="G805" s="69"/>
      <c r="H805" s="69"/>
      <c r="I805" s="77"/>
      <c r="J805" s="69"/>
      <c r="K805" s="69"/>
      <c r="L805" s="69"/>
      <c r="M805" s="69"/>
      <c r="N805" s="69"/>
      <c r="O805" s="69"/>
      <c r="P805" s="69"/>
      <c r="Q805" s="53"/>
      <c r="R805" s="82"/>
      <c r="S805" s="83"/>
      <c r="T805" s="72"/>
      <c r="U805" s="69"/>
      <c r="V805" s="69"/>
      <c r="W805" s="69"/>
      <c r="X805" s="69"/>
    </row>
    <row r="806" spans="2:24" s="75" customFormat="1" x14ac:dyDescent="0.25">
      <c r="B806" s="69"/>
      <c r="C806" s="76"/>
      <c r="D806" s="76"/>
      <c r="E806" s="76"/>
      <c r="F806" s="77"/>
      <c r="G806" s="69"/>
      <c r="H806" s="69"/>
      <c r="I806" s="77"/>
      <c r="J806" s="69"/>
      <c r="K806" s="69"/>
      <c r="L806" s="69"/>
      <c r="M806" s="69"/>
      <c r="N806" s="69"/>
      <c r="O806" s="69"/>
      <c r="P806" s="69"/>
      <c r="Q806" s="53"/>
      <c r="R806" s="82"/>
      <c r="S806" s="83"/>
      <c r="T806" s="72"/>
      <c r="U806" s="69"/>
      <c r="V806" s="69"/>
      <c r="W806" s="69"/>
      <c r="X806" s="69"/>
    </row>
    <row r="807" spans="2:24" s="75" customFormat="1" x14ac:dyDescent="0.25">
      <c r="B807" s="69"/>
      <c r="C807" s="76"/>
      <c r="D807" s="76"/>
      <c r="E807" s="76"/>
      <c r="F807" s="77"/>
      <c r="G807" s="69"/>
      <c r="H807" s="69"/>
      <c r="I807" s="77"/>
      <c r="J807" s="69"/>
      <c r="K807" s="69"/>
      <c r="L807" s="69"/>
      <c r="M807" s="69"/>
      <c r="N807" s="69"/>
      <c r="O807" s="69"/>
      <c r="P807" s="69"/>
      <c r="Q807" s="53"/>
      <c r="R807" s="82"/>
      <c r="S807" s="83"/>
      <c r="T807" s="72"/>
      <c r="U807" s="69"/>
      <c r="V807" s="69"/>
      <c r="W807" s="69"/>
      <c r="X807" s="69"/>
    </row>
    <row r="808" spans="2:24" s="75" customFormat="1" x14ac:dyDescent="0.25">
      <c r="B808" s="69"/>
      <c r="C808" s="76"/>
      <c r="D808" s="76"/>
      <c r="E808" s="76"/>
      <c r="F808" s="77"/>
      <c r="G808" s="69"/>
      <c r="H808" s="69"/>
      <c r="I808" s="77"/>
      <c r="J808" s="69"/>
      <c r="K808" s="69"/>
      <c r="L808" s="69"/>
      <c r="M808" s="69"/>
      <c r="N808" s="69"/>
      <c r="O808" s="69"/>
      <c r="P808" s="69"/>
      <c r="Q808" s="53"/>
      <c r="R808" s="82"/>
      <c r="S808" s="83"/>
      <c r="T808" s="72"/>
      <c r="U808" s="69"/>
      <c r="V808" s="69"/>
      <c r="W808" s="69"/>
      <c r="X808" s="69"/>
    </row>
    <row r="809" spans="2:24" s="75" customFormat="1" x14ac:dyDescent="0.25">
      <c r="B809" s="69"/>
      <c r="C809" s="76"/>
      <c r="D809" s="76"/>
      <c r="E809" s="76"/>
      <c r="F809" s="77"/>
      <c r="G809" s="69"/>
      <c r="H809" s="69"/>
      <c r="I809" s="77"/>
      <c r="J809" s="69"/>
      <c r="K809" s="69"/>
      <c r="L809" s="69"/>
      <c r="M809" s="69"/>
      <c r="N809" s="69"/>
      <c r="O809" s="69"/>
      <c r="P809" s="69"/>
      <c r="Q809" s="53"/>
      <c r="R809" s="82"/>
      <c r="S809" s="83"/>
      <c r="T809" s="72"/>
      <c r="U809" s="69"/>
      <c r="V809" s="69"/>
      <c r="W809" s="69"/>
      <c r="X809" s="69"/>
    </row>
    <row r="810" spans="2:24" s="75" customFormat="1" x14ac:dyDescent="0.25">
      <c r="B810" s="69"/>
      <c r="C810" s="76"/>
      <c r="D810" s="76"/>
      <c r="E810" s="76"/>
      <c r="F810" s="77"/>
      <c r="G810" s="69"/>
      <c r="H810" s="69"/>
      <c r="I810" s="77"/>
      <c r="J810" s="69"/>
      <c r="K810" s="69"/>
      <c r="L810" s="69"/>
      <c r="M810" s="69"/>
      <c r="N810" s="69"/>
      <c r="O810" s="69"/>
      <c r="P810" s="69"/>
      <c r="Q810" s="53"/>
      <c r="R810" s="82"/>
      <c r="S810" s="83"/>
      <c r="T810" s="72"/>
      <c r="U810" s="69"/>
      <c r="V810" s="69"/>
      <c r="W810" s="69"/>
      <c r="X810" s="69"/>
    </row>
    <row r="811" spans="2:24" s="75" customFormat="1" x14ac:dyDescent="0.25">
      <c r="B811" s="69"/>
      <c r="C811" s="76"/>
      <c r="D811" s="76"/>
      <c r="E811" s="76"/>
      <c r="F811" s="77"/>
      <c r="G811" s="69"/>
      <c r="H811" s="69"/>
      <c r="I811" s="77"/>
      <c r="J811" s="69"/>
      <c r="K811" s="69"/>
      <c r="L811" s="69"/>
      <c r="M811" s="69"/>
      <c r="N811" s="69"/>
      <c r="O811" s="69"/>
      <c r="P811" s="69"/>
      <c r="Q811" s="53"/>
      <c r="R811" s="82"/>
      <c r="S811" s="83"/>
      <c r="T811" s="72"/>
      <c r="U811" s="69"/>
      <c r="V811" s="69"/>
      <c r="W811" s="69"/>
      <c r="X811" s="69"/>
    </row>
    <row r="812" spans="2:24" s="75" customFormat="1" x14ac:dyDescent="0.25">
      <c r="B812" s="69"/>
      <c r="C812" s="76"/>
      <c r="D812" s="76"/>
      <c r="E812" s="76"/>
      <c r="F812" s="77"/>
      <c r="G812" s="69"/>
      <c r="H812" s="69"/>
      <c r="I812" s="77"/>
      <c r="J812" s="69"/>
      <c r="K812" s="69"/>
      <c r="L812" s="69"/>
      <c r="M812" s="69"/>
      <c r="N812" s="69"/>
      <c r="O812" s="69"/>
      <c r="P812" s="69"/>
      <c r="Q812" s="53"/>
      <c r="R812" s="82"/>
      <c r="S812" s="83"/>
      <c r="T812" s="72"/>
      <c r="U812" s="69"/>
      <c r="V812" s="69"/>
      <c r="W812" s="69"/>
      <c r="X812" s="69"/>
    </row>
    <row r="813" spans="2:24" s="75" customFormat="1" x14ac:dyDescent="0.25">
      <c r="B813" s="69"/>
      <c r="C813" s="76"/>
      <c r="D813" s="76"/>
      <c r="E813" s="76"/>
      <c r="F813" s="77"/>
      <c r="G813" s="69"/>
      <c r="H813" s="69"/>
      <c r="I813" s="77"/>
      <c r="J813" s="69"/>
      <c r="K813" s="69"/>
      <c r="L813" s="69"/>
      <c r="M813" s="69"/>
      <c r="N813" s="69"/>
      <c r="O813" s="69"/>
      <c r="P813" s="69"/>
      <c r="Q813" s="53"/>
      <c r="R813" s="82"/>
      <c r="S813" s="83"/>
      <c r="T813" s="72"/>
      <c r="U813" s="69"/>
      <c r="V813" s="69"/>
      <c r="W813" s="69"/>
      <c r="X813" s="69"/>
    </row>
    <row r="814" spans="2:24" s="75" customFormat="1" x14ac:dyDescent="0.25">
      <c r="B814" s="69"/>
      <c r="C814" s="76"/>
      <c r="D814" s="76"/>
      <c r="E814" s="76"/>
      <c r="F814" s="77"/>
      <c r="G814" s="69"/>
      <c r="H814" s="69"/>
      <c r="I814" s="77"/>
      <c r="J814" s="69"/>
      <c r="K814" s="69"/>
      <c r="L814" s="69"/>
      <c r="M814" s="69"/>
      <c r="N814" s="69"/>
      <c r="O814" s="69"/>
      <c r="P814" s="69"/>
      <c r="Q814" s="53"/>
      <c r="R814" s="82"/>
      <c r="S814" s="83"/>
      <c r="T814" s="72"/>
      <c r="U814" s="69"/>
      <c r="V814" s="69"/>
      <c r="W814" s="69"/>
      <c r="X814" s="69"/>
    </row>
    <row r="815" spans="2:24" s="75" customFormat="1" x14ac:dyDescent="0.25">
      <c r="B815" s="69"/>
      <c r="C815" s="76"/>
      <c r="D815" s="76"/>
      <c r="E815" s="76"/>
      <c r="F815" s="77"/>
      <c r="G815" s="69"/>
      <c r="H815" s="69"/>
      <c r="I815" s="77"/>
      <c r="J815" s="69"/>
      <c r="K815" s="69"/>
      <c r="L815" s="69"/>
      <c r="M815" s="69"/>
      <c r="N815" s="69"/>
      <c r="O815" s="69"/>
      <c r="P815" s="69"/>
      <c r="Q815" s="53"/>
      <c r="R815" s="82"/>
      <c r="S815" s="83"/>
      <c r="T815" s="72"/>
      <c r="U815" s="69"/>
      <c r="V815" s="69"/>
      <c r="W815" s="69"/>
      <c r="X815" s="69"/>
    </row>
    <row r="816" spans="2:24" s="75" customFormat="1" x14ac:dyDescent="0.25">
      <c r="B816" s="69"/>
      <c r="C816" s="76"/>
      <c r="D816" s="76"/>
      <c r="E816" s="76"/>
      <c r="F816" s="77"/>
      <c r="G816" s="69"/>
      <c r="H816" s="69"/>
      <c r="I816" s="77"/>
      <c r="J816" s="69"/>
      <c r="K816" s="69"/>
      <c r="L816" s="69"/>
      <c r="M816" s="69"/>
      <c r="N816" s="69"/>
      <c r="O816" s="69"/>
      <c r="P816" s="69"/>
      <c r="Q816" s="53"/>
      <c r="R816" s="82"/>
      <c r="S816" s="83"/>
      <c r="T816" s="72"/>
      <c r="U816" s="69"/>
      <c r="V816" s="69"/>
      <c r="W816" s="69"/>
      <c r="X816" s="69"/>
    </row>
    <row r="817" spans="2:24" s="75" customFormat="1" x14ac:dyDescent="0.25">
      <c r="B817" s="69"/>
      <c r="C817" s="76"/>
      <c r="D817" s="76"/>
      <c r="E817" s="76"/>
      <c r="F817" s="77"/>
      <c r="G817" s="69"/>
      <c r="H817" s="69"/>
      <c r="I817" s="77"/>
      <c r="J817" s="69"/>
      <c r="K817" s="69"/>
      <c r="L817" s="69"/>
      <c r="M817" s="69"/>
      <c r="N817" s="69"/>
      <c r="O817" s="69"/>
      <c r="P817" s="69"/>
      <c r="Q817" s="53"/>
      <c r="R817" s="82"/>
      <c r="S817" s="83"/>
      <c r="T817" s="72"/>
      <c r="U817" s="69"/>
      <c r="V817" s="69"/>
      <c r="W817" s="69"/>
      <c r="X817" s="69"/>
    </row>
    <row r="818" spans="2:24" s="75" customFormat="1" x14ac:dyDescent="0.25">
      <c r="B818" s="69"/>
      <c r="C818" s="76"/>
      <c r="D818" s="76"/>
      <c r="E818" s="76"/>
      <c r="F818" s="77"/>
      <c r="G818" s="69"/>
      <c r="H818" s="69"/>
      <c r="I818" s="77"/>
      <c r="J818" s="69"/>
      <c r="K818" s="69"/>
      <c r="L818" s="69"/>
      <c r="M818" s="69"/>
      <c r="N818" s="69"/>
      <c r="O818" s="69"/>
      <c r="P818" s="69"/>
      <c r="Q818" s="53"/>
      <c r="R818" s="82"/>
      <c r="S818" s="83"/>
      <c r="T818" s="72"/>
      <c r="U818" s="69"/>
      <c r="V818" s="69"/>
      <c r="W818" s="69"/>
      <c r="X818" s="69"/>
    </row>
    <row r="819" spans="2:24" s="75" customFormat="1" x14ac:dyDescent="0.25">
      <c r="B819" s="69"/>
      <c r="C819" s="76"/>
      <c r="D819" s="76"/>
      <c r="E819" s="76"/>
      <c r="F819" s="77"/>
      <c r="G819" s="69"/>
      <c r="H819" s="69"/>
      <c r="I819" s="77"/>
      <c r="J819" s="69"/>
      <c r="K819" s="69"/>
      <c r="L819" s="69"/>
      <c r="M819" s="69"/>
      <c r="N819" s="69"/>
      <c r="O819" s="69"/>
      <c r="P819" s="69"/>
      <c r="Q819" s="53"/>
      <c r="R819" s="82"/>
      <c r="S819" s="83"/>
      <c r="T819" s="72"/>
      <c r="U819" s="69"/>
      <c r="V819" s="69"/>
      <c r="W819" s="69"/>
      <c r="X819" s="69"/>
    </row>
    <row r="820" spans="2:24" s="75" customFormat="1" x14ac:dyDescent="0.25">
      <c r="B820" s="69"/>
      <c r="C820" s="76"/>
      <c r="D820" s="76"/>
      <c r="E820" s="76"/>
      <c r="F820" s="77"/>
      <c r="G820" s="69"/>
      <c r="H820" s="69"/>
      <c r="I820" s="77"/>
      <c r="J820" s="69"/>
      <c r="K820" s="69"/>
      <c r="L820" s="69"/>
      <c r="M820" s="69"/>
      <c r="N820" s="69"/>
      <c r="O820" s="69"/>
      <c r="P820" s="69"/>
      <c r="Q820" s="53"/>
      <c r="R820" s="82"/>
      <c r="S820" s="83"/>
      <c r="T820" s="72"/>
      <c r="U820" s="69"/>
      <c r="V820" s="69"/>
      <c r="W820" s="69"/>
      <c r="X820" s="69"/>
    </row>
    <row r="821" spans="2:24" s="75" customFormat="1" x14ac:dyDescent="0.25">
      <c r="B821" s="69"/>
      <c r="C821" s="76"/>
      <c r="D821" s="76"/>
      <c r="E821" s="76"/>
      <c r="F821" s="77"/>
      <c r="G821" s="69"/>
      <c r="H821" s="69"/>
      <c r="I821" s="77"/>
      <c r="J821" s="69"/>
      <c r="K821" s="69"/>
      <c r="L821" s="69"/>
      <c r="M821" s="69"/>
      <c r="N821" s="69"/>
      <c r="O821" s="69"/>
      <c r="P821" s="69"/>
      <c r="Q821" s="53"/>
      <c r="R821" s="82"/>
      <c r="S821" s="83"/>
      <c r="T821" s="72"/>
      <c r="U821" s="69"/>
      <c r="V821" s="69"/>
      <c r="W821" s="69"/>
      <c r="X821" s="69"/>
    </row>
    <row r="822" spans="2:24" s="75" customFormat="1" x14ac:dyDescent="0.25">
      <c r="B822" s="69"/>
      <c r="C822" s="76"/>
      <c r="D822" s="76"/>
      <c r="E822" s="76"/>
      <c r="F822" s="77"/>
      <c r="G822" s="69"/>
      <c r="H822" s="69"/>
      <c r="I822" s="77"/>
      <c r="J822" s="69"/>
      <c r="K822" s="69"/>
      <c r="L822" s="69"/>
      <c r="M822" s="69"/>
      <c r="N822" s="69"/>
      <c r="O822" s="69"/>
      <c r="P822" s="69"/>
      <c r="Q822" s="53"/>
      <c r="R822" s="82"/>
      <c r="S822" s="83"/>
      <c r="T822" s="72"/>
      <c r="U822" s="69"/>
      <c r="V822" s="69"/>
      <c r="W822" s="69"/>
      <c r="X822" s="69"/>
    </row>
    <row r="823" spans="2:24" s="75" customFormat="1" x14ac:dyDescent="0.25">
      <c r="B823" s="69"/>
      <c r="C823" s="76"/>
      <c r="D823" s="76"/>
      <c r="E823" s="76"/>
      <c r="F823" s="77"/>
      <c r="G823" s="69"/>
      <c r="H823" s="69"/>
      <c r="I823" s="77"/>
      <c r="J823" s="69"/>
      <c r="K823" s="69"/>
      <c r="L823" s="69"/>
      <c r="M823" s="69"/>
      <c r="N823" s="69"/>
      <c r="O823" s="69"/>
      <c r="P823" s="69"/>
      <c r="Q823" s="53"/>
      <c r="R823" s="82"/>
      <c r="S823" s="83"/>
      <c r="T823" s="72"/>
      <c r="U823" s="69"/>
      <c r="V823" s="69"/>
      <c r="W823" s="69"/>
      <c r="X823" s="69"/>
    </row>
    <row r="824" spans="2:24" s="75" customFormat="1" x14ac:dyDescent="0.25">
      <c r="B824" s="69"/>
      <c r="C824" s="76"/>
      <c r="D824" s="76"/>
      <c r="E824" s="76"/>
      <c r="F824" s="77"/>
      <c r="G824" s="69"/>
      <c r="H824" s="69"/>
      <c r="I824" s="77"/>
      <c r="J824" s="69"/>
      <c r="K824" s="69"/>
      <c r="L824" s="69"/>
      <c r="M824" s="69"/>
      <c r="N824" s="69"/>
      <c r="O824" s="69"/>
      <c r="P824" s="69"/>
      <c r="Q824" s="53"/>
      <c r="R824" s="82"/>
      <c r="S824" s="83"/>
      <c r="T824" s="72"/>
      <c r="U824" s="69"/>
      <c r="V824" s="69"/>
      <c r="W824" s="69"/>
      <c r="X824" s="69"/>
    </row>
    <row r="825" spans="2:24" s="75" customFormat="1" x14ac:dyDescent="0.25">
      <c r="B825" s="69"/>
      <c r="C825" s="76"/>
      <c r="D825" s="76"/>
      <c r="E825" s="76"/>
      <c r="F825" s="77"/>
      <c r="G825" s="69"/>
      <c r="H825" s="69"/>
      <c r="I825" s="77"/>
      <c r="J825" s="69"/>
      <c r="K825" s="69"/>
      <c r="L825" s="69"/>
      <c r="M825" s="69"/>
      <c r="N825" s="69"/>
      <c r="O825" s="69"/>
      <c r="P825" s="69"/>
      <c r="Q825" s="53"/>
      <c r="R825" s="82"/>
      <c r="S825" s="83"/>
      <c r="T825" s="72"/>
      <c r="U825" s="69"/>
      <c r="V825" s="69"/>
      <c r="W825" s="69"/>
      <c r="X825" s="69"/>
    </row>
    <row r="826" spans="2:24" s="75" customFormat="1" x14ac:dyDescent="0.25">
      <c r="B826" s="69"/>
      <c r="C826" s="76"/>
      <c r="D826" s="76"/>
      <c r="E826" s="76"/>
      <c r="F826" s="77"/>
      <c r="G826" s="69"/>
      <c r="H826" s="69"/>
      <c r="I826" s="77"/>
      <c r="J826" s="69"/>
      <c r="K826" s="69"/>
      <c r="L826" s="69"/>
      <c r="M826" s="69"/>
      <c r="N826" s="69"/>
      <c r="O826" s="69"/>
      <c r="P826" s="69"/>
      <c r="Q826" s="53"/>
      <c r="R826" s="82"/>
      <c r="S826" s="83"/>
      <c r="T826" s="72"/>
      <c r="U826" s="69"/>
      <c r="V826" s="69"/>
      <c r="W826" s="69"/>
      <c r="X826" s="69"/>
    </row>
    <row r="827" spans="2:24" s="75" customFormat="1" x14ac:dyDescent="0.25">
      <c r="B827" s="69"/>
      <c r="C827" s="76"/>
      <c r="D827" s="76"/>
      <c r="E827" s="76"/>
      <c r="F827" s="77"/>
      <c r="G827" s="69"/>
      <c r="H827" s="69"/>
      <c r="I827" s="77"/>
      <c r="J827" s="69"/>
      <c r="K827" s="69"/>
      <c r="L827" s="69"/>
      <c r="M827" s="69"/>
      <c r="N827" s="69"/>
      <c r="O827" s="69"/>
      <c r="P827" s="69"/>
      <c r="Q827" s="53"/>
      <c r="R827" s="82"/>
      <c r="S827" s="83"/>
      <c r="T827" s="72"/>
      <c r="U827" s="69"/>
      <c r="V827" s="69"/>
      <c r="W827" s="69"/>
      <c r="X827" s="69"/>
    </row>
    <row r="828" spans="2:24" s="75" customFormat="1" x14ac:dyDescent="0.25">
      <c r="B828" s="69"/>
      <c r="C828" s="76"/>
      <c r="D828" s="76"/>
      <c r="E828" s="76"/>
      <c r="F828" s="77"/>
      <c r="G828" s="69"/>
      <c r="H828" s="69"/>
      <c r="I828" s="77"/>
      <c r="J828" s="69"/>
      <c r="K828" s="69"/>
      <c r="L828" s="69"/>
      <c r="M828" s="69"/>
      <c r="N828" s="69"/>
      <c r="O828" s="69"/>
      <c r="P828" s="69"/>
      <c r="Q828" s="53"/>
      <c r="R828" s="82"/>
      <c r="S828" s="83"/>
      <c r="T828" s="72"/>
      <c r="U828" s="69"/>
      <c r="V828" s="69"/>
      <c r="W828" s="69"/>
      <c r="X828" s="69"/>
    </row>
    <row r="829" spans="2:24" s="75" customFormat="1" x14ac:dyDescent="0.25">
      <c r="B829" s="69"/>
      <c r="C829" s="76"/>
      <c r="D829" s="76"/>
      <c r="E829" s="76"/>
      <c r="F829" s="77"/>
      <c r="G829" s="69"/>
      <c r="H829" s="69"/>
      <c r="I829" s="77"/>
      <c r="J829" s="69"/>
      <c r="K829" s="69"/>
      <c r="L829" s="69"/>
      <c r="M829" s="69"/>
      <c r="N829" s="69"/>
      <c r="O829" s="69"/>
      <c r="P829" s="69"/>
      <c r="Q829" s="53"/>
      <c r="R829" s="82"/>
      <c r="S829" s="83"/>
      <c r="T829" s="72"/>
      <c r="U829" s="69"/>
      <c r="V829" s="69"/>
      <c r="W829" s="69"/>
      <c r="X829" s="69"/>
    </row>
    <row r="830" spans="2:24" s="75" customFormat="1" x14ac:dyDescent="0.25">
      <c r="B830" s="69"/>
      <c r="C830" s="76"/>
      <c r="D830" s="76"/>
      <c r="E830" s="76"/>
      <c r="F830" s="77"/>
      <c r="G830" s="69"/>
      <c r="H830" s="69"/>
      <c r="I830" s="77"/>
      <c r="J830" s="69"/>
      <c r="K830" s="69"/>
      <c r="L830" s="69"/>
      <c r="M830" s="69"/>
      <c r="N830" s="69"/>
      <c r="O830" s="69"/>
      <c r="P830" s="69"/>
      <c r="Q830" s="53"/>
      <c r="R830" s="82"/>
      <c r="S830" s="83"/>
      <c r="T830" s="72"/>
      <c r="U830" s="69"/>
      <c r="V830" s="69"/>
      <c r="W830" s="69"/>
      <c r="X830" s="69"/>
    </row>
    <row r="831" spans="2:24" s="75" customFormat="1" x14ac:dyDescent="0.25">
      <c r="B831" s="69"/>
      <c r="C831" s="76"/>
      <c r="D831" s="76"/>
      <c r="E831" s="76"/>
      <c r="F831" s="77"/>
      <c r="G831" s="69"/>
      <c r="H831" s="69"/>
      <c r="I831" s="77"/>
      <c r="J831" s="69"/>
      <c r="K831" s="69"/>
      <c r="L831" s="69"/>
      <c r="M831" s="69"/>
      <c r="N831" s="69"/>
      <c r="O831" s="69"/>
      <c r="P831" s="69"/>
      <c r="Q831" s="53"/>
      <c r="R831" s="82"/>
      <c r="S831" s="83"/>
      <c r="T831" s="72"/>
      <c r="U831" s="69"/>
      <c r="V831" s="69"/>
      <c r="W831" s="69"/>
      <c r="X831" s="69"/>
    </row>
    <row r="832" spans="2:24" s="75" customFormat="1" x14ac:dyDescent="0.25">
      <c r="B832" s="69"/>
      <c r="C832" s="76"/>
      <c r="D832" s="76"/>
      <c r="E832" s="76"/>
      <c r="F832" s="77"/>
      <c r="G832" s="69"/>
      <c r="H832" s="69"/>
      <c r="I832" s="77"/>
      <c r="J832" s="69"/>
      <c r="K832" s="69"/>
      <c r="L832" s="69"/>
      <c r="M832" s="69"/>
      <c r="N832" s="69"/>
      <c r="O832" s="69"/>
      <c r="P832" s="69"/>
      <c r="Q832" s="53"/>
      <c r="R832" s="82"/>
      <c r="S832" s="83"/>
      <c r="T832" s="72"/>
      <c r="U832" s="69"/>
      <c r="V832" s="69"/>
      <c r="W832" s="69"/>
      <c r="X832" s="69"/>
    </row>
    <row r="833" spans="2:24" s="75" customFormat="1" x14ac:dyDescent="0.25">
      <c r="B833" s="69"/>
      <c r="C833" s="76"/>
      <c r="D833" s="76"/>
      <c r="E833" s="76"/>
      <c r="F833" s="77"/>
      <c r="G833" s="69"/>
      <c r="H833" s="69"/>
      <c r="I833" s="77"/>
      <c r="J833" s="69"/>
      <c r="K833" s="69"/>
      <c r="L833" s="69"/>
      <c r="M833" s="69"/>
      <c r="N833" s="69"/>
      <c r="O833" s="69"/>
      <c r="P833" s="69"/>
      <c r="Q833" s="53"/>
      <c r="R833" s="82"/>
      <c r="S833" s="83"/>
      <c r="T833" s="72"/>
      <c r="U833" s="69"/>
      <c r="V833" s="69"/>
      <c r="W833" s="69"/>
      <c r="X833" s="69"/>
    </row>
    <row r="834" spans="2:24" s="75" customFormat="1" x14ac:dyDescent="0.25">
      <c r="B834" s="69"/>
      <c r="C834" s="76"/>
      <c r="D834" s="76"/>
      <c r="E834" s="76"/>
      <c r="F834" s="77"/>
      <c r="G834" s="69"/>
      <c r="H834" s="69"/>
      <c r="I834" s="77"/>
      <c r="J834" s="69"/>
      <c r="K834" s="69"/>
      <c r="L834" s="69"/>
      <c r="M834" s="69"/>
      <c r="N834" s="69"/>
      <c r="O834" s="69"/>
      <c r="P834" s="69"/>
      <c r="Q834" s="53"/>
      <c r="R834" s="82"/>
      <c r="S834" s="83"/>
      <c r="T834" s="72"/>
      <c r="U834" s="69"/>
      <c r="V834" s="69"/>
      <c r="W834" s="69"/>
      <c r="X834" s="69"/>
    </row>
    <row r="835" spans="2:24" s="75" customFormat="1" x14ac:dyDescent="0.25">
      <c r="B835" s="69"/>
      <c r="C835" s="76"/>
      <c r="D835" s="76"/>
      <c r="E835" s="76"/>
      <c r="F835" s="77"/>
      <c r="G835" s="69"/>
      <c r="H835" s="69"/>
      <c r="I835" s="77"/>
      <c r="J835" s="69"/>
      <c r="K835" s="69"/>
      <c r="L835" s="69"/>
      <c r="M835" s="69"/>
      <c r="N835" s="69"/>
      <c r="O835" s="69"/>
      <c r="P835" s="69"/>
      <c r="Q835" s="53"/>
      <c r="R835" s="82"/>
      <c r="S835" s="83"/>
      <c r="T835" s="72"/>
      <c r="U835" s="69"/>
      <c r="V835" s="69"/>
      <c r="W835" s="69"/>
      <c r="X835" s="69"/>
    </row>
    <row r="836" spans="2:24" s="75" customFormat="1" x14ac:dyDescent="0.25">
      <c r="B836" s="69"/>
      <c r="C836" s="76"/>
      <c r="D836" s="76"/>
      <c r="E836" s="76"/>
      <c r="F836" s="77"/>
      <c r="G836" s="69"/>
      <c r="H836" s="69"/>
      <c r="I836" s="77"/>
      <c r="J836" s="69"/>
      <c r="K836" s="69"/>
      <c r="L836" s="69"/>
      <c r="M836" s="69"/>
      <c r="N836" s="69"/>
      <c r="O836" s="69"/>
      <c r="P836" s="69"/>
      <c r="Q836" s="53"/>
      <c r="R836" s="82"/>
      <c r="S836" s="83"/>
      <c r="T836" s="72"/>
      <c r="U836" s="69"/>
      <c r="V836" s="69"/>
      <c r="W836" s="69"/>
      <c r="X836" s="69"/>
    </row>
    <row r="837" spans="2:24" s="75" customFormat="1" x14ac:dyDescent="0.25">
      <c r="B837" s="69"/>
      <c r="C837" s="76"/>
      <c r="D837" s="76"/>
      <c r="E837" s="76"/>
      <c r="F837" s="77"/>
      <c r="G837" s="69"/>
      <c r="H837" s="69"/>
      <c r="I837" s="77"/>
      <c r="J837" s="69"/>
      <c r="K837" s="69"/>
      <c r="L837" s="69"/>
      <c r="M837" s="69"/>
      <c r="N837" s="69"/>
      <c r="O837" s="69"/>
      <c r="P837" s="69"/>
      <c r="Q837" s="53"/>
      <c r="R837" s="82"/>
      <c r="S837" s="83"/>
      <c r="T837" s="72"/>
      <c r="U837" s="69"/>
      <c r="V837" s="69"/>
      <c r="W837" s="69"/>
      <c r="X837" s="69"/>
    </row>
    <row r="838" spans="2:24" s="75" customFormat="1" x14ac:dyDescent="0.25">
      <c r="B838" s="69"/>
      <c r="C838" s="76"/>
      <c r="D838" s="76"/>
      <c r="E838" s="76"/>
      <c r="F838" s="77"/>
      <c r="G838" s="69"/>
      <c r="H838" s="69"/>
      <c r="I838" s="77"/>
      <c r="J838" s="69"/>
      <c r="K838" s="69"/>
      <c r="L838" s="69"/>
      <c r="M838" s="69"/>
      <c r="N838" s="69"/>
      <c r="O838" s="69"/>
      <c r="P838" s="69"/>
      <c r="Q838" s="53"/>
      <c r="R838" s="82"/>
      <c r="S838" s="83"/>
      <c r="T838" s="72"/>
      <c r="U838" s="69"/>
      <c r="V838" s="69"/>
      <c r="W838" s="69"/>
      <c r="X838" s="69"/>
    </row>
    <row r="839" spans="2:24" s="75" customFormat="1" x14ac:dyDescent="0.25">
      <c r="B839" s="69"/>
      <c r="C839" s="76"/>
      <c r="D839" s="76"/>
      <c r="E839" s="76"/>
      <c r="F839" s="77"/>
      <c r="G839" s="69"/>
      <c r="H839" s="69"/>
      <c r="I839" s="77"/>
      <c r="J839" s="69"/>
      <c r="K839" s="69"/>
      <c r="L839" s="69"/>
      <c r="M839" s="69"/>
      <c r="N839" s="69"/>
      <c r="O839" s="69"/>
      <c r="P839" s="69"/>
      <c r="Q839" s="53"/>
      <c r="R839" s="82"/>
      <c r="S839" s="83"/>
      <c r="T839" s="72"/>
      <c r="U839" s="69"/>
      <c r="V839" s="69"/>
      <c r="W839" s="69"/>
      <c r="X839" s="69"/>
    </row>
    <row r="840" spans="2:24" s="75" customFormat="1" x14ac:dyDescent="0.25">
      <c r="B840" s="69"/>
      <c r="C840" s="76"/>
      <c r="D840" s="76"/>
      <c r="E840" s="76"/>
      <c r="F840" s="77"/>
      <c r="G840" s="69"/>
      <c r="H840" s="69"/>
      <c r="I840" s="77"/>
      <c r="J840" s="69"/>
      <c r="K840" s="69"/>
      <c r="L840" s="69"/>
      <c r="M840" s="69"/>
      <c r="N840" s="69"/>
      <c r="O840" s="69"/>
      <c r="P840" s="69"/>
      <c r="Q840" s="53"/>
      <c r="R840" s="82"/>
      <c r="S840" s="83"/>
      <c r="T840" s="72"/>
      <c r="U840" s="69"/>
      <c r="V840" s="69"/>
      <c r="W840" s="69"/>
      <c r="X840" s="69"/>
    </row>
    <row r="841" spans="2:24" s="75" customFormat="1" x14ac:dyDescent="0.25">
      <c r="B841" s="69"/>
      <c r="C841" s="76"/>
      <c r="D841" s="76"/>
      <c r="E841" s="76"/>
      <c r="F841" s="77"/>
      <c r="G841" s="69"/>
      <c r="H841" s="69"/>
      <c r="I841" s="77"/>
      <c r="J841" s="69"/>
      <c r="K841" s="69"/>
      <c r="L841" s="69"/>
      <c r="M841" s="69"/>
      <c r="N841" s="69"/>
      <c r="O841" s="69"/>
      <c r="P841" s="69"/>
      <c r="Q841" s="53"/>
      <c r="R841" s="82"/>
      <c r="S841" s="83"/>
      <c r="T841" s="72"/>
      <c r="U841" s="69"/>
      <c r="V841" s="69"/>
      <c r="W841" s="69"/>
      <c r="X841" s="69"/>
    </row>
    <row r="842" spans="2:24" s="75" customFormat="1" x14ac:dyDescent="0.25">
      <c r="B842" s="69"/>
      <c r="C842" s="76"/>
      <c r="D842" s="76"/>
      <c r="E842" s="76"/>
      <c r="F842" s="77"/>
      <c r="G842" s="69"/>
      <c r="H842" s="69"/>
      <c r="I842" s="77"/>
      <c r="J842" s="69"/>
      <c r="K842" s="69"/>
      <c r="L842" s="69"/>
      <c r="M842" s="69"/>
      <c r="N842" s="69"/>
      <c r="O842" s="69"/>
      <c r="P842" s="69"/>
      <c r="Q842" s="53"/>
      <c r="R842" s="82"/>
      <c r="S842" s="83"/>
      <c r="T842" s="72"/>
      <c r="U842" s="69"/>
      <c r="V842" s="69"/>
      <c r="W842" s="69"/>
      <c r="X842" s="69"/>
    </row>
    <row r="843" spans="2:24" s="75" customFormat="1" x14ac:dyDescent="0.25">
      <c r="B843" s="69"/>
      <c r="C843" s="76"/>
      <c r="D843" s="76"/>
      <c r="E843" s="76"/>
      <c r="F843" s="77"/>
      <c r="G843" s="69"/>
      <c r="H843" s="69"/>
      <c r="I843" s="77"/>
      <c r="J843" s="69"/>
      <c r="K843" s="69"/>
      <c r="L843" s="69"/>
      <c r="M843" s="69"/>
      <c r="N843" s="69"/>
      <c r="O843" s="69"/>
      <c r="P843" s="69"/>
      <c r="Q843" s="53"/>
      <c r="R843" s="82"/>
      <c r="S843" s="83"/>
      <c r="T843" s="72"/>
      <c r="U843" s="69"/>
      <c r="V843" s="69"/>
      <c r="W843" s="69"/>
      <c r="X843" s="69"/>
    </row>
    <row r="844" spans="2:24" s="75" customFormat="1" x14ac:dyDescent="0.25">
      <c r="B844" s="69"/>
      <c r="C844" s="76"/>
      <c r="D844" s="76"/>
      <c r="E844" s="76"/>
      <c r="F844" s="77"/>
      <c r="G844" s="69"/>
      <c r="H844" s="69"/>
      <c r="I844" s="77"/>
      <c r="J844" s="69"/>
      <c r="K844" s="69"/>
      <c r="L844" s="69"/>
      <c r="M844" s="69"/>
      <c r="N844" s="69"/>
      <c r="O844" s="69"/>
      <c r="P844" s="69"/>
      <c r="Q844" s="53"/>
      <c r="R844" s="82"/>
      <c r="S844" s="83"/>
      <c r="T844" s="72"/>
      <c r="U844" s="69"/>
      <c r="V844" s="69"/>
      <c r="W844" s="69"/>
      <c r="X844" s="69"/>
    </row>
    <row r="845" spans="2:24" s="75" customFormat="1" x14ac:dyDescent="0.25">
      <c r="B845" s="69"/>
      <c r="C845" s="76"/>
      <c r="D845" s="76"/>
      <c r="E845" s="76"/>
      <c r="F845" s="77"/>
      <c r="G845" s="69"/>
      <c r="H845" s="69"/>
      <c r="I845" s="77"/>
      <c r="J845" s="69"/>
      <c r="K845" s="69"/>
      <c r="L845" s="69"/>
      <c r="M845" s="69"/>
      <c r="N845" s="69"/>
      <c r="O845" s="69"/>
      <c r="P845" s="69"/>
      <c r="Q845" s="53"/>
      <c r="R845" s="82"/>
      <c r="S845" s="83"/>
      <c r="T845" s="72"/>
      <c r="U845" s="69"/>
      <c r="V845" s="69"/>
      <c r="W845" s="69"/>
      <c r="X845" s="69"/>
    </row>
    <row r="846" spans="2:24" s="75" customFormat="1" x14ac:dyDescent="0.25">
      <c r="B846" s="69"/>
      <c r="C846" s="76"/>
      <c r="D846" s="76"/>
      <c r="E846" s="76"/>
      <c r="F846" s="77"/>
      <c r="G846" s="69"/>
      <c r="H846" s="69"/>
      <c r="I846" s="77"/>
      <c r="J846" s="69"/>
      <c r="K846" s="69"/>
      <c r="L846" s="69"/>
      <c r="M846" s="69"/>
      <c r="N846" s="69"/>
      <c r="O846" s="69"/>
      <c r="P846" s="69"/>
      <c r="Q846" s="53"/>
      <c r="R846" s="82"/>
      <c r="S846" s="83"/>
      <c r="T846" s="72"/>
      <c r="U846" s="69"/>
      <c r="V846" s="69"/>
      <c r="W846" s="69"/>
      <c r="X846" s="69"/>
    </row>
    <row r="847" spans="2:24" s="75" customFormat="1" x14ac:dyDescent="0.25">
      <c r="B847" s="69"/>
      <c r="C847" s="76"/>
      <c r="D847" s="76"/>
      <c r="E847" s="76"/>
      <c r="F847" s="77"/>
      <c r="G847" s="69"/>
      <c r="H847" s="69"/>
      <c r="I847" s="77"/>
      <c r="J847" s="69"/>
      <c r="K847" s="69"/>
      <c r="L847" s="69"/>
      <c r="M847" s="69"/>
      <c r="N847" s="69"/>
      <c r="O847" s="69"/>
      <c r="P847" s="69"/>
      <c r="Q847" s="53"/>
      <c r="R847" s="82"/>
      <c r="S847" s="83"/>
      <c r="T847" s="72"/>
      <c r="U847" s="69"/>
      <c r="V847" s="69"/>
      <c r="W847" s="69"/>
      <c r="X847" s="69"/>
    </row>
    <row r="848" spans="2:24" s="75" customFormat="1" x14ac:dyDescent="0.25">
      <c r="B848" s="69"/>
      <c r="C848" s="76"/>
      <c r="D848" s="76"/>
      <c r="E848" s="76"/>
      <c r="F848" s="77"/>
      <c r="G848" s="69"/>
      <c r="H848" s="69"/>
      <c r="I848" s="77"/>
      <c r="J848" s="69"/>
      <c r="K848" s="69"/>
      <c r="L848" s="69"/>
      <c r="M848" s="69"/>
      <c r="N848" s="69"/>
      <c r="O848" s="69"/>
      <c r="P848" s="69"/>
      <c r="Q848" s="53"/>
      <c r="R848" s="82"/>
      <c r="S848" s="83"/>
      <c r="T848" s="72"/>
      <c r="U848" s="69"/>
      <c r="V848" s="69"/>
      <c r="W848" s="69"/>
      <c r="X848" s="69"/>
    </row>
    <row r="849" spans="2:24" s="75" customFormat="1" x14ac:dyDescent="0.25">
      <c r="B849" s="69"/>
      <c r="C849" s="76"/>
      <c r="D849" s="76"/>
      <c r="E849" s="76"/>
      <c r="F849" s="77"/>
      <c r="G849" s="69"/>
      <c r="H849" s="69"/>
      <c r="I849" s="77"/>
      <c r="J849" s="69"/>
      <c r="K849" s="69"/>
      <c r="L849" s="69"/>
      <c r="M849" s="69"/>
      <c r="N849" s="69"/>
      <c r="O849" s="69"/>
      <c r="P849" s="69"/>
      <c r="Q849" s="53"/>
      <c r="R849" s="82"/>
      <c r="S849" s="83"/>
      <c r="T849" s="72"/>
      <c r="U849" s="69"/>
      <c r="V849" s="69"/>
      <c r="W849" s="69"/>
      <c r="X849" s="69"/>
    </row>
    <row r="850" spans="2:24" s="75" customFormat="1" x14ac:dyDescent="0.25">
      <c r="B850" s="69"/>
      <c r="C850" s="76"/>
      <c r="D850" s="76"/>
      <c r="E850" s="76"/>
      <c r="F850" s="77"/>
      <c r="G850" s="69"/>
      <c r="H850" s="69"/>
      <c r="I850" s="77"/>
      <c r="J850" s="69"/>
      <c r="K850" s="69"/>
      <c r="L850" s="69"/>
      <c r="M850" s="69"/>
      <c r="N850" s="69"/>
      <c r="O850" s="69"/>
      <c r="P850" s="69"/>
      <c r="Q850" s="53"/>
      <c r="R850" s="82"/>
      <c r="S850" s="83"/>
      <c r="T850" s="72"/>
      <c r="U850" s="69"/>
      <c r="V850" s="69"/>
      <c r="W850" s="69"/>
      <c r="X850" s="69"/>
    </row>
    <row r="851" spans="2:24" s="75" customFormat="1" x14ac:dyDescent="0.25">
      <c r="B851" s="69"/>
      <c r="C851" s="76"/>
      <c r="D851" s="76"/>
      <c r="E851" s="76"/>
      <c r="F851" s="77"/>
      <c r="G851" s="69"/>
      <c r="H851" s="69"/>
      <c r="I851" s="77"/>
      <c r="J851" s="69"/>
      <c r="K851" s="69"/>
      <c r="L851" s="69"/>
      <c r="M851" s="69"/>
      <c r="N851" s="69"/>
      <c r="O851" s="69"/>
      <c r="P851" s="69"/>
      <c r="Q851" s="53"/>
      <c r="R851" s="82"/>
      <c r="S851" s="83"/>
      <c r="T851" s="72"/>
      <c r="U851" s="69"/>
      <c r="V851" s="69"/>
      <c r="W851" s="69"/>
      <c r="X851" s="69"/>
    </row>
    <row r="852" spans="2:24" s="75" customFormat="1" x14ac:dyDescent="0.25">
      <c r="B852" s="69"/>
      <c r="C852" s="76"/>
      <c r="D852" s="76"/>
      <c r="E852" s="76"/>
      <c r="F852" s="77"/>
      <c r="G852" s="69"/>
      <c r="H852" s="69"/>
      <c r="I852" s="77"/>
      <c r="J852" s="69"/>
      <c r="K852" s="69"/>
      <c r="L852" s="69"/>
      <c r="M852" s="69"/>
      <c r="N852" s="69"/>
      <c r="O852" s="69"/>
      <c r="P852" s="69"/>
      <c r="Q852" s="53"/>
      <c r="R852" s="82"/>
      <c r="S852" s="83"/>
      <c r="T852" s="72"/>
      <c r="U852" s="69"/>
      <c r="V852" s="69"/>
      <c r="W852" s="69"/>
      <c r="X852" s="69"/>
    </row>
    <row r="853" spans="2:24" s="75" customFormat="1" x14ac:dyDescent="0.25">
      <c r="B853" s="69"/>
      <c r="C853" s="76"/>
      <c r="D853" s="76"/>
      <c r="E853" s="76"/>
      <c r="F853" s="77"/>
      <c r="G853" s="69"/>
      <c r="H853" s="69"/>
      <c r="I853" s="77"/>
      <c r="J853" s="69"/>
      <c r="K853" s="69"/>
      <c r="L853" s="69"/>
      <c r="M853" s="69"/>
      <c r="N853" s="69"/>
      <c r="O853" s="69"/>
      <c r="P853" s="69"/>
      <c r="Q853" s="53"/>
      <c r="R853" s="82"/>
      <c r="S853" s="83"/>
      <c r="T853" s="72"/>
      <c r="U853" s="69"/>
      <c r="V853" s="69"/>
      <c r="W853" s="69"/>
      <c r="X853" s="69"/>
    </row>
    <row r="854" spans="2:24" s="75" customFormat="1" x14ac:dyDescent="0.25">
      <c r="B854" s="69"/>
      <c r="C854" s="76"/>
      <c r="D854" s="76"/>
      <c r="E854" s="76"/>
      <c r="F854" s="77"/>
      <c r="G854" s="69"/>
      <c r="H854" s="69"/>
      <c r="I854" s="77"/>
      <c r="J854" s="69"/>
      <c r="K854" s="69"/>
      <c r="L854" s="69"/>
      <c r="M854" s="69"/>
      <c r="N854" s="69"/>
      <c r="O854" s="69"/>
      <c r="P854" s="69"/>
      <c r="Q854" s="53"/>
      <c r="R854" s="82"/>
      <c r="S854" s="83"/>
      <c r="T854" s="72"/>
      <c r="U854" s="69"/>
      <c r="V854" s="69"/>
      <c r="W854" s="69"/>
      <c r="X854" s="69"/>
    </row>
    <row r="855" spans="2:24" s="75" customFormat="1" x14ac:dyDescent="0.25">
      <c r="B855" s="69"/>
      <c r="C855" s="76"/>
      <c r="D855" s="76"/>
      <c r="E855" s="76"/>
      <c r="F855" s="77"/>
      <c r="G855" s="69"/>
      <c r="H855" s="69"/>
      <c r="I855" s="77"/>
      <c r="J855" s="69"/>
      <c r="K855" s="69"/>
      <c r="L855" s="69"/>
      <c r="M855" s="69"/>
      <c r="N855" s="69"/>
      <c r="O855" s="69"/>
      <c r="P855" s="69"/>
      <c r="Q855" s="53"/>
      <c r="R855" s="82"/>
      <c r="S855" s="83"/>
      <c r="T855" s="72"/>
      <c r="U855" s="69"/>
      <c r="V855" s="69"/>
      <c r="W855" s="69"/>
      <c r="X855" s="69"/>
    </row>
    <row r="856" spans="2:24" s="75" customFormat="1" x14ac:dyDescent="0.25">
      <c r="B856" s="69"/>
      <c r="C856" s="76"/>
      <c r="D856" s="76"/>
      <c r="E856" s="76"/>
      <c r="F856" s="77"/>
      <c r="G856" s="69"/>
      <c r="H856" s="69"/>
      <c r="I856" s="77"/>
      <c r="J856" s="69"/>
      <c r="K856" s="69"/>
      <c r="L856" s="69"/>
      <c r="M856" s="69"/>
      <c r="N856" s="69"/>
      <c r="O856" s="69"/>
      <c r="P856" s="69"/>
      <c r="Q856" s="53"/>
      <c r="R856" s="82"/>
      <c r="S856" s="83"/>
      <c r="T856" s="72"/>
      <c r="U856" s="69"/>
      <c r="V856" s="69"/>
      <c r="W856" s="69"/>
      <c r="X856" s="69"/>
    </row>
    <row r="857" spans="2:24" s="75" customFormat="1" x14ac:dyDescent="0.25">
      <c r="B857" s="69"/>
      <c r="C857" s="76"/>
      <c r="D857" s="76"/>
      <c r="E857" s="76"/>
      <c r="F857" s="77"/>
      <c r="G857" s="69"/>
      <c r="H857" s="69"/>
      <c r="I857" s="77"/>
      <c r="J857" s="69"/>
      <c r="K857" s="69"/>
      <c r="L857" s="69"/>
      <c r="M857" s="69"/>
      <c r="N857" s="69"/>
      <c r="O857" s="69"/>
      <c r="P857" s="69"/>
      <c r="Q857" s="53"/>
      <c r="R857" s="82"/>
      <c r="S857" s="83"/>
      <c r="T857" s="72"/>
      <c r="U857" s="69"/>
      <c r="V857" s="69"/>
      <c r="W857" s="69"/>
      <c r="X857" s="69"/>
    </row>
    <row r="858" spans="2:24" s="75" customFormat="1" x14ac:dyDescent="0.25">
      <c r="B858" s="69"/>
      <c r="C858" s="76"/>
      <c r="D858" s="76"/>
      <c r="E858" s="76"/>
      <c r="F858" s="77"/>
      <c r="G858" s="69"/>
      <c r="H858" s="69"/>
      <c r="I858" s="77"/>
      <c r="J858" s="69"/>
      <c r="K858" s="69"/>
      <c r="L858" s="69"/>
      <c r="M858" s="69"/>
      <c r="N858" s="69"/>
      <c r="O858" s="69"/>
      <c r="P858" s="69"/>
      <c r="Q858" s="53"/>
      <c r="R858" s="82"/>
      <c r="S858" s="83"/>
      <c r="T858" s="72"/>
      <c r="U858" s="69"/>
      <c r="V858" s="69"/>
      <c r="W858" s="69"/>
      <c r="X858" s="69"/>
    </row>
    <row r="859" spans="2:24" s="75" customFormat="1" x14ac:dyDescent="0.25">
      <c r="B859" s="69"/>
      <c r="C859" s="76"/>
      <c r="D859" s="76"/>
      <c r="E859" s="76"/>
      <c r="F859" s="77"/>
      <c r="G859" s="69"/>
      <c r="H859" s="69"/>
      <c r="I859" s="77"/>
      <c r="J859" s="69"/>
      <c r="K859" s="69"/>
      <c r="L859" s="69"/>
      <c r="M859" s="69"/>
      <c r="N859" s="69"/>
      <c r="O859" s="69"/>
      <c r="P859" s="69"/>
      <c r="Q859" s="53"/>
      <c r="R859" s="82"/>
      <c r="S859" s="83"/>
      <c r="T859" s="72"/>
      <c r="U859" s="69"/>
      <c r="V859" s="69"/>
      <c r="W859" s="69"/>
      <c r="X859" s="69"/>
    </row>
    <row r="860" spans="2:24" s="75" customFormat="1" x14ac:dyDescent="0.25">
      <c r="B860" s="69"/>
      <c r="C860" s="76"/>
      <c r="D860" s="76"/>
      <c r="E860" s="76"/>
      <c r="F860" s="77"/>
      <c r="G860" s="69"/>
      <c r="H860" s="69"/>
      <c r="I860" s="77"/>
      <c r="J860" s="69"/>
      <c r="K860" s="69"/>
      <c r="L860" s="69"/>
      <c r="M860" s="69"/>
      <c r="N860" s="69"/>
      <c r="O860" s="69"/>
      <c r="P860" s="69"/>
      <c r="Q860" s="53"/>
      <c r="R860" s="82"/>
      <c r="S860" s="83"/>
      <c r="T860" s="72"/>
      <c r="U860" s="69"/>
      <c r="V860" s="69"/>
      <c r="W860" s="69"/>
      <c r="X860" s="69"/>
    </row>
    <row r="861" spans="2:24" s="75" customFormat="1" x14ac:dyDescent="0.25">
      <c r="B861" s="69"/>
      <c r="C861" s="76"/>
      <c r="D861" s="76"/>
      <c r="E861" s="76"/>
      <c r="F861" s="77"/>
      <c r="G861" s="69"/>
      <c r="H861" s="69"/>
      <c r="I861" s="77"/>
      <c r="J861" s="69"/>
      <c r="K861" s="69"/>
      <c r="L861" s="69"/>
      <c r="M861" s="69"/>
      <c r="N861" s="69"/>
      <c r="O861" s="69"/>
      <c r="P861" s="69"/>
      <c r="Q861" s="53"/>
      <c r="R861" s="82"/>
      <c r="S861" s="83"/>
      <c r="T861" s="72"/>
      <c r="U861" s="69"/>
      <c r="V861" s="69"/>
      <c r="W861" s="69"/>
      <c r="X861" s="69"/>
    </row>
    <row r="862" spans="2:24" s="75" customFormat="1" x14ac:dyDescent="0.25">
      <c r="B862" s="69"/>
      <c r="C862" s="76"/>
      <c r="D862" s="76"/>
      <c r="E862" s="76"/>
      <c r="F862" s="77"/>
      <c r="G862" s="69"/>
      <c r="H862" s="69"/>
      <c r="I862" s="77"/>
      <c r="J862" s="69"/>
      <c r="K862" s="69"/>
      <c r="L862" s="69"/>
      <c r="M862" s="69"/>
      <c r="N862" s="69"/>
      <c r="O862" s="69"/>
      <c r="P862" s="69"/>
      <c r="Q862" s="53"/>
      <c r="R862" s="82"/>
      <c r="S862" s="83"/>
      <c r="T862" s="72"/>
      <c r="U862" s="69"/>
      <c r="V862" s="69"/>
      <c r="W862" s="69"/>
      <c r="X862" s="69"/>
    </row>
    <row r="863" spans="2:24" s="75" customFormat="1" x14ac:dyDescent="0.25">
      <c r="B863" s="69"/>
      <c r="C863" s="76"/>
      <c r="D863" s="76"/>
      <c r="E863" s="76"/>
      <c r="F863" s="77"/>
      <c r="G863" s="69"/>
      <c r="H863" s="69"/>
      <c r="I863" s="77"/>
      <c r="J863" s="69"/>
      <c r="K863" s="69"/>
      <c r="L863" s="69"/>
      <c r="M863" s="69"/>
      <c r="N863" s="69"/>
      <c r="O863" s="69"/>
      <c r="P863" s="69"/>
      <c r="Q863" s="53"/>
      <c r="R863" s="82"/>
      <c r="S863" s="83"/>
      <c r="T863" s="72"/>
      <c r="U863" s="69"/>
      <c r="V863" s="69"/>
      <c r="W863" s="69"/>
      <c r="X863" s="69"/>
    </row>
    <row r="864" spans="2:24" s="75" customFormat="1" x14ac:dyDescent="0.25">
      <c r="B864" s="69"/>
      <c r="C864" s="76"/>
      <c r="D864" s="76"/>
      <c r="E864" s="76"/>
      <c r="F864" s="77"/>
      <c r="G864" s="69"/>
      <c r="H864" s="69"/>
      <c r="I864" s="77"/>
      <c r="J864" s="69"/>
      <c r="K864" s="69"/>
      <c r="L864" s="69"/>
      <c r="M864" s="69"/>
      <c r="N864" s="69"/>
      <c r="O864" s="69"/>
      <c r="P864" s="69"/>
      <c r="Q864" s="53"/>
      <c r="R864" s="82"/>
      <c r="S864" s="83"/>
      <c r="T864" s="72"/>
      <c r="U864" s="69"/>
      <c r="V864" s="69"/>
      <c r="W864" s="69"/>
      <c r="X864" s="69"/>
    </row>
    <row r="865" spans="2:24" s="75" customFormat="1" x14ac:dyDescent="0.25">
      <c r="B865" s="69"/>
      <c r="C865" s="76"/>
      <c r="D865" s="76"/>
      <c r="E865" s="76"/>
      <c r="F865" s="77"/>
      <c r="G865" s="69"/>
      <c r="H865" s="69"/>
      <c r="I865" s="77"/>
      <c r="J865" s="69"/>
      <c r="K865" s="69"/>
      <c r="L865" s="69"/>
      <c r="M865" s="69"/>
      <c r="N865" s="69"/>
      <c r="O865" s="69"/>
      <c r="P865" s="69"/>
      <c r="Q865" s="53"/>
      <c r="R865" s="82"/>
      <c r="S865" s="83"/>
      <c r="T865" s="72"/>
      <c r="U865" s="69"/>
      <c r="V865" s="69"/>
      <c r="W865" s="69"/>
      <c r="X865" s="69"/>
    </row>
    <row r="866" spans="2:24" s="75" customFormat="1" x14ac:dyDescent="0.25">
      <c r="B866" s="69"/>
      <c r="C866" s="76"/>
      <c r="D866" s="76"/>
      <c r="E866" s="76"/>
      <c r="F866" s="77"/>
      <c r="G866" s="69"/>
      <c r="H866" s="69"/>
      <c r="I866" s="77"/>
      <c r="J866" s="69"/>
      <c r="K866" s="69"/>
      <c r="L866" s="69"/>
      <c r="M866" s="69"/>
      <c r="N866" s="69"/>
      <c r="O866" s="69"/>
      <c r="P866" s="69"/>
      <c r="Q866" s="53"/>
      <c r="R866" s="82"/>
      <c r="S866" s="83"/>
      <c r="T866" s="72"/>
      <c r="U866" s="69"/>
      <c r="V866" s="69"/>
      <c r="W866" s="69"/>
      <c r="X866" s="69"/>
    </row>
    <row r="867" spans="2:24" s="75" customFormat="1" x14ac:dyDescent="0.25">
      <c r="B867" s="69"/>
      <c r="C867" s="76"/>
      <c r="D867" s="76"/>
      <c r="E867" s="76"/>
      <c r="F867" s="77"/>
      <c r="G867" s="69"/>
      <c r="H867" s="69"/>
      <c r="I867" s="77"/>
      <c r="J867" s="69"/>
      <c r="K867" s="69"/>
      <c r="L867" s="69"/>
      <c r="M867" s="69"/>
      <c r="N867" s="69"/>
      <c r="O867" s="69"/>
      <c r="P867" s="69"/>
      <c r="Q867" s="53"/>
      <c r="R867" s="82"/>
      <c r="S867" s="83"/>
      <c r="T867" s="72"/>
      <c r="U867" s="69"/>
      <c r="V867" s="69"/>
      <c r="W867" s="69"/>
      <c r="X867" s="69"/>
    </row>
    <row r="868" spans="2:24" s="75" customFormat="1" x14ac:dyDescent="0.25">
      <c r="B868" s="69"/>
      <c r="C868" s="76"/>
      <c r="D868" s="76"/>
      <c r="E868" s="76"/>
      <c r="F868" s="77"/>
      <c r="G868" s="69"/>
      <c r="H868" s="69"/>
      <c r="I868" s="77"/>
      <c r="J868" s="69"/>
      <c r="K868" s="69"/>
      <c r="L868" s="69"/>
      <c r="M868" s="69"/>
      <c r="N868" s="69"/>
      <c r="O868" s="69"/>
      <c r="P868" s="69"/>
      <c r="Q868" s="53"/>
      <c r="R868" s="82"/>
      <c r="S868" s="83"/>
      <c r="T868" s="72"/>
      <c r="U868" s="69"/>
      <c r="V868" s="69"/>
      <c r="W868" s="69"/>
      <c r="X868" s="69"/>
    </row>
    <row r="869" spans="2:24" s="75" customFormat="1" x14ac:dyDescent="0.25">
      <c r="B869" s="69"/>
      <c r="C869" s="76"/>
      <c r="D869" s="76"/>
      <c r="E869" s="76"/>
      <c r="F869" s="77"/>
      <c r="G869" s="69"/>
      <c r="H869" s="69"/>
      <c r="I869" s="77"/>
      <c r="J869" s="69"/>
      <c r="K869" s="69"/>
      <c r="L869" s="69"/>
      <c r="M869" s="69"/>
      <c r="N869" s="69"/>
      <c r="O869" s="69"/>
      <c r="P869" s="69"/>
      <c r="Q869" s="53"/>
      <c r="R869" s="82"/>
      <c r="S869" s="83"/>
      <c r="T869" s="72"/>
      <c r="U869" s="69"/>
      <c r="V869" s="69"/>
      <c r="W869" s="69"/>
      <c r="X869" s="69"/>
    </row>
    <row r="870" spans="2:24" s="75" customFormat="1" x14ac:dyDescent="0.25">
      <c r="B870" s="69"/>
      <c r="C870" s="76"/>
      <c r="D870" s="76"/>
      <c r="E870" s="76"/>
      <c r="F870" s="77"/>
      <c r="G870" s="69"/>
      <c r="H870" s="69"/>
      <c r="I870" s="77"/>
      <c r="J870" s="69"/>
      <c r="K870" s="69"/>
      <c r="L870" s="69"/>
      <c r="M870" s="69"/>
      <c r="N870" s="69"/>
      <c r="O870" s="69"/>
      <c r="P870" s="69"/>
      <c r="Q870" s="53"/>
      <c r="R870" s="82"/>
      <c r="S870" s="83"/>
      <c r="T870" s="72"/>
      <c r="U870" s="69"/>
      <c r="V870" s="69"/>
      <c r="W870" s="69"/>
      <c r="X870" s="69"/>
    </row>
    <row r="871" spans="2:24" s="75" customFormat="1" x14ac:dyDescent="0.25">
      <c r="B871" s="69"/>
      <c r="C871" s="76"/>
      <c r="D871" s="76"/>
      <c r="E871" s="76"/>
      <c r="F871" s="77"/>
      <c r="G871" s="69"/>
      <c r="H871" s="69"/>
      <c r="I871" s="77"/>
      <c r="J871" s="69"/>
      <c r="K871" s="69"/>
      <c r="L871" s="69"/>
      <c r="M871" s="69"/>
      <c r="N871" s="69"/>
      <c r="O871" s="69"/>
      <c r="P871" s="69"/>
      <c r="Q871" s="53"/>
      <c r="R871" s="82"/>
      <c r="S871" s="83"/>
      <c r="T871" s="72"/>
      <c r="U871" s="69"/>
      <c r="V871" s="69"/>
      <c r="W871" s="69"/>
      <c r="X871" s="69"/>
    </row>
    <row r="872" spans="2:24" s="75" customFormat="1" x14ac:dyDescent="0.25">
      <c r="B872" s="69"/>
      <c r="C872" s="76"/>
      <c r="D872" s="76"/>
      <c r="E872" s="76"/>
      <c r="F872" s="77"/>
      <c r="G872" s="69"/>
      <c r="H872" s="69"/>
      <c r="I872" s="77"/>
      <c r="J872" s="69"/>
      <c r="K872" s="69"/>
      <c r="L872" s="69"/>
      <c r="M872" s="69"/>
      <c r="N872" s="69"/>
      <c r="O872" s="69"/>
      <c r="P872" s="69"/>
      <c r="Q872" s="53"/>
      <c r="R872" s="82"/>
      <c r="S872" s="83"/>
      <c r="T872" s="72"/>
      <c r="U872" s="69"/>
      <c r="V872" s="69"/>
      <c r="W872" s="69"/>
      <c r="X872" s="69"/>
    </row>
    <row r="873" spans="2:24" s="75" customFormat="1" x14ac:dyDescent="0.25">
      <c r="B873" s="69"/>
      <c r="C873" s="76"/>
      <c r="D873" s="76"/>
      <c r="E873" s="76"/>
      <c r="F873" s="77"/>
      <c r="G873" s="69"/>
      <c r="H873" s="69"/>
      <c r="I873" s="77"/>
      <c r="J873" s="69"/>
      <c r="K873" s="69"/>
      <c r="L873" s="69"/>
      <c r="M873" s="69"/>
      <c r="N873" s="69"/>
      <c r="O873" s="69"/>
      <c r="P873" s="69"/>
      <c r="Q873" s="53"/>
      <c r="R873" s="82"/>
      <c r="S873" s="83"/>
      <c r="T873" s="72"/>
      <c r="U873" s="69"/>
      <c r="V873" s="69"/>
      <c r="W873" s="69"/>
      <c r="X873" s="69"/>
    </row>
    <row r="874" spans="2:24" s="75" customFormat="1" x14ac:dyDescent="0.25">
      <c r="B874" s="69"/>
      <c r="C874" s="76"/>
      <c r="D874" s="76"/>
      <c r="E874" s="76"/>
      <c r="F874" s="77"/>
      <c r="G874" s="69"/>
      <c r="H874" s="69"/>
      <c r="I874" s="77"/>
      <c r="J874" s="69"/>
      <c r="K874" s="69"/>
      <c r="L874" s="69"/>
      <c r="M874" s="69"/>
      <c r="N874" s="69"/>
      <c r="O874" s="69"/>
      <c r="P874" s="69"/>
      <c r="Q874" s="53"/>
      <c r="R874" s="82"/>
      <c r="S874" s="83"/>
      <c r="T874" s="72"/>
      <c r="U874" s="69"/>
      <c r="V874" s="69"/>
      <c r="W874" s="69"/>
      <c r="X874" s="69"/>
    </row>
    <row r="875" spans="2:24" s="75" customFormat="1" x14ac:dyDescent="0.25">
      <c r="B875" s="69"/>
      <c r="C875" s="76"/>
      <c r="D875" s="76"/>
      <c r="E875" s="76"/>
      <c r="F875" s="77"/>
      <c r="G875" s="69"/>
      <c r="H875" s="69"/>
      <c r="I875" s="77"/>
      <c r="J875" s="69"/>
      <c r="K875" s="69"/>
      <c r="L875" s="69"/>
      <c r="M875" s="69"/>
      <c r="N875" s="69"/>
      <c r="O875" s="69"/>
      <c r="P875" s="69"/>
      <c r="Q875" s="53"/>
      <c r="R875" s="82"/>
      <c r="S875" s="83"/>
      <c r="T875" s="72"/>
      <c r="U875" s="69"/>
      <c r="V875" s="69"/>
      <c r="W875" s="69"/>
      <c r="X875" s="69"/>
    </row>
    <row r="876" spans="2:24" s="75" customFormat="1" x14ac:dyDescent="0.25">
      <c r="B876" s="69"/>
      <c r="C876" s="76"/>
      <c r="D876" s="76"/>
      <c r="E876" s="76"/>
      <c r="F876" s="77"/>
      <c r="G876" s="69"/>
      <c r="H876" s="69"/>
      <c r="I876" s="77"/>
      <c r="J876" s="69"/>
      <c r="K876" s="69"/>
      <c r="L876" s="69"/>
      <c r="M876" s="69"/>
      <c r="N876" s="69"/>
      <c r="O876" s="69"/>
      <c r="P876" s="69"/>
      <c r="Q876" s="53"/>
      <c r="R876" s="82"/>
      <c r="S876" s="83"/>
      <c r="T876" s="72"/>
      <c r="U876" s="69"/>
      <c r="V876" s="69"/>
      <c r="W876" s="69"/>
      <c r="X876" s="69"/>
    </row>
    <row r="877" spans="2:24" s="75" customFormat="1" x14ac:dyDescent="0.25">
      <c r="B877" s="69"/>
      <c r="C877" s="76"/>
      <c r="D877" s="76"/>
      <c r="E877" s="76"/>
      <c r="F877" s="77"/>
      <c r="G877" s="69"/>
      <c r="H877" s="69"/>
      <c r="I877" s="77"/>
      <c r="J877" s="69"/>
      <c r="K877" s="69"/>
      <c r="L877" s="69"/>
      <c r="M877" s="69"/>
      <c r="N877" s="69"/>
      <c r="O877" s="69"/>
      <c r="P877" s="69"/>
      <c r="Q877" s="53"/>
      <c r="R877" s="82"/>
      <c r="S877" s="83"/>
      <c r="T877" s="72"/>
      <c r="U877" s="69"/>
      <c r="V877" s="69"/>
      <c r="W877" s="69"/>
      <c r="X877" s="69"/>
    </row>
    <row r="878" spans="2:24" s="75" customFormat="1" x14ac:dyDescent="0.25">
      <c r="B878" s="69"/>
      <c r="C878" s="76"/>
      <c r="D878" s="76"/>
      <c r="E878" s="76"/>
      <c r="F878" s="77"/>
      <c r="G878" s="69"/>
      <c r="H878" s="69"/>
      <c r="I878" s="77"/>
      <c r="J878" s="69"/>
      <c r="K878" s="69"/>
      <c r="L878" s="69"/>
      <c r="M878" s="69"/>
      <c r="N878" s="69"/>
      <c r="O878" s="69"/>
      <c r="P878" s="69"/>
      <c r="Q878" s="53"/>
      <c r="R878" s="82"/>
      <c r="S878" s="83"/>
      <c r="T878" s="72"/>
      <c r="U878" s="69"/>
      <c r="V878" s="69"/>
      <c r="W878" s="69"/>
      <c r="X878" s="69"/>
    </row>
    <row r="879" spans="2:24" s="75" customFormat="1" x14ac:dyDescent="0.25">
      <c r="B879" s="69"/>
      <c r="C879" s="76"/>
      <c r="D879" s="76"/>
      <c r="E879" s="76"/>
      <c r="F879" s="77"/>
      <c r="G879" s="69"/>
      <c r="H879" s="69"/>
      <c r="I879" s="77"/>
      <c r="J879" s="69"/>
      <c r="K879" s="69"/>
      <c r="L879" s="69"/>
      <c r="M879" s="69"/>
      <c r="N879" s="69"/>
      <c r="O879" s="69"/>
      <c r="P879" s="69"/>
      <c r="Q879" s="53"/>
      <c r="R879" s="82"/>
      <c r="S879" s="83"/>
      <c r="T879" s="72"/>
      <c r="U879" s="69"/>
      <c r="V879" s="69"/>
      <c r="W879" s="69"/>
      <c r="X879" s="69"/>
    </row>
    <row r="880" spans="2:24" s="75" customFormat="1" x14ac:dyDescent="0.25">
      <c r="B880" s="69"/>
      <c r="C880" s="76"/>
      <c r="D880" s="76"/>
      <c r="E880" s="76"/>
      <c r="F880" s="77"/>
      <c r="G880" s="69"/>
      <c r="H880" s="69"/>
      <c r="I880" s="77"/>
      <c r="J880" s="69"/>
      <c r="K880" s="69"/>
      <c r="L880" s="69"/>
      <c r="M880" s="69"/>
      <c r="N880" s="69"/>
      <c r="O880" s="69"/>
      <c r="P880" s="69"/>
      <c r="Q880" s="53"/>
      <c r="R880" s="82"/>
      <c r="S880" s="83"/>
      <c r="T880" s="72"/>
      <c r="U880" s="69"/>
      <c r="V880" s="69"/>
      <c r="W880" s="69"/>
      <c r="X880" s="69"/>
    </row>
    <row r="881" spans="2:24" s="75" customFormat="1" x14ac:dyDescent="0.25">
      <c r="B881" s="69"/>
      <c r="C881" s="76"/>
      <c r="D881" s="76"/>
      <c r="E881" s="76"/>
      <c r="F881" s="77"/>
      <c r="G881" s="69"/>
      <c r="H881" s="69"/>
      <c r="I881" s="77"/>
      <c r="J881" s="69"/>
      <c r="K881" s="69"/>
      <c r="L881" s="69"/>
      <c r="M881" s="69"/>
      <c r="N881" s="69"/>
      <c r="O881" s="69"/>
      <c r="P881" s="69"/>
      <c r="Q881" s="53"/>
      <c r="R881" s="82"/>
      <c r="S881" s="83"/>
      <c r="T881" s="72"/>
      <c r="U881" s="69"/>
      <c r="V881" s="69"/>
      <c r="W881" s="69"/>
      <c r="X881" s="69"/>
    </row>
    <row r="882" spans="2:24" s="75" customFormat="1" x14ac:dyDescent="0.25">
      <c r="B882" s="69"/>
      <c r="C882" s="76"/>
      <c r="D882" s="76"/>
      <c r="E882" s="76"/>
      <c r="F882" s="77"/>
      <c r="G882" s="69"/>
      <c r="H882" s="69"/>
      <c r="I882" s="77"/>
      <c r="J882" s="69"/>
      <c r="K882" s="69"/>
      <c r="L882" s="69"/>
      <c r="M882" s="69"/>
      <c r="N882" s="69"/>
      <c r="O882" s="69"/>
      <c r="P882" s="69"/>
      <c r="Q882" s="53"/>
      <c r="R882" s="82"/>
      <c r="S882" s="83"/>
      <c r="T882" s="72"/>
      <c r="U882" s="69"/>
      <c r="V882" s="69"/>
      <c r="W882" s="69"/>
      <c r="X882" s="69"/>
    </row>
    <row r="883" spans="2:24" s="75" customFormat="1" x14ac:dyDescent="0.25">
      <c r="B883" s="69"/>
      <c r="C883" s="76"/>
      <c r="D883" s="76"/>
      <c r="E883" s="76"/>
      <c r="F883" s="77"/>
      <c r="G883" s="69"/>
      <c r="H883" s="69"/>
      <c r="I883" s="77"/>
      <c r="J883" s="69"/>
      <c r="K883" s="69"/>
      <c r="L883" s="69"/>
      <c r="M883" s="69"/>
      <c r="N883" s="69"/>
      <c r="O883" s="69"/>
      <c r="P883" s="69"/>
      <c r="Q883" s="53"/>
      <c r="R883" s="82"/>
      <c r="S883" s="83"/>
      <c r="T883" s="72"/>
      <c r="U883" s="69"/>
      <c r="V883" s="69"/>
      <c r="W883" s="69"/>
      <c r="X883" s="69"/>
    </row>
    <row r="884" spans="2:24" s="75" customFormat="1" x14ac:dyDescent="0.25">
      <c r="B884" s="69"/>
      <c r="C884" s="76"/>
      <c r="D884" s="76"/>
      <c r="E884" s="76"/>
      <c r="F884" s="77"/>
      <c r="G884" s="69"/>
      <c r="H884" s="69"/>
      <c r="I884" s="77"/>
      <c r="J884" s="69"/>
      <c r="K884" s="69"/>
      <c r="L884" s="69"/>
      <c r="M884" s="69"/>
      <c r="N884" s="69"/>
      <c r="O884" s="69"/>
      <c r="P884" s="69"/>
      <c r="Q884" s="53"/>
      <c r="R884" s="82"/>
      <c r="S884" s="83"/>
      <c r="T884" s="72"/>
      <c r="U884" s="69"/>
      <c r="V884" s="69"/>
      <c r="W884" s="69"/>
      <c r="X884" s="69"/>
    </row>
    <row r="885" spans="2:24" s="75" customFormat="1" x14ac:dyDescent="0.25">
      <c r="B885" s="69"/>
      <c r="C885" s="76"/>
      <c r="D885" s="76"/>
      <c r="E885" s="76"/>
      <c r="F885" s="77"/>
      <c r="G885" s="69"/>
      <c r="H885" s="69"/>
      <c r="I885" s="77"/>
      <c r="J885" s="69"/>
      <c r="K885" s="69"/>
      <c r="L885" s="69"/>
      <c r="M885" s="69"/>
      <c r="N885" s="69"/>
      <c r="O885" s="69"/>
      <c r="P885" s="69"/>
      <c r="Q885" s="53"/>
      <c r="R885" s="82"/>
      <c r="S885" s="83"/>
      <c r="T885" s="72"/>
      <c r="U885" s="69"/>
      <c r="V885" s="69"/>
      <c r="W885" s="69"/>
      <c r="X885" s="69"/>
    </row>
    <row r="886" spans="2:24" s="75" customFormat="1" x14ac:dyDescent="0.25">
      <c r="B886" s="69"/>
      <c r="C886" s="76"/>
      <c r="D886" s="76"/>
      <c r="E886" s="76"/>
      <c r="F886" s="77"/>
      <c r="G886" s="69"/>
      <c r="H886" s="69"/>
      <c r="I886" s="77"/>
      <c r="J886" s="69"/>
      <c r="K886" s="69"/>
      <c r="L886" s="69"/>
      <c r="M886" s="69"/>
      <c r="N886" s="69"/>
      <c r="O886" s="69"/>
      <c r="P886" s="69"/>
      <c r="Q886" s="53"/>
      <c r="R886" s="82"/>
      <c r="S886" s="83"/>
      <c r="T886" s="72"/>
      <c r="U886" s="69"/>
      <c r="V886" s="69"/>
      <c r="W886" s="69"/>
      <c r="X886" s="69"/>
    </row>
    <row r="887" spans="2:24" s="75" customFormat="1" x14ac:dyDescent="0.25">
      <c r="B887" s="69"/>
      <c r="C887" s="76"/>
      <c r="D887" s="76"/>
      <c r="E887" s="76"/>
      <c r="F887" s="77"/>
      <c r="G887" s="69"/>
      <c r="H887" s="69"/>
      <c r="I887" s="77"/>
      <c r="J887" s="69"/>
      <c r="K887" s="69"/>
      <c r="L887" s="69"/>
      <c r="M887" s="69"/>
      <c r="N887" s="69"/>
      <c r="O887" s="69"/>
      <c r="P887" s="69"/>
      <c r="Q887" s="53"/>
      <c r="R887" s="82"/>
      <c r="S887" s="83"/>
      <c r="T887" s="72"/>
      <c r="U887" s="69"/>
      <c r="V887" s="69"/>
      <c r="W887" s="69"/>
      <c r="X887" s="69"/>
    </row>
    <row r="888" spans="2:24" s="75" customFormat="1" x14ac:dyDescent="0.25">
      <c r="B888" s="69"/>
      <c r="C888" s="76"/>
      <c r="D888" s="76"/>
      <c r="E888" s="76"/>
      <c r="F888" s="77"/>
      <c r="G888" s="69"/>
      <c r="H888" s="69"/>
      <c r="I888" s="77"/>
      <c r="J888" s="69"/>
      <c r="K888" s="69"/>
      <c r="L888" s="69"/>
      <c r="M888" s="69"/>
      <c r="N888" s="69"/>
      <c r="O888" s="69"/>
      <c r="P888" s="69"/>
      <c r="Q888" s="53"/>
      <c r="R888" s="82"/>
      <c r="S888" s="83"/>
      <c r="T888" s="72"/>
      <c r="U888" s="69"/>
      <c r="V888" s="69"/>
      <c r="W888" s="69"/>
      <c r="X888" s="69"/>
    </row>
    <row r="889" spans="2:24" s="75" customFormat="1" x14ac:dyDescent="0.25">
      <c r="B889" s="69"/>
      <c r="C889" s="76"/>
      <c r="D889" s="76"/>
      <c r="E889" s="76"/>
      <c r="F889" s="77"/>
      <c r="G889" s="69"/>
      <c r="H889" s="69"/>
      <c r="I889" s="77"/>
      <c r="J889" s="69"/>
      <c r="K889" s="69"/>
      <c r="L889" s="69"/>
      <c r="M889" s="69"/>
      <c r="N889" s="69"/>
      <c r="O889" s="69"/>
      <c r="P889" s="69"/>
      <c r="Q889" s="53"/>
      <c r="R889" s="82"/>
      <c r="S889" s="83"/>
      <c r="T889" s="72"/>
      <c r="U889" s="69"/>
      <c r="V889" s="69"/>
      <c r="W889" s="69"/>
      <c r="X889" s="69"/>
    </row>
    <row r="890" spans="2:24" s="75" customFormat="1" x14ac:dyDescent="0.25">
      <c r="B890" s="69"/>
      <c r="C890" s="76"/>
      <c r="D890" s="76"/>
      <c r="E890" s="76"/>
      <c r="F890" s="77"/>
      <c r="G890" s="69"/>
      <c r="H890" s="69"/>
      <c r="I890" s="77"/>
      <c r="J890" s="69"/>
      <c r="K890" s="69"/>
      <c r="L890" s="69"/>
      <c r="M890" s="69"/>
      <c r="N890" s="69"/>
      <c r="O890" s="69"/>
      <c r="P890" s="69"/>
      <c r="Q890" s="53"/>
      <c r="R890" s="82"/>
      <c r="S890" s="83"/>
      <c r="T890" s="72"/>
      <c r="U890" s="69"/>
      <c r="V890" s="69"/>
      <c r="W890" s="69"/>
      <c r="X890" s="69"/>
    </row>
    <row r="891" spans="2:24" s="75" customFormat="1" x14ac:dyDescent="0.25">
      <c r="B891" s="69"/>
      <c r="C891" s="76"/>
      <c r="D891" s="76"/>
      <c r="E891" s="76"/>
      <c r="F891" s="77"/>
      <c r="G891" s="69"/>
      <c r="H891" s="69"/>
      <c r="I891" s="77"/>
      <c r="J891" s="69"/>
      <c r="K891" s="69"/>
      <c r="L891" s="69"/>
      <c r="M891" s="69"/>
      <c r="N891" s="69"/>
      <c r="O891" s="69"/>
      <c r="P891" s="69"/>
      <c r="Q891" s="53"/>
      <c r="R891" s="82"/>
      <c r="S891" s="83"/>
      <c r="T891" s="72"/>
      <c r="U891" s="69"/>
      <c r="V891" s="69"/>
      <c r="W891" s="69"/>
      <c r="X891" s="69"/>
    </row>
    <row r="892" spans="2:24" s="75" customFormat="1" x14ac:dyDescent="0.25">
      <c r="B892" s="69"/>
      <c r="C892" s="76"/>
      <c r="D892" s="76"/>
      <c r="E892" s="76"/>
      <c r="F892" s="77"/>
      <c r="G892" s="69"/>
      <c r="H892" s="69"/>
      <c r="I892" s="77"/>
      <c r="J892" s="69"/>
      <c r="K892" s="69"/>
      <c r="L892" s="69"/>
      <c r="M892" s="69"/>
      <c r="N892" s="69"/>
      <c r="O892" s="69"/>
      <c r="P892" s="69"/>
      <c r="Q892" s="53"/>
      <c r="R892" s="82"/>
      <c r="S892" s="83"/>
      <c r="T892" s="72"/>
      <c r="U892" s="69"/>
      <c r="V892" s="69"/>
      <c r="W892" s="69"/>
      <c r="X892" s="69"/>
    </row>
    <row r="893" spans="2:24" s="75" customFormat="1" x14ac:dyDescent="0.25">
      <c r="B893" s="69"/>
      <c r="C893" s="76"/>
      <c r="D893" s="76"/>
      <c r="E893" s="76"/>
      <c r="F893" s="77"/>
      <c r="G893" s="69"/>
      <c r="H893" s="69"/>
      <c r="I893" s="77"/>
      <c r="J893" s="69"/>
      <c r="K893" s="69"/>
      <c r="L893" s="69"/>
      <c r="M893" s="69"/>
      <c r="N893" s="69"/>
      <c r="O893" s="69"/>
      <c r="P893" s="69"/>
      <c r="Q893" s="53"/>
      <c r="R893" s="82"/>
      <c r="S893" s="83"/>
      <c r="T893" s="72"/>
      <c r="U893" s="69"/>
      <c r="V893" s="69"/>
      <c r="W893" s="69"/>
      <c r="X893" s="69"/>
    </row>
    <row r="894" spans="2:24" s="75" customFormat="1" x14ac:dyDescent="0.25">
      <c r="B894" s="69"/>
      <c r="C894" s="76"/>
      <c r="D894" s="76"/>
      <c r="E894" s="76"/>
      <c r="F894" s="77"/>
      <c r="G894" s="69"/>
      <c r="H894" s="69"/>
      <c r="I894" s="77"/>
      <c r="J894" s="69"/>
      <c r="K894" s="69"/>
      <c r="L894" s="69"/>
      <c r="M894" s="69"/>
      <c r="N894" s="69"/>
      <c r="O894" s="69"/>
      <c r="P894" s="69"/>
      <c r="Q894" s="53"/>
      <c r="R894" s="82"/>
      <c r="S894" s="83"/>
      <c r="T894" s="72"/>
      <c r="U894" s="69"/>
      <c r="V894" s="69"/>
      <c r="W894" s="69"/>
      <c r="X894" s="69"/>
    </row>
    <row r="895" spans="2:24" s="75" customFormat="1" x14ac:dyDescent="0.25">
      <c r="B895" s="69"/>
      <c r="C895" s="76"/>
      <c r="D895" s="76"/>
      <c r="E895" s="76"/>
      <c r="F895" s="77"/>
      <c r="G895" s="69"/>
      <c r="H895" s="69"/>
      <c r="I895" s="77"/>
      <c r="J895" s="69"/>
      <c r="K895" s="69"/>
      <c r="L895" s="69"/>
      <c r="M895" s="69"/>
      <c r="N895" s="69"/>
      <c r="O895" s="69"/>
      <c r="P895" s="69"/>
      <c r="Q895" s="53"/>
      <c r="R895" s="82"/>
      <c r="S895" s="83"/>
      <c r="T895" s="72"/>
      <c r="U895" s="69"/>
      <c r="V895" s="69"/>
      <c r="W895" s="69"/>
      <c r="X895" s="69"/>
    </row>
    <row r="896" spans="2:24" s="75" customFormat="1" x14ac:dyDescent="0.25">
      <c r="B896" s="69"/>
      <c r="C896" s="76"/>
      <c r="D896" s="76"/>
      <c r="E896" s="76"/>
      <c r="F896" s="77"/>
      <c r="G896" s="69"/>
      <c r="H896" s="69"/>
      <c r="I896" s="77"/>
      <c r="J896" s="69"/>
      <c r="K896" s="69"/>
      <c r="L896" s="69"/>
      <c r="M896" s="69"/>
      <c r="N896" s="69"/>
      <c r="O896" s="69"/>
      <c r="P896" s="69"/>
      <c r="Q896" s="53"/>
      <c r="R896" s="82"/>
      <c r="S896" s="83"/>
      <c r="T896" s="72"/>
      <c r="U896" s="69"/>
      <c r="V896" s="69"/>
      <c r="W896" s="69"/>
      <c r="X896" s="69"/>
    </row>
    <row r="897" spans="2:24" s="75" customFormat="1" x14ac:dyDescent="0.25">
      <c r="B897" s="69"/>
      <c r="C897" s="76"/>
      <c r="D897" s="76"/>
      <c r="E897" s="76"/>
      <c r="F897" s="77"/>
      <c r="G897" s="69"/>
      <c r="H897" s="69"/>
      <c r="I897" s="77"/>
      <c r="J897" s="69"/>
      <c r="K897" s="69"/>
      <c r="L897" s="69"/>
      <c r="M897" s="69"/>
      <c r="N897" s="69"/>
      <c r="O897" s="69"/>
      <c r="P897" s="69"/>
      <c r="Q897" s="53"/>
      <c r="R897" s="82"/>
      <c r="S897" s="83"/>
      <c r="T897" s="72"/>
      <c r="U897" s="69"/>
      <c r="V897" s="69"/>
      <c r="W897" s="69"/>
      <c r="X897" s="69"/>
    </row>
    <row r="898" spans="2:24" s="75" customFormat="1" x14ac:dyDescent="0.25">
      <c r="B898" s="69"/>
      <c r="C898" s="76"/>
      <c r="D898" s="76"/>
      <c r="E898" s="76"/>
      <c r="F898" s="77"/>
      <c r="G898" s="69"/>
      <c r="H898" s="69"/>
      <c r="I898" s="77"/>
      <c r="J898" s="69"/>
      <c r="K898" s="69"/>
      <c r="L898" s="69"/>
      <c r="M898" s="69"/>
      <c r="N898" s="69"/>
      <c r="O898" s="69"/>
      <c r="P898" s="69"/>
      <c r="Q898" s="53"/>
      <c r="R898" s="82"/>
      <c r="S898" s="83"/>
      <c r="T898" s="72"/>
      <c r="U898" s="69"/>
      <c r="V898" s="69"/>
      <c r="W898" s="69"/>
      <c r="X898" s="69"/>
    </row>
    <row r="899" spans="2:24" s="75" customFormat="1" x14ac:dyDescent="0.25">
      <c r="B899" s="69"/>
      <c r="C899" s="76"/>
      <c r="D899" s="76"/>
      <c r="E899" s="76"/>
      <c r="F899" s="77"/>
      <c r="G899" s="69"/>
      <c r="H899" s="69"/>
      <c r="I899" s="77"/>
      <c r="J899" s="69"/>
      <c r="K899" s="69"/>
      <c r="L899" s="69"/>
      <c r="M899" s="69"/>
      <c r="N899" s="69"/>
      <c r="O899" s="69"/>
      <c r="P899" s="69"/>
      <c r="Q899" s="53"/>
      <c r="R899" s="82"/>
      <c r="S899" s="83"/>
      <c r="T899" s="72"/>
      <c r="U899" s="69"/>
      <c r="V899" s="69"/>
      <c r="W899" s="69"/>
      <c r="X899" s="69"/>
    </row>
    <row r="900" spans="2:24" s="75" customFormat="1" x14ac:dyDescent="0.25">
      <c r="B900" s="69"/>
      <c r="C900" s="76"/>
      <c r="D900" s="76"/>
      <c r="E900" s="76"/>
      <c r="F900" s="77"/>
      <c r="G900" s="69"/>
      <c r="H900" s="69"/>
      <c r="I900" s="77"/>
      <c r="J900" s="69"/>
      <c r="K900" s="69"/>
      <c r="L900" s="69"/>
      <c r="M900" s="69"/>
      <c r="N900" s="69"/>
      <c r="O900" s="69"/>
      <c r="P900" s="69"/>
      <c r="Q900" s="53"/>
      <c r="R900" s="82"/>
      <c r="S900" s="83"/>
      <c r="T900" s="72"/>
      <c r="U900" s="69"/>
      <c r="V900" s="69"/>
      <c r="W900" s="69"/>
      <c r="X900" s="69"/>
    </row>
    <row r="901" spans="2:24" s="75" customFormat="1" x14ac:dyDescent="0.25">
      <c r="B901" s="69"/>
      <c r="C901" s="76"/>
      <c r="D901" s="76"/>
      <c r="E901" s="76"/>
      <c r="F901" s="77"/>
      <c r="G901" s="69"/>
      <c r="H901" s="69"/>
      <c r="I901" s="77"/>
      <c r="J901" s="69"/>
      <c r="K901" s="69"/>
      <c r="L901" s="69"/>
      <c r="M901" s="69"/>
      <c r="N901" s="69"/>
      <c r="O901" s="69"/>
      <c r="P901" s="69"/>
      <c r="Q901" s="53"/>
      <c r="R901" s="82"/>
      <c r="S901" s="83"/>
      <c r="T901" s="72"/>
      <c r="U901" s="69"/>
      <c r="V901" s="69"/>
      <c r="W901" s="69"/>
      <c r="X901" s="69"/>
    </row>
    <row r="902" spans="2:24" s="75" customFormat="1" x14ac:dyDescent="0.25">
      <c r="B902" s="69"/>
      <c r="C902" s="76"/>
      <c r="D902" s="76"/>
      <c r="E902" s="76"/>
      <c r="F902" s="77"/>
      <c r="G902" s="69"/>
      <c r="H902" s="69"/>
      <c r="I902" s="77"/>
      <c r="J902" s="69"/>
      <c r="K902" s="69"/>
      <c r="L902" s="69"/>
      <c r="M902" s="69"/>
      <c r="N902" s="69"/>
      <c r="O902" s="69"/>
      <c r="P902" s="69"/>
      <c r="Q902" s="53"/>
      <c r="R902" s="82"/>
      <c r="S902" s="83"/>
      <c r="T902" s="72"/>
      <c r="U902" s="69"/>
      <c r="V902" s="69"/>
      <c r="W902" s="69"/>
      <c r="X902" s="69"/>
    </row>
    <row r="903" spans="2:24" s="75" customFormat="1" x14ac:dyDescent="0.25">
      <c r="B903" s="69"/>
      <c r="C903" s="76"/>
      <c r="D903" s="76"/>
      <c r="E903" s="76"/>
      <c r="F903" s="77"/>
      <c r="G903" s="69"/>
      <c r="H903" s="69"/>
      <c r="I903" s="77"/>
      <c r="J903" s="69"/>
      <c r="K903" s="69"/>
      <c r="L903" s="69"/>
      <c r="M903" s="69"/>
      <c r="N903" s="69"/>
      <c r="O903" s="69"/>
      <c r="P903" s="69"/>
      <c r="Q903" s="53"/>
      <c r="R903" s="82"/>
      <c r="S903" s="83"/>
      <c r="T903" s="72"/>
      <c r="U903" s="69"/>
      <c r="V903" s="69"/>
      <c r="W903" s="69"/>
      <c r="X903" s="69"/>
    </row>
    <row r="904" spans="2:24" s="75" customFormat="1" x14ac:dyDescent="0.25">
      <c r="B904" s="69"/>
      <c r="C904" s="76"/>
      <c r="D904" s="76"/>
      <c r="E904" s="76"/>
      <c r="F904" s="77"/>
      <c r="G904" s="69"/>
      <c r="H904" s="69"/>
      <c r="I904" s="77"/>
      <c r="J904" s="69"/>
      <c r="K904" s="69"/>
      <c r="L904" s="69"/>
      <c r="M904" s="69"/>
      <c r="N904" s="69"/>
      <c r="O904" s="69"/>
      <c r="P904" s="69"/>
      <c r="Q904" s="53"/>
      <c r="R904" s="82"/>
      <c r="S904" s="83"/>
      <c r="T904" s="72"/>
      <c r="U904" s="69"/>
      <c r="V904" s="69"/>
      <c r="W904" s="69"/>
      <c r="X904" s="69"/>
    </row>
    <row r="905" spans="2:24" s="75" customFormat="1" x14ac:dyDescent="0.25">
      <c r="B905" s="69"/>
      <c r="C905" s="76"/>
      <c r="D905" s="76"/>
      <c r="E905" s="76"/>
      <c r="F905" s="77"/>
      <c r="G905" s="69"/>
      <c r="H905" s="69"/>
      <c r="I905" s="77"/>
      <c r="J905" s="69"/>
      <c r="K905" s="69"/>
      <c r="L905" s="69"/>
      <c r="M905" s="69"/>
      <c r="N905" s="69"/>
      <c r="O905" s="69"/>
      <c r="P905" s="69"/>
      <c r="Q905" s="53"/>
      <c r="R905" s="82"/>
      <c r="S905" s="83"/>
      <c r="T905" s="72"/>
      <c r="U905" s="69"/>
      <c r="V905" s="69"/>
      <c r="W905" s="69"/>
      <c r="X905" s="69"/>
    </row>
    <row r="906" spans="2:24" s="75" customFormat="1" x14ac:dyDescent="0.25">
      <c r="B906" s="69"/>
      <c r="C906" s="76"/>
      <c r="D906" s="76"/>
      <c r="E906" s="76"/>
      <c r="F906" s="77"/>
      <c r="G906" s="69"/>
      <c r="H906" s="69"/>
      <c r="I906" s="77"/>
      <c r="J906" s="69"/>
      <c r="K906" s="69"/>
      <c r="L906" s="69"/>
      <c r="M906" s="69"/>
      <c r="N906" s="69"/>
      <c r="O906" s="69"/>
      <c r="P906" s="69"/>
      <c r="Q906" s="53"/>
      <c r="R906" s="82"/>
      <c r="S906" s="83"/>
      <c r="T906" s="72"/>
      <c r="U906" s="69"/>
      <c r="V906" s="69"/>
      <c r="W906" s="69"/>
      <c r="X906" s="69"/>
    </row>
    <row r="907" spans="2:24" s="75" customFormat="1" x14ac:dyDescent="0.25">
      <c r="B907" s="69"/>
      <c r="C907" s="76"/>
      <c r="D907" s="76"/>
      <c r="E907" s="76"/>
      <c r="F907" s="77"/>
      <c r="G907" s="69"/>
      <c r="H907" s="69"/>
      <c r="I907" s="77"/>
      <c r="J907" s="69"/>
      <c r="K907" s="69"/>
      <c r="L907" s="69"/>
      <c r="M907" s="69"/>
      <c r="N907" s="69"/>
      <c r="O907" s="69"/>
      <c r="P907" s="69"/>
      <c r="Q907" s="53"/>
      <c r="R907" s="82"/>
      <c r="S907" s="83"/>
      <c r="T907" s="72"/>
      <c r="U907" s="69"/>
      <c r="V907" s="69"/>
      <c r="W907" s="69"/>
      <c r="X907" s="69"/>
    </row>
    <row r="908" spans="2:24" s="75" customFormat="1" x14ac:dyDescent="0.25">
      <c r="B908" s="69"/>
      <c r="C908" s="76"/>
      <c r="D908" s="76"/>
      <c r="E908" s="76"/>
      <c r="F908" s="77"/>
      <c r="G908" s="69"/>
      <c r="H908" s="69"/>
      <c r="I908" s="77"/>
      <c r="J908" s="69"/>
      <c r="K908" s="69"/>
      <c r="L908" s="69"/>
      <c r="M908" s="69"/>
      <c r="N908" s="69"/>
      <c r="O908" s="69"/>
      <c r="P908" s="69"/>
      <c r="Q908" s="53"/>
      <c r="R908" s="82"/>
      <c r="S908" s="83"/>
      <c r="T908" s="72"/>
      <c r="U908" s="69"/>
      <c r="V908" s="69"/>
      <c r="W908" s="69"/>
      <c r="X908" s="69"/>
    </row>
    <row r="909" spans="2:24" s="75" customFormat="1" x14ac:dyDescent="0.25">
      <c r="B909" s="69"/>
      <c r="C909" s="76"/>
      <c r="D909" s="76"/>
      <c r="E909" s="76"/>
      <c r="F909" s="77"/>
      <c r="G909" s="69"/>
      <c r="H909" s="69"/>
      <c r="I909" s="77"/>
      <c r="J909" s="69"/>
      <c r="K909" s="69"/>
      <c r="L909" s="69"/>
      <c r="M909" s="69"/>
      <c r="N909" s="69"/>
      <c r="O909" s="69"/>
      <c r="P909" s="69"/>
      <c r="Q909" s="53"/>
      <c r="R909" s="82"/>
      <c r="S909" s="83"/>
      <c r="T909" s="72"/>
      <c r="U909" s="69"/>
      <c r="V909" s="69"/>
      <c r="W909" s="69"/>
      <c r="X909" s="69"/>
    </row>
    <row r="910" spans="2:24" s="75" customFormat="1" x14ac:dyDescent="0.25">
      <c r="B910" s="69"/>
      <c r="C910" s="76"/>
      <c r="D910" s="76"/>
      <c r="E910" s="76"/>
      <c r="F910" s="77"/>
      <c r="G910" s="69"/>
      <c r="H910" s="69"/>
      <c r="I910" s="77"/>
      <c r="J910" s="69"/>
      <c r="K910" s="69"/>
      <c r="L910" s="69"/>
      <c r="M910" s="69"/>
      <c r="N910" s="69"/>
      <c r="O910" s="69"/>
      <c r="P910" s="69"/>
      <c r="Q910" s="53"/>
      <c r="R910" s="82"/>
      <c r="S910" s="83"/>
      <c r="T910" s="72"/>
      <c r="U910" s="69"/>
      <c r="V910" s="69"/>
      <c r="W910" s="69"/>
      <c r="X910" s="69"/>
    </row>
    <row r="911" spans="2:24" s="75" customFormat="1" x14ac:dyDescent="0.25">
      <c r="B911" s="69"/>
      <c r="C911" s="76"/>
      <c r="D911" s="76"/>
      <c r="E911" s="76"/>
      <c r="F911" s="77"/>
      <c r="G911" s="69"/>
      <c r="H911" s="69"/>
      <c r="I911" s="77"/>
      <c r="J911" s="69"/>
      <c r="K911" s="69"/>
      <c r="L911" s="69"/>
      <c r="M911" s="69"/>
      <c r="N911" s="69"/>
      <c r="O911" s="69"/>
      <c r="P911" s="69"/>
      <c r="Q911" s="53"/>
      <c r="R911" s="82"/>
      <c r="S911" s="83"/>
      <c r="T911" s="72"/>
      <c r="U911" s="69"/>
      <c r="V911" s="69"/>
      <c r="W911" s="69"/>
      <c r="X911" s="69"/>
    </row>
    <row r="912" spans="2:24" s="75" customFormat="1" x14ac:dyDescent="0.25">
      <c r="B912" s="69"/>
      <c r="C912" s="76"/>
      <c r="D912" s="76"/>
      <c r="E912" s="76"/>
      <c r="F912" s="77"/>
      <c r="G912" s="69"/>
      <c r="H912" s="69"/>
      <c r="I912" s="77"/>
      <c r="J912" s="69"/>
      <c r="K912" s="69"/>
      <c r="L912" s="69"/>
      <c r="M912" s="69"/>
      <c r="N912" s="69"/>
      <c r="O912" s="69"/>
      <c r="P912" s="69"/>
      <c r="Q912" s="53"/>
      <c r="R912" s="82"/>
      <c r="S912" s="83"/>
      <c r="T912" s="72"/>
      <c r="U912" s="69"/>
      <c r="V912" s="69"/>
      <c r="W912" s="69"/>
      <c r="X912" s="69"/>
    </row>
    <row r="913" spans="2:24" s="75" customFormat="1" x14ac:dyDescent="0.25">
      <c r="B913" s="69"/>
      <c r="C913" s="76"/>
      <c r="D913" s="76"/>
      <c r="E913" s="76"/>
      <c r="F913" s="77"/>
      <c r="G913" s="69"/>
      <c r="H913" s="69"/>
      <c r="I913" s="77"/>
      <c r="J913" s="69"/>
      <c r="K913" s="69"/>
      <c r="L913" s="69"/>
      <c r="M913" s="69"/>
      <c r="N913" s="69"/>
      <c r="O913" s="69"/>
      <c r="P913" s="69"/>
      <c r="Q913" s="53"/>
      <c r="R913" s="82"/>
      <c r="S913" s="83"/>
      <c r="T913" s="72"/>
      <c r="U913" s="69"/>
      <c r="V913" s="69"/>
      <c r="W913" s="69"/>
      <c r="X913" s="69"/>
    </row>
    <row r="914" spans="2:24" s="75" customFormat="1" x14ac:dyDescent="0.25">
      <c r="B914" s="69"/>
      <c r="C914" s="76"/>
      <c r="D914" s="76"/>
      <c r="E914" s="76"/>
      <c r="F914" s="77"/>
      <c r="G914" s="69"/>
      <c r="H914" s="69"/>
      <c r="I914" s="77"/>
      <c r="J914" s="69"/>
      <c r="K914" s="69"/>
      <c r="L914" s="69"/>
      <c r="M914" s="69"/>
      <c r="N914" s="69"/>
      <c r="O914" s="69"/>
      <c r="P914" s="69"/>
      <c r="Q914" s="53"/>
      <c r="R914" s="82"/>
      <c r="S914" s="83"/>
      <c r="T914" s="72"/>
      <c r="U914" s="69"/>
      <c r="V914" s="69"/>
      <c r="W914" s="69"/>
      <c r="X914" s="69"/>
    </row>
    <row r="915" spans="2:24" s="75" customFormat="1" x14ac:dyDescent="0.25">
      <c r="B915" s="69"/>
      <c r="C915" s="76"/>
      <c r="D915" s="76"/>
      <c r="E915" s="76"/>
      <c r="F915" s="77"/>
      <c r="G915" s="69"/>
      <c r="H915" s="69"/>
      <c r="I915" s="77"/>
      <c r="J915" s="69"/>
      <c r="K915" s="69"/>
      <c r="L915" s="69"/>
      <c r="M915" s="69"/>
      <c r="N915" s="69"/>
      <c r="O915" s="69"/>
      <c r="P915" s="69"/>
      <c r="Q915" s="53"/>
      <c r="R915" s="82"/>
      <c r="S915" s="83"/>
      <c r="T915" s="72"/>
      <c r="U915" s="69"/>
      <c r="V915" s="69"/>
      <c r="W915" s="69"/>
      <c r="X915" s="69"/>
    </row>
    <row r="916" spans="2:24" s="75" customFormat="1" x14ac:dyDescent="0.25">
      <c r="B916" s="69"/>
      <c r="C916" s="76"/>
      <c r="D916" s="76"/>
      <c r="E916" s="76"/>
      <c r="F916" s="77"/>
      <c r="G916" s="69"/>
      <c r="H916" s="69"/>
      <c r="I916" s="77"/>
      <c r="J916" s="69"/>
      <c r="K916" s="69"/>
      <c r="L916" s="69"/>
      <c r="M916" s="69"/>
      <c r="N916" s="69"/>
      <c r="O916" s="69"/>
      <c r="P916" s="69"/>
      <c r="Q916" s="53"/>
      <c r="R916" s="82"/>
      <c r="S916" s="83"/>
      <c r="T916" s="72"/>
      <c r="U916" s="69"/>
      <c r="V916" s="69"/>
      <c r="W916" s="69"/>
      <c r="X916" s="69"/>
    </row>
    <row r="917" spans="2:24" s="75" customFormat="1" x14ac:dyDescent="0.25">
      <c r="B917" s="69"/>
      <c r="C917" s="76"/>
      <c r="D917" s="76"/>
      <c r="E917" s="76"/>
      <c r="F917" s="77"/>
      <c r="G917" s="69"/>
      <c r="H917" s="69"/>
      <c r="I917" s="77"/>
      <c r="J917" s="69"/>
      <c r="K917" s="69"/>
      <c r="L917" s="69"/>
      <c r="M917" s="69"/>
      <c r="N917" s="69"/>
      <c r="O917" s="69"/>
      <c r="P917" s="69"/>
      <c r="Q917" s="53"/>
      <c r="R917" s="82"/>
      <c r="S917" s="83"/>
      <c r="T917" s="72"/>
      <c r="U917" s="69"/>
      <c r="V917" s="69"/>
      <c r="W917" s="69"/>
      <c r="X917" s="69"/>
    </row>
    <row r="918" spans="2:24" s="75" customFormat="1" x14ac:dyDescent="0.25">
      <c r="B918" s="69"/>
      <c r="C918" s="76"/>
      <c r="D918" s="76"/>
      <c r="E918" s="76"/>
      <c r="F918" s="77"/>
      <c r="G918" s="69"/>
      <c r="H918" s="69"/>
      <c r="I918" s="77"/>
      <c r="J918" s="69"/>
      <c r="K918" s="69"/>
      <c r="L918" s="69"/>
      <c r="M918" s="69"/>
      <c r="N918" s="69"/>
      <c r="O918" s="69"/>
      <c r="P918" s="69"/>
      <c r="Q918" s="53"/>
      <c r="R918" s="82"/>
      <c r="S918" s="83"/>
      <c r="T918" s="72"/>
      <c r="U918" s="69"/>
      <c r="V918" s="69"/>
      <c r="W918" s="69"/>
      <c r="X918" s="69"/>
    </row>
    <row r="919" spans="2:24" s="75" customFormat="1" x14ac:dyDescent="0.25">
      <c r="B919" s="69"/>
      <c r="C919" s="76"/>
      <c r="D919" s="76"/>
      <c r="E919" s="76"/>
      <c r="F919" s="77"/>
      <c r="G919" s="69"/>
      <c r="H919" s="69"/>
      <c r="I919" s="77"/>
      <c r="J919" s="69"/>
      <c r="K919" s="69"/>
      <c r="L919" s="69"/>
      <c r="M919" s="69"/>
      <c r="N919" s="69"/>
      <c r="O919" s="69"/>
      <c r="P919" s="69"/>
      <c r="Q919" s="53"/>
      <c r="R919" s="82"/>
      <c r="S919" s="83"/>
      <c r="T919" s="72"/>
      <c r="U919" s="69"/>
      <c r="V919" s="69"/>
      <c r="W919" s="69"/>
      <c r="X919" s="69"/>
    </row>
    <row r="920" spans="2:24" s="75" customFormat="1" x14ac:dyDescent="0.25">
      <c r="B920" s="69"/>
      <c r="C920" s="76"/>
      <c r="D920" s="76"/>
      <c r="E920" s="76"/>
      <c r="F920" s="77"/>
      <c r="G920" s="69"/>
      <c r="H920" s="69"/>
      <c r="I920" s="77"/>
      <c r="J920" s="69"/>
      <c r="K920" s="69"/>
      <c r="L920" s="69"/>
      <c r="M920" s="69"/>
      <c r="N920" s="69"/>
      <c r="O920" s="69"/>
      <c r="P920" s="69"/>
      <c r="Q920" s="53"/>
      <c r="R920" s="82"/>
      <c r="S920" s="83"/>
      <c r="T920" s="72"/>
      <c r="U920" s="69"/>
      <c r="V920" s="69"/>
      <c r="W920" s="69"/>
      <c r="X920" s="69"/>
    </row>
    <row r="921" spans="2:24" s="75" customFormat="1" x14ac:dyDescent="0.25">
      <c r="B921" s="69"/>
      <c r="C921" s="76"/>
      <c r="D921" s="76"/>
      <c r="E921" s="76"/>
      <c r="F921" s="77"/>
      <c r="G921" s="69"/>
      <c r="H921" s="69"/>
      <c r="I921" s="77"/>
      <c r="J921" s="69"/>
      <c r="K921" s="69"/>
      <c r="L921" s="69"/>
      <c r="M921" s="69"/>
      <c r="N921" s="69"/>
      <c r="O921" s="69"/>
      <c r="P921" s="69"/>
      <c r="Q921" s="53"/>
      <c r="R921" s="82"/>
      <c r="S921" s="83"/>
      <c r="T921" s="72"/>
      <c r="U921" s="69"/>
      <c r="V921" s="69"/>
      <c r="W921" s="69"/>
      <c r="X921" s="69"/>
    </row>
    <row r="922" spans="2:24" s="75" customFormat="1" x14ac:dyDescent="0.25">
      <c r="B922" s="69"/>
      <c r="C922" s="76"/>
      <c r="D922" s="76"/>
      <c r="E922" s="76"/>
      <c r="F922" s="77"/>
      <c r="G922" s="69"/>
      <c r="H922" s="69"/>
      <c r="I922" s="77"/>
      <c r="J922" s="69"/>
      <c r="K922" s="69"/>
      <c r="L922" s="69"/>
      <c r="M922" s="69"/>
      <c r="N922" s="69"/>
      <c r="O922" s="69"/>
      <c r="P922" s="69"/>
      <c r="Q922" s="53"/>
      <c r="R922" s="82"/>
      <c r="S922" s="83"/>
      <c r="T922" s="72"/>
      <c r="U922" s="69"/>
      <c r="V922" s="69"/>
      <c r="W922" s="69"/>
      <c r="X922" s="69"/>
    </row>
    <row r="923" spans="2:24" s="75" customFormat="1" x14ac:dyDescent="0.25">
      <c r="B923" s="69"/>
      <c r="C923" s="76"/>
      <c r="D923" s="76"/>
      <c r="E923" s="76"/>
      <c r="F923" s="77"/>
      <c r="G923" s="69"/>
      <c r="H923" s="69"/>
      <c r="I923" s="77"/>
      <c r="J923" s="69"/>
      <c r="K923" s="69"/>
      <c r="L923" s="69"/>
      <c r="M923" s="69"/>
      <c r="N923" s="69"/>
      <c r="O923" s="69"/>
      <c r="P923" s="69"/>
      <c r="Q923" s="53"/>
      <c r="R923" s="82"/>
      <c r="S923" s="83"/>
      <c r="T923" s="72"/>
      <c r="U923" s="69"/>
      <c r="V923" s="69"/>
      <c r="W923" s="69"/>
      <c r="X923" s="69"/>
    </row>
    <row r="924" spans="2:24" s="75" customFormat="1" x14ac:dyDescent="0.25">
      <c r="B924" s="69"/>
      <c r="C924" s="76"/>
      <c r="D924" s="76"/>
      <c r="E924" s="76"/>
      <c r="F924" s="77"/>
      <c r="G924" s="69"/>
      <c r="H924" s="69"/>
      <c r="I924" s="77"/>
      <c r="J924" s="69"/>
      <c r="K924" s="69"/>
      <c r="L924" s="69"/>
      <c r="M924" s="69"/>
      <c r="N924" s="69"/>
      <c r="O924" s="69"/>
      <c r="P924" s="69"/>
      <c r="Q924" s="53"/>
      <c r="R924" s="82"/>
      <c r="S924" s="83"/>
      <c r="T924" s="72"/>
      <c r="U924" s="69"/>
      <c r="V924" s="69"/>
      <c r="W924" s="69"/>
      <c r="X924" s="69"/>
    </row>
    <row r="925" spans="2:24" s="75" customFormat="1" x14ac:dyDescent="0.25">
      <c r="B925" s="69"/>
      <c r="C925" s="76"/>
      <c r="D925" s="76"/>
      <c r="E925" s="76"/>
      <c r="F925" s="77"/>
      <c r="G925" s="69"/>
      <c r="H925" s="69"/>
      <c r="I925" s="77"/>
      <c r="J925" s="69"/>
      <c r="K925" s="69"/>
      <c r="L925" s="69"/>
      <c r="M925" s="69"/>
      <c r="N925" s="69"/>
      <c r="O925" s="69"/>
      <c r="P925" s="69"/>
      <c r="Q925" s="53"/>
      <c r="R925" s="82"/>
      <c r="S925" s="83"/>
      <c r="T925" s="72"/>
      <c r="U925" s="69"/>
      <c r="V925" s="69"/>
      <c r="W925" s="69"/>
      <c r="X925" s="69"/>
    </row>
    <row r="926" spans="2:24" s="75" customFormat="1" x14ac:dyDescent="0.25">
      <c r="B926" s="69"/>
      <c r="C926" s="76"/>
      <c r="D926" s="76"/>
      <c r="E926" s="76"/>
      <c r="F926" s="77"/>
      <c r="G926" s="69"/>
      <c r="H926" s="69"/>
      <c r="I926" s="77"/>
      <c r="J926" s="69"/>
      <c r="K926" s="69"/>
      <c r="L926" s="69"/>
      <c r="M926" s="69"/>
      <c r="N926" s="69"/>
      <c r="O926" s="69"/>
      <c r="P926" s="69"/>
      <c r="Q926" s="53"/>
      <c r="R926" s="82"/>
      <c r="S926" s="83"/>
      <c r="T926" s="72"/>
      <c r="U926" s="69"/>
      <c r="V926" s="69"/>
      <c r="W926" s="69"/>
      <c r="X926" s="69"/>
    </row>
    <row r="927" spans="2:24" s="75" customFormat="1" x14ac:dyDescent="0.25">
      <c r="B927" s="69"/>
      <c r="C927" s="76"/>
      <c r="D927" s="76"/>
      <c r="E927" s="76"/>
      <c r="F927" s="77"/>
      <c r="G927" s="69"/>
      <c r="H927" s="69"/>
      <c r="I927" s="77"/>
      <c r="J927" s="69"/>
      <c r="K927" s="69"/>
      <c r="L927" s="69"/>
      <c r="M927" s="69"/>
      <c r="N927" s="69"/>
      <c r="O927" s="69"/>
      <c r="P927" s="69"/>
      <c r="Q927" s="53"/>
      <c r="R927" s="82"/>
      <c r="S927" s="83"/>
      <c r="T927" s="72"/>
      <c r="U927" s="69"/>
      <c r="V927" s="69"/>
      <c r="W927" s="69"/>
      <c r="X927" s="69"/>
    </row>
    <row r="928" spans="2:24" s="75" customFormat="1" x14ac:dyDescent="0.25">
      <c r="B928" s="69"/>
      <c r="C928" s="76"/>
      <c r="D928" s="76"/>
      <c r="E928" s="76"/>
      <c r="F928" s="77"/>
      <c r="G928" s="69"/>
      <c r="H928" s="69"/>
      <c r="I928" s="77"/>
      <c r="J928" s="69"/>
      <c r="K928" s="69"/>
      <c r="L928" s="69"/>
      <c r="M928" s="69"/>
      <c r="N928" s="69"/>
      <c r="O928" s="69"/>
      <c r="P928" s="69"/>
      <c r="Q928" s="53"/>
      <c r="R928" s="82"/>
      <c r="S928" s="83"/>
      <c r="T928" s="72"/>
      <c r="U928" s="69"/>
      <c r="V928" s="69"/>
      <c r="W928" s="69"/>
      <c r="X928" s="69"/>
    </row>
    <row r="929" spans="2:24" s="75" customFormat="1" x14ac:dyDescent="0.25">
      <c r="B929" s="69"/>
      <c r="C929" s="76"/>
      <c r="D929" s="76"/>
      <c r="E929" s="76"/>
      <c r="F929" s="77"/>
      <c r="G929" s="69"/>
      <c r="H929" s="69"/>
      <c r="I929" s="77"/>
      <c r="J929" s="69"/>
      <c r="K929" s="69"/>
      <c r="L929" s="69"/>
      <c r="M929" s="69"/>
      <c r="N929" s="69"/>
      <c r="O929" s="69"/>
      <c r="P929" s="69"/>
      <c r="Q929" s="53"/>
      <c r="R929" s="82"/>
      <c r="S929" s="83"/>
      <c r="T929" s="72"/>
      <c r="U929" s="69"/>
      <c r="V929" s="69"/>
      <c r="W929" s="69"/>
      <c r="X929" s="69"/>
    </row>
    <row r="930" spans="2:24" s="75" customFormat="1" x14ac:dyDescent="0.25">
      <c r="B930" s="69"/>
      <c r="C930" s="76"/>
      <c r="D930" s="76"/>
      <c r="E930" s="76"/>
      <c r="F930" s="77"/>
      <c r="G930" s="69"/>
      <c r="H930" s="69"/>
      <c r="I930" s="77"/>
      <c r="J930" s="69"/>
      <c r="K930" s="69"/>
      <c r="L930" s="69"/>
      <c r="M930" s="69"/>
      <c r="N930" s="69"/>
      <c r="O930" s="69"/>
      <c r="P930" s="69"/>
      <c r="Q930" s="53"/>
      <c r="R930" s="82"/>
      <c r="S930" s="83"/>
      <c r="T930" s="72"/>
      <c r="U930" s="69"/>
      <c r="V930" s="69"/>
      <c r="W930" s="69"/>
      <c r="X930" s="69"/>
    </row>
    <row r="931" spans="2:24" s="75" customFormat="1" x14ac:dyDescent="0.25">
      <c r="B931" s="69"/>
      <c r="C931" s="76"/>
      <c r="D931" s="76"/>
      <c r="E931" s="76"/>
      <c r="F931" s="77"/>
      <c r="G931" s="69"/>
      <c r="H931" s="69"/>
      <c r="I931" s="77"/>
      <c r="J931" s="69"/>
      <c r="K931" s="69"/>
      <c r="L931" s="69"/>
      <c r="M931" s="69"/>
      <c r="N931" s="69"/>
      <c r="O931" s="69"/>
      <c r="P931" s="69"/>
      <c r="Q931" s="53"/>
      <c r="R931" s="82"/>
      <c r="S931" s="83"/>
      <c r="T931" s="72"/>
      <c r="U931" s="69"/>
      <c r="V931" s="69"/>
      <c r="W931" s="69"/>
      <c r="X931" s="69"/>
    </row>
    <row r="932" spans="2:24" s="75" customFormat="1" x14ac:dyDescent="0.25">
      <c r="B932" s="69"/>
      <c r="C932" s="76"/>
      <c r="D932" s="76"/>
      <c r="E932" s="76"/>
      <c r="F932" s="77"/>
      <c r="G932" s="69"/>
      <c r="H932" s="69"/>
      <c r="I932" s="77"/>
      <c r="J932" s="69"/>
      <c r="K932" s="69"/>
      <c r="L932" s="69"/>
      <c r="M932" s="69"/>
      <c r="N932" s="69"/>
      <c r="O932" s="69"/>
      <c r="P932" s="69"/>
      <c r="Q932" s="53"/>
      <c r="R932" s="82"/>
      <c r="S932" s="83"/>
      <c r="T932" s="72"/>
      <c r="U932" s="69"/>
      <c r="V932" s="69"/>
      <c r="W932" s="69"/>
      <c r="X932" s="69"/>
    </row>
    <row r="933" spans="2:24" s="75" customFormat="1" x14ac:dyDescent="0.25">
      <c r="B933" s="69"/>
      <c r="C933" s="76"/>
      <c r="D933" s="76"/>
      <c r="E933" s="76"/>
      <c r="F933" s="77"/>
      <c r="G933" s="69"/>
      <c r="H933" s="69"/>
      <c r="I933" s="77"/>
      <c r="J933" s="69"/>
      <c r="K933" s="69"/>
      <c r="L933" s="69"/>
      <c r="M933" s="69"/>
      <c r="N933" s="69"/>
      <c r="O933" s="69"/>
      <c r="P933" s="69"/>
      <c r="Q933" s="53"/>
      <c r="R933" s="82"/>
      <c r="S933" s="83"/>
      <c r="T933" s="72"/>
      <c r="U933" s="69"/>
      <c r="V933" s="69"/>
      <c r="W933" s="69"/>
      <c r="X933" s="69"/>
    </row>
    <row r="934" spans="2:24" s="75" customFormat="1" x14ac:dyDescent="0.25">
      <c r="B934" s="69"/>
      <c r="C934" s="76"/>
      <c r="D934" s="76"/>
      <c r="E934" s="76"/>
      <c r="F934" s="77"/>
      <c r="G934" s="69"/>
      <c r="H934" s="69"/>
      <c r="I934" s="77"/>
      <c r="J934" s="69"/>
      <c r="K934" s="69"/>
      <c r="L934" s="69"/>
      <c r="M934" s="69"/>
      <c r="N934" s="69"/>
      <c r="O934" s="69"/>
      <c r="P934" s="69"/>
      <c r="Q934" s="53"/>
      <c r="R934" s="82"/>
      <c r="S934" s="83"/>
      <c r="T934" s="72"/>
      <c r="U934" s="69"/>
      <c r="V934" s="69"/>
      <c r="W934" s="69"/>
      <c r="X934" s="69"/>
    </row>
    <row r="935" spans="2:24" s="75" customFormat="1" x14ac:dyDescent="0.25">
      <c r="B935" s="69"/>
      <c r="C935" s="76"/>
      <c r="D935" s="76"/>
      <c r="E935" s="76"/>
      <c r="F935" s="77"/>
      <c r="G935" s="69"/>
      <c r="H935" s="69"/>
      <c r="I935" s="77"/>
      <c r="J935" s="69"/>
      <c r="K935" s="69"/>
      <c r="L935" s="69"/>
      <c r="M935" s="69"/>
      <c r="N935" s="69"/>
      <c r="O935" s="69"/>
      <c r="P935" s="69"/>
      <c r="Q935" s="53"/>
      <c r="R935" s="82"/>
      <c r="S935" s="83"/>
      <c r="T935" s="72"/>
      <c r="U935" s="69"/>
      <c r="V935" s="69"/>
      <c r="W935" s="69"/>
      <c r="X935" s="69"/>
    </row>
    <row r="936" spans="2:24" s="75" customFormat="1" x14ac:dyDescent="0.25">
      <c r="B936" s="69"/>
      <c r="C936" s="76"/>
      <c r="D936" s="76"/>
      <c r="E936" s="76"/>
      <c r="F936" s="77"/>
      <c r="G936" s="69"/>
      <c r="H936" s="69"/>
      <c r="I936" s="77"/>
      <c r="J936" s="69"/>
      <c r="K936" s="69"/>
      <c r="L936" s="69"/>
      <c r="M936" s="69"/>
      <c r="N936" s="69"/>
      <c r="O936" s="69"/>
      <c r="P936" s="69"/>
      <c r="Q936" s="53"/>
      <c r="R936" s="82"/>
      <c r="S936" s="83"/>
      <c r="T936" s="72"/>
      <c r="U936" s="69"/>
      <c r="V936" s="69"/>
      <c r="W936" s="69"/>
      <c r="X936" s="69"/>
    </row>
    <row r="937" spans="2:24" s="75" customFormat="1" x14ac:dyDescent="0.25">
      <c r="B937" s="69"/>
      <c r="C937" s="76"/>
      <c r="D937" s="76"/>
      <c r="E937" s="76"/>
      <c r="F937" s="77"/>
      <c r="G937" s="69"/>
      <c r="H937" s="69"/>
      <c r="I937" s="77"/>
      <c r="J937" s="69"/>
      <c r="K937" s="69"/>
      <c r="L937" s="69"/>
      <c r="M937" s="69"/>
      <c r="N937" s="69"/>
      <c r="O937" s="69"/>
      <c r="P937" s="69"/>
      <c r="Q937" s="53"/>
      <c r="R937" s="82"/>
      <c r="S937" s="83"/>
      <c r="T937" s="72"/>
      <c r="U937" s="69"/>
      <c r="V937" s="69"/>
      <c r="W937" s="69"/>
      <c r="X937" s="69"/>
    </row>
    <row r="938" spans="2:24" s="75" customFormat="1" x14ac:dyDescent="0.25">
      <c r="B938" s="69"/>
      <c r="C938" s="76"/>
      <c r="D938" s="76"/>
      <c r="E938" s="76"/>
      <c r="F938" s="77"/>
      <c r="G938" s="69"/>
      <c r="H938" s="69"/>
      <c r="I938" s="77"/>
      <c r="J938" s="69"/>
      <c r="K938" s="69"/>
      <c r="L938" s="69"/>
      <c r="M938" s="69"/>
      <c r="N938" s="69"/>
      <c r="O938" s="69"/>
      <c r="P938" s="69"/>
      <c r="Q938" s="53"/>
      <c r="R938" s="82"/>
      <c r="S938" s="83"/>
      <c r="T938" s="72"/>
      <c r="U938" s="69"/>
      <c r="V938" s="69"/>
      <c r="W938" s="69"/>
      <c r="X938" s="69"/>
    </row>
    <row r="939" spans="2:24" s="75" customFormat="1" x14ac:dyDescent="0.25">
      <c r="B939" s="69"/>
      <c r="C939" s="76"/>
      <c r="D939" s="76"/>
      <c r="E939" s="76"/>
      <c r="F939" s="77"/>
      <c r="G939" s="69"/>
      <c r="H939" s="69"/>
      <c r="I939" s="77"/>
      <c r="J939" s="69"/>
      <c r="K939" s="69"/>
      <c r="L939" s="69"/>
      <c r="M939" s="69"/>
      <c r="N939" s="69"/>
      <c r="O939" s="69"/>
      <c r="P939" s="69"/>
      <c r="Q939" s="53"/>
      <c r="R939" s="82"/>
      <c r="S939" s="83"/>
      <c r="T939" s="72"/>
      <c r="U939" s="69"/>
      <c r="V939" s="69"/>
      <c r="W939" s="69"/>
      <c r="X939" s="69"/>
    </row>
    <row r="940" spans="2:24" s="75" customFormat="1" x14ac:dyDescent="0.25">
      <c r="B940" s="69"/>
      <c r="C940" s="76"/>
      <c r="D940" s="76"/>
      <c r="E940" s="76"/>
      <c r="F940" s="77"/>
      <c r="G940" s="69"/>
      <c r="H940" s="69"/>
      <c r="I940" s="77"/>
      <c r="J940" s="69"/>
      <c r="K940" s="69"/>
      <c r="L940" s="69"/>
      <c r="M940" s="69"/>
      <c r="N940" s="69"/>
      <c r="O940" s="69"/>
      <c r="P940" s="69"/>
      <c r="Q940" s="53"/>
      <c r="R940" s="82"/>
      <c r="S940" s="83"/>
      <c r="T940" s="72"/>
      <c r="U940" s="69"/>
      <c r="V940" s="69"/>
      <c r="W940" s="69"/>
      <c r="X940" s="69"/>
    </row>
    <row r="941" spans="2:24" s="75" customFormat="1" x14ac:dyDescent="0.25">
      <c r="B941" s="69"/>
      <c r="C941" s="76"/>
      <c r="D941" s="76"/>
      <c r="E941" s="76"/>
      <c r="F941" s="77"/>
      <c r="G941" s="69"/>
      <c r="H941" s="69"/>
      <c r="I941" s="77"/>
      <c r="J941" s="69"/>
      <c r="K941" s="69"/>
      <c r="L941" s="69"/>
      <c r="M941" s="69"/>
      <c r="N941" s="69"/>
      <c r="O941" s="69"/>
      <c r="P941" s="69"/>
      <c r="Q941" s="53"/>
      <c r="R941" s="82"/>
      <c r="S941" s="83"/>
      <c r="T941" s="72"/>
      <c r="U941" s="69"/>
      <c r="V941" s="69"/>
      <c r="W941" s="69"/>
      <c r="X941" s="69"/>
    </row>
    <row r="942" spans="2:24" s="75" customFormat="1" x14ac:dyDescent="0.25">
      <c r="B942" s="69"/>
      <c r="C942" s="76"/>
      <c r="D942" s="76"/>
      <c r="E942" s="76"/>
      <c r="F942" s="77"/>
      <c r="G942" s="69"/>
      <c r="H942" s="69"/>
      <c r="I942" s="77"/>
      <c r="J942" s="69"/>
      <c r="K942" s="69"/>
      <c r="L942" s="69"/>
      <c r="M942" s="69"/>
      <c r="N942" s="69"/>
      <c r="O942" s="69"/>
      <c r="P942" s="69"/>
      <c r="Q942" s="53"/>
      <c r="R942" s="82"/>
      <c r="S942" s="83"/>
      <c r="T942" s="72"/>
      <c r="U942" s="69"/>
      <c r="V942" s="69"/>
      <c r="W942" s="69"/>
      <c r="X942" s="69"/>
    </row>
    <row r="943" spans="2:24" s="75" customFormat="1" x14ac:dyDescent="0.25">
      <c r="B943" s="69"/>
      <c r="C943" s="76"/>
      <c r="D943" s="76"/>
      <c r="E943" s="76"/>
      <c r="F943" s="77"/>
      <c r="G943" s="69"/>
      <c r="H943" s="69"/>
      <c r="I943" s="77"/>
      <c r="J943" s="69"/>
      <c r="K943" s="69"/>
      <c r="L943" s="69"/>
      <c r="M943" s="69"/>
      <c r="N943" s="69"/>
      <c r="O943" s="69"/>
      <c r="P943" s="69"/>
      <c r="Q943" s="53"/>
      <c r="R943" s="82"/>
      <c r="S943" s="83"/>
      <c r="T943" s="72"/>
      <c r="U943" s="69"/>
      <c r="V943" s="69"/>
      <c r="W943" s="69"/>
      <c r="X943" s="69"/>
    </row>
    <row r="944" spans="2:24" s="75" customFormat="1" x14ac:dyDescent="0.25">
      <c r="B944" s="69"/>
      <c r="C944" s="76"/>
      <c r="D944" s="76"/>
      <c r="E944" s="76"/>
      <c r="F944" s="77"/>
      <c r="G944" s="69"/>
      <c r="H944" s="69"/>
      <c r="I944" s="77"/>
      <c r="J944" s="69"/>
      <c r="K944" s="69"/>
      <c r="L944" s="69"/>
      <c r="M944" s="69"/>
      <c r="N944" s="69"/>
      <c r="O944" s="69"/>
      <c r="P944" s="69"/>
      <c r="Q944" s="53"/>
      <c r="R944" s="82"/>
      <c r="S944" s="83"/>
      <c r="T944" s="72"/>
      <c r="U944" s="69"/>
      <c r="V944" s="69"/>
      <c r="W944" s="69"/>
      <c r="X944" s="69"/>
    </row>
    <row r="945" spans="2:24" s="75" customFormat="1" x14ac:dyDescent="0.25">
      <c r="B945" s="69"/>
      <c r="C945" s="76"/>
      <c r="D945" s="76"/>
      <c r="E945" s="76"/>
      <c r="F945" s="77"/>
      <c r="G945" s="69"/>
      <c r="H945" s="69"/>
      <c r="I945" s="77"/>
      <c r="J945" s="69"/>
      <c r="K945" s="69"/>
      <c r="L945" s="69"/>
      <c r="M945" s="69"/>
      <c r="N945" s="69"/>
      <c r="O945" s="69"/>
      <c r="P945" s="69"/>
      <c r="Q945" s="53"/>
      <c r="R945" s="82"/>
      <c r="S945" s="83"/>
      <c r="T945" s="72"/>
      <c r="U945" s="69"/>
      <c r="V945" s="69"/>
      <c r="W945" s="69"/>
      <c r="X945" s="69"/>
    </row>
    <row r="946" spans="2:24" s="75" customFormat="1" x14ac:dyDescent="0.25">
      <c r="B946" s="69"/>
      <c r="C946" s="76"/>
      <c r="D946" s="76"/>
      <c r="E946" s="76"/>
      <c r="F946" s="77"/>
      <c r="G946" s="69"/>
      <c r="H946" s="69"/>
      <c r="I946" s="77"/>
      <c r="J946" s="69"/>
      <c r="K946" s="69"/>
      <c r="L946" s="69"/>
      <c r="M946" s="69"/>
      <c r="N946" s="69"/>
      <c r="O946" s="69"/>
      <c r="P946" s="69"/>
      <c r="Q946" s="53"/>
      <c r="R946" s="82"/>
      <c r="S946" s="83"/>
      <c r="T946" s="72"/>
      <c r="U946" s="69"/>
      <c r="V946" s="69"/>
      <c r="W946" s="69"/>
      <c r="X946" s="69"/>
    </row>
    <row r="947" spans="2:24" s="75" customFormat="1" x14ac:dyDescent="0.25">
      <c r="B947" s="69"/>
      <c r="C947" s="76"/>
      <c r="D947" s="76"/>
      <c r="E947" s="76"/>
      <c r="F947" s="77"/>
      <c r="G947" s="69"/>
      <c r="H947" s="69"/>
      <c r="I947" s="77"/>
      <c r="J947" s="69"/>
      <c r="K947" s="69"/>
      <c r="L947" s="69"/>
      <c r="M947" s="69"/>
      <c r="N947" s="69"/>
      <c r="O947" s="69"/>
      <c r="P947" s="69"/>
      <c r="Q947" s="53"/>
      <c r="R947" s="82"/>
      <c r="S947" s="83"/>
      <c r="T947" s="72"/>
      <c r="U947" s="69"/>
      <c r="V947" s="69"/>
      <c r="W947" s="69"/>
      <c r="X947" s="69"/>
    </row>
    <row r="948" spans="2:24" s="75" customFormat="1" x14ac:dyDescent="0.25">
      <c r="B948" s="69"/>
      <c r="C948" s="76"/>
      <c r="D948" s="76"/>
      <c r="E948" s="76"/>
      <c r="F948" s="77"/>
      <c r="G948" s="69"/>
      <c r="H948" s="69"/>
      <c r="I948" s="77"/>
      <c r="J948" s="69"/>
      <c r="K948" s="69"/>
      <c r="L948" s="69"/>
      <c r="M948" s="69"/>
      <c r="N948" s="69"/>
      <c r="O948" s="69"/>
      <c r="P948" s="69"/>
      <c r="Q948" s="53"/>
      <c r="R948" s="82"/>
      <c r="S948" s="83"/>
      <c r="T948" s="72"/>
      <c r="U948" s="69"/>
      <c r="V948" s="69"/>
      <c r="W948" s="69"/>
      <c r="X948" s="69"/>
    </row>
    <row r="949" spans="2:24" s="75" customFormat="1" x14ac:dyDescent="0.25">
      <c r="B949" s="69"/>
      <c r="C949" s="76"/>
      <c r="D949" s="76"/>
      <c r="E949" s="76"/>
      <c r="F949" s="77"/>
      <c r="G949" s="69"/>
      <c r="H949" s="69"/>
      <c r="I949" s="77"/>
      <c r="J949" s="69"/>
      <c r="K949" s="69"/>
      <c r="L949" s="69"/>
      <c r="M949" s="69"/>
      <c r="N949" s="69"/>
      <c r="O949" s="69"/>
      <c r="P949" s="69"/>
      <c r="Q949" s="53"/>
      <c r="R949" s="82"/>
      <c r="S949" s="83"/>
      <c r="T949" s="72"/>
      <c r="U949" s="69"/>
      <c r="V949" s="69"/>
      <c r="W949" s="69"/>
      <c r="X949" s="69"/>
    </row>
    <row r="950" spans="2:24" s="75" customFormat="1" x14ac:dyDescent="0.25">
      <c r="B950" s="69"/>
      <c r="C950" s="76"/>
      <c r="D950" s="76"/>
      <c r="E950" s="76"/>
      <c r="F950" s="77"/>
      <c r="G950" s="69"/>
      <c r="H950" s="69"/>
      <c r="I950" s="77"/>
      <c r="J950" s="69"/>
      <c r="K950" s="69"/>
      <c r="L950" s="69"/>
      <c r="M950" s="69"/>
      <c r="N950" s="69"/>
      <c r="O950" s="69"/>
      <c r="P950" s="69"/>
      <c r="Q950" s="53"/>
      <c r="R950" s="82"/>
      <c r="S950" s="83"/>
      <c r="T950" s="72"/>
      <c r="U950" s="69"/>
      <c r="V950" s="69"/>
      <c r="W950" s="69"/>
      <c r="X950" s="69"/>
    </row>
    <row r="951" spans="2:24" s="75" customFormat="1" x14ac:dyDescent="0.25">
      <c r="B951" s="69"/>
      <c r="C951" s="76"/>
      <c r="D951" s="76"/>
      <c r="E951" s="76"/>
      <c r="F951" s="77"/>
      <c r="G951" s="69"/>
      <c r="H951" s="69"/>
      <c r="I951" s="77"/>
      <c r="J951" s="69"/>
      <c r="K951" s="69"/>
      <c r="L951" s="69"/>
      <c r="M951" s="69"/>
      <c r="N951" s="69"/>
      <c r="O951" s="69"/>
      <c r="P951" s="69"/>
      <c r="Q951" s="53"/>
      <c r="R951" s="82"/>
      <c r="S951" s="83"/>
      <c r="T951" s="72"/>
      <c r="U951" s="69"/>
      <c r="V951" s="69"/>
      <c r="W951" s="69"/>
      <c r="X951" s="69"/>
    </row>
    <row r="952" spans="2:24" s="75" customFormat="1" x14ac:dyDescent="0.25">
      <c r="B952" s="69"/>
      <c r="C952" s="76"/>
      <c r="D952" s="76"/>
      <c r="E952" s="76"/>
      <c r="F952" s="77"/>
      <c r="G952" s="69"/>
      <c r="H952" s="69"/>
      <c r="I952" s="77"/>
      <c r="J952" s="69"/>
      <c r="K952" s="69"/>
      <c r="L952" s="69"/>
      <c r="M952" s="69"/>
      <c r="N952" s="69"/>
      <c r="O952" s="69"/>
      <c r="P952" s="69"/>
      <c r="Q952" s="53"/>
      <c r="R952" s="82"/>
      <c r="S952" s="83"/>
      <c r="T952" s="72"/>
      <c r="U952" s="69"/>
      <c r="V952" s="69"/>
      <c r="W952" s="69"/>
      <c r="X952" s="69"/>
    </row>
    <row r="953" spans="2:24" s="75" customFormat="1" x14ac:dyDescent="0.25">
      <c r="B953" s="69"/>
      <c r="C953" s="76"/>
      <c r="D953" s="76"/>
      <c r="E953" s="76"/>
      <c r="F953" s="77"/>
      <c r="G953" s="69"/>
      <c r="H953" s="69"/>
      <c r="I953" s="77"/>
      <c r="J953" s="69"/>
      <c r="K953" s="69"/>
      <c r="L953" s="69"/>
      <c r="M953" s="69"/>
      <c r="N953" s="69"/>
      <c r="O953" s="69"/>
      <c r="P953" s="69"/>
      <c r="Q953" s="53"/>
      <c r="R953" s="82"/>
      <c r="S953" s="83"/>
      <c r="T953" s="72"/>
      <c r="U953" s="69"/>
      <c r="V953" s="69"/>
      <c r="W953" s="69"/>
      <c r="X953" s="69"/>
    </row>
    <row r="954" spans="2:24" s="75" customFormat="1" x14ac:dyDescent="0.25">
      <c r="B954" s="69"/>
      <c r="C954" s="76"/>
      <c r="D954" s="76"/>
      <c r="E954" s="76"/>
      <c r="F954" s="77"/>
      <c r="G954" s="69"/>
      <c r="H954" s="69"/>
      <c r="I954" s="77"/>
      <c r="J954" s="69"/>
      <c r="K954" s="69"/>
      <c r="L954" s="69"/>
      <c r="M954" s="69"/>
      <c r="N954" s="69"/>
      <c r="O954" s="69"/>
      <c r="P954" s="69"/>
      <c r="Q954" s="53"/>
      <c r="R954" s="82"/>
      <c r="S954" s="83"/>
      <c r="T954" s="72"/>
      <c r="U954" s="69"/>
      <c r="V954" s="69"/>
      <c r="W954" s="69"/>
      <c r="X954" s="69"/>
    </row>
    <row r="955" spans="2:24" s="75" customFormat="1" x14ac:dyDescent="0.25">
      <c r="B955" s="69"/>
      <c r="C955" s="76"/>
      <c r="D955" s="76"/>
      <c r="E955" s="76"/>
      <c r="F955" s="77"/>
      <c r="G955" s="69"/>
      <c r="H955" s="69"/>
      <c r="I955" s="77"/>
      <c r="J955" s="69"/>
      <c r="K955" s="69"/>
      <c r="L955" s="69"/>
      <c r="M955" s="69"/>
      <c r="N955" s="69"/>
      <c r="O955" s="69"/>
      <c r="P955" s="69"/>
      <c r="Q955" s="53"/>
      <c r="R955" s="82"/>
      <c r="S955" s="83"/>
      <c r="T955" s="72"/>
      <c r="U955" s="69"/>
      <c r="V955" s="69"/>
      <c r="W955" s="69"/>
      <c r="X955" s="69"/>
    </row>
    <row r="956" spans="2:24" s="75" customFormat="1" x14ac:dyDescent="0.25">
      <c r="B956" s="69"/>
      <c r="C956" s="76"/>
      <c r="D956" s="76"/>
      <c r="E956" s="76"/>
      <c r="F956" s="77"/>
      <c r="G956" s="69"/>
      <c r="H956" s="69"/>
      <c r="I956" s="77"/>
      <c r="J956" s="69"/>
      <c r="K956" s="69"/>
      <c r="L956" s="69"/>
      <c r="M956" s="69"/>
      <c r="N956" s="69"/>
      <c r="O956" s="69"/>
      <c r="P956" s="69"/>
      <c r="Q956" s="53"/>
      <c r="R956" s="82"/>
      <c r="S956" s="83"/>
      <c r="T956" s="72"/>
      <c r="U956" s="69"/>
      <c r="V956" s="69"/>
      <c r="W956" s="69"/>
      <c r="X956" s="69"/>
    </row>
    <row r="957" spans="2:24" s="75" customFormat="1" x14ac:dyDescent="0.25">
      <c r="B957" s="69"/>
      <c r="C957" s="76"/>
      <c r="D957" s="76"/>
      <c r="E957" s="76"/>
      <c r="F957" s="77"/>
      <c r="G957" s="69"/>
      <c r="H957" s="69"/>
      <c r="I957" s="77"/>
      <c r="J957" s="69"/>
      <c r="K957" s="69"/>
      <c r="L957" s="69"/>
      <c r="M957" s="69"/>
      <c r="N957" s="69"/>
      <c r="O957" s="69"/>
      <c r="P957" s="69"/>
      <c r="Q957" s="53"/>
      <c r="R957" s="82"/>
      <c r="S957" s="83"/>
      <c r="T957" s="72"/>
      <c r="U957" s="69"/>
      <c r="V957" s="69"/>
      <c r="W957" s="69"/>
      <c r="X957" s="69"/>
    </row>
    <row r="958" spans="2:24" s="75" customFormat="1" x14ac:dyDescent="0.25">
      <c r="B958" s="69"/>
      <c r="C958" s="76"/>
      <c r="D958" s="76"/>
      <c r="E958" s="76"/>
      <c r="F958" s="77"/>
      <c r="G958" s="69"/>
      <c r="H958" s="69"/>
      <c r="I958" s="77"/>
      <c r="J958" s="69"/>
      <c r="K958" s="69"/>
      <c r="L958" s="69"/>
      <c r="M958" s="69"/>
      <c r="N958" s="69"/>
      <c r="O958" s="69"/>
      <c r="P958" s="69"/>
      <c r="Q958" s="53"/>
      <c r="R958" s="82"/>
      <c r="S958" s="83"/>
      <c r="T958" s="72"/>
      <c r="U958" s="69"/>
      <c r="V958" s="69"/>
      <c r="W958" s="69"/>
      <c r="X958" s="69"/>
    </row>
    <row r="959" spans="2:24" s="75" customFormat="1" x14ac:dyDescent="0.25">
      <c r="B959" s="69"/>
      <c r="C959" s="76"/>
      <c r="D959" s="76"/>
      <c r="E959" s="76"/>
      <c r="F959" s="77"/>
      <c r="G959" s="69"/>
      <c r="H959" s="69"/>
      <c r="I959" s="77"/>
      <c r="J959" s="69"/>
      <c r="K959" s="69"/>
      <c r="L959" s="69"/>
      <c r="M959" s="69"/>
      <c r="N959" s="69"/>
      <c r="O959" s="69"/>
      <c r="P959" s="69"/>
      <c r="Q959" s="53"/>
      <c r="R959" s="82"/>
      <c r="S959" s="83"/>
      <c r="T959" s="72"/>
      <c r="U959" s="69"/>
      <c r="V959" s="69"/>
      <c r="W959" s="69"/>
      <c r="X959" s="69"/>
    </row>
    <row r="960" spans="2:24" s="75" customFormat="1" x14ac:dyDescent="0.25">
      <c r="B960" s="69"/>
      <c r="C960" s="76"/>
      <c r="D960" s="76"/>
      <c r="E960" s="76"/>
      <c r="F960" s="77"/>
      <c r="G960" s="69"/>
      <c r="H960" s="69"/>
      <c r="I960" s="77"/>
      <c r="J960" s="69"/>
      <c r="K960" s="69"/>
      <c r="L960" s="69"/>
      <c r="M960" s="69"/>
      <c r="N960" s="69"/>
      <c r="O960" s="69"/>
      <c r="P960" s="69"/>
      <c r="Q960" s="53"/>
      <c r="R960" s="82"/>
      <c r="S960" s="83"/>
      <c r="T960" s="72"/>
      <c r="U960" s="69"/>
      <c r="V960" s="69"/>
      <c r="W960" s="69"/>
      <c r="X960" s="69"/>
    </row>
    <row r="961" spans="2:24" s="75" customFormat="1" x14ac:dyDescent="0.25">
      <c r="B961" s="69"/>
      <c r="C961" s="76"/>
      <c r="D961" s="76"/>
      <c r="E961" s="76"/>
      <c r="F961" s="77"/>
      <c r="G961" s="69"/>
      <c r="H961" s="69"/>
      <c r="I961" s="77"/>
      <c r="J961" s="69"/>
      <c r="K961" s="69"/>
      <c r="L961" s="69"/>
      <c r="M961" s="69"/>
      <c r="N961" s="69"/>
      <c r="O961" s="69"/>
      <c r="P961" s="69"/>
      <c r="Q961" s="53"/>
      <c r="R961" s="82"/>
      <c r="S961" s="83"/>
      <c r="T961" s="72"/>
      <c r="U961" s="69"/>
      <c r="V961" s="69"/>
      <c r="W961" s="69"/>
      <c r="X961" s="69"/>
    </row>
    <row r="962" spans="2:24" s="75" customFormat="1" x14ac:dyDescent="0.25">
      <c r="B962" s="69"/>
      <c r="C962" s="76"/>
      <c r="D962" s="76"/>
      <c r="E962" s="76"/>
      <c r="F962" s="77"/>
      <c r="G962" s="69"/>
      <c r="H962" s="69"/>
      <c r="I962" s="77"/>
      <c r="J962" s="69"/>
      <c r="K962" s="69"/>
      <c r="L962" s="69"/>
      <c r="M962" s="69"/>
      <c r="N962" s="69"/>
      <c r="O962" s="69"/>
      <c r="P962" s="69"/>
      <c r="Q962" s="53"/>
      <c r="R962" s="82"/>
      <c r="S962" s="83"/>
      <c r="T962" s="72"/>
      <c r="U962" s="69"/>
      <c r="V962" s="69"/>
      <c r="W962" s="69"/>
      <c r="X962" s="69"/>
    </row>
    <row r="963" spans="2:24" s="75" customFormat="1" x14ac:dyDescent="0.25">
      <c r="B963" s="69"/>
      <c r="C963" s="76"/>
      <c r="D963" s="76"/>
      <c r="E963" s="76"/>
      <c r="F963" s="77"/>
      <c r="G963" s="69"/>
      <c r="H963" s="69"/>
      <c r="I963" s="77"/>
      <c r="J963" s="69"/>
      <c r="K963" s="69"/>
      <c r="L963" s="69"/>
      <c r="M963" s="69"/>
      <c r="N963" s="69"/>
      <c r="O963" s="69"/>
      <c r="P963" s="69"/>
      <c r="Q963" s="53"/>
      <c r="R963" s="82"/>
      <c r="S963" s="83"/>
      <c r="T963" s="72"/>
      <c r="U963" s="69"/>
      <c r="V963" s="69"/>
      <c r="W963" s="69"/>
      <c r="X963" s="69"/>
    </row>
    <row r="964" spans="2:24" s="75" customFormat="1" x14ac:dyDescent="0.25">
      <c r="B964" s="69"/>
      <c r="C964" s="76"/>
      <c r="D964" s="76"/>
      <c r="E964" s="76"/>
      <c r="F964" s="77"/>
      <c r="G964" s="69"/>
      <c r="H964" s="69"/>
      <c r="I964" s="77"/>
      <c r="J964" s="69"/>
      <c r="K964" s="69"/>
      <c r="L964" s="69"/>
      <c r="M964" s="69"/>
      <c r="N964" s="69"/>
      <c r="O964" s="69"/>
      <c r="P964" s="69"/>
      <c r="Q964" s="53"/>
      <c r="R964" s="82"/>
      <c r="S964" s="83"/>
      <c r="T964" s="72"/>
      <c r="U964" s="69"/>
      <c r="V964" s="69"/>
      <c r="W964" s="69"/>
      <c r="X964" s="69"/>
    </row>
    <row r="965" spans="2:24" s="75" customFormat="1" x14ac:dyDescent="0.25">
      <c r="B965" s="69"/>
      <c r="C965" s="76"/>
      <c r="D965" s="76"/>
      <c r="E965" s="76"/>
      <c r="F965" s="77"/>
      <c r="G965" s="69"/>
      <c r="H965" s="69"/>
      <c r="I965" s="77"/>
      <c r="J965" s="69"/>
      <c r="K965" s="69"/>
      <c r="L965" s="69"/>
      <c r="M965" s="69"/>
      <c r="N965" s="69"/>
      <c r="O965" s="69"/>
      <c r="P965" s="69"/>
      <c r="Q965" s="53"/>
      <c r="R965" s="82"/>
      <c r="S965" s="83"/>
      <c r="T965" s="72"/>
      <c r="U965" s="69"/>
      <c r="V965" s="69"/>
      <c r="W965" s="69"/>
      <c r="X965" s="69"/>
    </row>
    <row r="966" spans="2:24" s="75" customFormat="1" x14ac:dyDescent="0.25">
      <c r="B966" s="69"/>
      <c r="C966" s="76"/>
      <c r="D966" s="76"/>
      <c r="E966" s="76"/>
      <c r="F966" s="77"/>
      <c r="G966" s="69"/>
      <c r="H966" s="69"/>
      <c r="I966" s="77"/>
      <c r="J966" s="69"/>
      <c r="K966" s="69"/>
      <c r="L966" s="69"/>
      <c r="M966" s="69"/>
      <c r="N966" s="69"/>
      <c r="O966" s="69"/>
      <c r="P966" s="69"/>
      <c r="Q966" s="53"/>
      <c r="R966" s="82"/>
      <c r="S966" s="83"/>
      <c r="T966" s="72"/>
      <c r="U966" s="69"/>
      <c r="V966" s="69"/>
      <c r="W966" s="69"/>
      <c r="X966" s="69"/>
    </row>
    <row r="967" spans="2:24" s="75" customFormat="1" x14ac:dyDescent="0.25">
      <c r="B967" s="69"/>
      <c r="C967" s="76"/>
      <c r="D967" s="76"/>
      <c r="E967" s="76"/>
      <c r="F967" s="77"/>
      <c r="G967" s="69"/>
      <c r="H967" s="69"/>
      <c r="I967" s="77"/>
      <c r="J967" s="69"/>
      <c r="K967" s="69"/>
      <c r="L967" s="69"/>
      <c r="M967" s="69"/>
      <c r="N967" s="69"/>
      <c r="O967" s="69"/>
      <c r="P967" s="69"/>
      <c r="Q967" s="53"/>
      <c r="R967" s="82"/>
      <c r="S967" s="83"/>
      <c r="T967" s="72"/>
      <c r="U967" s="69"/>
      <c r="V967" s="69"/>
      <c r="W967" s="69"/>
      <c r="X967" s="69"/>
    </row>
    <row r="968" spans="2:24" s="75" customFormat="1" x14ac:dyDescent="0.25">
      <c r="B968" s="69"/>
      <c r="C968" s="76"/>
      <c r="D968" s="76"/>
      <c r="E968" s="76"/>
      <c r="F968" s="77"/>
      <c r="G968" s="69"/>
      <c r="H968" s="69"/>
      <c r="I968" s="77"/>
      <c r="J968" s="69"/>
      <c r="K968" s="69"/>
      <c r="L968" s="69"/>
      <c r="M968" s="69"/>
      <c r="N968" s="69"/>
      <c r="O968" s="69"/>
      <c r="P968" s="69"/>
      <c r="Q968" s="53"/>
      <c r="R968" s="82"/>
      <c r="S968" s="83"/>
      <c r="T968" s="72"/>
      <c r="U968" s="69"/>
      <c r="V968" s="69"/>
      <c r="W968" s="69"/>
      <c r="X968" s="69"/>
    </row>
    <row r="969" spans="2:24" s="75" customFormat="1" x14ac:dyDescent="0.25">
      <c r="B969" s="69"/>
      <c r="C969" s="76"/>
      <c r="D969" s="76"/>
      <c r="E969" s="76"/>
      <c r="F969" s="77"/>
      <c r="G969" s="69"/>
      <c r="H969" s="69"/>
      <c r="I969" s="77"/>
      <c r="J969" s="69"/>
      <c r="K969" s="69"/>
      <c r="L969" s="69"/>
      <c r="M969" s="69"/>
      <c r="N969" s="69"/>
      <c r="O969" s="69"/>
      <c r="P969" s="69"/>
      <c r="Q969" s="53"/>
      <c r="R969" s="82"/>
      <c r="S969" s="83"/>
      <c r="T969" s="72"/>
      <c r="U969" s="69"/>
      <c r="V969" s="69"/>
      <c r="W969" s="69"/>
      <c r="X969" s="69"/>
    </row>
    <row r="970" spans="2:24" s="75" customFormat="1" x14ac:dyDescent="0.25">
      <c r="B970" s="69"/>
      <c r="C970" s="76"/>
      <c r="D970" s="76"/>
      <c r="E970" s="76"/>
      <c r="F970" s="77"/>
      <c r="G970" s="69"/>
      <c r="H970" s="69"/>
      <c r="I970" s="77"/>
      <c r="J970" s="69"/>
      <c r="K970" s="69"/>
      <c r="L970" s="69"/>
      <c r="M970" s="69"/>
      <c r="N970" s="69"/>
      <c r="O970" s="69"/>
      <c r="P970" s="69"/>
      <c r="Q970" s="53"/>
      <c r="R970" s="82"/>
      <c r="S970" s="83"/>
      <c r="T970" s="72"/>
      <c r="U970" s="69"/>
      <c r="V970" s="69"/>
      <c r="W970" s="69"/>
      <c r="X970" s="69"/>
    </row>
    <row r="971" spans="2:24" s="75" customFormat="1" x14ac:dyDescent="0.25">
      <c r="B971" s="69"/>
      <c r="C971" s="76"/>
      <c r="D971" s="76"/>
      <c r="E971" s="76"/>
      <c r="F971" s="77"/>
      <c r="G971" s="69"/>
      <c r="H971" s="69"/>
      <c r="I971" s="77"/>
      <c r="J971" s="69"/>
      <c r="K971" s="69"/>
      <c r="L971" s="69"/>
      <c r="M971" s="69"/>
      <c r="N971" s="69"/>
      <c r="O971" s="69"/>
      <c r="P971" s="69"/>
      <c r="Q971" s="53"/>
      <c r="R971" s="82"/>
      <c r="S971" s="83"/>
      <c r="T971" s="72"/>
      <c r="U971" s="69"/>
      <c r="V971" s="69"/>
      <c r="W971" s="69"/>
      <c r="X971" s="69"/>
    </row>
    <row r="972" spans="2:24" s="75" customFormat="1" x14ac:dyDescent="0.25">
      <c r="B972" s="69"/>
      <c r="C972" s="76"/>
      <c r="D972" s="76"/>
      <c r="E972" s="76"/>
      <c r="F972" s="77"/>
      <c r="G972" s="69"/>
      <c r="H972" s="69"/>
      <c r="I972" s="77"/>
      <c r="J972" s="69"/>
      <c r="K972" s="69"/>
      <c r="L972" s="69"/>
      <c r="M972" s="69"/>
      <c r="N972" s="69"/>
      <c r="O972" s="69"/>
      <c r="P972" s="69"/>
      <c r="Q972" s="53"/>
      <c r="R972" s="82"/>
      <c r="S972" s="83"/>
      <c r="T972" s="72"/>
      <c r="U972" s="69"/>
      <c r="V972" s="69"/>
      <c r="W972" s="69"/>
      <c r="X972" s="69"/>
    </row>
    <row r="973" spans="2:24" s="75" customFormat="1" x14ac:dyDescent="0.25">
      <c r="B973" s="69"/>
      <c r="C973" s="76"/>
      <c r="D973" s="76"/>
      <c r="E973" s="76"/>
      <c r="F973" s="77"/>
      <c r="G973" s="69"/>
      <c r="H973" s="69"/>
      <c r="I973" s="77"/>
      <c r="J973" s="69"/>
      <c r="K973" s="69"/>
      <c r="L973" s="69"/>
      <c r="M973" s="69"/>
      <c r="N973" s="69"/>
      <c r="O973" s="69"/>
      <c r="P973" s="69"/>
      <c r="Q973" s="53"/>
      <c r="R973" s="82"/>
      <c r="S973" s="83"/>
      <c r="T973" s="72"/>
      <c r="U973" s="69"/>
      <c r="V973" s="69"/>
      <c r="W973" s="69"/>
      <c r="X973" s="69"/>
    </row>
    <row r="974" spans="2:24" s="75" customFormat="1" x14ac:dyDescent="0.25">
      <c r="B974" s="69"/>
      <c r="C974" s="76"/>
      <c r="D974" s="76"/>
      <c r="E974" s="76"/>
      <c r="F974" s="77"/>
      <c r="G974" s="69"/>
      <c r="H974" s="69"/>
      <c r="I974" s="77"/>
      <c r="J974" s="69"/>
      <c r="K974" s="69"/>
      <c r="L974" s="69"/>
      <c r="M974" s="69"/>
      <c r="N974" s="69"/>
      <c r="O974" s="69"/>
      <c r="P974" s="69"/>
      <c r="Q974" s="53"/>
      <c r="R974" s="82"/>
      <c r="S974" s="83"/>
      <c r="T974" s="72"/>
      <c r="U974" s="69"/>
      <c r="V974" s="69"/>
      <c r="W974" s="69"/>
      <c r="X974" s="69"/>
    </row>
    <row r="975" spans="2:24" s="75" customFormat="1" x14ac:dyDescent="0.25">
      <c r="B975" s="69"/>
      <c r="C975" s="76"/>
      <c r="D975" s="76"/>
      <c r="E975" s="76"/>
      <c r="F975" s="77"/>
      <c r="G975" s="69"/>
      <c r="H975" s="69"/>
      <c r="I975" s="77"/>
      <c r="J975" s="69"/>
      <c r="K975" s="69"/>
      <c r="L975" s="69"/>
      <c r="M975" s="69"/>
      <c r="N975" s="69"/>
      <c r="O975" s="69"/>
      <c r="P975" s="69"/>
      <c r="Q975" s="53"/>
      <c r="R975" s="82"/>
      <c r="S975" s="83"/>
      <c r="T975" s="72"/>
      <c r="U975" s="69"/>
      <c r="V975" s="69"/>
      <c r="W975" s="69"/>
      <c r="X975" s="69"/>
    </row>
    <row r="976" spans="2:24" s="75" customFormat="1" x14ac:dyDescent="0.25">
      <c r="B976" s="69"/>
      <c r="C976" s="76"/>
      <c r="D976" s="76"/>
      <c r="E976" s="76"/>
      <c r="F976" s="77"/>
      <c r="G976" s="69"/>
      <c r="H976" s="69"/>
      <c r="I976" s="77"/>
      <c r="J976" s="69"/>
      <c r="K976" s="69"/>
      <c r="L976" s="69"/>
      <c r="M976" s="69"/>
      <c r="N976" s="69"/>
      <c r="O976" s="69"/>
      <c r="P976" s="69"/>
      <c r="Q976" s="53"/>
      <c r="R976" s="82"/>
      <c r="S976" s="83"/>
      <c r="T976" s="72"/>
      <c r="U976" s="69"/>
      <c r="V976" s="69"/>
      <c r="W976" s="69"/>
      <c r="X976" s="69"/>
    </row>
    <row r="977" spans="2:24" s="75" customFormat="1" x14ac:dyDescent="0.25">
      <c r="B977" s="69"/>
      <c r="C977" s="76"/>
      <c r="D977" s="76"/>
      <c r="E977" s="76"/>
      <c r="F977" s="77"/>
      <c r="G977" s="69"/>
      <c r="H977" s="69"/>
      <c r="I977" s="77"/>
      <c r="J977" s="69"/>
      <c r="K977" s="69"/>
      <c r="L977" s="69"/>
      <c r="M977" s="69"/>
      <c r="N977" s="69"/>
      <c r="O977" s="69"/>
      <c r="P977" s="69"/>
      <c r="Q977" s="53"/>
      <c r="R977" s="82"/>
      <c r="S977" s="83"/>
      <c r="T977" s="72"/>
      <c r="U977" s="69"/>
      <c r="V977" s="69"/>
      <c r="W977" s="69"/>
      <c r="X977" s="69"/>
    </row>
    <row r="978" spans="2:24" s="75" customFormat="1" x14ac:dyDescent="0.25">
      <c r="B978" s="69"/>
      <c r="C978" s="76"/>
      <c r="D978" s="76"/>
      <c r="E978" s="76"/>
      <c r="F978" s="77"/>
      <c r="G978" s="69"/>
      <c r="H978" s="69"/>
      <c r="I978" s="77"/>
      <c r="J978" s="69"/>
      <c r="K978" s="69"/>
      <c r="L978" s="69"/>
      <c r="M978" s="69"/>
      <c r="N978" s="69"/>
      <c r="O978" s="69"/>
      <c r="P978" s="69"/>
      <c r="Q978" s="53"/>
      <c r="R978" s="82"/>
      <c r="S978" s="83"/>
      <c r="T978" s="72"/>
      <c r="U978" s="69"/>
      <c r="V978" s="69"/>
      <c r="W978" s="69"/>
      <c r="X978" s="69"/>
    </row>
    <row r="979" spans="2:24" s="75" customFormat="1" x14ac:dyDescent="0.25">
      <c r="B979" s="69"/>
      <c r="C979" s="76"/>
      <c r="D979" s="76"/>
      <c r="E979" s="76"/>
      <c r="F979" s="77"/>
      <c r="G979" s="69"/>
      <c r="H979" s="69"/>
      <c r="I979" s="77"/>
      <c r="J979" s="69"/>
      <c r="K979" s="69"/>
      <c r="L979" s="69"/>
      <c r="M979" s="69"/>
      <c r="N979" s="69"/>
      <c r="O979" s="69"/>
      <c r="P979" s="69"/>
      <c r="Q979" s="53"/>
      <c r="R979" s="82"/>
      <c r="S979" s="83"/>
      <c r="T979" s="72"/>
      <c r="U979" s="69"/>
      <c r="V979" s="69"/>
      <c r="W979" s="69"/>
      <c r="X979" s="69"/>
    </row>
    <row r="980" spans="2:24" s="75" customFormat="1" x14ac:dyDescent="0.25">
      <c r="B980" s="69"/>
      <c r="C980" s="76"/>
      <c r="D980" s="76"/>
      <c r="E980" s="76"/>
      <c r="F980" s="77"/>
      <c r="G980" s="69"/>
      <c r="H980" s="69"/>
      <c r="I980" s="77"/>
      <c r="J980" s="69"/>
      <c r="K980" s="69"/>
      <c r="L980" s="69"/>
      <c r="M980" s="69"/>
      <c r="N980" s="69"/>
      <c r="O980" s="69"/>
      <c r="P980" s="69"/>
      <c r="Q980" s="53"/>
      <c r="R980" s="82"/>
      <c r="S980" s="83"/>
      <c r="T980" s="72"/>
      <c r="U980" s="69"/>
      <c r="V980" s="69"/>
      <c r="W980" s="69"/>
      <c r="X980" s="69"/>
    </row>
    <row r="981" spans="2:24" s="75" customFormat="1" x14ac:dyDescent="0.25">
      <c r="B981" s="69"/>
      <c r="C981" s="76"/>
      <c r="D981" s="76"/>
      <c r="E981" s="76"/>
      <c r="F981" s="77"/>
      <c r="G981" s="69"/>
      <c r="H981" s="69"/>
      <c r="I981" s="77"/>
      <c r="J981" s="69"/>
      <c r="K981" s="69"/>
      <c r="L981" s="69"/>
      <c r="M981" s="69"/>
      <c r="N981" s="69"/>
      <c r="O981" s="69"/>
      <c r="P981" s="69"/>
      <c r="Q981" s="53"/>
      <c r="R981" s="82"/>
      <c r="S981" s="83"/>
      <c r="T981" s="72"/>
      <c r="U981" s="69"/>
      <c r="V981" s="69"/>
      <c r="W981" s="69"/>
      <c r="X981" s="69"/>
    </row>
    <row r="982" spans="2:24" s="75" customFormat="1" x14ac:dyDescent="0.25">
      <c r="B982" s="69"/>
      <c r="C982" s="76"/>
      <c r="D982" s="76"/>
      <c r="E982" s="76"/>
      <c r="F982" s="77"/>
      <c r="G982" s="69"/>
      <c r="H982" s="69"/>
      <c r="I982" s="77"/>
      <c r="J982" s="69"/>
      <c r="K982" s="69"/>
      <c r="L982" s="69"/>
      <c r="M982" s="69"/>
      <c r="N982" s="69"/>
      <c r="O982" s="69"/>
      <c r="P982" s="69"/>
      <c r="Q982" s="53"/>
      <c r="R982" s="82"/>
      <c r="S982" s="83"/>
      <c r="T982" s="72"/>
      <c r="U982" s="69"/>
      <c r="V982" s="69"/>
      <c r="W982" s="69"/>
      <c r="X982" s="69"/>
    </row>
    <row r="983" spans="2:24" s="75" customFormat="1" x14ac:dyDescent="0.25">
      <c r="B983" s="69"/>
      <c r="C983" s="76"/>
      <c r="D983" s="76"/>
      <c r="E983" s="76"/>
      <c r="F983" s="77"/>
      <c r="G983" s="69"/>
      <c r="H983" s="69"/>
      <c r="I983" s="77"/>
      <c r="J983" s="69"/>
      <c r="K983" s="69"/>
      <c r="L983" s="69"/>
      <c r="M983" s="69"/>
      <c r="N983" s="69"/>
      <c r="O983" s="69"/>
      <c r="P983" s="69"/>
      <c r="Q983" s="53"/>
      <c r="R983" s="82"/>
      <c r="S983" s="83"/>
      <c r="T983" s="72"/>
      <c r="U983" s="69"/>
      <c r="V983" s="69"/>
      <c r="W983" s="69"/>
      <c r="X983" s="69"/>
    </row>
    <row r="984" spans="2:24" s="75" customFormat="1" x14ac:dyDescent="0.25">
      <c r="B984" s="69"/>
      <c r="C984" s="76"/>
      <c r="D984" s="76"/>
      <c r="E984" s="76"/>
      <c r="F984" s="77"/>
      <c r="G984" s="69"/>
      <c r="H984" s="69"/>
      <c r="I984" s="77"/>
      <c r="J984" s="69"/>
      <c r="K984" s="69"/>
      <c r="L984" s="69"/>
      <c r="M984" s="69"/>
      <c r="N984" s="69"/>
      <c r="O984" s="69"/>
      <c r="P984" s="69"/>
      <c r="Q984" s="53"/>
      <c r="R984" s="82"/>
      <c r="S984" s="83"/>
      <c r="T984" s="72"/>
      <c r="U984" s="69"/>
      <c r="V984" s="69"/>
      <c r="W984" s="69"/>
      <c r="X984" s="69"/>
    </row>
    <row r="985" spans="2:24" s="75" customFormat="1" x14ac:dyDescent="0.25">
      <c r="B985" s="69"/>
      <c r="C985" s="76"/>
      <c r="D985" s="76"/>
      <c r="E985" s="76"/>
      <c r="F985" s="77"/>
      <c r="G985" s="69"/>
      <c r="H985" s="69"/>
      <c r="I985" s="77"/>
      <c r="J985" s="69"/>
      <c r="K985" s="69"/>
      <c r="L985" s="69"/>
      <c r="M985" s="69"/>
      <c r="N985" s="69"/>
      <c r="O985" s="69"/>
      <c r="P985" s="69"/>
      <c r="Q985" s="53"/>
      <c r="R985" s="82"/>
      <c r="S985" s="83"/>
      <c r="T985" s="72"/>
      <c r="U985" s="69"/>
      <c r="V985" s="69"/>
      <c r="W985" s="69"/>
      <c r="X985" s="69"/>
    </row>
    <row r="986" spans="2:24" s="75" customFormat="1" x14ac:dyDescent="0.25">
      <c r="B986" s="69"/>
      <c r="C986" s="76"/>
      <c r="D986" s="76"/>
      <c r="E986" s="76"/>
      <c r="F986" s="77"/>
      <c r="G986" s="69"/>
      <c r="H986" s="69"/>
      <c r="I986" s="77"/>
      <c r="J986" s="69"/>
      <c r="K986" s="69"/>
      <c r="L986" s="69"/>
      <c r="M986" s="69"/>
      <c r="N986" s="69"/>
      <c r="O986" s="69"/>
      <c r="P986" s="69"/>
      <c r="Q986" s="53"/>
      <c r="R986" s="82"/>
      <c r="S986" s="83"/>
      <c r="T986" s="72"/>
      <c r="U986" s="69"/>
      <c r="V986" s="69"/>
      <c r="W986" s="69"/>
      <c r="X986" s="69"/>
    </row>
    <row r="987" spans="2:24" s="75" customFormat="1" x14ac:dyDescent="0.25">
      <c r="B987" s="69"/>
      <c r="C987" s="76"/>
      <c r="D987" s="76"/>
      <c r="E987" s="76"/>
      <c r="F987" s="77"/>
      <c r="G987" s="69"/>
      <c r="H987" s="69"/>
      <c r="I987" s="77"/>
      <c r="J987" s="69"/>
      <c r="K987" s="69"/>
      <c r="L987" s="69"/>
      <c r="M987" s="69"/>
      <c r="N987" s="69"/>
      <c r="O987" s="69"/>
      <c r="P987" s="69"/>
      <c r="Q987" s="53"/>
      <c r="R987" s="82"/>
      <c r="S987" s="83"/>
      <c r="T987" s="72"/>
      <c r="U987" s="69"/>
      <c r="V987" s="69"/>
      <c r="W987" s="69"/>
      <c r="X987" s="69"/>
    </row>
    <row r="988" spans="2:24" s="75" customFormat="1" x14ac:dyDescent="0.25">
      <c r="B988" s="69"/>
      <c r="C988" s="76"/>
      <c r="D988" s="76"/>
      <c r="E988" s="76"/>
      <c r="F988" s="77"/>
      <c r="G988" s="69"/>
      <c r="H988" s="69"/>
      <c r="I988" s="77"/>
      <c r="J988" s="69"/>
      <c r="K988" s="69"/>
      <c r="L988" s="69"/>
      <c r="M988" s="69"/>
      <c r="N988" s="69"/>
      <c r="O988" s="69"/>
      <c r="P988" s="69"/>
      <c r="Q988" s="53"/>
      <c r="R988" s="82"/>
      <c r="S988" s="83"/>
      <c r="T988" s="72"/>
      <c r="U988" s="69"/>
      <c r="V988" s="69"/>
      <c r="W988" s="69"/>
      <c r="X988" s="69"/>
    </row>
    <row r="989" spans="2:24" s="75" customFormat="1" x14ac:dyDescent="0.25">
      <c r="B989" s="69"/>
      <c r="C989" s="76"/>
      <c r="D989" s="76"/>
      <c r="E989" s="76"/>
      <c r="F989" s="77"/>
      <c r="G989" s="69"/>
      <c r="H989" s="69"/>
      <c r="I989" s="77"/>
      <c r="J989" s="69"/>
      <c r="K989" s="69"/>
      <c r="L989" s="69"/>
      <c r="M989" s="69"/>
      <c r="N989" s="69"/>
      <c r="O989" s="69"/>
      <c r="P989" s="69"/>
      <c r="Q989" s="53"/>
      <c r="R989" s="82"/>
      <c r="S989" s="83"/>
      <c r="T989" s="72"/>
      <c r="U989" s="69"/>
      <c r="V989" s="69"/>
      <c r="W989" s="69"/>
      <c r="X989" s="69"/>
    </row>
    <row r="990" spans="2:24" s="75" customFormat="1" x14ac:dyDescent="0.25">
      <c r="B990" s="69"/>
      <c r="C990" s="76"/>
      <c r="D990" s="76"/>
      <c r="E990" s="76"/>
      <c r="F990" s="77"/>
      <c r="G990" s="69"/>
      <c r="H990" s="69"/>
      <c r="I990" s="77"/>
      <c r="J990" s="69"/>
      <c r="K990" s="69"/>
      <c r="L990" s="69"/>
      <c r="M990" s="69"/>
      <c r="N990" s="69"/>
      <c r="O990" s="69"/>
      <c r="P990" s="69"/>
      <c r="Q990" s="53"/>
      <c r="R990" s="82"/>
      <c r="S990" s="83"/>
      <c r="T990" s="72"/>
      <c r="U990" s="69"/>
      <c r="V990" s="69"/>
      <c r="W990" s="69"/>
      <c r="X990" s="69"/>
    </row>
    <row r="991" spans="2:24" s="75" customFormat="1" x14ac:dyDescent="0.25">
      <c r="B991" s="69"/>
      <c r="C991" s="76"/>
      <c r="D991" s="76"/>
      <c r="E991" s="76"/>
      <c r="F991" s="77"/>
      <c r="G991" s="69"/>
      <c r="H991" s="69"/>
      <c r="I991" s="77"/>
      <c r="J991" s="69"/>
      <c r="K991" s="69"/>
      <c r="L991" s="69"/>
      <c r="M991" s="69"/>
      <c r="N991" s="69"/>
      <c r="O991" s="69"/>
      <c r="P991" s="69"/>
      <c r="Q991" s="53"/>
      <c r="R991" s="82"/>
      <c r="S991" s="83"/>
      <c r="T991" s="72"/>
      <c r="U991" s="69"/>
      <c r="V991" s="69"/>
      <c r="W991" s="69"/>
      <c r="X991" s="69"/>
    </row>
    <row r="992" spans="2:24" s="75" customFormat="1" x14ac:dyDescent="0.25">
      <c r="B992" s="69"/>
      <c r="C992" s="76"/>
      <c r="D992" s="76"/>
      <c r="E992" s="76"/>
      <c r="F992" s="77"/>
      <c r="G992" s="69"/>
      <c r="H992" s="69"/>
      <c r="I992" s="77"/>
      <c r="J992" s="69"/>
      <c r="K992" s="69"/>
      <c r="L992" s="69"/>
      <c r="M992" s="69"/>
      <c r="N992" s="69"/>
      <c r="O992" s="69"/>
      <c r="P992" s="69"/>
      <c r="Q992" s="53"/>
      <c r="R992" s="82"/>
      <c r="S992" s="83"/>
      <c r="T992" s="72"/>
      <c r="U992" s="69"/>
      <c r="V992" s="69"/>
      <c r="W992" s="69"/>
      <c r="X992" s="69"/>
    </row>
    <row r="993" spans="2:24" s="75" customFormat="1" x14ac:dyDescent="0.25">
      <c r="B993" s="69"/>
      <c r="C993" s="76"/>
      <c r="D993" s="76"/>
      <c r="E993" s="76"/>
      <c r="F993" s="77"/>
      <c r="G993" s="69"/>
      <c r="H993" s="69"/>
      <c r="I993" s="77"/>
      <c r="J993" s="69"/>
      <c r="K993" s="69"/>
      <c r="L993" s="69"/>
      <c r="M993" s="69"/>
      <c r="N993" s="69"/>
      <c r="O993" s="69"/>
      <c r="P993" s="69"/>
      <c r="Q993" s="53"/>
      <c r="R993" s="82"/>
      <c r="S993" s="83"/>
      <c r="T993" s="72"/>
      <c r="U993" s="69"/>
      <c r="V993" s="69"/>
      <c r="W993" s="69"/>
      <c r="X993" s="69"/>
    </row>
    <row r="994" spans="2:24" s="75" customFormat="1" x14ac:dyDescent="0.25">
      <c r="B994" s="69"/>
      <c r="C994" s="76"/>
      <c r="D994" s="76"/>
      <c r="E994" s="76"/>
      <c r="F994" s="77"/>
      <c r="G994" s="69"/>
      <c r="H994" s="69"/>
      <c r="I994" s="77"/>
      <c r="J994" s="69"/>
      <c r="K994" s="69"/>
      <c r="L994" s="69"/>
      <c r="M994" s="69"/>
      <c r="N994" s="69"/>
      <c r="O994" s="69"/>
      <c r="P994" s="69"/>
      <c r="Q994" s="53"/>
      <c r="R994" s="82"/>
      <c r="S994" s="83"/>
      <c r="T994" s="72"/>
      <c r="U994" s="69"/>
      <c r="V994" s="69"/>
      <c r="W994" s="69"/>
      <c r="X994" s="69"/>
    </row>
    <row r="995" spans="2:24" s="75" customFormat="1" x14ac:dyDescent="0.25">
      <c r="B995" s="69"/>
      <c r="C995" s="76"/>
      <c r="D995" s="76"/>
      <c r="E995" s="76"/>
      <c r="F995" s="77"/>
      <c r="G995" s="69"/>
      <c r="H995" s="69"/>
      <c r="I995" s="77"/>
      <c r="J995" s="69"/>
      <c r="K995" s="69"/>
      <c r="L995" s="69"/>
      <c r="M995" s="69"/>
      <c r="N995" s="69"/>
      <c r="O995" s="69"/>
      <c r="P995" s="69"/>
      <c r="Q995" s="53"/>
      <c r="R995" s="82"/>
      <c r="S995" s="83"/>
      <c r="T995" s="72"/>
      <c r="U995" s="69"/>
      <c r="V995" s="69"/>
      <c r="W995" s="69"/>
      <c r="X995" s="69"/>
    </row>
    <row r="996" spans="2:24" s="75" customFormat="1" x14ac:dyDescent="0.25">
      <c r="B996" s="69"/>
      <c r="C996" s="76"/>
      <c r="D996" s="76"/>
      <c r="E996" s="76"/>
      <c r="F996" s="77"/>
      <c r="G996" s="69"/>
      <c r="H996" s="69"/>
      <c r="I996" s="77"/>
      <c r="J996" s="69"/>
      <c r="K996" s="69"/>
      <c r="L996" s="69"/>
      <c r="M996" s="69"/>
      <c r="N996" s="69"/>
      <c r="O996" s="69"/>
      <c r="P996" s="69"/>
      <c r="Q996" s="53"/>
      <c r="R996" s="82"/>
      <c r="S996" s="83"/>
      <c r="T996" s="72"/>
      <c r="U996" s="69"/>
      <c r="V996" s="69"/>
      <c r="W996" s="69"/>
      <c r="X996" s="69"/>
    </row>
    <row r="997" spans="2:24" s="75" customFormat="1" x14ac:dyDescent="0.25">
      <c r="B997" s="69"/>
      <c r="C997" s="76"/>
      <c r="D997" s="76"/>
      <c r="E997" s="76"/>
      <c r="F997" s="77"/>
      <c r="G997" s="69"/>
      <c r="H997" s="69"/>
      <c r="I997" s="77"/>
      <c r="J997" s="69"/>
      <c r="K997" s="69"/>
      <c r="L997" s="69"/>
      <c r="M997" s="69"/>
      <c r="N997" s="69"/>
      <c r="O997" s="69"/>
      <c r="P997" s="69"/>
      <c r="Q997" s="53"/>
      <c r="R997" s="82"/>
      <c r="S997" s="83"/>
      <c r="T997" s="72"/>
      <c r="U997" s="69"/>
      <c r="V997" s="69"/>
      <c r="W997" s="69"/>
      <c r="X997" s="69"/>
    </row>
    <row r="998" spans="2:24" s="75" customFormat="1" x14ac:dyDescent="0.25">
      <c r="B998" s="69"/>
      <c r="C998" s="76"/>
      <c r="D998" s="76"/>
      <c r="E998" s="76"/>
      <c r="F998" s="77"/>
      <c r="G998" s="69"/>
      <c r="H998" s="69"/>
      <c r="I998" s="77"/>
      <c r="J998" s="69"/>
      <c r="K998" s="69"/>
      <c r="L998" s="69"/>
      <c r="M998" s="69"/>
      <c r="N998" s="69"/>
      <c r="O998" s="69"/>
      <c r="P998" s="69"/>
      <c r="Q998" s="53"/>
      <c r="R998" s="82"/>
      <c r="S998" s="83"/>
      <c r="T998" s="72"/>
      <c r="U998" s="69"/>
      <c r="V998" s="69"/>
      <c r="W998" s="69"/>
      <c r="X998" s="69"/>
    </row>
    <row r="999" spans="2:24" s="75" customFormat="1" x14ac:dyDescent="0.25">
      <c r="B999" s="69"/>
      <c r="C999" s="76"/>
      <c r="D999" s="76"/>
      <c r="E999" s="76"/>
      <c r="F999" s="77"/>
      <c r="G999" s="69"/>
      <c r="H999" s="69"/>
      <c r="I999" s="77"/>
      <c r="J999" s="69"/>
      <c r="K999" s="69"/>
      <c r="L999" s="69"/>
      <c r="M999" s="69"/>
      <c r="N999" s="69"/>
      <c r="O999" s="69"/>
      <c r="P999" s="69"/>
      <c r="Q999" s="53"/>
      <c r="R999" s="82"/>
      <c r="S999" s="83"/>
      <c r="T999" s="72"/>
      <c r="U999" s="69"/>
      <c r="V999" s="69"/>
      <c r="W999" s="69"/>
      <c r="X999" s="69"/>
    </row>
    <row r="1000" spans="2:24" s="75" customFormat="1" x14ac:dyDescent="0.25">
      <c r="B1000" s="69"/>
      <c r="C1000" s="76"/>
      <c r="D1000" s="76"/>
      <c r="E1000" s="76"/>
      <c r="F1000" s="77"/>
      <c r="G1000" s="69"/>
      <c r="H1000" s="69"/>
      <c r="I1000" s="77"/>
      <c r="J1000" s="69"/>
      <c r="K1000" s="69"/>
      <c r="L1000" s="69"/>
      <c r="M1000" s="69"/>
      <c r="N1000" s="69"/>
      <c r="O1000" s="69"/>
      <c r="P1000" s="69"/>
      <c r="Q1000" s="53"/>
      <c r="R1000" s="82"/>
      <c r="S1000" s="83"/>
      <c r="T1000" s="72"/>
      <c r="U1000" s="69"/>
      <c r="V1000" s="69"/>
      <c r="W1000" s="69"/>
      <c r="X1000" s="69"/>
    </row>
    <row r="1001" spans="2:24" s="75" customFormat="1" x14ac:dyDescent="0.25">
      <c r="B1001" s="69"/>
      <c r="C1001" s="76"/>
      <c r="D1001" s="76"/>
      <c r="E1001" s="76"/>
      <c r="F1001" s="77"/>
      <c r="G1001" s="69"/>
      <c r="H1001" s="69"/>
      <c r="I1001" s="77"/>
      <c r="J1001" s="69"/>
      <c r="K1001" s="69"/>
      <c r="L1001" s="69"/>
      <c r="M1001" s="69"/>
      <c r="N1001" s="69"/>
      <c r="O1001" s="69"/>
      <c r="P1001" s="69"/>
      <c r="Q1001" s="53"/>
      <c r="R1001" s="82"/>
      <c r="S1001" s="83"/>
      <c r="T1001" s="72"/>
      <c r="U1001" s="69"/>
      <c r="V1001" s="69"/>
      <c r="W1001" s="69"/>
      <c r="X1001" s="69"/>
    </row>
    <row r="1002" spans="2:24" s="75" customFormat="1" x14ac:dyDescent="0.25">
      <c r="B1002" s="69"/>
      <c r="C1002" s="76"/>
      <c r="D1002" s="76"/>
      <c r="E1002" s="76"/>
      <c r="F1002" s="77"/>
      <c r="G1002" s="69"/>
      <c r="H1002" s="69"/>
      <c r="I1002" s="77"/>
      <c r="J1002" s="69"/>
      <c r="K1002" s="69"/>
      <c r="L1002" s="69"/>
      <c r="M1002" s="69"/>
      <c r="N1002" s="69"/>
      <c r="O1002" s="69"/>
      <c r="P1002" s="69"/>
      <c r="Q1002" s="53"/>
      <c r="R1002" s="82"/>
      <c r="S1002" s="83"/>
      <c r="T1002" s="72"/>
      <c r="U1002" s="69"/>
      <c r="V1002" s="69"/>
      <c r="W1002" s="69"/>
      <c r="X1002" s="69"/>
    </row>
    <row r="1003" spans="2:24" s="75" customFormat="1" x14ac:dyDescent="0.25">
      <c r="B1003" s="69"/>
      <c r="C1003" s="76"/>
      <c r="D1003" s="76"/>
      <c r="E1003" s="76"/>
      <c r="F1003" s="77"/>
      <c r="G1003" s="69"/>
      <c r="H1003" s="69"/>
      <c r="I1003" s="77"/>
      <c r="J1003" s="69"/>
      <c r="K1003" s="69"/>
      <c r="L1003" s="69"/>
      <c r="M1003" s="69"/>
      <c r="N1003" s="69"/>
      <c r="O1003" s="69"/>
      <c r="P1003" s="69"/>
      <c r="Q1003" s="53"/>
      <c r="R1003" s="82"/>
      <c r="S1003" s="83"/>
      <c r="T1003" s="72"/>
      <c r="U1003" s="69"/>
      <c r="V1003" s="69"/>
      <c r="W1003" s="69"/>
      <c r="X1003" s="69"/>
    </row>
    <row r="1004" spans="2:24" s="75" customFormat="1" x14ac:dyDescent="0.25">
      <c r="B1004" s="69"/>
      <c r="C1004" s="76"/>
      <c r="D1004" s="76"/>
      <c r="E1004" s="76"/>
      <c r="F1004" s="77"/>
      <c r="G1004" s="69"/>
      <c r="H1004" s="69"/>
      <c r="I1004" s="77"/>
      <c r="J1004" s="69"/>
      <c r="K1004" s="69"/>
      <c r="L1004" s="69"/>
      <c r="M1004" s="69"/>
      <c r="N1004" s="69"/>
      <c r="O1004" s="69"/>
      <c r="P1004" s="69"/>
      <c r="Q1004" s="53"/>
      <c r="R1004" s="82"/>
      <c r="S1004" s="83"/>
      <c r="T1004" s="72"/>
      <c r="U1004" s="69"/>
      <c r="V1004" s="69"/>
      <c r="W1004" s="69"/>
      <c r="X1004" s="69"/>
    </row>
    <row r="1005" spans="2:24" s="75" customFormat="1" x14ac:dyDescent="0.25">
      <c r="B1005" s="69"/>
      <c r="C1005" s="76"/>
      <c r="D1005" s="76"/>
      <c r="E1005" s="76"/>
      <c r="F1005" s="77"/>
      <c r="G1005" s="69"/>
      <c r="H1005" s="69"/>
      <c r="I1005" s="77"/>
      <c r="J1005" s="69"/>
      <c r="K1005" s="69"/>
      <c r="L1005" s="69"/>
      <c r="M1005" s="69"/>
      <c r="N1005" s="69"/>
      <c r="O1005" s="69"/>
      <c r="P1005" s="69"/>
      <c r="Q1005" s="53"/>
      <c r="R1005" s="82"/>
      <c r="S1005" s="83"/>
      <c r="T1005" s="72"/>
      <c r="U1005" s="69"/>
      <c r="V1005" s="69"/>
      <c r="W1005" s="69"/>
      <c r="X1005" s="69"/>
    </row>
    <row r="1006" spans="2:24" s="75" customFormat="1" x14ac:dyDescent="0.25">
      <c r="B1006" s="69"/>
      <c r="C1006" s="76"/>
      <c r="D1006" s="76"/>
      <c r="E1006" s="76"/>
      <c r="F1006" s="77"/>
      <c r="G1006" s="69"/>
      <c r="H1006" s="69"/>
      <c r="I1006" s="77"/>
      <c r="J1006" s="69"/>
      <c r="K1006" s="69"/>
      <c r="L1006" s="69"/>
      <c r="M1006" s="69"/>
      <c r="N1006" s="69"/>
      <c r="O1006" s="69"/>
      <c r="P1006" s="69"/>
      <c r="Q1006" s="53"/>
      <c r="R1006" s="82"/>
      <c r="S1006" s="83"/>
      <c r="T1006" s="72"/>
      <c r="U1006" s="69"/>
      <c r="V1006" s="69"/>
      <c r="W1006" s="69"/>
      <c r="X1006" s="69"/>
    </row>
    <row r="1007" spans="2:24" s="75" customFormat="1" x14ac:dyDescent="0.25">
      <c r="B1007" s="69"/>
      <c r="C1007" s="76"/>
      <c r="D1007" s="76"/>
      <c r="E1007" s="76"/>
      <c r="F1007" s="77"/>
      <c r="G1007" s="69"/>
      <c r="H1007" s="69"/>
      <c r="I1007" s="77"/>
      <c r="J1007" s="69"/>
      <c r="K1007" s="69"/>
      <c r="L1007" s="69"/>
      <c r="M1007" s="69"/>
      <c r="N1007" s="69"/>
      <c r="O1007" s="69"/>
      <c r="P1007" s="69"/>
      <c r="Q1007" s="53"/>
      <c r="R1007" s="82"/>
      <c r="S1007" s="83"/>
      <c r="T1007" s="72"/>
      <c r="U1007" s="69"/>
      <c r="V1007" s="69"/>
      <c r="W1007" s="69"/>
      <c r="X1007" s="69"/>
    </row>
    <row r="1008" spans="2:24" s="75" customFormat="1" x14ac:dyDescent="0.25">
      <c r="B1008" s="69"/>
      <c r="C1008" s="76"/>
      <c r="D1008" s="76"/>
      <c r="E1008" s="76"/>
      <c r="F1008" s="77"/>
      <c r="G1008" s="69"/>
      <c r="H1008" s="69"/>
      <c r="I1008" s="77"/>
      <c r="J1008" s="69"/>
      <c r="K1008" s="69"/>
      <c r="L1008" s="69"/>
      <c r="M1008" s="69"/>
      <c r="N1008" s="69"/>
      <c r="O1008" s="69"/>
      <c r="P1008" s="69"/>
      <c r="Q1008" s="53"/>
      <c r="R1008" s="82"/>
      <c r="S1008" s="83"/>
      <c r="T1008" s="72"/>
      <c r="U1008" s="69"/>
      <c r="V1008" s="69"/>
      <c r="W1008" s="69"/>
      <c r="X1008" s="69"/>
    </row>
    <row r="1009" spans="2:24" s="75" customFormat="1" x14ac:dyDescent="0.25">
      <c r="B1009" s="69"/>
      <c r="C1009" s="76"/>
      <c r="D1009" s="76"/>
      <c r="E1009" s="76"/>
      <c r="F1009" s="77"/>
      <c r="G1009" s="69"/>
      <c r="H1009" s="69"/>
      <c r="I1009" s="77"/>
      <c r="J1009" s="69"/>
      <c r="K1009" s="69"/>
      <c r="L1009" s="69"/>
      <c r="M1009" s="69"/>
      <c r="N1009" s="69"/>
      <c r="O1009" s="69"/>
      <c r="P1009" s="69"/>
      <c r="Q1009" s="53"/>
      <c r="R1009" s="82"/>
      <c r="S1009" s="83"/>
      <c r="T1009" s="72"/>
      <c r="U1009" s="69"/>
      <c r="V1009" s="69"/>
      <c r="W1009" s="69"/>
      <c r="X1009" s="69"/>
    </row>
    <row r="1010" spans="2:24" s="75" customFormat="1" x14ac:dyDescent="0.25">
      <c r="B1010" s="69"/>
      <c r="C1010" s="76"/>
      <c r="D1010" s="76"/>
      <c r="E1010" s="76"/>
      <c r="F1010" s="77"/>
      <c r="G1010" s="69"/>
      <c r="H1010" s="69"/>
      <c r="I1010" s="77"/>
      <c r="J1010" s="69"/>
      <c r="K1010" s="69"/>
      <c r="L1010" s="69"/>
      <c r="M1010" s="69"/>
      <c r="N1010" s="69"/>
      <c r="O1010" s="69"/>
      <c r="P1010" s="69"/>
      <c r="Q1010" s="53"/>
      <c r="R1010" s="82"/>
      <c r="S1010" s="83"/>
      <c r="T1010" s="72"/>
      <c r="U1010" s="69"/>
      <c r="V1010" s="69"/>
      <c r="W1010" s="69"/>
      <c r="X1010" s="69"/>
    </row>
    <row r="1011" spans="2:24" s="75" customFormat="1" x14ac:dyDescent="0.25">
      <c r="B1011" s="69"/>
      <c r="C1011" s="76"/>
      <c r="D1011" s="76"/>
      <c r="E1011" s="76"/>
      <c r="F1011" s="77"/>
      <c r="G1011" s="69"/>
      <c r="H1011" s="69"/>
      <c r="I1011" s="77"/>
      <c r="J1011" s="69"/>
      <c r="K1011" s="69"/>
      <c r="L1011" s="69"/>
      <c r="M1011" s="69"/>
      <c r="N1011" s="69"/>
      <c r="O1011" s="69"/>
      <c r="P1011" s="69"/>
      <c r="Q1011" s="53"/>
      <c r="R1011" s="82"/>
      <c r="S1011" s="83"/>
      <c r="T1011" s="72"/>
      <c r="U1011" s="69"/>
      <c r="V1011" s="69"/>
      <c r="W1011" s="69"/>
      <c r="X1011" s="69"/>
    </row>
    <row r="1012" spans="2:24" s="75" customFormat="1" x14ac:dyDescent="0.25">
      <c r="B1012" s="69"/>
      <c r="C1012" s="76"/>
      <c r="D1012" s="76"/>
      <c r="E1012" s="76"/>
      <c r="F1012" s="77"/>
      <c r="G1012" s="69"/>
      <c r="H1012" s="69"/>
      <c r="I1012" s="77"/>
      <c r="J1012" s="69"/>
      <c r="K1012" s="69"/>
      <c r="L1012" s="69"/>
      <c r="M1012" s="69"/>
      <c r="N1012" s="69"/>
      <c r="O1012" s="69"/>
      <c r="P1012" s="69"/>
      <c r="Q1012" s="53"/>
      <c r="R1012" s="82"/>
      <c r="S1012" s="83"/>
      <c r="T1012" s="72"/>
      <c r="U1012" s="69"/>
      <c r="V1012" s="69"/>
      <c r="W1012" s="69"/>
      <c r="X1012" s="69"/>
    </row>
    <row r="1013" spans="2:24" s="75" customFormat="1" x14ac:dyDescent="0.25">
      <c r="B1013" s="69"/>
      <c r="C1013" s="76"/>
      <c r="D1013" s="76"/>
      <c r="E1013" s="76"/>
      <c r="F1013" s="77"/>
      <c r="G1013" s="69"/>
      <c r="H1013" s="69"/>
      <c r="I1013" s="77"/>
      <c r="J1013" s="69"/>
      <c r="K1013" s="69"/>
      <c r="L1013" s="69"/>
      <c r="M1013" s="69"/>
      <c r="N1013" s="69"/>
      <c r="O1013" s="69"/>
      <c r="P1013" s="69"/>
      <c r="Q1013" s="53"/>
      <c r="R1013" s="82"/>
      <c r="S1013" s="83"/>
      <c r="T1013" s="72"/>
      <c r="U1013" s="69"/>
      <c r="V1013" s="69"/>
      <c r="W1013" s="69"/>
      <c r="X1013" s="69"/>
    </row>
    <row r="1014" spans="2:24" s="75" customFormat="1" x14ac:dyDescent="0.25">
      <c r="B1014" s="69"/>
      <c r="C1014" s="76"/>
      <c r="D1014" s="76"/>
      <c r="E1014" s="76"/>
      <c r="F1014" s="77"/>
      <c r="G1014" s="69"/>
      <c r="H1014" s="69"/>
      <c r="I1014" s="77"/>
      <c r="J1014" s="69"/>
      <c r="K1014" s="69"/>
      <c r="L1014" s="69"/>
      <c r="M1014" s="69"/>
      <c r="N1014" s="69"/>
      <c r="O1014" s="69"/>
      <c r="P1014" s="69"/>
      <c r="Q1014" s="53"/>
      <c r="R1014" s="82"/>
      <c r="S1014" s="83"/>
      <c r="T1014" s="72"/>
      <c r="U1014" s="69"/>
      <c r="V1014" s="69"/>
      <c r="W1014" s="69"/>
      <c r="X1014" s="69"/>
    </row>
    <row r="1015" spans="2:24" s="75" customFormat="1" x14ac:dyDescent="0.25">
      <c r="B1015" s="69"/>
      <c r="C1015" s="76"/>
      <c r="D1015" s="76"/>
      <c r="E1015" s="76"/>
      <c r="F1015" s="77"/>
      <c r="G1015" s="69"/>
      <c r="H1015" s="69"/>
      <c r="I1015" s="77"/>
      <c r="J1015" s="69"/>
      <c r="K1015" s="69"/>
      <c r="L1015" s="69"/>
      <c r="M1015" s="69"/>
      <c r="N1015" s="69"/>
      <c r="O1015" s="69"/>
      <c r="P1015" s="69"/>
      <c r="Q1015" s="53"/>
      <c r="R1015" s="82"/>
      <c r="S1015" s="83"/>
      <c r="T1015" s="72"/>
      <c r="U1015" s="69"/>
      <c r="V1015" s="69"/>
      <c r="W1015" s="69"/>
      <c r="X1015" s="69"/>
    </row>
    <row r="1016" spans="2:24" s="75" customFormat="1" x14ac:dyDescent="0.25">
      <c r="B1016" s="69"/>
      <c r="C1016" s="76"/>
      <c r="D1016" s="76"/>
      <c r="E1016" s="76"/>
      <c r="F1016" s="77"/>
      <c r="G1016" s="69"/>
      <c r="H1016" s="69"/>
      <c r="I1016" s="77"/>
      <c r="J1016" s="69"/>
      <c r="K1016" s="69"/>
      <c r="L1016" s="69"/>
      <c r="M1016" s="69"/>
      <c r="N1016" s="69"/>
      <c r="O1016" s="69"/>
      <c r="P1016" s="69"/>
      <c r="Q1016" s="53"/>
      <c r="R1016" s="82"/>
      <c r="S1016" s="83"/>
      <c r="T1016" s="72"/>
      <c r="U1016" s="69"/>
      <c r="V1016" s="69"/>
      <c r="W1016" s="69"/>
      <c r="X1016" s="69"/>
    </row>
    <row r="1017" spans="2:24" s="75" customFormat="1" x14ac:dyDescent="0.25">
      <c r="B1017" s="69"/>
      <c r="C1017" s="76"/>
      <c r="D1017" s="76"/>
      <c r="E1017" s="76"/>
      <c r="F1017" s="77"/>
      <c r="G1017" s="69"/>
      <c r="H1017" s="69"/>
      <c r="I1017" s="77"/>
      <c r="J1017" s="69"/>
      <c r="K1017" s="69"/>
      <c r="L1017" s="69"/>
      <c r="M1017" s="69"/>
      <c r="N1017" s="69"/>
      <c r="O1017" s="69"/>
      <c r="P1017" s="69"/>
      <c r="Q1017" s="53"/>
      <c r="R1017" s="82"/>
      <c r="S1017" s="83"/>
      <c r="T1017" s="72"/>
      <c r="U1017" s="69"/>
      <c r="V1017" s="69"/>
      <c r="W1017" s="69"/>
      <c r="X1017" s="69"/>
    </row>
    <row r="1018" spans="2:24" s="75" customFormat="1" x14ac:dyDescent="0.25">
      <c r="B1018" s="69"/>
      <c r="C1018" s="76"/>
      <c r="D1018" s="76"/>
      <c r="E1018" s="76"/>
      <c r="F1018" s="77"/>
      <c r="G1018" s="69"/>
      <c r="H1018" s="69"/>
      <c r="I1018" s="77"/>
      <c r="J1018" s="69"/>
      <c r="K1018" s="69"/>
      <c r="L1018" s="69"/>
      <c r="M1018" s="69"/>
      <c r="N1018" s="69"/>
      <c r="O1018" s="69"/>
      <c r="P1018" s="69"/>
      <c r="Q1018" s="53"/>
      <c r="R1018" s="82"/>
      <c r="S1018" s="83"/>
      <c r="T1018" s="72"/>
      <c r="U1018" s="69"/>
      <c r="V1018" s="69"/>
      <c r="W1018" s="69"/>
      <c r="X1018" s="69"/>
    </row>
    <row r="1019" spans="2:24" s="75" customFormat="1" x14ac:dyDescent="0.25">
      <c r="B1019" s="69"/>
      <c r="C1019" s="76"/>
      <c r="D1019" s="76"/>
      <c r="E1019" s="76"/>
      <c r="F1019" s="77"/>
      <c r="G1019" s="69"/>
      <c r="H1019" s="69"/>
      <c r="I1019" s="77"/>
      <c r="J1019" s="69"/>
      <c r="K1019" s="69"/>
      <c r="L1019" s="69"/>
      <c r="M1019" s="69"/>
      <c r="N1019" s="69"/>
      <c r="O1019" s="69"/>
      <c r="P1019" s="69"/>
      <c r="Q1019" s="53"/>
      <c r="R1019" s="82"/>
      <c r="S1019" s="83"/>
      <c r="T1019" s="72"/>
      <c r="U1019" s="69"/>
      <c r="V1019" s="69"/>
      <c r="W1019" s="69"/>
      <c r="X1019" s="69"/>
    </row>
    <row r="1020" spans="2:24" s="75" customFormat="1" x14ac:dyDescent="0.25">
      <c r="B1020" s="69"/>
      <c r="C1020" s="76"/>
      <c r="D1020" s="76"/>
      <c r="E1020" s="76"/>
      <c r="F1020" s="77"/>
      <c r="G1020" s="69"/>
      <c r="H1020" s="69"/>
      <c r="I1020" s="77"/>
      <c r="J1020" s="69"/>
      <c r="K1020" s="69"/>
      <c r="L1020" s="69"/>
      <c r="M1020" s="69"/>
      <c r="N1020" s="69"/>
      <c r="O1020" s="69"/>
      <c r="P1020" s="69"/>
      <c r="Q1020" s="53"/>
      <c r="R1020" s="82"/>
      <c r="S1020" s="83"/>
      <c r="T1020" s="72"/>
      <c r="U1020" s="69"/>
      <c r="V1020" s="69"/>
      <c r="W1020" s="69"/>
      <c r="X1020" s="69"/>
    </row>
    <row r="1021" spans="2:24" s="75" customFormat="1" x14ac:dyDescent="0.25">
      <c r="B1021" s="69"/>
      <c r="C1021" s="76"/>
      <c r="D1021" s="76"/>
      <c r="E1021" s="76"/>
      <c r="F1021" s="77"/>
      <c r="G1021" s="69"/>
      <c r="H1021" s="69"/>
      <c r="I1021" s="77"/>
      <c r="J1021" s="69"/>
      <c r="K1021" s="69"/>
      <c r="L1021" s="69"/>
      <c r="M1021" s="69"/>
      <c r="N1021" s="69"/>
      <c r="O1021" s="69"/>
      <c r="P1021" s="69"/>
      <c r="Q1021" s="53"/>
      <c r="R1021" s="82"/>
      <c r="S1021" s="83"/>
      <c r="T1021" s="72"/>
      <c r="U1021" s="69"/>
      <c r="V1021" s="69"/>
      <c r="W1021" s="69"/>
      <c r="X1021" s="69"/>
    </row>
    <row r="1022" spans="2:24" s="75" customFormat="1" x14ac:dyDescent="0.25">
      <c r="B1022" s="69"/>
      <c r="C1022" s="76"/>
      <c r="D1022" s="76"/>
      <c r="E1022" s="76"/>
      <c r="F1022" s="77"/>
      <c r="G1022" s="69"/>
      <c r="H1022" s="69"/>
      <c r="I1022" s="77"/>
      <c r="J1022" s="69"/>
      <c r="K1022" s="69"/>
      <c r="L1022" s="69"/>
      <c r="M1022" s="69"/>
      <c r="N1022" s="69"/>
      <c r="O1022" s="69"/>
      <c r="P1022" s="69"/>
      <c r="Q1022" s="53"/>
      <c r="R1022" s="82"/>
      <c r="S1022" s="83"/>
      <c r="T1022" s="72"/>
      <c r="U1022" s="69"/>
      <c r="V1022" s="69"/>
      <c r="W1022" s="69"/>
      <c r="X1022" s="69"/>
    </row>
    <row r="1023" spans="2:24" s="75" customFormat="1" x14ac:dyDescent="0.25">
      <c r="B1023" s="69"/>
      <c r="C1023" s="76"/>
      <c r="D1023" s="76"/>
      <c r="E1023" s="76"/>
      <c r="F1023" s="77"/>
      <c r="G1023" s="69"/>
      <c r="H1023" s="69"/>
      <c r="I1023" s="77"/>
      <c r="J1023" s="69"/>
      <c r="K1023" s="69"/>
      <c r="L1023" s="69"/>
      <c r="M1023" s="69"/>
      <c r="N1023" s="69"/>
      <c r="O1023" s="69"/>
      <c r="P1023" s="69"/>
      <c r="Q1023" s="53"/>
      <c r="R1023" s="82"/>
      <c r="S1023" s="83"/>
      <c r="T1023" s="72"/>
      <c r="U1023" s="69"/>
      <c r="V1023" s="69"/>
      <c r="W1023" s="69"/>
      <c r="X1023" s="69"/>
    </row>
    <row r="1024" spans="2:24" s="75" customFormat="1" x14ac:dyDescent="0.25">
      <c r="B1024" s="69"/>
      <c r="C1024" s="76"/>
      <c r="D1024" s="76"/>
      <c r="E1024" s="76"/>
      <c r="F1024" s="77"/>
      <c r="G1024" s="69"/>
      <c r="H1024" s="69"/>
      <c r="I1024" s="77"/>
      <c r="J1024" s="69"/>
      <c r="K1024" s="69"/>
      <c r="L1024" s="69"/>
      <c r="M1024" s="69"/>
      <c r="N1024" s="69"/>
      <c r="O1024" s="69"/>
      <c r="P1024" s="69"/>
      <c r="Q1024" s="53"/>
      <c r="R1024" s="82"/>
      <c r="S1024" s="83"/>
      <c r="T1024" s="72"/>
      <c r="U1024" s="69"/>
      <c r="V1024" s="69"/>
      <c r="W1024" s="69"/>
      <c r="X1024" s="69"/>
    </row>
    <row r="1025" spans="2:24" s="75" customFormat="1" x14ac:dyDescent="0.25">
      <c r="B1025" s="69"/>
      <c r="C1025" s="76"/>
      <c r="D1025" s="76"/>
      <c r="E1025" s="76"/>
      <c r="F1025" s="77"/>
      <c r="G1025" s="69"/>
      <c r="H1025" s="69"/>
      <c r="I1025" s="77"/>
      <c r="J1025" s="69"/>
      <c r="K1025" s="69"/>
      <c r="L1025" s="69"/>
      <c r="M1025" s="69"/>
      <c r="N1025" s="69"/>
      <c r="O1025" s="69"/>
      <c r="P1025" s="69"/>
      <c r="Q1025" s="53"/>
      <c r="R1025" s="82"/>
      <c r="S1025" s="83"/>
      <c r="T1025" s="72"/>
      <c r="U1025" s="69"/>
      <c r="V1025" s="69"/>
      <c r="W1025" s="69"/>
      <c r="X1025" s="69"/>
    </row>
    <row r="1026" spans="2:24" s="75" customFormat="1" x14ac:dyDescent="0.25">
      <c r="B1026" s="69"/>
      <c r="C1026" s="76"/>
      <c r="D1026" s="76"/>
      <c r="E1026" s="76"/>
      <c r="F1026" s="77"/>
      <c r="G1026" s="69"/>
      <c r="H1026" s="69"/>
      <c r="I1026" s="77"/>
      <c r="J1026" s="69"/>
      <c r="K1026" s="69"/>
      <c r="L1026" s="69"/>
      <c r="M1026" s="69"/>
      <c r="N1026" s="69"/>
      <c r="O1026" s="69"/>
      <c r="P1026" s="69"/>
      <c r="Q1026" s="53"/>
      <c r="R1026" s="82"/>
      <c r="S1026" s="83"/>
      <c r="T1026" s="72"/>
      <c r="U1026" s="69"/>
      <c r="V1026" s="69"/>
      <c r="W1026" s="69"/>
      <c r="X1026" s="69"/>
    </row>
    <row r="1027" spans="2:24" s="75" customFormat="1" x14ac:dyDescent="0.25">
      <c r="B1027" s="69"/>
      <c r="C1027" s="76"/>
      <c r="D1027" s="76"/>
      <c r="E1027" s="76"/>
      <c r="F1027" s="77"/>
      <c r="G1027" s="69"/>
      <c r="H1027" s="69"/>
      <c r="I1027" s="77"/>
      <c r="J1027" s="69"/>
      <c r="K1027" s="69"/>
      <c r="L1027" s="69"/>
      <c r="M1027" s="69"/>
      <c r="N1027" s="69"/>
      <c r="O1027" s="69"/>
      <c r="P1027" s="69"/>
      <c r="Q1027" s="53"/>
      <c r="R1027" s="82"/>
      <c r="S1027" s="83"/>
      <c r="T1027" s="72"/>
      <c r="U1027" s="69"/>
      <c r="V1027" s="69"/>
      <c r="W1027" s="69"/>
      <c r="X1027" s="69"/>
    </row>
    <row r="1028" spans="2:24" s="75" customFormat="1" x14ac:dyDescent="0.25">
      <c r="B1028" s="69"/>
      <c r="C1028" s="76"/>
      <c r="D1028" s="76"/>
      <c r="E1028" s="76"/>
      <c r="F1028" s="77"/>
      <c r="G1028" s="69"/>
      <c r="H1028" s="69"/>
      <c r="I1028" s="77"/>
      <c r="J1028" s="69"/>
      <c r="K1028" s="69"/>
      <c r="L1028" s="69"/>
      <c r="M1028" s="69"/>
      <c r="N1028" s="69"/>
      <c r="O1028" s="69"/>
      <c r="P1028" s="69"/>
      <c r="Q1028" s="53"/>
      <c r="R1028" s="82"/>
      <c r="S1028" s="83"/>
      <c r="T1028" s="72"/>
      <c r="U1028" s="69"/>
      <c r="V1028" s="69"/>
      <c r="W1028" s="69"/>
      <c r="X1028" s="69"/>
    </row>
    <row r="1029" spans="2:24" s="75" customFormat="1" x14ac:dyDescent="0.25">
      <c r="B1029" s="69"/>
      <c r="C1029" s="76"/>
      <c r="D1029" s="76"/>
      <c r="E1029" s="76"/>
      <c r="F1029" s="77"/>
      <c r="G1029" s="69"/>
      <c r="H1029" s="69"/>
      <c r="I1029" s="77"/>
      <c r="J1029" s="69"/>
      <c r="K1029" s="69"/>
      <c r="L1029" s="69"/>
      <c r="M1029" s="69"/>
      <c r="N1029" s="69"/>
      <c r="O1029" s="69"/>
      <c r="P1029" s="69"/>
      <c r="Q1029" s="53"/>
      <c r="R1029" s="82"/>
      <c r="S1029" s="83"/>
      <c r="T1029" s="72"/>
      <c r="U1029" s="69"/>
      <c r="V1029" s="69"/>
      <c r="W1029" s="69"/>
      <c r="X1029" s="69"/>
    </row>
    <row r="1030" spans="2:24" s="75" customFormat="1" x14ac:dyDescent="0.25">
      <c r="B1030" s="69"/>
      <c r="C1030" s="76"/>
      <c r="D1030" s="76"/>
      <c r="E1030" s="76"/>
      <c r="F1030" s="77"/>
      <c r="G1030" s="69"/>
      <c r="H1030" s="69"/>
      <c r="I1030" s="77"/>
      <c r="J1030" s="69"/>
      <c r="K1030" s="69"/>
      <c r="L1030" s="69"/>
      <c r="M1030" s="69"/>
      <c r="N1030" s="69"/>
      <c r="O1030" s="69"/>
      <c r="P1030" s="69"/>
      <c r="Q1030" s="53"/>
      <c r="R1030" s="82"/>
      <c r="S1030" s="83"/>
      <c r="T1030" s="72"/>
      <c r="U1030" s="69"/>
      <c r="V1030" s="69"/>
      <c r="W1030" s="69"/>
      <c r="X1030" s="69"/>
    </row>
    <row r="1031" spans="2:24" s="75" customFormat="1" x14ac:dyDescent="0.25">
      <c r="B1031" s="69"/>
      <c r="C1031" s="76"/>
      <c r="D1031" s="76"/>
      <c r="E1031" s="76"/>
      <c r="F1031" s="77"/>
      <c r="G1031" s="69"/>
      <c r="H1031" s="69"/>
      <c r="I1031" s="77"/>
      <c r="J1031" s="69"/>
      <c r="K1031" s="69"/>
      <c r="L1031" s="69"/>
      <c r="M1031" s="69"/>
      <c r="N1031" s="69"/>
      <c r="O1031" s="69"/>
      <c r="P1031" s="69"/>
      <c r="Q1031" s="53"/>
      <c r="R1031" s="82"/>
      <c r="S1031" s="83"/>
      <c r="T1031" s="72"/>
      <c r="U1031" s="69"/>
      <c r="V1031" s="69"/>
      <c r="W1031" s="69"/>
      <c r="X1031" s="69"/>
    </row>
    <row r="1032" spans="2:24" s="75" customFormat="1" x14ac:dyDescent="0.25">
      <c r="B1032" s="69"/>
      <c r="C1032" s="76"/>
      <c r="D1032" s="76"/>
      <c r="E1032" s="76"/>
      <c r="F1032" s="77"/>
      <c r="G1032" s="69"/>
      <c r="H1032" s="69"/>
      <c r="I1032" s="77"/>
      <c r="J1032" s="69"/>
      <c r="K1032" s="69"/>
      <c r="L1032" s="69"/>
      <c r="M1032" s="69"/>
      <c r="N1032" s="69"/>
      <c r="O1032" s="69"/>
      <c r="P1032" s="69"/>
      <c r="Q1032" s="53"/>
      <c r="R1032" s="82"/>
      <c r="S1032" s="83"/>
      <c r="T1032" s="72"/>
      <c r="U1032" s="69"/>
      <c r="V1032" s="69"/>
      <c r="W1032" s="69"/>
      <c r="X1032" s="69"/>
    </row>
    <row r="1033" spans="2:24" s="75" customFormat="1" x14ac:dyDescent="0.25">
      <c r="B1033" s="69"/>
      <c r="C1033" s="76"/>
      <c r="D1033" s="76"/>
      <c r="E1033" s="76"/>
      <c r="F1033" s="77"/>
      <c r="G1033" s="69"/>
      <c r="H1033" s="69"/>
      <c r="I1033" s="77"/>
      <c r="J1033" s="69"/>
      <c r="K1033" s="69"/>
      <c r="L1033" s="69"/>
      <c r="M1033" s="69"/>
      <c r="N1033" s="69"/>
      <c r="O1033" s="69"/>
      <c r="P1033" s="69"/>
      <c r="Q1033" s="53"/>
      <c r="R1033" s="82"/>
      <c r="S1033" s="83"/>
      <c r="T1033" s="72"/>
      <c r="U1033" s="69"/>
      <c r="V1033" s="69"/>
      <c r="W1033" s="69"/>
      <c r="X1033" s="69"/>
    </row>
    <row r="1034" spans="2:24" s="75" customFormat="1" x14ac:dyDescent="0.25">
      <c r="B1034" s="69"/>
      <c r="C1034" s="76"/>
      <c r="D1034" s="76"/>
      <c r="E1034" s="76"/>
      <c r="F1034" s="77"/>
      <c r="G1034" s="69"/>
      <c r="H1034" s="69"/>
      <c r="I1034" s="77"/>
      <c r="J1034" s="69"/>
      <c r="K1034" s="69"/>
      <c r="L1034" s="69"/>
      <c r="M1034" s="69"/>
      <c r="N1034" s="69"/>
      <c r="O1034" s="69"/>
      <c r="P1034" s="69"/>
      <c r="Q1034" s="53"/>
      <c r="R1034" s="82"/>
      <c r="S1034" s="83"/>
      <c r="T1034" s="72"/>
      <c r="U1034" s="69"/>
      <c r="V1034" s="69"/>
      <c r="W1034" s="69"/>
      <c r="X1034" s="69"/>
    </row>
    <row r="1035" spans="2:24" s="75" customFormat="1" x14ac:dyDescent="0.25">
      <c r="B1035" s="69"/>
      <c r="C1035" s="76"/>
      <c r="D1035" s="76"/>
      <c r="E1035" s="76"/>
      <c r="F1035" s="77"/>
      <c r="G1035" s="69"/>
      <c r="H1035" s="69"/>
      <c r="I1035" s="77"/>
      <c r="J1035" s="69"/>
      <c r="K1035" s="69"/>
      <c r="L1035" s="69"/>
      <c r="M1035" s="69"/>
      <c r="N1035" s="69"/>
      <c r="O1035" s="69"/>
      <c r="P1035" s="69"/>
      <c r="Q1035" s="53"/>
      <c r="R1035" s="82"/>
      <c r="S1035" s="83"/>
      <c r="T1035" s="72"/>
      <c r="U1035" s="69"/>
      <c r="V1035" s="69"/>
      <c r="W1035" s="69"/>
      <c r="X1035" s="69"/>
    </row>
    <row r="1036" spans="2:24" s="75" customFormat="1" x14ac:dyDescent="0.25">
      <c r="B1036" s="69"/>
      <c r="C1036" s="76"/>
      <c r="D1036" s="76"/>
      <c r="E1036" s="76"/>
      <c r="F1036" s="77"/>
      <c r="G1036" s="69"/>
      <c r="H1036" s="69"/>
      <c r="I1036" s="77"/>
      <c r="J1036" s="69"/>
      <c r="K1036" s="69"/>
      <c r="L1036" s="69"/>
      <c r="M1036" s="69"/>
      <c r="N1036" s="69"/>
      <c r="O1036" s="69"/>
      <c r="P1036" s="69"/>
      <c r="Q1036" s="53"/>
      <c r="R1036" s="82"/>
      <c r="S1036" s="83"/>
      <c r="T1036" s="72"/>
      <c r="U1036" s="69"/>
      <c r="V1036" s="69"/>
      <c r="W1036" s="69"/>
      <c r="X1036" s="69"/>
    </row>
    <row r="1037" spans="2:24" s="75" customFormat="1" x14ac:dyDescent="0.25">
      <c r="B1037" s="69"/>
      <c r="C1037" s="76"/>
      <c r="D1037" s="76"/>
      <c r="E1037" s="76"/>
      <c r="F1037" s="77"/>
      <c r="G1037" s="69"/>
      <c r="H1037" s="69"/>
      <c r="I1037" s="77"/>
      <c r="J1037" s="69"/>
      <c r="K1037" s="69"/>
      <c r="L1037" s="69"/>
      <c r="M1037" s="69"/>
      <c r="N1037" s="69"/>
      <c r="O1037" s="69"/>
      <c r="P1037" s="69"/>
      <c r="Q1037" s="53"/>
      <c r="R1037" s="82"/>
      <c r="S1037" s="83"/>
      <c r="T1037" s="72"/>
      <c r="U1037" s="69"/>
      <c r="V1037" s="69"/>
      <c r="W1037" s="69"/>
      <c r="X1037" s="69"/>
    </row>
    <row r="1038" spans="2:24" s="75" customFormat="1" x14ac:dyDescent="0.25">
      <c r="B1038" s="69"/>
      <c r="C1038" s="76"/>
      <c r="D1038" s="76"/>
      <c r="E1038" s="76"/>
      <c r="F1038" s="77"/>
      <c r="G1038" s="69"/>
      <c r="H1038" s="69"/>
      <c r="I1038" s="77"/>
      <c r="J1038" s="69"/>
      <c r="K1038" s="69"/>
      <c r="L1038" s="69"/>
      <c r="M1038" s="69"/>
      <c r="N1038" s="69"/>
      <c r="O1038" s="69"/>
      <c r="P1038" s="69"/>
      <c r="Q1038" s="53"/>
      <c r="R1038" s="82"/>
      <c r="S1038" s="83"/>
      <c r="T1038" s="72"/>
      <c r="U1038" s="69"/>
      <c r="V1038" s="69"/>
      <c r="W1038" s="69"/>
      <c r="X1038" s="69"/>
    </row>
    <row r="1039" spans="2:24" s="75" customFormat="1" x14ac:dyDescent="0.25">
      <c r="B1039" s="69"/>
      <c r="C1039" s="76"/>
      <c r="D1039" s="76"/>
      <c r="E1039" s="76"/>
      <c r="F1039" s="77"/>
      <c r="G1039" s="69"/>
      <c r="H1039" s="69"/>
      <c r="I1039" s="77"/>
      <c r="J1039" s="69"/>
      <c r="K1039" s="69"/>
      <c r="L1039" s="69"/>
      <c r="M1039" s="69"/>
      <c r="N1039" s="69"/>
      <c r="O1039" s="69"/>
      <c r="P1039" s="69"/>
      <c r="Q1039" s="53"/>
      <c r="R1039" s="82"/>
      <c r="S1039" s="83"/>
      <c r="T1039" s="72"/>
      <c r="U1039" s="69"/>
      <c r="V1039" s="69"/>
      <c r="W1039" s="69"/>
      <c r="X1039" s="69"/>
    </row>
    <row r="1040" spans="2:24" s="75" customFormat="1" x14ac:dyDescent="0.25">
      <c r="B1040" s="69"/>
      <c r="C1040" s="76"/>
      <c r="D1040" s="76"/>
      <c r="E1040" s="76"/>
      <c r="F1040" s="77"/>
      <c r="G1040" s="69"/>
      <c r="H1040" s="69"/>
      <c r="I1040" s="77"/>
      <c r="J1040" s="69"/>
      <c r="K1040" s="69"/>
      <c r="L1040" s="69"/>
      <c r="M1040" s="69"/>
      <c r="N1040" s="69"/>
      <c r="O1040" s="69"/>
      <c r="P1040" s="69"/>
      <c r="Q1040" s="53"/>
      <c r="R1040" s="82"/>
      <c r="S1040" s="83"/>
      <c r="T1040" s="72"/>
      <c r="U1040" s="69"/>
      <c r="V1040" s="69"/>
      <c r="W1040" s="69"/>
      <c r="X1040" s="69"/>
    </row>
    <row r="1041" spans="2:24" s="75" customFormat="1" x14ac:dyDescent="0.25">
      <c r="B1041" s="69"/>
      <c r="C1041" s="76"/>
      <c r="D1041" s="76"/>
      <c r="E1041" s="76"/>
      <c r="F1041" s="77"/>
      <c r="G1041" s="69"/>
      <c r="H1041" s="69"/>
      <c r="I1041" s="77"/>
      <c r="J1041" s="69"/>
      <c r="K1041" s="69"/>
      <c r="L1041" s="69"/>
      <c r="M1041" s="69"/>
      <c r="N1041" s="69"/>
      <c r="O1041" s="69"/>
      <c r="P1041" s="69"/>
      <c r="Q1041" s="53"/>
      <c r="R1041" s="82"/>
      <c r="S1041" s="83"/>
      <c r="T1041" s="72"/>
      <c r="U1041" s="69"/>
      <c r="V1041" s="69"/>
      <c r="W1041" s="69"/>
      <c r="X1041" s="69"/>
    </row>
    <row r="1042" spans="2:24" s="75" customFormat="1" x14ac:dyDescent="0.25">
      <c r="B1042" s="69"/>
      <c r="C1042" s="76"/>
      <c r="D1042" s="76"/>
      <c r="E1042" s="76"/>
      <c r="F1042" s="77"/>
      <c r="G1042" s="69"/>
      <c r="H1042" s="69"/>
      <c r="I1042" s="77"/>
      <c r="J1042" s="69"/>
      <c r="K1042" s="69"/>
      <c r="L1042" s="69"/>
      <c r="M1042" s="69"/>
      <c r="N1042" s="69"/>
      <c r="O1042" s="69"/>
      <c r="P1042" s="69"/>
      <c r="Q1042" s="53"/>
      <c r="R1042" s="82"/>
      <c r="S1042" s="83"/>
      <c r="T1042" s="72"/>
      <c r="U1042" s="69"/>
      <c r="V1042" s="69"/>
      <c r="W1042" s="69"/>
      <c r="X1042" s="69"/>
    </row>
    <row r="1043" spans="2:24" s="75" customFormat="1" x14ac:dyDescent="0.25">
      <c r="B1043" s="69"/>
      <c r="C1043" s="76"/>
      <c r="D1043" s="76"/>
      <c r="E1043" s="76"/>
      <c r="F1043" s="77"/>
      <c r="G1043" s="69"/>
      <c r="H1043" s="69"/>
      <c r="I1043" s="77"/>
      <c r="J1043" s="69"/>
      <c r="K1043" s="69"/>
      <c r="L1043" s="69"/>
      <c r="M1043" s="69"/>
      <c r="N1043" s="69"/>
      <c r="O1043" s="69"/>
      <c r="P1043" s="69"/>
      <c r="Q1043" s="53"/>
      <c r="R1043" s="82"/>
      <c r="S1043" s="83"/>
      <c r="T1043" s="72"/>
      <c r="U1043" s="69"/>
      <c r="V1043" s="69"/>
      <c r="W1043" s="69"/>
      <c r="X1043" s="69"/>
    </row>
    <row r="1044" spans="2:24" s="75" customFormat="1" x14ac:dyDescent="0.25">
      <c r="B1044" s="69"/>
      <c r="C1044" s="76"/>
      <c r="D1044" s="76"/>
      <c r="E1044" s="76"/>
      <c r="F1044" s="77"/>
      <c r="G1044" s="69"/>
      <c r="H1044" s="69"/>
      <c r="I1044" s="77"/>
      <c r="J1044" s="69"/>
      <c r="K1044" s="69"/>
      <c r="L1044" s="69"/>
      <c r="M1044" s="69"/>
      <c r="N1044" s="69"/>
      <c r="O1044" s="69"/>
      <c r="P1044" s="69"/>
      <c r="Q1044" s="53"/>
      <c r="R1044" s="82"/>
      <c r="S1044" s="83"/>
      <c r="T1044" s="72"/>
      <c r="U1044" s="69"/>
      <c r="V1044" s="69"/>
      <c r="W1044" s="69"/>
      <c r="X1044" s="69"/>
    </row>
    <row r="1045" spans="2:24" s="75" customFormat="1" x14ac:dyDescent="0.25">
      <c r="B1045" s="69"/>
      <c r="C1045" s="76"/>
      <c r="D1045" s="76"/>
      <c r="E1045" s="76"/>
      <c r="F1045" s="77"/>
      <c r="G1045" s="69"/>
      <c r="H1045" s="69"/>
      <c r="I1045" s="77"/>
      <c r="J1045" s="69"/>
      <c r="K1045" s="69"/>
      <c r="L1045" s="69"/>
      <c r="M1045" s="69"/>
      <c r="N1045" s="69"/>
      <c r="O1045" s="69"/>
      <c r="P1045" s="69"/>
      <c r="Q1045" s="53"/>
      <c r="R1045" s="82"/>
      <c r="S1045" s="83"/>
      <c r="T1045" s="72"/>
      <c r="U1045" s="69"/>
      <c r="V1045" s="69"/>
      <c r="W1045" s="69"/>
      <c r="X1045" s="69"/>
    </row>
    <row r="1046" spans="2:24" s="75" customFormat="1" x14ac:dyDescent="0.25">
      <c r="B1046" s="69"/>
      <c r="C1046" s="76"/>
      <c r="D1046" s="76"/>
      <c r="E1046" s="76"/>
      <c r="F1046" s="77"/>
      <c r="G1046" s="69"/>
      <c r="H1046" s="69"/>
      <c r="I1046" s="77"/>
      <c r="J1046" s="69"/>
      <c r="K1046" s="69"/>
      <c r="L1046" s="69"/>
      <c r="M1046" s="69"/>
      <c r="N1046" s="69"/>
      <c r="O1046" s="69"/>
      <c r="P1046" s="69"/>
      <c r="Q1046" s="53"/>
      <c r="R1046" s="82"/>
      <c r="S1046" s="83"/>
      <c r="T1046" s="72"/>
      <c r="U1046" s="69"/>
      <c r="V1046" s="69"/>
      <c r="W1046" s="69"/>
      <c r="X1046" s="69"/>
    </row>
    <row r="1047" spans="2:24" s="75" customFormat="1" x14ac:dyDescent="0.25">
      <c r="B1047" s="69"/>
      <c r="C1047" s="76"/>
      <c r="D1047" s="76"/>
      <c r="E1047" s="76"/>
      <c r="F1047" s="77"/>
      <c r="G1047" s="69"/>
      <c r="H1047" s="69"/>
      <c r="I1047" s="77"/>
      <c r="J1047" s="69"/>
      <c r="K1047" s="69"/>
      <c r="L1047" s="69"/>
      <c r="M1047" s="69"/>
      <c r="N1047" s="69"/>
      <c r="O1047" s="69"/>
      <c r="P1047" s="69"/>
      <c r="Q1047" s="53"/>
      <c r="R1047" s="82"/>
      <c r="S1047" s="83"/>
      <c r="T1047" s="72"/>
      <c r="U1047" s="69"/>
      <c r="V1047" s="69"/>
      <c r="W1047" s="69"/>
      <c r="X1047" s="69"/>
    </row>
    <row r="1048" spans="2:24" s="75" customFormat="1" x14ac:dyDescent="0.25">
      <c r="B1048" s="69"/>
      <c r="C1048" s="76"/>
      <c r="D1048" s="76"/>
      <c r="E1048" s="76"/>
      <c r="F1048" s="77"/>
      <c r="G1048" s="69"/>
      <c r="H1048" s="69"/>
      <c r="I1048" s="77"/>
      <c r="J1048" s="69"/>
      <c r="K1048" s="69"/>
      <c r="L1048" s="69"/>
      <c r="M1048" s="69"/>
      <c r="N1048" s="69"/>
      <c r="O1048" s="69"/>
      <c r="P1048" s="69"/>
      <c r="Q1048" s="53"/>
      <c r="R1048" s="82"/>
      <c r="S1048" s="83"/>
      <c r="T1048" s="72"/>
      <c r="U1048" s="69"/>
      <c r="V1048" s="69"/>
      <c r="W1048" s="69"/>
      <c r="X1048" s="69"/>
    </row>
    <row r="1049" spans="2:24" s="75" customFormat="1" x14ac:dyDescent="0.25">
      <c r="B1049" s="69"/>
      <c r="C1049" s="76"/>
      <c r="D1049" s="76"/>
      <c r="E1049" s="76"/>
      <c r="F1049" s="77"/>
      <c r="G1049" s="69"/>
      <c r="H1049" s="69"/>
      <c r="I1049" s="77"/>
      <c r="J1049" s="69"/>
      <c r="K1049" s="69"/>
      <c r="L1049" s="69"/>
      <c r="M1049" s="69"/>
      <c r="N1049" s="69"/>
      <c r="O1049" s="69"/>
      <c r="P1049" s="69"/>
      <c r="Q1049" s="53"/>
      <c r="R1049" s="82"/>
      <c r="S1049" s="83"/>
      <c r="T1049" s="72"/>
      <c r="U1049" s="69"/>
      <c r="V1049" s="69"/>
      <c r="W1049" s="69"/>
      <c r="X1049" s="69"/>
    </row>
    <row r="1050" spans="2:24" s="75" customFormat="1" x14ac:dyDescent="0.25">
      <c r="B1050" s="69"/>
      <c r="C1050" s="76"/>
      <c r="D1050" s="76"/>
      <c r="E1050" s="76"/>
      <c r="F1050" s="77"/>
      <c r="G1050" s="69"/>
      <c r="H1050" s="69"/>
      <c r="I1050" s="77"/>
      <c r="J1050" s="69"/>
      <c r="K1050" s="69"/>
      <c r="L1050" s="69"/>
      <c r="M1050" s="69"/>
      <c r="N1050" s="69"/>
      <c r="O1050" s="69"/>
      <c r="P1050" s="69"/>
      <c r="Q1050" s="53"/>
      <c r="R1050" s="82"/>
      <c r="S1050" s="83"/>
      <c r="T1050" s="72"/>
      <c r="U1050" s="69"/>
      <c r="V1050" s="69"/>
      <c r="W1050" s="69"/>
      <c r="X1050" s="69"/>
    </row>
    <row r="1051" spans="2:24" s="75" customFormat="1" x14ac:dyDescent="0.25">
      <c r="B1051" s="69"/>
      <c r="C1051" s="76"/>
      <c r="D1051" s="76"/>
      <c r="E1051" s="76"/>
      <c r="F1051" s="77"/>
      <c r="G1051" s="69"/>
      <c r="H1051" s="69"/>
      <c r="I1051" s="77"/>
      <c r="J1051" s="69"/>
      <c r="K1051" s="69"/>
      <c r="L1051" s="69"/>
      <c r="M1051" s="69"/>
      <c r="N1051" s="69"/>
      <c r="O1051" s="69"/>
      <c r="P1051" s="69"/>
      <c r="Q1051" s="53"/>
      <c r="R1051" s="82"/>
      <c r="S1051" s="83"/>
      <c r="T1051" s="72"/>
      <c r="U1051" s="69"/>
      <c r="V1051" s="69"/>
      <c r="W1051" s="69"/>
      <c r="X1051" s="69"/>
    </row>
    <row r="1052" spans="2:24" s="75" customFormat="1" x14ac:dyDescent="0.25">
      <c r="B1052" s="69"/>
      <c r="C1052" s="76"/>
      <c r="D1052" s="76"/>
      <c r="E1052" s="76"/>
      <c r="F1052" s="77"/>
      <c r="G1052" s="69"/>
      <c r="H1052" s="69"/>
      <c r="I1052" s="77"/>
      <c r="J1052" s="69"/>
      <c r="K1052" s="69"/>
      <c r="L1052" s="69"/>
      <c r="M1052" s="69"/>
      <c r="N1052" s="69"/>
      <c r="O1052" s="69"/>
      <c r="P1052" s="69"/>
      <c r="Q1052" s="53"/>
      <c r="R1052" s="82"/>
      <c r="S1052" s="83"/>
      <c r="T1052" s="72"/>
      <c r="U1052" s="69"/>
      <c r="V1052" s="69"/>
      <c r="W1052" s="69"/>
      <c r="X1052" s="69"/>
    </row>
    <row r="1053" spans="2:24" s="75" customFormat="1" x14ac:dyDescent="0.25">
      <c r="B1053" s="69"/>
      <c r="C1053" s="76"/>
      <c r="D1053" s="76"/>
      <c r="E1053" s="76"/>
      <c r="F1053" s="77"/>
      <c r="G1053" s="69"/>
      <c r="H1053" s="69"/>
      <c r="I1053" s="77"/>
      <c r="J1053" s="69"/>
      <c r="K1053" s="69"/>
      <c r="L1053" s="69"/>
      <c r="M1053" s="69"/>
      <c r="N1053" s="69"/>
      <c r="O1053" s="69"/>
      <c r="P1053" s="69"/>
      <c r="Q1053" s="53"/>
      <c r="R1053" s="82"/>
      <c r="S1053" s="83"/>
      <c r="T1053" s="72"/>
      <c r="U1053" s="69"/>
      <c r="V1053" s="69"/>
      <c r="W1053" s="69"/>
      <c r="X1053" s="69"/>
    </row>
    <row r="1054" spans="2:24" s="75" customFormat="1" x14ac:dyDescent="0.25">
      <c r="B1054" s="69"/>
      <c r="C1054" s="76"/>
      <c r="D1054" s="76"/>
      <c r="E1054" s="76"/>
      <c r="F1054" s="77"/>
      <c r="G1054" s="69"/>
      <c r="H1054" s="69"/>
      <c r="I1054" s="77"/>
      <c r="J1054" s="69"/>
      <c r="K1054" s="69"/>
      <c r="L1054" s="69"/>
      <c r="M1054" s="69"/>
      <c r="N1054" s="69"/>
      <c r="O1054" s="69"/>
      <c r="P1054" s="69"/>
      <c r="Q1054" s="53"/>
      <c r="R1054" s="82"/>
      <c r="S1054" s="83"/>
      <c r="T1054" s="72"/>
      <c r="U1054" s="69"/>
      <c r="V1054" s="69"/>
      <c r="W1054" s="69"/>
      <c r="X1054" s="69"/>
    </row>
    <row r="1055" spans="2:24" s="75" customFormat="1" x14ac:dyDescent="0.25">
      <c r="B1055" s="69"/>
      <c r="C1055" s="76"/>
      <c r="D1055" s="76"/>
      <c r="E1055" s="76"/>
      <c r="F1055" s="77"/>
      <c r="G1055" s="69"/>
      <c r="H1055" s="69"/>
      <c r="I1055" s="77"/>
      <c r="J1055" s="69"/>
      <c r="K1055" s="69"/>
      <c r="L1055" s="69"/>
      <c r="M1055" s="69"/>
      <c r="N1055" s="69"/>
      <c r="O1055" s="69"/>
      <c r="P1055" s="69"/>
      <c r="Q1055" s="53"/>
      <c r="R1055" s="82"/>
      <c r="S1055" s="83"/>
      <c r="T1055" s="72"/>
      <c r="U1055" s="69"/>
      <c r="V1055" s="69"/>
      <c r="W1055" s="69"/>
      <c r="X1055" s="69"/>
    </row>
    <row r="1056" spans="2:24" s="75" customFormat="1" x14ac:dyDescent="0.25">
      <c r="B1056" s="69"/>
      <c r="C1056" s="76"/>
      <c r="D1056" s="76"/>
      <c r="E1056" s="76"/>
      <c r="F1056" s="77"/>
      <c r="G1056" s="69"/>
      <c r="H1056" s="69"/>
      <c r="I1056" s="77"/>
      <c r="J1056" s="69"/>
      <c r="K1056" s="69"/>
      <c r="L1056" s="69"/>
      <c r="M1056" s="69"/>
      <c r="N1056" s="69"/>
      <c r="O1056" s="69"/>
      <c r="P1056" s="69"/>
      <c r="Q1056" s="53"/>
      <c r="R1056" s="82"/>
      <c r="S1056" s="83"/>
      <c r="T1056" s="72"/>
      <c r="U1056" s="69"/>
      <c r="V1056" s="69"/>
      <c r="W1056" s="69"/>
      <c r="X1056" s="69"/>
    </row>
    <row r="1057" spans="2:24" s="75" customFormat="1" x14ac:dyDescent="0.25">
      <c r="B1057" s="69"/>
      <c r="C1057" s="76"/>
      <c r="D1057" s="76"/>
      <c r="E1057" s="76"/>
      <c r="F1057" s="77"/>
      <c r="G1057" s="69"/>
      <c r="H1057" s="69"/>
      <c r="I1057" s="77"/>
      <c r="J1057" s="69"/>
      <c r="K1057" s="69"/>
      <c r="L1057" s="69"/>
      <c r="M1057" s="69"/>
      <c r="N1057" s="69"/>
      <c r="O1057" s="69"/>
      <c r="P1057" s="69"/>
      <c r="Q1057" s="53"/>
      <c r="R1057" s="82"/>
      <c r="S1057" s="83"/>
      <c r="T1057" s="72"/>
      <c r="U1057" s="69"/>
      <c r="V1057" s="69"/>
      <c r="W1057" s="69"/>
      <c r="X1057" s="69"/>
    </row>
    <row r="1058" spans="2:24" s="75" customFormat="1" x14ac:dyDescent="0.25">
      <c r="B1058" s="69"/>
      <c r="C1058" s="76"/>
      <c r="D1058" s="76"/>
      <c r="E1058" s="76"/>
      <c r="F1058" s="77"/>
      <c r="G1058" s="69"/>
      <c r="H1058" s="69"/>
      <c r="I1058" s="77"/>
      <c r="J1058" s="69"/>
      <c r="K1058" s="69"/>
      <c r="L1058" s="69"/>
      <c r="M1058" s="69"/>
      <c r="N1058" s="69"/>
      <c r="O1058" s="69"/>
      <c r="P1058" s="69"/>
      <c r="Q1058" s="53"/>
      <c r="R1058" s="82"/>
      <c r="S1058" s="83"/>
      <c r="T1058" s="72"/>
      <c r="U1058" s="69"/>
      <c r="V1058" s="69"/>
      <c r="W1058" s="69"/>
      <c r="X1058" s="69"/>
    </row>
    <row r="1059" spans="2:24" s="75" customFormat="1" x14ac:dyDescent="0.25">
      <c r="B1059" s="69"/>
      <c r="C1059" s="76"/>
      <c r="D1059" s="76"/>
      <c r="E1059" s="76"/>
      <c r="F1059" s="77"/>
      <c r="G1059" s="69"/>
      <c r="H1059" s="69"/>
      <c r="I1059" s="77"/>
      <c r="J1059" s="69"/>
      <c r="K1059" s="69"/>
      <c r="L1059" s="69"/>
      <c r="M1059" s="69"/>
      <c r="N1059" s="69"/>
      <c r="O1059" s="69"/>
      <c r="P1059" s="69"/>
      <c r="Q1059" s="53"/>
      <c r="R1059" s="82"/>
      <c r="S1059" s="83"/>
      <c r="T1059" s="72"/>
      <c r="U1059" s="69"/>
      <c r="V1059" s="69"/>
      <c r="W1059" s="69"/>
      <c r="X1059" s="69"/>
    </row>
    <row r="1060" spans="2:24" s="75" customFormat="1" x14ac:dyDescent="0.25">
      <c r="B1060" s="69"/>
      <c r="C1060" s="76"/>
      <c r="D1060" s="76"/>
      <c r="E1060" s="76"/>
      <c r="F1060" s="77"/>
      <c r="G1060" s="69"/>
      <c r="H1060" s="69"/>
      <c r="I1060" s="77"/>
      <c r="J1060" s="69"/>
      <c r="K1060" s="69"/>
      <c r="L1060" s="69"/>
      <c r="M1060" s="69"/>
      <c r="N1060" s="69"/>
      <c r="O1060" s="69"/>
      <c r="P1060" s="69"/>
      <c r="Q1060" s="53"/>
      <c r="R1060" s="82"/>
      <c r="S1060" s="83"/>
      <c r="T1060" s="72"/>
      <c r="U1060" s="69"/>
      <c r="V1060" s="69"/>
      <c r="W1060" s="69"/>
      <c r="X1060" s="69"/>
    </row>
    <row r="1061" spans="2:24" s="75" customFormat="1" x14ac:dyDescent="0.25">
      <c r="B1061" s="69"/>
      <c r="C1061" s="76"/>
      <c r="D1061" s="76"/>
      <c r="E1061" s="76"/>
      <c r="F1061" s="77"/>
      <c r="G1061" s="69"/>
      <c r="H1061" s="69"/>
      <c r="I1061" s="77"/>
      <c r="J1061" s="69"/>
      <c r="K1061" s="69"/>
      <c r="L1061" s="69"/>
      <c r="M1061" s="69"/>
      <c r="N1061" s="69"/>
      <c r="O1061" s="69"/>
      <c r="P1061" s="69"/>
      <c r="Q1061" s="53"/>
      <c r="R1061" s="82"/>
      <c r="S1061" s="83"/>
      <c r="T1061" s="72"/>
      <c r="U1061" s="69"/>
      <c r="V1061" s="69"/>
      <c r="W1061" s="69"/>
      <c r="X1061" s="69"/>
    </row>
    <row r="1062" spans="2:24" s="75" customFormat="1" x14ac:dyDescent="0.25">
      <c r="B1062" s="69"/>
      <c r="C1062" s="76"/>
      <c r="D1062" s="76"/>
      <c r="E1062" s="76"/>
      <c r="F1062" s="77"/>
      <c r="G1062" s="69"/>
      <c r="H1062" s="69"/>
      <c r="I1062" s="77"/>
      <c r="J1062" s="69"/>
      <c r="K1062" s="69"/>
      <c r="L1062" s="69"/>
      <c r="M1062" s="69"/>
      <c r="N1062" s="69"/>
      <c r="O1062" s="69"/>
      <c r="P1062" s="69"/>
      <c r="Q1062" s="53"/>
      <c r="R1062" s="82"/>
      <c r="S1062" s="83"/>
      <c r="T1062" s="72"/>
      <c r="U1062" s="69"/>
      <c r="V1062" s="69"/>
      <c r="W1062" s="69"/>
      <c r="X1062" s="69"/>
    </row>
    <row r="1063" spans="2:24" s="75" customFormat="1" x14ac:dyDescent="0.25">
      <c r="B1063" s="69"/>
      <c r="C1063" s="76"/>
      <c r="D1063" s="76"/>
      <c r="E1063" s="76"/>
      <c r="F1063" s="77"/>
      <c r="G1063" s="69"/>
      <c r="H1063" s="69"/>
      <c r="I1063" s="77"/>
      <c r="J1063" s="69"/>
      <c r="K1063" s="69"/>
      <c r="L1063" s="69"/>
      <c r="M1063" s="69"/>
      <c r="N1063" s="69"/>
      <c r="O1063" s="69"/>
      <c r="P1063" s="69"/>
      <c r="Q1063" s="53"/>
      <c r="R1063" s="82"/>
      <c r="S1063" s="83"/>
      <c r="T1063" s="72"/>
      <c r="U1063" s="69"/>
      <c r="V1063" s="69"/>
      <c r="W1063" s="69"/>
      <c r="X1063" s="69"/>
    </row>
    <row r="1064" spans="2:24" s="75" customFormat="1" x14ac:dyDescent="0.25">
      <c r="B1064" s="69"/>
      <c r="C1064" s="76"/>
      <c r="D1064" s="76"/>
      <c r="E1064" s="76"/>
      <c r="F1064" s="77"/>
      <c r="G1064" s="69"/>
      <c r="H1064" s="69"/>
      <c r="I1064" s="77"/>
      <c r="J1064" s="69"/>
      <c r="K1064" s="69"/>
      <c r="L1064" s="69"/>
      <c r="M1064" s="69"/>
      <c r="N1064" s="69"/>
      <c r="O1064" s="69"/>
      <c r="P1064" s="69"/>
      <c r="Q1064" s="53"/>
      <c r="R1064" s="82"/>
      <c r="S1064" s="83"/>
      <c r="T1064" s="72"/>
      <c r="U1064" s="69"/>
      <c r="V1064" s="69"/>
      <c r="W1064" s="69"/>
      <c r="X1064" s="69"/>
    </row>
    <row r="1065" spans="2:24" s="75" customFormat="1" x14ac:dyDescent="0.25">
      <c r="B1065" s="69"/>
      <c r="C1065" s="76"/>
      <c r="D1065" s="76"/>
      <c r="E1065" s="76"/>
      <c r="F1065" s="77"/>
      <c r="G1065" s="69"/>
      <c r="H1065" s="69"/>
      <c r="I1065" s="77"/>
      <c r="J1065" s="69"/>
      <c r="K1065" s="69"/>
      <c r="L1065" s="69"/>
      <c r="M1065" s="69"/>
      <c r="N1065" s="69"/>
      <c r="O1065" s="69"/>
      <c r="P1065" s="69"/>
      <c r="Q1065" s="53"/>
      <c r="R1065" s="82"/>
      <c r="S1065" s="83"/>
      <c r="T1065" s="72"/>
      <c r="U1065" s="69"/>
      <c r="V1065" s="69"/>
      <c r="W1065" s="69"/>
      <c r="X1065" s="69"/>
    </row>
    <row r="1066" spans="2:24" s="75" customFormat="1" x14ac:dyDescent="0.25">
      <c r="B1066" s="69"/>
      <c r="C1066" s="76"/>
      <c r="D1066" s="76"/>
      <c r="E1066" s="76"/>
      <c r="F1066" s="77"/>
      <c r="G1066" s="69"/>
      <c r="H1066" s="69"/>
      <c r="I1066" s="77"/>
      <c r="J1066" s="69"/>
      <c r="K1066" s="69"/>
      <c r="L1066" s="69"/>
      <c r="M1066" s="69"/>
      <c r="N1066" s="69"/>
      <c r="O1066" s="69"/>
      <c r="P1066" s="69"/>
      <c r="Q1066" s="53"/>
      <c r="R1066" s="82"/>
      <c r="S1066" s="83"/>
      <c r="T1066" s="72"/>
      <c r="U1066" s="69"/>
      <c r="V1066" s="69"/>
      <c r="W1066" s="69"/>
      <c r="X1066" s="69"/>
    </row>
    <row r="1067" spans="2:24" s="75" customFormat="1" x14ac:dyDescent="0.25">
      <c r="B1067" s="69"/>
      <c r="C1067" s="76"/>
      <c r="D1067" s="76"/>
      <c r="E1067" s="76"/>
      <c r="F1067" s="77"/>
      <c r="G1067" s="69"/>
      <c r="H1067" s="69"/>
      <c r="I1067" s="77"/>
      <c r="J1067" s="69"/>
      <c r="K1067" s="69"/>
      <c r="L1067" s="69"/>
      <c r="M1067" s="69"/>
      <c r="N1067" s="69"/>
      <c r="O1067" s="69"/>
      <c r="P1067" s="69"/>
      <c r="Q1067" s="53"/>
      <c r="R1067" s="82"/>
      <c r="S1067" s="83"/>
      <c r="T1067" s="72"/>
      <c r="U1067" s="69"/>
      <c r="V1067" s="69"/>
      <c r="W1067" s="69"/>
      <c r="X1067" s="69"/>
    </row>
    <row r="1068" spans="2:24" s="75" customFormat="1" x14ac:dyDescent="0.25">
      <c r="B1068" s="69"/>
      <c r="C1068" s="76"/>
      <c r="D1068" s="76"/>
      <c r="E1068" s="76"/>
      <c r="F1068" s="77"/>
      <c r="G1068" s="69"/>
      <c r="H1068" s="69"/>
      <c r="I1068" s="77"/>
      <c r="J1068" s="69"/>
      <c r="K1068" s="69"/>
      <c r="L1068" s="69"/>
      <c r="M1068" s="69"/>
      <c r="N1068" s="69"/>
      <c r="O1068" s="69"/>
      <c r="P1068" s="69"/>
      <c r="Q1068" s="53"/>
      <c r="R1068" s="82"/>
      <c r="S1068" s="83"/>
      <c r="T1068" s="72"/>
      <c r="U1068" s="69"/>
      <c r="V1068" s="69"/>
      <c r="W1068" s="69"/>
      <c r="X1068" s="69"/>
    </row>
    <row r="1069" spans="2:24" s="75" customFormat="1" x14ac:dyDescent="0.25">
      <c r="B1069" s="69"/>
      <c r="C1069" s="76"/>
      <c r="D1069" s="76"/>
      <c r="E1069" s="76"/>
      <c r="F1069" s="77"/>
      <c r="G1069" s="69"/>
      <c r="H1069" s="69"/>
      <c r="I1069" s="77"/>
      <c r="J1069" s="69"/>
      <c r="K1069" s="69"/>
      <c r="L1069" s="69"/>
      <c r="M1069" s="69"/>
      <c r="N1069" s="69"/>
      <c r="O1069" s="69"/>
      <c r="P1069" s="69"/>
      <c r="Q1069" s="53"/>
      <c r="R1069" s="82"/>
      <c r="S1069" s="83"/>
      <c r="T1069" s="72"/>
      <c r="U1069" s="69"/>
      <c r="V1069" s="69"/>
      <c r="W1069" s="69"/>
      <c r="X1069" s="69"/>
    </row>
    <row r="1070" spans="2:24" s="75" customFormat="1" x14ac:dyDescent="0.25">
      <c r="B1070" s="69"/>
      <c r="C1070" s="76"/>
      <c r="D1070" s="76"/>
      <c r="E1070" s="76"/>
      <c r="F1070" s="77"/>
      <c r="G1070" s="69"/>
      <c r="H1070" s="69"/>
      <c r="I1070" s="77"/>
      <c r="J1070" s="69"/>
      <c r="K1070" s="69"/>
      <c r="L1070" s="69"/>
      <c r="M1070" s="69"/>
      <c r="N1070" s="69"/>
      <c r="O1070" s="69"/>
      <c r="P1070" s="69"/>
      <c r="Q1070" s="53"/>
      <c r="R1070" s="82"/>
      <c r="S1070" s="83"/>
      <c r="T1070" s="72"/>
      <c r="U1070" s="69"/>
      <c r="V1070" s="69"/>
      <c r="W1070" s="69"/>
      <c r="X1070" s="69"/>
    </row>
    <row r="1071" spans="2:24" s="75" customFormat="1" x14ac:dyDescent="0.25">
      <c r="B1071" s="69"/>
      <c r="C1071" s="76"/>
      <c r="D1071" s="76"/>
      <c r="E1071" s="76"/>
      <c r="F1071" s="77"/>
      <c r="G1071" s="69"/>
      <c r="H1071" s="69"/>
      <c r="I1071" s="77"/>
      <c r="J1071" s="69"/>
      <c r="K1071" s="69"/>
      <c r="L1071" s="69"/>
      <c r="M1071" s="69"/>
      <c r="N1071" s="69"/>
      <c r="O1071" s="69"/>
      <c r="P1071" s="69"/>
      <c r="Q1071" s="53"/>
      <c r="R1071" s="82"/>
      <c r="S1071" s="83"/>
      <c r="T1071" s="72"/>
      <c r="U1071" s="69"/>
      <c r="V1071" s="69"/>
      <c r="W1071" s="69"/>
      <c r="X1071" s="69"/>
    </row>
    <row r="1072" spans="2:24" s="75" customFormat="1" x14ac:dyDescent="0.25">
      <c r="B1072" s="69"/>
      <c r="C1072" s="76"/>
      <c r="D1072" s="76"/>
      <c r="E1072" s="76"/>
      <c r="F1072" s="77"/>
      <c r="G1072" s="69"/>
      <c r="H1072" s="69"/>
      <c r="I1072" s="77"/>
      <c r="J1072" s="69"/>
      <c r="K1072" s="69"/>
      <c r="L1072" s="69"/>
      <c r="M1072" s="69"/>
      <c r="N1072" s="69"/>
      <c r="O1072" s="69"/>
      <c r="P1072" s="69"/>
      <c r="Q1072" s="53"/>
      <c r="R1072" s="82"/>
      <c r="S1072" s="83"/>
      <c r="T1072" s="72"/>
      <c r="U1072" s="69"/>
      <c r="V1072" s="69"/>
      <c r="W1072" s="69"/>
      <c r="X1072" s="69"/>
    </row>
    <row r="1073" spans="2:24" s="75" customFormat="1" x14ac:dyDescent="0.25">
      <c r="B1073" s="69"/>
      <c r="C1073" s="76"/>
      <c r="D1073" s="76"/>
      <c r="E1073" s="76"/>
      <c r="F1073" s="77"/>
      <c r="G1073" s="69"/>
      <c r="H1073" s="69"/>
      <c r="I1073" s="77"/>
      <c r="J1073" s="69"/>
      <c r="K1073" s="69"/>
      <c r="L1073" s="69"/>
      <c r="M1073" s="69"/>
      <c r="N1073" s="69"/>
      <c r="O1073" s="69"/>
      <c r="P1073" s="69"/>
      <c r="Q1073" s="53"/>
      <c r="R1073" s="82"/>
      <c r="S1073" s="83"/>
      <c r="T1073" s="72"/>
      <c r="U1073" s="69"/>
      <c r="V1073" s="69"/>
      <c r="W1073" s="69"/>
      <c r="X1073" s="69"/>
    </row>
    <row r="1074" spans="2:24" s="75" customFormat="1" x14ac:dyDescent="0.25">
      <c r="B1074" s="69"/>
      <c r="C1074" s="76"/>
      <c r="D1074" s="76"/>
      <c r="E1074" s="76"/>
      <c r="F1074" s="77"/>
      <c r="G1074" s="69"/>
      <c r="H1074" s="69"/>
      <c r="I1074" s="77"/>
      <c r="J1074" s="69"/>
      <c r="K1074" s="69"/>
      <c r="L1074" s="69"/>
      <c r="M1074" s="69"/>
      <c r="N1074" s="69"/>
      <c r="O1074" s="69"/>
      <c r="P1074" s="69"/>
      <c r="Q1074" s="53"/>
      <c r="R1074" s="82"/>
      <c r="S1074" s="83"/>
      <c r="T1074" s="72"/>
      <c r="U1074" s="69"/>
      <c r="V1074" s="69"/>
      <c r="W1074" s="69"/>
      <c r="X1074" s="69"/>
    </row>
    <row r="1075" spans="2:24" s="75" customFormat="1" x14ac:dyDescent="0.25">
      <c r="B1075" s="69"/>
      <c r="C1075" s="76"/>
      <c r="D1075" s="76"/>
      <c r="E1075" s="76"/>
      <c r="F1075" s="77"/>
      <c r="G1075" s="69"/>
      <c r="H1075" s="69"/>
      <c r="I1075" s="77"/>
      <c r="J1075" s="69"/>
      <c r="K1075" s="69"/>
      <c r="L1075" s="69"/>
      <c r="M1075" s="69"/>
      <c r="N1075" s="69"/>
      <c r="O1075" s="69"/>
      <c r="P1075" s="69"/>
      <c r="Q1075" s="53"/>
      <c r="R1075" s="82"/>
      <c r="S1075" s="83"/>
      <c r="T1075" s="72"/>
      <c r="U1075" s="69"/>
      <c r="V1075" s="69"/>
      <c r="W1075" s="69"/>
      <c r="X1075" s="69"/>
    </row>
    <row r="1076" spans="2:24" s="75" customFormat="1" x14ac:dyDescent="0.25">
      <c r="B1076" s="69"/>
      <c r="C1076" s="76"/>
      <c r="D1076" s="76"/>
      <c r="E1076" s="76"/>
      <c r="F1076" s="77"/>
      <c r="G1076" s="69"/>
      <c r="H1076" s="69"/>
      <c r="I1076" s="77"/>
      <c r="J1076" s="69"/>
      <c r="K1076" s="69"/>
      <c r="L1076" s="69"/>
      <c r="M1076" s="69"/>
      <c r="N1076" s="69"/>
      <c r="O1076" s="69"/>
      <c r="P1076" s="69"/>
      <c r="Q1076" s="53"/>
      <c r="R1076" s="82"/>
      <c r="S1076" s="83"/>
      <c r="T1076" s="72"/>
      <c r="U1076" s="69"/>
      <c r="V1076" s="69"/>
      <c r="W1076" s="69"/>
      <c r="X1076" s="69"/>
    </row>
    <row r="1077" spans="2:24" s="75" customFormat="1" x14ac:dyDescent="0.25">
      <c r="B1077" s="69"/>
      <c r="C1077" s="76"/>
      <c r="D1077" s="76"/>
      <c r="E1077" s="76"/>
      <c r="F1077" s="77"/>
      <c r="G1077" s="69"/>
      <c r="H1077" s="69"/>
      <c r="I1077" s="77"/>
      <c r="J1077" s="69"/>
      <c r="K1077" s="69"/>
      <c r="L1077" s="69"/>
      <c r="M1077" s="69"/>
      <c r="N1077" s="69"/>
      <c r="O1077" s="69"/>
      <c r="P1077" s="69"/>
      <c r="Q1077" s="53"/>
      <c r="R1077" s="82"/>
      <c r="S1077" s="83"/>
      <c r="T1077" s="72"/>
      <c r="U1077" s="69"/>
      <c r="V1077" s="69"/>
      <c r="W1077" s="69"/>
      <c r="X1077" s="69"/>
    </row>
    <row r="1078" spans="2:24" s="75" customFormat="1" x14ac:dyDescent="0.25">
      <c r="B1078" s="69"/>
      <c r="C1078" s="76"/>
      <c r="D1078" s="76"/>
      <c r="E1078" s="76"/>
      <c r="F1078" s="77"/>
      <c r="G1078" s="69"/>
      <c r="H1078" s="69"/>
      <c r="I1078" s="77"/>
      <c r="J1078" s="69"/>
      <c r="K1078" s="69"/>
      <c r="L1078" s="69"/>
      <c r="M1078" s="69"/>
      <c r="N1078" s="69"/>
      <c r="O1078" s="69"/>
      <c r="P1078" s="69"/>
      <c r="Q1078" s="53"/>
      <c r="R1078" s="82"/>
      <c r="S1078" s="83"/>
      <c r="T1078" s="72"/>
      <c r="U1078" s="69"/>
      <c r="V1078" s="69"/>
      <c r="W1078" s="69"/>
      <c r="X1078" s="69"/>
    </row>
    <row r="1079" spans="2:24" s="75" customFormat="1" x14ac:dyDescent="0.25">
      <c r="B1079" s="69"/>
      <c r="C1079" s="76"/>
      <c r="D1079" s="76"/>
      <c r="E1079" s="76"/>
      <c r="F1079" s="77"/>
      <c r="G1079" s="69"/>
      <c r="H1079" s="69"/>
      <c r="I1079" s="77"/>
      <c r="J1079" s="69"/>
      <c r="K1079" s="69"/>
      <c r="L1079" s="69"/>
      <c r="M1079" s="69"/>
      <c r="N1079" s="69"/>
      <c r="O1079" s="69"/>
      <c r="P1079" s="69"/>
      <c r="Q1079" s="53"/>
      <c r="R1079" s="82"/>
      <c r="S1079" s="83"/>
      <c r="T1079" s="72"/>
      <c r="U1079" s="69"/>
      <c r="V1079" s="69"/>
      <c r="W1079" s="69"/>
      <c r="X1079" s="69"/>
    </row>
    <row r="1080" spans="2:24" s="75" customFormat="1" x14ac:dyDescent="0.25">
      <c r="B1080" s="69"/>
      <c r="C1080" s="76"/>
      <c r="D1080" s="76"/>
      <c r="E1080" s="76"/>
      <c r="F1080" s="77"/>
      <c r="G1080" s="69"/>
      <c r="H1080" s="69"/>
      <c r="I1080" s="77"/>
      <c r="J1080" s="69"/>
      <c r="K1080" s="69"/>
      <c r="L1080" s="69"/>
      <c r="M1080" s="69"/>
      <c r="N1080" s="69"/>
      <c r="O1080" s="69"/>
      <c r="P1080" s="69"/>
      <c r="Q1080" s="53"/>
      <c r="R1080" s="82"/>
      <c r="S1080" s="83"/>
      <c r="T1080" s="72"/>
      <c r="U1080" s="69"/>
      <c r="V1080" s="69"/>
      <c r="W1080" s="69"/>
      <c r="X1080" s="69"/>
    </row>
    <row r="1081" spans="2:24" s="75" customFormat="1" x14ac:dyDescent="0.25">
      <c r="B1081" s="69"/>
      <c r="C1081" s="76"/>
      <c r="D1081" s="76"/>
      <c r="E1081" s="76"/>
      <c r="F1081" s="77"/>
      <c r="G1081" s="69"/>
      <c r="H1081" s="69"/>
      <c r="I1081" s="77"/>
      <c r="J1081" s="69"/>
      <c r="K1081" s="69"/>
      <c r="L1081" s="69"/>
      <c r="M1081" s="69"/>
      <c r="N1081" s="69"/>
      <c r="O1081" s="69"/>
      <c r="P1081" s="69"/>
      <c r="Q1081" s="53"/>
      <c r="R1081" s="82"/>
      <c r="S1081" s="83"/>
      <c r="T1081" s="72"/>
      <c r="U1081" s="69"/>
      <c r="V1081" s="69"/>
      <c r="W1081" s="69"/>
      <c r="X1081" s="69"/>
    </row>
    <row r="1082" spans="2:24" s="75" customFormat="1" x14ac:dyDescent="0.25">
      <c r="B1082" s="69"/>
      <c r="C1082" s="76"/>
      <c r="D1082" s="76"/>
      <c r="E1082" s="76"/>
      <c r="F1082" s="77"/>
      <c r="G1082" s="69"/>
      <c r="H1082" s="69"/>
      <c r="I1082" s="77"/>
      <c r="J1082" s="69"/>
      <c r="K1082" s="69"/>
      <c r="L1082" s="69"/>
      <c r="M1082" s="69"/>
      <c r="N1082" s="69"/>
      <c r="O1082" s="69"/>
      <c r="P1082" s="69"/>
      <c r="Q1082" s="53"/>
      <c r="R1082" s="82"/>
      <c r="S1082" s="83"/>
      <c r="T1082" s="72"/>
      <c r="U1082" s="69"/>
      <c r="V1082" s="69"/>
      <c r="W1082" s="69"/>
      <c r="X1082" s="69"/>
    </row>
    <row r="1083" spans="2:24" s="75" customFormat="1" x14ac:dyDescent="0.25">
      <c r="B1083" s="69"/>
      <c r="C1083" s="76"/>
      <c r="D1083" s="76"/>
      <c r="E1083" s="76"/>
      <c r="F1083" s="77"/>
      <c r="G1083" s="69"/>
      <c r="H1083" s="69"/>
      <c r="I1083" s="77"/>
      <c r="J1083" s="69"/>
      <c r="K1083" s="69"/>
      <c r="L1083" s="69"/>
      <c r="M1083" s="69"/>
      <c r="N1083" s="69"/>
      <c r="O1083" s="69"/>
      <c r="P1083" s="69"/>
      <c r="Q1083" s="53"/>
      <c r="R1083" s="82"/>
      <c r="S1083" s="83"/>
      <c r="T1083" s="72"/>
      <c r="U1083" s="69"/>
      <c r="V1083" s="69"/>
      <c r="W1083" s="69"/>
      <c r="X1083" s="69"/>
    </row>
    <row r="1084" spans="2:24" s="75" customFormat="1" x14ac:dyDescent="0.25">
      <c r="B1084" s="69"/>
      <c r="C1084" s="76"/>
      <c r="D1084" s="76"/>
      <c r="E1084" s="76"/>
      <c r="F1084" s="77"/>
      <c r="G1084" s="69"/>
      <c r="H1084" s="69"/>
      <c r="I1084" s="77"/>
      <c r="J1084" s="69"/>
      <c r="K1084" s="69"/>
      <c r="L1084" s="69"/>
      <c r="M1084" s="69"/>
      <c r="N1084" s="69"/>
      <c r="O1084" s="69"/>
      <c r="P1084" s="69"/>
      <c r="Q1084" s="53"/>
      <c r="R1084" s="82"/>
      <c r="S1084" s="83"/>
      <c r="T1084" s="72"/>
      <c r="U1084" s="69"/>
      <c r="V1084" s="69"/>
      <c r="W1084" s="69"/>
      <c r="X1084" s="69"/>
    </row>
    <row r="1085" spans="2:24" s="75" customFormat="1" x14ac:dyDescent="0.25">
      <c r="B1085" s="69"/>
      <c r="C1085" s="76"/>
      <c r="D1085" s="76"/>
      <c r="E1085" s="76"/>
      <c r="F1085" s="77"/>
      <c r="G1085" s="69"/>
      <c r="H1085" s="69"/>
      <c r="I1085" s="77"/>
      <c r="J1085" s="69"/>
      <c r="K1085" s="69"/>
      <c r="L1085" s="69"/>
      <c r="M1085" s="69"/>
      <c r="N1085" s="69"/>
      <c r="O1085" s="69"/>
      <c r="P1085" s="69"/>
      <c r="Q1085" s="53"/>
      <c r="R1085" s="82"/>
      <c r="S1085" s="83"/>
      <c r="T1085" s="72"/>
      <c r="U1085" s="69"/>
      <c r="V1085" s="69"/>
      <c r="W1085" s="69"/>
      <c r="X1085" s="69"/>
    </row>
    <row r="1086" spans="2:24" s="75" customFormat="1" x14ac:dyDescent="0.25">
      <c r="B1086" s="69"/>
      <c r="C1086" s="76"/>
      <c r="D1086" s="76"/>
      <c r="E1086" s="76"/>
      <c r="F1086" s="77"/>
      <c r="G1086" s="69"/>
      <c r="H1086" s="69"/>
      <c r="I1086" s="77"/>
      <c r="J1086" s="69"/>
      <c r="K1086" s="69"/>
      <c r="L1086" s="69"/>
      <c r="M1086" s="69"/>
      <c r="N1086" s="69"/>
      <c r="O1086" s="69"/>
      <c r="P1086" s="69"/>
      <c r="Q1086" s="53"/>
      <c r="R1086" s="82"/>
      <c r="S1086" s="83"/>
      <c r="T1086" s="72"/>
      <c r="U1086" s="69"/>
      <c r="V1086" s="69"/>
      <c r="W1086" s="69"/>
      <c r="X1086" s="69"/>
    </row>
    <row r="1087" spans="2:24" s="75" customFormat="1" x14ac:dyDescent="0.25">
      <c r="B1087" s="69"/>
      <c r="C1087" s="76"/>
      <c r="D1087" s="76"/>
      <c r="E1087" s="76"/>
      <c r="F1087" s="77"/>
      <c r="G1087" s="69"/>
      <c r="H1087" s="69"/>
      <c r="I1087" s="77"/>
      <c r="J1087" s="69"/>
      <c r="K1087" s="69"/>
      <c r="L1087" s="69"/>
      <c r="M1087" s="69"/>
      <c r="N1087" s="69"/>
      <c r="O1087" s="69"/>
      <c r="P1087" s="69"/>
      <c r="Q1087" s="53"/>
      <c r="R1087" s="82"/>
      <c r="S1087" s="83"/>
      <c r="T1087" s="72"/>
      <c r="U1087" s="69"/>
      <c r="V1087" s="69"/>
      <c r="W1087" s="69"/>
      <c r="X1087" s="69"/>
    </row>
    <row r="1088" spans="2:24" s="75" customFormat="1" x14ac:dyDescent="0.25">
      <c r="B1088" s="69"/>
      <c r="C1088" s="76"/>
      <c r="D1088" s="76"/>
      <c r="E1088" s="76"/>
      <c r="F1088" s="77"/>
      <c r="G1088" s="69"/>
      <c r="H1088" s="69"/>
      <c r="I1088" s="77"/>
      <c r="J1088" s="69"/>
      <c r="K1088" s="69"/>
      <c r="L1088" s="69"/>
      <c r="M1088" s="69"/>
      <c r="N1088" s="69"/>
      <c r="O1088" s="69"/>
      <c r="P1088" s="69"/>
      <c r="Q1088" s="53"/>
      <c r="R1088" s="82"/>
      <c r="S1088" s="83"/>
      <c r="T1088" s="72"/>
      <c r="U1088" s="69"/>
      <c r="V1088" s="69"/>
      <c r="W1088" s="69"/>
      <c r="X1088" s="69"/>
    </row>
    <row r="1089" spans="2:24" s="75" customFormat="1" x14ac:dyDescent="0.25">
      <c r="B1089" s="69"/>
      <c r="C1089" s="76"/>
      <c r="D1089" s="76"/>
      <c r="E1089" s="76"/>
      <c r="F1089" s="77"/>
      <c r="G1089" s="69"/>
      <c r="H1089" s="69"/>
      <c r="I1089" s="77"/>
      <c r="J1089" s="69"/>
      <c r="K1089" s="69"/>
      <c r="L1089" s="69"/>
      <c r="M1089" s="69"/>
      <c r="N1089" s="69"/>
      <c r="O1089" s="69"/>
      <c r="P1089" s="69"/>
      <c r="Q1089" s="53"/>
      <c r="R1089" s="82"/>
      <c r="S1089" s="83"/>
      <c r="T1089" s="72"/>
      <c r="U1089" s="69"/>
      <c r="V1089" s="69"/>
      <c r="W1089" s="69"/>
      <c r="X1089" s="69"/>
    </row>
    <row r="1090" spans="2:24" s="75" customFormat="1" x14ac:dyDescent="0.25">
      <c r="B1090" s="69"/>
      <c r="C1090" s="76"/>
      <c r="D1090" s="76"/>
      <c r="E1090" s="76"/>
      <c r="F1090" s="77"/>
      <c r="G1090" s="69"/>
      <c r="H1090" s="69"/>
      <c r="I1090" s="77"/>
      <c r="J1090" s="69"/>
      <c r="K1090" s="69"/>
      <c r="L1090" s="69"/>
      <c r="M1090" s="69"/>
      <c r="N1090" s="69"/>
      <c r="O1090" s="69"/>
      <c r="P1090" s="69"/>
      <c r="Q1090" s="53"/>
      <c r="R1090" s="82"/>
      <c r="S1090" s="83"/>
      <c r="T1090" s="72"/>
      <c r="U1090" s="69"/>
      <c r="V1090" s="69"/>
      <c r="W1090" s="69"/>
      <c r="X1090" s="69"/>
    </row>
    <row r="1091" spans="2:24" s="75" customFormat="1" x14ac:dyDescent="0.25">
      <c r="B1091" s="69"/>
      <c r="C1091" s="76"/>
      <c r="D1091" s="76"/>
      <c r="E1091" s="76"/>
      <c r="F1091" s="77"/>
      <c r="G1091" s="69"/>
      <c r="H1091" s="69"/>
      <c r="I1091" s="77"/>
      <c r="J1091" s="69"/>
      <c r="K1091" s="69"/>
      <c r="L1091" s="69"/>
      <c r="M1091" s="69"/>
      <c r="N1091" s="69"/>
      <c r="O1091" s="69"/>
      <c r="P1091" s="69"/>
      <c r="Q1091" s="53"/>
      <c r="R1091" s="82"/>
      <c r="S1091" s="83"/>
      <c r="T1091" s="72"/>
      <c r="U1091" s="69"/>
      <c r="V1091" s="69"/>
      <c r="W1091" s="69"/>
      <c r="X1091" s="69"/>
    </row>
    <row r="1092" spans="2:24" s="75" customFormat="1" x14ac:dyDescent="0.25">
      <c r="B1092" s="69"/>
      <c r="C1092" s="76"/>
      <c r="D1092" s="76"/>
      <c r="E1092" s="76"/>
      <c r="F1092" s="77"/>
      <c r="G1092" s="69"/>
      <c r="H1092" s="69"/>
      <c r="I1092" s="77"/>
      <c r="J1092" s="69"/>
      <c r="K1092" s="69"/>
      <c r="L1092" s="69"/>
      <c r="M1092" s="69"/>
      <c r="N1092" s="69"/>
      <c r="O1092" s="69"/>
      <c r="P1092" s="69"/>
      <c r="Q1092" s="53"/>
      <c r="R1092" s="82"/>
      <c r="S1092" s="83"/>
      <c r="T1092" s="72"/>
      <c r="U1092" s="69"/>
      <c r="V1092" s="69"/>
      <c r="W1092" s="69"/>
      <c r="X1092" s="69"/>
    </row>
    <row r="1093" spans="2:24" s="75" customFormat="1" x14ac:dyDescent="0.25">
      <c r="B1093" s="69"/>
      <c r="C1093" s="76"/>
      <c r="D1093" s="76"/>
      <c r="E1093" s="76"/>
      <c r="F1093" s="77"/>
      <c r="G1093" s="69"/>
      <c r="H1093" s="69"/>
      <c r="I1093" s="77"/>
      <c r="J1093" s="69"/>
      <c r="K1093" s="69"/>
      <c r="L1093" s="69"/>
      <c r="M1093" s="69"/>
      <c r="N1093" s="69"/>
      <c r="O1093" s="69"/>
      <c r="P1093" s="69"/>
      <c r="Q1093" s="53"/>
      <c r="R1093" s="82"/>
      <c r="S1093" s="83"/>
      <c r="T1093" s="72"/>
      <c r="U1093" s="69"/>
      <c r="V1093" s="69"/>
      <c r="W1093" s="69"/>
      <c r="X1093" s="69"/>
    </row>
    <row r="1094" spans="2:24" s="75" customFormat="1" x14ac:dyDescent="0.25">
      <c r="B1094" s="69"/>
      <c r="C1094" s="76"/>
      <c r="D1094" s="76"/>
      <c r="E1094" s="76"/>
      <c r="F1094" s="77"/>
      <c r="G1094" s="69"/>
      <c r="H1094" s="69"/>
      <c r="I1094" s="77"/>
      <c r="J1094" s="69"/>
      <c r="K1094" s="69"/>
      <c r="L1094" s="69"/>
      <c r="M1094" s="69"/>
      <c r="N1094" s="69"/>
      <c r="O1094" s="69"/>
      <c r="P1094" s="69"/>
      <c r="Q1094" s="53"/>
      <c r="R1094" s="82"/>
      <c r="S1094" s="83"/>
      <c r="T1094" s="72"/>
      <c r="U1094" s="69"/>
      <c r="V1094" s="69"/>
      <c r="W1094" s="69"/>
      <c r="X1094" s="69"/>
    </row>
    <row r="1095" spans="2:24" s="75" customFormat="1" x14ac:dyDescent="0.25">
      <c r="B1095" s="69"/>
      <c r="C1095" s="76"/>
      <c r="D1095" s="76"/>
      <c r="E1095" s="76"/>
      <c r="F1095" s="77"/>
      <c r="G1095" s="69"/>
      <c r="H1095" s="69"/>
      <c r="I1095" s="77"/>
      <c r="J1095" s="69"/>
      <c r="K1095" s="69"/>
      <c r="L1095" s="69"/>
      <c r="M1095" s="69"/>
      <c r="N1095" s="69"/>
      <c r="O1095" s="69"/>
      <c r="P1095" s="69"/>
      <c r="Q1095" s="53"/>
      <c r="R1095" s="82"/>
      <c r="S1095" s="83"/>
      <c r="T1095" s="72"/>
      <c r="U1095" s="69"/>
      <c r="V1095" s="69"/>
      <c r="W1095" s="69"/>
      <c r="X1095" s="69"/>
    </row>
    <row r="1096" spans="2:24" s="75" customFormat="1" x14ac:dyDescent="0.25">
      <c r="B1096" s="69"/>
      <c r="C1096" s="76"/>
      <c r="D1096" s="76"/>
      <c r="E1096" s="76"/>
      <c r="F1096" s="77"/>
      <c r="G1096" s="69"/>
      <c r="H1096" s="69"/>
      <c r="I1096" s="77"/>
      <c r="J1096" s="69"/>
      <c r="K1096" s="69"/>
      <c r="L1096" s="69"/>
      <c r="M1096" s="69"/>
      <c r="N1096" s="69"/>
      <c r="O1096" s="69"/>
      <c r="P1096" s="69"/>
      <c r="Q1096" s="53"/>
      <c r="R1096" s="82"/>
      <c r="S1096" s="83"/>
      <c r="T1096" s="72"/>
      <c r="U1096" s="69"/>
      <c r="V1096" s="69"/>
      <c r="W1096" s="69"/>
      <c r="X1096" s="69"/>
    </row>
    <row r="1097" spans="2:24" s="75" customFormat="1" x14ac:dyDescent="0.25">
      <c r="B1097" s="69"/>
      <c r="C1097" s="76"/>
      <c r="D1097" s="76"/>
      <c r="E1097" s="76"/>
      <c r="F1097" s="77"/>
      <c r="G1097" s="69"/>
      <c r="H1097" s="69"/>
      <c r="I1097" s="77"/>
      <c r="J1097" s="69"/>
      <c r="K1097" s="69"/>
      <c r="L1097" s="69"/>
      <c r="M1097" s="69"/>
      <c r="N1097" s="69"/>
      <c r="O1097" s="69"/>
      <c r="P1097" s="69"/>
      <c r="Q1097" s="53"/>
      <c r="R1097" s="82"/>
      <c r="S1097" s="83"/>
      <c r="T1097" s="72"/>
      <c r="U1097" s="69"/>
      <c r="V1097" s="69"/>
      <c r="W1097" s="69"/>
      <c r="X1097" s="69"/>
    </row>
    <row r="1098" spans="2:24" s="75" customFormat="1" x14ac:dyDescent="0.25">
      <c r="B1098" s="69"/>
      <c r="C1098" s="76"/>
      <c r="D1098" s="76"/>
      <c r="E1098" s="76"/>
      <c r="F1098" s="77"/>
      <c r="G1098" s="69"/>
      <c r="H1098" s="69"/>
      <c r="I1098" s="77"/>
      <c r="J1098" s="69"/>
      <c r="K1098" s="69"/>
      <c r="L1098" s="69"/>
      <c r="M1098" s="69"/>
      <c r="N1098" s="69"/>
      <c r="O1098" s="69"/>
      <c r="P1098" s="69"/>
      <c r="Q1098" s="53"/>
      <c r="R1098" s="82"/>
      <c r="S1098" s="83"/>
      <c r="T1098" s="72"/>
      <c r="U1098" s="69"/>
      <c r="V1098" s="69"/>
      <c r="W1098" s="69"/>
      <c r="X1098" s="69"/>
    </row>
    <row r="1099" spans="2:24" s="75" customFormat="1" x14ac:dyDescent="0.25">
      <c r="B1099" s="69"/>
      <c r="C1099" s="76"/>
      <c r="D1099" s="76"/>
      <c r="E1099" s="76"/>
      <c r="F1099" s="77"/>
      <c r="G1099" s="69"/>
      <c r="H1099" s="69"/>
      <c r="I1099" s="77"/>
      <c r="J1099" s="69"/>
      <c r="K1099" s="69"/>
      <c r="L1099" s="69"/>
      <c r="M1099" s="69"/>
      <c r="N1099" s="69"/>
      <c r="O1099" s="69"/>
      <c r="P1099" s="69"/>
      <c r="Q1099" s="53"/>
      <c r="R1099" s="82"/>
      <c r="S1099" s="83"/>
      <c r="T1099" s="72"/>
      <c r="U1099" s="69"/>
      <c r="V1099" s="69"/>
      <c r="W1099" s="69"/>
      <c r="X1099" s="69"/>
    </row>
    <row r="1100" spans="2:24" s="75" customFormat="1" x14ac:dyDescent="0.25">
      <c r="B1100" s="69"/>
      <c r="C1100" s="76"/>
      <c r="D1100" s="76"/>
      <c r="E1100" s="76"/>
      <c r="F1100" s="77"/>
      <c r="G1100" s="69"/>
      <c r="H1100" s="69"/>
      <c r="I1100" s="77"/>
      <c r="J1100" s="69"/>
      <c r="K1100" s="69"/>
      <c r="L1100" s="69"/>
      <c r="M1100" s="69"/>
      <c r="N1100" s="69"/>
      <c r="O1100" s="69"/>
      <c r="P1100" s="69"/>
      <c r="Q1100" s="53"/>
      <c r="R1100" s="82"/>
      <c r="S1100" s="83"/>
      <c r="T1100" s="72"/>
      <c r="U1100" s="69"/>
      <c r="V1100" s="69"/>
      <c r="W1100" s="69"/>
      <c r="X1100" s="69"/>
    </row>
    <row r="1101" spans="2:24" s="75" customFormat="1" x14ac:dyDescent="0.25">
      <c r="B1101" s="69"/>
      <c r="C1101" s="76"/>
      <c r="D1101" s="76"/>
      <c r="E1101" s="76"/>
      <c r="F1101" s="77"/>
      <c r="G1101" s="69"/>
      <c r="H1101" s="69"/>
      <c r="I1101" s="77"/>
      <c r="J1101" s="69"/>
      <c r="K1101" s="69"/>
      <c r="L1101" s="69"/>
      <c r="M1101" s="69"/>
      <c r="N1101" s="69"/>
      <c r="O1101" s="69"/>
      <c r="P1101" s="69"/>
      <c r="Q1101" s="53"/>
      <c r="R1101" s="82"/>
      <c r="S1101" s="83"/>
      <c r="T1101" s="72"/>
      <c r="U1101" s="69"/>
      <c r="V1101" s="69"/>
      <c r="W1101" s="69"/>
      <c r="X1101" s="69"/>
    </row>
    <row r="1102" spans="2:24" s="75" customFormat="1" x14ac:dyDescent="0.25">
      <c r="B1102" s="69"/>
      <c r="C1102" s="76"/>
      <c r="D1102" s="76"/>
      <c r="E1102" s="76"/>
      <c r="F1102" s="77"/>
      <c r="G1102" s="69"/>
      <c r="H1102" s="69"/>
      <c r="I1102" s="77"/>
      <c r="J1102" s="69"/>
      <c r="K1102" s="69"/>
      <c r="L1102" s="69"/>
      <c r="M1102" s="69"/>
      <c r="N1102" s="69"/>
      <c r="O1102" s="69"/>
      <c r="P1102" s="69"/>
      <c r="Q1102" s="53"/>
      <c r="R1102" s="82"/>
      <c r="S1102" s="83"/>
      <c r="T1102" s="72"/>
      <c r="U1102" s="69"/>
      <c r="V1102" s="69"/>
      <c r="W1102" s="69"/>
      <c r="X1102" s="69"/>
    </row>
    <row r="1103" spans="2:24" s="75" customFormat="1" x14ac:dyDescent="0.25">
      <c r="B1103" s="69"/>
      <c r="C1103" s="76"/>
      <c r="D1103" s="76"/>
      <c r="E1103" s="76"/>
      <c r="F1103" s="77"/>
      <c r="G1103" s="69"/>
      <c r="H1103" s="69"/>
      <c r="I1103" s="77"/>
      <c r="J1103" s="69"/>
      <c r="K1103" s="69"/>
      <c r="L1103" s="69"/>
      <c r="M1103" s="69"/>
      <c r="N1103" s="69"/>
      <c r="O1103" s="69"/>
      <c r="P1103" s="69"/>
      <c r="Q1103" s="53"/>
      <c r="R1103" s="82"/>
      <c r="S1103" s="83"/>
      <c r="T1103" s="72"/>
      <c r="U1103" s="69"/>
      <c r="V1103" s="69"/>
      <c r="W1103" s="69"/>
      <c r="X1103" s="69"/>
    </row>
    <row r="1104" spans="2:24" s="75" customFormat="1" x14ac:dyDescent="0.25">
      <c r="B1104" s="69"/>
      <c r="C1104" s="76"/>
      <c r="D1104" s="76"/>
      <c r="E1104" s="76"/>
      <c r="F1104" s="77"/>
      <c r="G1104" s="69"/>
      <c r="H1104" s="69"/>
      <c r="I1104" s="77"/>
      <c r="J1104" s="69"/>
      <c r="K1104" s="69"/>
      <c r="L1104" s="69"/>
      <c r="M1104" s="69"/>
      <c r="N1104" s="69"/>
      <c r="O1104" s="69"/>
      <c r="P1104" s="69"/>
      <c r="Q1104" s="53"/>
      <c r="R1104" s="82"/>
      <c r="S1104" s="83"/>
      <c r="T1104" s="72"/>
      <c r="U1104" s="69"/>
      <c r="V1104" s="69"/>
      <c r="W1104" s="69"/>
      <c r="X1104" s="69"/>
    </row>
    <row r="1105" spans="2:24" s="75" customFormat="1" x14ac:dyDescent="0.25">
      <c r="B1105" s="69"/>
      <c r="C1105" s="76"/>
      <c r="D1105" s="76"/>
      <c r="E1105" s="76"/>
      <c r="F1105" s="77"/>
      <c r="G1105" s="69"/>
      <c r="H1105" s="69"/>
      <c r="I1105" s="77"/>
      <c r="J1105" s="69"/>
      <c r="K1105" s="69"/>
      <c r="L1105" s="69"/>
      <c r="M1105" s="69"/>
      <c r="N1105" s="69"/>
      <c r="O1105" s="69"/>
      <c r="P1105" s="69"/>
      <c r="Q1105" s="53"/>
      <c r="R1105" s="82"/>
      <c r="S1105" s="83"/>
      <c r="T1105" s="72"/>
      <c r="U1105" s="69"/>
      <c r="V1105" s="69"/>
      <c r="W1105" s="69"/>
      <c r="X1105" s="69"/>
    </row>
    <row r="1106" spans="2:24" s="75" customFormat="1" x14ac:dyDescent="0.25">
      <c r="B1106" s="69"/>
      <c r="C1106" s="76"/>
      <c r="D1106" s="76"/>
      <c r="E1106" s="76"/>
      <c r="F1106" s="77"/>
      <c r="G1106" s="69"/>
      <c r="H1106" s="69"/>
      <c r="I1106" s="77"/>
      <c r="J1106" s="69"/>
      <c r="K1106" s="69"/>
      <c r="L1106" s="69"/>
      <c r="M1106" s="69"/>
      <c r="N1106" s="69"/>
      <c r="O1106" s="69"/>
      <c r="P1106" s="69"/>
      <c r="Q1106" s="53"/>
      <c r="R1106" s="82"/>
      <c r="S1106" s="83"/>
      <c r="T1106" s="72"/>
      <c r="U1106" s="69"/>
      <c r="V1106" s="69"/>
      <c r="W1106" s="69"/>
      <c r="X1106" s="69"/>
    </row>
    <row r="1107" spans="2:24" s="75" customFormat="1" x14ac:dyDescent="0.25">
      <c r="B1107" s="69"/>
      <c r="C1107" s="76"/>
      <c r="D1107" s="76"/>
      <c r="E1107" s="76"/>
      <c r="F1107" s="77"/>
      <c r="G1107" s="69"/>
      <c r="H1107" s="69"/>
      <c r="I1107" s="77"/>
      <c r="J1107" s="69"/>
      <c r="K1107" s="69"/>
      <c r="L1107" s="69"/>
      <c r="M1107" s="69"/>
      <c r="N1107" s="69"/>
      <c r="O1107" s="69"/>
      <c r="P1107" s="69"/>
      <c r="Q1107" s="53"/>
      <c r="R1107" s="82"/>
      <c r="S1107" s="83"/>
      <c r="T1107" s="72"/>
      <c r="U1107" s="69"/>
      <c r="V1107" s="69"/>
      <c r="W1107" s="69"/>
      <c r="X1107" s="69"/>
    </row>
    <row r="1108" spans="2:24" s="75" customFormat="1" x14ac:dyDescent="0.25">
      <c r="B1108" s="69"/>
      <c r="C1108" s="76"/>
      <c r="D1108" s="76"/>
      <c r="E1108" s="76"/>
      <c r="F1108" s="77"/>
      <c r="G1108" s="69"/>
      <c r="H1108" s="69"/>
      <c r="I1108" s="77"/>
      <c r="J1108" s="69"/>
      <c r="K1108" s="69"/>
      <c r="L1108" s="69"/>
      <c r="M1108" s="69"/>
      <c r="N1108" s="69"/>
      <c r="O1108" s="69"/>
      <c r="P1108" s="69"/>
      <c r="Q1108" s="53"/>
      <c r="R1108" s="82"/>
      <c r="S1108" s="83"/>
      <c r="T1108" s="72"/>
      <c r="U1108" s="69"/>
      <c r="V1108" s="69"/>
      <c r="W1108" s="69"/>
      <c r="X1108" s="69"/>
    </row>
    <row r="1109" spans="2:24" s="75" customFormat="1" x14ac:dyDescent="0.25">
      <c r="B1109" s="69"/>
      <c r="C1109" s="76"/>
      <c r="D1109" s="76"/>
      <c r="E1109" s="76"/>
      <c r="F1109" s="77"/>
      <c r="G1109" s="69"/>
      <c r="H1109" s="69"/>
      <c r="I1109" s="77"/>
      <c r="J1109" s="69"/>
      <c r="K1109" s="69"/>
      <c r="L1109" s="69"/>
      <c r="M1109" s="69"/>
      <c r="N1109" s="69"/>
      <c r="O1109" s="69"/>
      <c r="P1109" s="69"/>
      <c r="Q1109" s="53"/>
      <c r="R1109" s="82"/>
      <c r="S1109" s="83"/>
      <c r="T1109" s="72"/>
      <c r="U1109" s="69"/>
      <c r="V1109" s="69"/>
      <c r="W1109" s="69"/>
      <c r="X1109" s="69"/>
    </row>
    <row r="1110" spans="2:24" s="75" customFormat="1" x14ac:dyDescent="0.25">
      <c r="B1110" s="69"/>
      <c r="C1110" s="76"/>
      <c r="D1110" s="76"/>
      <c r="E1110" s="76"/>
      <c r="F1110" s="77"/>
      <c r="G1110" s="69"/>
      <c r="H1110" s="69"/>
      <c r="I1110" s="77"/>
      <c r="J1110" s="69"/>
      <c r="K1110" s="69"/>
      <c r="L1110" s="69"/>
      <c r="M1110" s="69"/>
      <c r="N1110" s="69"/>
      <c r="O1110" s="69"/>
      <c r="P1110" s="69"/>
      <c r="Q1110" s="53"/>
      <c r="R1110" s="82"/>
      <c r="S1110" s="83"/>
      <c r="T1110" s="72"/>
      <c r="U1110" s="69"/>
      <c r="V1110" s="69"/>
      <c r="W1110" s="69"/>
      <c r="X1110" s="69"/>
    </row>
    <row r="1111" spans="2:24" s="75" customFormat="1" x14ac:dyDescent="0.25">
      <c r="B1111" s="69"/>
      <c r="C1111" s="76"/>
      <c r="D1111" s="76"/>
      <c r="E1111" s="76"/>
      <c r="F1111" s="77"/>
      <c r="G1111" s="69"/>
      <c r="H1111" s="69"/>
      <c r="I1111" s="77"/>
      <c r="J1111" s="69"/>
      <c r="K1111" s="69"/>
      <c r="L1111" s="69"/>
      <c r="M1111" s="69"/>
      <c r="N1111" s="69"/>
      <c r="O1111" s="69"/>
      <c r="P1111" s="69"/>
      <c r="Q1111" s="53"/>
      <c r="R1111" s="82"/>
      <c r="S1111" s="83"/>
      <c r="T1111" s="72"/>
      <c r="U1111" s="69"/>
      <c r="V1111" s="69"/>
      <c r="W1111" s="69"/>
      <c r="X1111" s="69"/>
    </row>
    <row r="1112" spans="2:24" s="75" customFormat="1" x14ac:dyDescent="0.25">
      <c r="B1112" s="69"/>
      <c r="C1112" s="76"/>
      <c r="D1112" s="76"/>
      <c r="E1112" s="76"/>
      <c r="F1112" s="77"/>
      <c r="G1112" s="69"/>
      <c r="H1112" s="69"/>
      <c r="I1112" s="77"/>
      <c r="J1112" s="69"/>
      <c r="K1112" s="69"/>
      <c r="L1112" s="69"/>
      <c r="M1112" s="69"/>
      <c r="N1112" s="69"/>
      <c r="O1112" s="69"/>
      <c r="P1112" s="69"/>
      <c r="Q1112" s="53"/>
      <c r="R1112" s="82"/>
      <c r="S1112" s="83"/>
      <c r="T1112" s="72"/>
      <c r="U1112" s="69"/>
      <c r="V1112" s="69"/>
      <c r="W1112" s="69"/>
      <c r="X1112" s="69"/>
    </row>
    <row r="1113" spans="2:24" s="75" customFormat="1" x14ac:dyDescent="0.25">
      <c r="B1113" s="69"/>
      <c r="C1113" s="76"/>
      <c r="D1113" s="76"/>
      <c r="E1113" s="76"/>
      <c r="F1113" s="77"/>
      <c r="G1113" s="69"/>
      <c r="H1113" s="69"/>
      <c r="I1113" s="77"/>
      <c r="J1113" s="69"/>
      <c r="K1113" s="69"/>
      <c r="L1113" s="69"/>
      <c r="M1113" s="69"/>
      <c r="N1113" s="69"/>
      <c r="O1113" s="69"/>
      <c r="P1113" s="69"/>
      <c r="Q1113" s="53"/>
      <c r="R1113" s="82"/>
      <c r="S1113" s="83"/>
      <c r="T1113" s="72"/>
      <c r="U1113" s="69"/>
      <c r="V1113" s="69"/>
      <c r="W1113" s="69"/>
      <c r="X1113" s="69"/>
    </row>
    <row r="1114" spans="2:24" s="75" customFormat="1" x14ac:dyDescent="0.25">
      <c r="B1114" s="69"/>
      <c r="C1114" s="76"/>
      <c r="D1114" s="76"/>
      <c r="E1114" s="76"/>
      <c r="F1114" s="77"/>
      <c r="G1114" s="69"/>
      <c r="H1114" s="69"/>
      <c r="I1114" s="77"/>
      <c r="J1114" s="69"/>
      <c r="K1114" s="69"/>
      <c r="L1114" s="69"/>
      <c r="M1114" s="69"/>
      <c r="N1114" s="69"/>
      <c r="O1114" s="69"/>
      <c r="P1114" s="69"/>
      <c r="Q1114" s="53"/>
      <c r="R1114" s="82"/>
      <c r="S1114" s="83"/>
      <c r="T1114" s="72"/>
      <c r="U1114" s="69"/>
      <c r="V1114" s="69"/>
      <c r="W1114" s="69"/>
      <c r="X1114" s="69"/>
    </row>
    <row r="1115" spans="2:24" s="75" customFormat="1" x14ac:dyDescent="0.25">
      <c r="B1115" s="69"/>
      <c r="C1115" s="76"/>
      <c r="D1115" s="76"/>
      <c r="E1115" s="76"/>
      <c r="F1115" s="77"/>
      <c r="G1115" s="69"/>
      <c r="H1115" s="69"/>
      <c r="I1115" s="77"/>
      <c r="J1115" s="69"/>
      <c r="K1115" s="69"/>
      <c r="L1115" s="69"/>
      <c r="M1115" s="69"/>
      <c r="N1115" s="69"/>
      <c r="O1115" s="69"/>
      <c r="P1115" s="69"/>
      <c r="Q1115" s="53"/>
      <c r="R1115" s="82"/>
      <c r="S1115" s="83"/>
      <c r="T1115" s="72"/>
      <c r="U1115" s="69"/>
      <c r="V1115" s="69"/>
      <c r="W1115" s="69"/>
      <c r="X1115" s="69"/>
    </row>
    <row r="1116" spans="2:24" s="75" customFormat="1" x14ac:dyDescent="0.25">
      <c r="B1116" s="69"/>
      <c r="C1116" s="76"/>
      <c r="D1116" s="76"/>
      <c r="E1116" s="76"/>
      <c r="F1116" s="77"/>
      <c r="G1116" s="69"/>
      <c r="H1116" s="69"/>
      <c r="I1116" s="77"/>
      <c r="J1116" s="69"/>
      <c r="K1116" s="69"/>
      <c r="L1116" s="69"/>
      <c r="M1116" s="69"/>
      <c r="N1116" s="69"/>
      <c r="O1116" s="69"/>
      <c r="P1116" s="69"/>
      <c r="Q1116" s="53"/>
      <c r="R1116" s="82"/>
      <c r="S1116" s="83"/>
      <c r="T1116" s="72"/>
      <c r="U1116" s="69"/>
      <c r="V1116" s="69"/>
      <c r="W1116" s="69"/>
      <c r="X1116" s="69"/>
    </row>
    <row r="1117" spans="2:24" s="75" customFormat="1" x14ac:dyDescent="0.25">
      <c r="B1117" s="69"/>
      <c r="C1117" s="76"/>
      <c r="D1117" s="76"/>
      <c r="E1117" s="76"/>
      <c r="F1117" s="77"/>
      <c r="G1117" s="69"/>
      <c r="H1117" s="69"/>
      <c r="I1117" s="77"/>
      <c r="J1117" s="69"/>
      <c r="K1117" s="69"/>
      <c r="L1117" s="69"/>
      <c r="M1117" s="69"/>
      <c r="N1117" s="69"/>
      <c r="O1117" s="69"/>
      <c r="P1117" s="69"/>
      <c r="Q1117" s="53"/>
      <c r="R1117" s="82"/>
      <c r="S1117" s="83"/>
      <c r="T1117" s="72"/>
      <c r="U1117" s="69"/>
      <c r="V1117" s="69"/>
      <c r="W1117" s="69"/>
      <c r="X1117" s="69"/>
    </row>
    <row r="1118" spans="2:24" s="75" customFormat="1" x14ac:dyDescent="0.25">
      <c r="B1118" s="69"/>
      <c r="C1118" s="76"/>
      <c r="D1118" s="76"/>
      <c r="E1118" s="76"/>
      <c r="F1118" s="77"/>
      <c r="G1118" s="69"/>
      <c r="H1118" s="69"/>
      <c r="I1118" s="77"/>
      <c r="J1118" s="69"/>
      <c r="K1118" s="69"/>
      <c r="L1118" s="69"/>
      <c r="M1118" s="69"/>
      <c r="N1118" s="69"/>
      <c r="O1118" s="69"/>
      <c r="P1118" s="69"/>
      <c r="Q1118" s="53"/>
      <c r="R1118" s="82"/>
      <c r="S1118" s="83"/>
      <c r="T1118" s="72"/>
      <c r="U1118" s="69"/>
      <c r="V1118" s="69"/>
      <c r="W1118" s="69"/>
      <c r="X1118" s="69"/>
    </row>
    <row r="1119" spans="2:24" s="75" customFormat="1" x14ac:dyDescent="0.25">
      <c r="B1119" s="69"/>
      <c r="C1119" s="76"/>
      <c r="D1119" s="76"/>
      <c r="E1119" s="76"/>
      <c r="F1119" s="77"/>
      <c r="G1119" s="69"/>
      <c r="H1119" s="69"/>
      <c r="I1119" s="77"/>
      <c r="J1119" s="69"/>
      <c r="K1119" s="69"/>
      <c r="L1119" s="69"/>
      <c r="M1119" s="69"/>
      <c r="N1119" s="69"/>
      <c r="O1119" s="69"/>
      <c r="P1119" s="69"/>
      <c r="Q1119" s="53"/>
      <c r="R1119" s="82"/>
      <c r="S1119" s="83"/>
      <c r="T1119" s="72"/>
      <c r="U1119" s="69"/>
      <c r="V1119" s="69"/>
      <c r="W1119" s="69"/>
      <c r="X1119" s="69"/>
    </row>
    <row r="1120" spans="2:24" s="75" customFormat="1" x14ac:dyDescent="0.25">
      <c r="B1120" s="69"/>
      <c r="C1120" s="76"/>
      <c r="D1120" s="76"/>
      <c r="E1120" s="76"/>
      <c r="F1120" s="77"/>
      <c r="G1120" s="69"/>
      <c r="H1120" s="69"/>
      <c r="I1120" s="77"/>
      <c r="J1120" s="69"/>
      <c r="K1120" s="69"/>
      <c r="L1120" s="69"/>
      <c r="M1120" s="69"/>
      <c r="N1120" s="69"/>
      <c r="O1120" s="69"/>
      <c r="P1120" s="69"/>
      <c r="Q1120" s="53"/>
      <c r="R1120" s="82"/>
      <c r="S1120" s="83"/>
      <c r="T1120" s="72"/>
      <c r="U1120" s="69"/>
      <c r="V1120" s="69"/>
      <c r="W1120" s="69"/>
      <c r="X1120" s="69"/>
    </row>
    <row r="1121" spans="2:24" s="75" customFormat="1" x14ac:dyDescent="0.25">
      <c r="B1121" s="69"/>
      <c r="C1121" s="76"/>
      <c r="D1121" s="76"/>
      <c r="E1121" s="76"/>
      <c r="F1121" s="77"/>
      <c r="G1121" s="69"/>
      <c r="H1121" s="69"/>
      <c r="I1121" s="77"/>
      <c r="J1121" s="69"/>
      <c r="K1121" s="69"/>
      <c r="L1121" s="69"/>
      <c r="M1121" s="69"/>
      <c r="N1121" s="69"/>
      <c r="O1121" s="69"/>
      <c r="P1121" s="69"/>
      <c r="Q1121" s="53"/>
      <c r="R1121" s="82"/>
      <c r="S1121" s="83"/>
      <c r="T1121" s="72"/>
      <c r="U1121" s="69"/>
      <c r="V1121" s="69"/>
      <c r="W1121" s="69"/>
      <c r="X1121" s="69"/>
    </row>
    <row r="1122" spans="2:24" s="75" customFormat="1" x14ac:dyDescent="0.25">
      <c r="B1122" s="69"/>
      <c r="C1122" s="76"/>
      <c r="D1122" s="76"/>
      <c r="E1122" s="76"/>
      <c r="F1122" s="77"/>
      <c r="G1122" s="69"/>
      <c r="H1122" s="69"/>
      <c r="I1122" s="77"/>
      <c r="J1122" s="69"/>
      <c r="K1122" s="69"/>
      <c r="L1122" s="69"/>
      <c r="M1122" s="69"/>
      <c r="N1122" s="69"/>
      <c r="O1122" s="69"/>
      <c r="P1122" s="69"/>
      <c r="Q1122" s="53"/>
      <c r="R1122" s="82"/>
      <c r="S1122" s="83"/>
      <c r="T1122" s="72"/>
      <c r="U1122" s="69"/>
      <c r="V1122" s="69"/>
      <c r="W1122" s="69"/>
      <c r="X1122" s="69"/>
    </row>
    <row r="1123" spans="2:24" s="75" customFormat="1" x14ac:dyDescent="0.25">
      <c r="B1123" s="69"/>
      <c r="C1123" s="76"/>
      <c r="D1123" s="76"/>
      <c r="E1123" s="76"/>
      <c r="F1123" s="77"/>
      <c r="G1123" s="69"/>
      <c r="H1123" s="69"/>
      <c r="I1123" s="77"/>
      <c r="J1123" s="69"/>
      <c r="K1123" s="69"/>
      <c r="L1123" s="69"/>
      <c r="M1123" s="69"/>
      <c r="N1123" s="69"/>
      <c r="O1123" s="69"/>
      <c r="P1123" s="69"/>
      <c r="Q1123" s="53"/>
      <c r="R1123" s="82"/>
      <c r="S1123" s="83"/>
      <c r="T1123" s="72"/>
      <c r="U1123" s="69"/>
      <c r="V1123" s="69"/>
      <c r="W1123" s="69"/>
      <c r="X1123" s="69"/>
    </row>
    <row r="1124" spans="2:24" s="75" customFormat="1" x14ac:dyDescent="0.25">
      <c r="B1124" s="69"/>
      <c r="C1124" s="76"/>
      <c r="D1124" s="76"/>
      <c r="E1124" s="76"/>
      <c r="F1124" s="77"/>
      <c r="G1124" s="69"/>
      <c r="H1124" s="69"/>
      <c r="I1124" s="77"/>
      <c r="J1124" s="69"/>
      <c r="K1124" s="69"/>
      <c r="L1124" s="69"/>
      <c r="M1124" s="69"/>
      <c r="N1124" s="69"/>
      <c r="O1124" s="69"/>
      <c r="P1124" s="69"/>
      <c r="Q1124" s="53"/>
      <c r="R1124" s="82"/>
      <c r="S1124" s="83"/>
      <c r="T1124" s="72"/>
      <c r="U1124" s="69"/>
      <c r="V1124" s="69"/>
      <c r="W1124" s="69"/>
      <c r="X1124" s="69"/>
    </row>
    <row r="1125" spans="2:24" s="75" customFormat="1" x14ac:dyDescent="0.25">
      <c r="B1125" s="69"/>
      <c r="C1125" s="76"/>
      <c r="D1125" s="76"/>
      <c r="E1125" s="76"/>
      <c r="F1125" s="77"/>
      <c r="G1125" s="69"/>
      <c r="H1125" s="69"/>
      <c r="I1125" s="77"/>
      <c r="J1125" s="69"/>
      <c r="K1125" s="69"/>
      <c r="L1125" s="69"/>
      <c r="M1125" s="69"/>
      <c r="N1125" s="69"/>
      <c r="O1125" s="69"/>
      <c r="P1125" s="69"/>
      <c r="Q1125" s="53"/>
      <c r="R1125" s="82"/>
      <c r="S1125" s="83"/>
      <c r="T1125" s="72"/>
      <c r="U1125" s="69"/>
      <c r="V1125" s="69"/>
      <c r="W1125" s="69"/>
      <c r="X1125" s="69"/>
    </row>
    <row r="1126" spans="2:24" s="75" customFormat="1" x14ac:dyDescent="0.25">
      <c r="B1126" s="69"/>
      <c r="C1126" s="76"/>
      <c r="D1126" s="76"/>
      <c r="E1126" s="76"/>
      <c r="F1126" s="77"/>
      <c r="G1126" s="69"/>
      <c r="H1126" s="69"/>
      <c r="I1126" s="77"/>
      <c r="J1126" s="69"/>
      <c r="K1126" s="69"/>
      <c r="L1126" s="69"/>
      <c r="M1126" s="69"/>
      <c r="N1126" s="69"/>
      <c r="O1126" s="69"/>
      <c r="P1126" s="69"/>
      <c r="Q1126" s="53"/>
      <c r="R1126" s="82"/>
      <c r="S1126" s="83"/>
      <c r="T1126" s="72"/>
      <c r="U1126" s="69"/>
      <c r="V1126" s="69"/>
      <c r="W1126" s="69"/>
      <c r="X1126" s="69"/>
    </row>
    <row r="1127" spans="2:24" s="75" customFormat="1" x14ac:dyDescent="0.25">
      <c r="B1127" s="69"/>
      <c r="C1127" s="76"/>
      <c r="D1127" s="76"/>
      <c r="E1127" s="76"/>
      <c r="F1127" s="77"/>
      <c r="G1127" s="69"/>
      <c r="H1127" s="69"/>
      <c r="I1127" s="77"/>
      <c r="J1127" s="69"/>
      <c r="K1127" s="69"/>
      <c r="L1127" s="69"/>
      <c r="M1127" s="69"/>
      <c r="N1127" s="69"/>
      <c r="O1127" s="69"/>
      <c r="P1127" s="69"/>
      <c r="Q1127" s="53"/>
      <c r="R1127" s="82"/>
      <c r="S1127" s="83"/>
      <c r="T1127" s="72"/>
      <c r="U1127" s="69"/>
      <c r="V1127" s="69"/>
      <c r="W1127" s="69"/>
      <c r="X1127" s="69"/>
    </row>
    <row r="1128" spans="2:24" s="75" customFormat="1" x14ac:dyDescent="0.25">
      <c r="B1128" s="69"/>
      <c r="C1128" s="76"/>
      <c r="D1128" s="76"/>
      <c r="E1128" s="76"/>
      <c r="F1128" s="77"/>
      <c r="G1128" s="69"/>
      <c r="H1128" s="69"/>
      <c r="I1128" s="77"/>
      <c r="J1128" s="69"/>
      <c r="K1128" s="69"/>
      <c r="L1128" s="69"/>
      <c r="M1128" s="69"/>
      <c r="N1128" s="69"/>
      <c r="O1128" s="69"/>
      <c r="P1128" s="69"/>
      <c r="Q1128" s="53"/>
      <c r="R1128" s="82"/>
      <c r="S1128" s="83"/>
      <c r="T1128" s="72"/>
      <c r="U1128" s="69"/>
      <c r="V1128" s="69"/>
      <c r="W1128" s="69"/>
      <c r="X1128" s="69"/>
    </row>
    <row r="1129" spans="2:24" s="75" customFormat="1" x14ac:dyDescent="0.25">
      <c r="B1129" s="69"/>
      <c r="C1129" s="76"/>
      <c r="D1129" s="76"/>
      <c r="E1129" s="76"/>
      <c r="F1129" s="77"/>
      <c r="G1129" s="69"/>
      <c r="H1129" s="69"/>
      <c r="I1129" s="77"/>
      <c r="J1129" s="69"/>
      <c r="K1129" s="69"/>
      <c r="L1129" s="69"/>
      <c r="M1129" s="69"/>
      <c r="N1129" s="69"/>
      <c r="O1129" s="69"/>
      <c r="P1129" s="69"/>
      <c r="Q1129" s="53"/>
      <c r="R1129" s="82"/>
      <c r="S1129" s="83"/>
      <c r="T1129" s="72"/>
      <c r="U1129" s="69"/>
      <c r="V1129" s="69"/>
      <c r="W1129" s="69"/>
      <c r="X1129" s="69"/>
    </row>
    <row r="1130" spans="2:24" s="75" customFormat="1" x14ac:dyDescent="0.25">
      <c r="B1130" s="69"/>
      <c r="C1130" s="76"/>
      <c r="D1130" s="76"/>
      <c r="E1130" s="76"/>
      <c r="F1130" s="77"/>
      <c r="G1130" s="69"/>
      <c r="H1130" s="69"/>
      <c r="I1130" s="77"/>
      <c r="J1130" s="69"/>
      <c r="K1130" s="69"/>
      <c r="L1130" s="69"/>
      <c r="M1130" s="69"/>
      <c r="N1130" s="69"/>
      <c r="O1130" s="69"/>
      <c r="P1130" s="69"/>
      <c r="Q1130" s="53"/>
      <c r="R1130" s="82"/>
      <c r="S1130" s="83"/>
      <c r="T1130" s="72"/>
      <c r="U1130" s="69"/>
      <c r="V1130" s="69"/>
      <c r="W1130" s="69"/>
      <c r="X1130" s="69"/>
    </row>
    <row r="1131" spans="2:24" s="75" customFormat="1" x14ac:dyDescent="0.25">
      <c r="B1131" s="69"/>
      <c r="C1131" s="76"/>
      <c r="D1131" s="76"/>
      <c r="E1131" s="76"/>
      <c r="F1131" s="77"/>
      <c r="G1131" s="69"/>
      <c r="H1131" s="69"/>
      <c r="I1131" s="77"/>
      <c r="J1131" s="69"/>
      <c r="K1131" s="69"/>
      <c r="L1131" s="69"/>
      <c r="M1131" s="69"/>
      <c r="N1131" s="69"/>
      <c r="O1131" s="69"/>
      <c r="P1131" s="69"/>
      <c r="Q1131" s="53"/>
      <c r="R1131" s="82"/>
      <c r="S1131" s="83"/>
      <c r="T1131" s="72"/>
      <c r="U1131" s="69"/>
      <c r="V1131" s="69"/>
      <c r="W1131" s="69"/>
      <c r="X1131" s="69"/>
    </row>
    <row r="1132" spans="2:24" s="75" customFormat="1" x14ac:dyDescent="0.25">
      <c r="B1132" s="69"/>
      <c r="C1132" s="76"/>
      <c r="D1132" s="76"/>
      <c r="E1132" s="76"/>
      <c r="F1132" s="77"/>
      <c r="G1132" s="69"/>
      <c r="H1132" s="69"/>
      <c r="I1132" s="77"/>
      <c r="J1132" s="69"/>
      <c r="K1132" s="69"/>
      <c r="L1132" s="69"/>
      <c r="M1132" s="69"/>
      <c r="N1132" s="69"/>
      <c r="O1132" s="69"/>
      <c r="P1132" s="69"/>
      <c r="Q1132" s="53"/>
      <c r="R1132" s="82"/>
      <c r="S1132" s="83"/>
      <c r="T1132" s="72"/>
      <c r="U1132" s="69"/>
      <c r="V1132" s="69"/>
      <c r="W1132" s="69"/>
      <c r="X1132" s="69"/>
    </row>
    <row r="1133" spans="2:24" s="75" customFormat="1" x14ac:dyDescent="0.25">
      <c r="B1133" s="69"/>
      <c r="C1133" s="76"/>
      <c r="D1133" s="76"/>
      <c r="E1133" s="76"/>
      <c r="F1133" s="77"/>
      <c r="G1133" s="69"/>
      <c r="H1133" s="69"/>
      <c r="I1133" s="77"/>
      <c r="J1133" s="69"/>
      <c r="K1133" s="69"/>
      <c r="L1133" s="69"/>
      <c r="M1133" s="69"/>
      <c r="N1133" s="69"/>
      <c r="O1133" s="69"/>
      <c r="P1133" s="69"/>
      <c r="Q1133" s="53"/>
      <c r="R1133" s="82"/>
      <c r="S1133" s="83"/>
      <c r="T1133" s="72"/>
      <c r="U1133" s="69"/>
      <c r="V1133" s="69"/>
      <c r="W1133" s="69"/>
      <c r="X1133" s="69"/>
    </row>
    <row r="1134" spans="2:24" s="75" customFormat="1" x14ac:dyDescent="0.25">
      <c r="B1134" s="69"/>
      <c r="C1134" s="76"/>
      <c r="D1134" s="76"/>
      <c r="E1134" s="76"/>
      <c r="F1134" s="77"/>
      <c r="G1134" s="69"/>
      <c r="H1134" s="69"/>
      <c r="I1134" s="77"/>
      <c r="J1134" s="69"/>
      <c r="K1134" s="69"/>
      <c r="L1134" s="69"/>
      <c r="M1134" s="69"/>
      <c r="N1134" s="69"/>
      <c r="O1134" s="69"/>
      <c r="P1134" s="69"/>
      <c r="Q1134" s="53"/>
      <c r="R1134" s="82"/>
      <c r="S1134" s="83"/>
      <c r="T1134" s="72"/>
      <c r="U1134" s="69"/>
      <c r="V1134" s="69"/>
      <c r="W1134" s="69"/>
      <c r="X1134" s="69"/>
    </row>
    <row r="1135" spans="2:24" s="75" customFormat="1" x14ac:dyDescent="0.25">
      <c r="B1135" s="69"/>
      <c r="C1135" s="76"/>
      <c r="D1135" s="76"/>
      <c r="E1135" s="76"/>
      <c r="F1135" s="77"/>
      <c r="G1135" s="69"/>
      <c r="H1135" s="69"/>
      <c r="I1135" s="77"/>
      <c r="J1135" s="69"/>
      <c r="K1135" s="69"/>
      <c r="L1135" s="69"/>
      <c r="M1135" s="69"/>
      <c r="N1135" s="69"/>
      <c r="O1135" s="69"/>
      <c r="P1135" s="69"/>
      <c r="Q1135" s="53"/>
      <c r="R1135" s="82"/>
      <c r="S1135" s="83"/>
      <c r="T1135" s="72"/>
      <c r="U1135" s="69"/>
      <c r="V1135" s="69"/>
      <c r="W1135" s="69"/>
      <c r="X1135" s="69"/>
    </row>
    <row r="1136" spans="2:24" s="75" customFormat="1" x14ac:dyDescent="0.25">
      <c r="B1136" s="69"/>
      <c r="C1136" s="76"/>
      <c r="D1136" s="76"/>
      <c r="E1136" s="76"/>
      <c r="F1136" s="77"/>
      <c r="G1136" s="69"/>
      <c r="H1136" s="69"/>
      <c r="I1136" s="77"/>
      <c r="J1136" s="69"/>
      <c r="K1136" s="69"/>
      <c r="L1136" s="69"/>
      <c r="M1136" s="69"/>
      <c r="N1136" s="69"/>
      <c r="O1136" s="69"/>
      <c r="P1136" s="69"/>
      <c r="Q1136" s="53"/>
      <c r="R1136" s="82"/>
      <c r="S1136" s="83"/>
      <c r="T1136" s="72"/>
      <c r="U1136" s="69"/>
      <c r="V1136" s="69"/>
      <c r="W1136" s="69"/>
      <c r="X1136" s="69"/>
    </row>
    <row r="1137" spans="2:24" s="75" customFormat="1" x14ac:dyDescent="0.25">
      <c r="B1137" s="69"/>
      <c r="C1137" s="76"/>
      <c r="D1137" s="76"/>
      <c r="E1137" s="76"/>
      <c r="F1137" s="77"/>
      <c r="G1137" s="69"/>
      <c r="H1137" s="69"/>
      <c r="I1137" s="77"/>
      <c r="J1137" s="69"/>
      <c r="K1137" s="69"/>
      <c r="L1137" s="69"/>
      <c r="M1137" s="69"/>
      <c r="N1137" s="69"/>
      <c r="O1137" s="69"/>
      <c r="P1137" s="69"/>
      <c r="Q1137" s="53"/>
      <c r="R1137" s="82"/>
      <c r="S1137" s="83"/>
      <c r="T1137" s="72"/>
      <c r="U1137" s="69"/>
      <c r="V1137" s="69"/>
      <c r="W1137" s="69"/>
      <c r="X1137" s="69"/>
    </row>
    <row r="1138" spans="2:24" s="75" customFormat="1" x14ac:dyDescent="0.25">
      <c r="B1138" s="69"/>
      <c r="C1138" s="76"/>
      <c r="D1138" s="76"/>
      <c r="E1138" s="76"/>
      <c r="F1138" s="77"/>
      <c r="G1138" s="69"/>
      <c r="H1138" s="69"/>
      <c r="I1138" s="77"/>
      <c r="J1138" s="69"/>
      <c r="K1138" s="69"/>
      <c r="L1138" s="69"/>
      <c r="M1138" s="69"/>
      <c r="N1138" s="69"/>
      <c r="O1138" s="69"/>
      <c r="P1138" s="69"/>
      <c r="Q1138" s="53"/>
      <c r="R1138" s="82"/>
      <c r="S1138" s="83"/>
      <c r="T1138" s="72"/>
      <c r="U1138" s="69"/>
      <c r="V1138" s="69"/>
      <c r="W1138" s="69"/>
      <c r="X1138" s="69"/>
    </row>
    <row r="1139" spans="2:24" s="75" customFormat="1" x14ac:dyDescent="0.25">
      <c r="B1139" s="69"/>
      <c r="C1139" s="76"/>
      <c r="D1139" s="76"/>
      <c r="E1139" s="76"/>
      <c r="F1139" s="77"/>
      <c r="G1139" s="69"/>
      <c r="H1139" s="69"/>
      <c r="I1139" s="77"/>
      <c r="J1139" s="69"/>
      <c r="K1139" s="69"/>
      <c r="L1139" s="69"/>
      <c r="M1139" s="69"/>
      <c r="N1139" s="69"/>
      <c r="O1139" s="69"/>
      <c r="P1139" s="69"/>
      <c r="Q1139" s="53"/>
      <c r="R1139" s="82"/>
      <c r="S1139" s="83"/>
      <c r="T1139" s="72"/>
      <c r="U1139" s="69"/>
      <c r="V1139" s="69"/>
      <c r="W1139" s="69"/>
      <c r="X1139" s="69"/>
    </row>
    <row r="1140" spans="2:24" s="75" customFormat="1" x14ac:dyDescent="0.25">
      <c r="B1140" s="69"/>
      <c r="C1140" s="76"/>
      <c r="D1140" s="76"/>
      <c r="E1140" s="76"/>
      <c r="F1140" s="77"/>
      <c r="G1140" s="69"/>
      <c r="H1140" s="69"/>
      <c r="I1140" s="77"/>
      <c r="J1140" s="69"/>
      <c r="K1140" s="69"/>
      <c r="L1140" s="69"/>
      <c r="M1140" s="69"/>
      <c r="N1140" s="69"/>
      <c r="O1140" s="69"/>
      <c r="P1140" s="69"/>
      <c r="Q1140" s="53"/>
      <c r="R1140" s="82"/>
      <c r="S1140" s="83"/>
      <c r="T1140" s="72"/>
      <c r="U1140" s="69"/>
      <c r="V1140" s="69"/>
      <c r="W1140" s="69"/>
      <c r="X1140" s="69"/>
    </row>
    <row r="1141" spans="2:24" s="75" customFormat="1" x14ac:dyDescent="0.25">
      <c r="B1141" s="69"/>
      <c r="C1141" s="76"/>
      <c r="D1141" s="76"/>
      <c r="E1141" s="76"/>
      <c r="F1141" s="77"/>
      <c r="G1141" s="69"/>
      <c r="H1141" s="69"/>
      <c r="I1141" s="77"/>
      <c r="J1141" s="69"/>
      <c r="K1141" s="69"/>
      <c r="L1141" s="69"/>
      <c r="M1141" s="69"/>
      <c r="N1141" s="69"/>
      <c r="O1141" s="69"/>
      <c r="P1141" s="69"/>
      <c r="Q1141" s="53"/>
      <c r="R1141" s="82"/>
      <c r="S1141" s="83"/>
      <c r="T1141" s="72"/>
      <c r="U1141" s="69"/>
      <c r="V1141" s="69"/>
      <c r="W1141" s="69"/>
      <c r="X1141" s="69"/>
    </row>
    <row r="1142" spans="2:24" s="75" customFormat="1" x14ac:dyDescent="0.25">
      <c r="B1142" s="69"/>
      <c r="C1142" s="76"/>
      <c r="D1142" s="76"/>
      <c r="E1142" s="76"/>
      <c r="F1142" s="77"/>
      <c r="G1142" s="69"/>
      <c r="H1142" s="69"/>
      <c r="I1142" s="77"/>
      <c r="J1142" s="69"/>
      <c r="K1142" s="69"/>
      <c r="L1142" s="69"/>
      <c r="M1142" s="69"/>
      <c r="N1142" s="69"/>
      <c r="O1142" s="69"/>
      <c r="P1142" s="69"/>
      <c r="Q1142" s="53"/>
      <c r="R1142" s="82"/>
      <c r="S1142" s="83"/>
      <c r="T1142" s="72"/>
      <c r="U1142" s="69"/>
      <c r="V1142" s="69"/>
      <c r="W1142" s="69"/>
      <c r="X1142" s="69"/>
    </row>
    <row r="1143" spans="2:24" s="75" customFormat="1" x14ac:dyDescent="0.25">
      <c r="B1143" s="69"/>
      <c r="C1143" s="76"/>
      <c r="D1143" s="76"/>
      <c r="E1143" s="76"/>
      <c r="F1143" s="77"/>
      <c r="G1143" s="69"/>
      <c r="H1143" s="69"/>
      <c r="I1143" s="77"/>
      <c r="J1143" s="69"/>
      <c r="K1143" s="69"/>
      <c r="L1143" s="69"/>
      <c r="M1143" s="69"/>
      <c r="N1143" s="69"/>
      <c r="O1143" s="69"/>
      <c r="P1143" s="69"/>
      <c r="Q1143" s="53"/>
      <c r="R1143" s="82"/>
      <c r="S1143" s="83"/>
      <c r="T1143" s="72"/>
      <c r="U1143" s="69"/>
      <c r="V1143" s="69"/>
      <c r="W1143" s="69"/>
      <c r="X1143" s="69"/>
    </row>
    <row r="1144" spans="2:24" s="75" customFormat="1" x14ac:dyDescent="0.25">
      <c r="B1144" s="69"/>
      <c r="C1144" s="76"/>
      <c r="D1144" s="76"/>
      <c r="E1144" s="76"/>
      <c r="F1144" s="77"/>
      <c r="G1144" s="69"/>
      <c r="H1144" s="69"/>
      <c r="I1144" s="77"/>
      <c r="J1144" s="69"/>
      <c r="K1144" s="69"/>
      <c r="L1144" s="69"/>
      <c r="M1144" s="69"/>
      <c r="N1144" s="69"/>
      <c r="O1144" s="69"/>
      <c r="P1144" s="69"/>
      <c r="Q1144" s="53"/>
      <c r="R1144" s="82"/>
      <c r="S1144" s="83"/>
      <c r="T1144" s="72"/>
      <c r="U1144" s="69"/>
      <c r="V1144" s="69"/>
      <c r="W1144" s="69"/>
      <c r="X1144" s="69"/>
    </row>
    <row r="1145" spans="2:24" s="75" customFormat="1" x14ac:dyDescent="0.25">
      <c r="B1145" s="69"/>
      <c r="C1145" s="76"/>
      <c r="D1145" s="76"/>
      <c r="E1145" s="76"/>
      <c r="F1145" s="77"/>
      <c r="G1145" s="69"/>
      <c r="H1145" s="69"/>
      <c r="I1145" s="77"/>
      <c r="J1145" s="69"/>
      <c r="K1145" s="69"/>
      <c r="L1145" s="69"/>
      <c r="M1145" s="69"/>
      <c r="N1145" s="69"/>
      <c r="O1145" s="69"/>
      <c r="P1145" s="69"/>
      <c r="Q1145" s="53"/>
      <c r="R1145" s="82"/>
      <c r="S1145" s="83"/>
      <c r="T1145" s="72"/>
      <c r="U1145" s="69"/>
      <c r="V1145" s="69"/>
      <c r="W1145" s="69"/>
      <c r="X1145" s="69"/>
    </row>
    <row r="1146" spans="2:24" s="75" customFormat="1" x14ac:dyDescent="0.25">
      <c r="B1146" s="69"/>
      <c r="C1146" s="76"/>
      <c r="D1146" s="76"/>
      <c r="E1146" s="76"/>
      <c r="F1146" s="77"/>
      <c r="G1146" s="69"/>
      <c r="H1146" s="69"/>
      <c r="I1146" s="77"/>
      <c r="J1146" s="69"/>
      <c r="K1146" s="69"/>
      <c r="L1146" s="69"/>
      <c r="M1146" s="69"/>
      <c r="N1146" s="69"/>
      <c r="O1146" s="69"/>
      <c r="P1146" s="69"/>
      <c r="Q1146" s="53"/>
      <c r="R1146" s="82"/>
      <c r="S1146" s="83"/>
      <c r="T1146" s="72"/>
      <c r="U1146" s="69"/>
      <c r="V1146" s="69"/>
      <c r="W1146" s="69"/>
      <c r="X1146" s="69"/>
    </row>
    <row r="1147" spans="2:24" s="75" customFormat="1" x14ac:dyDescent="0.25">
      <c r="B1147" s="69"/>
      <c r="C1147" s="76"/>
      <c r="D1147" s="76"/>
      <c r="E1147" s="76"/>
      <c r="F1147" s="77"/>
      <c r="G1147" s="69"/>
      <c r="H1147" s="69"/>
      <c r="I1147" s="77"/>
      <c r="J1147" s="69"/>
      <c r="K1147" s="69"/>
      <c r="L1147" s="69"/>
      <c r="M1147" s="69"/>
      <c r="N1147" s="69"/>
      <c r="O1147" s="69"/>
      <c r="P1147" s="69"/>
      <c r="Q1147" s="53"/>
      <c r="R1147" s="82"/>
      <c r="S1147" s="83"/>
      <c r="T1147" s="72"/>
      <c r="U1147" s="69"/>
      <c r="V1147" s="69"/>
      <c r="W1147" s="69"/>
      <c r="X1147" s="69"/>
    </row>
    <row r="1148" spans="2:24" s="75" customFormat="1" x14ac:dyDescent="0.25">
      <c r="B1148" s="69"/>
      <c r="C1148" s="76"/>
      <c r="D1148" s="76"/>
      <c r="E1148" s="76"/>
      <c r="F1148" s="77"/>
      <c r="G1148" s="69"/>
      <c r="H1148" s="69"/>
      <c r="I1148" s="77"/>
      <c r="J1148" s="69"/>
      <c r="K1148" s="69"/>
      <c r="L1148" s="69"/>
      <c r="M1148" s="69"/>
      <c r="N1148" s="69"/>
      <c r="O1148" s="69"/>
      <c r="P1148" s="69"/>
      <c r="Q1148" s="53"/>
      <c r="R1148" s="82"/>
      <c r="S1148" s="83"/>
      <c r="T1148" s="72"/>
      <c r="U1148" s="69"/>
      <c r="V1148" s="69"/>
      <c r="W1148" s="69"/>
      <c r="X1148" s="69"/>
    </row>
    <row r="1149" spans="2:24" s="75" customFormat="1" x14ac:dyDescent="0.25">
      <c r="B1149" s="69"/>
      <c r="C1149" s="76"/>
      <c r="D1149" s="76"/>
      <c r="E1149" s="76"/>
      <c r="F1149" s="77"/>
      <c r="G1149" s="69"/>
      <c r="H1149" s="69"/>
      <c r="I1149" s="77"/>
      <c r="J1149" s="69"/>
      <c r="K1149" s="69"/>
      <c r="L1149" s="69"/>
      <c r="M1149" s="69"/>
      <c r="N1149" s="69"/>
      <c r="O1149" s="69"/>
      <c r="P1149" s="69"/>
      <c r="Q1149" s="53"/>
      <c r="R1149" s="82"/>
      <c r="S1149" s="83"/>
      <c r="T1149" s="72"/>
      <c r="U1149" s="69"/>
      <c r="V1149" s="69"/>
      <c r="W1149" s="69"/>
      <c r="X1149" s="69"/>
    </row>
    <row r="1150" spans="2:24" s="75" customFormat="1" x14ac:dyDescent="0.25">
      <c r="B1150" s="69"/>
      <c r="C1150" s="76"/>
      <c r="D1150" s="76"/>
      <c r="E1150" s="76"/>
      <c r="F1150" s="77"/>
      <c r="G1150" s="69"/>
      <c r="H1150" s="69"/>
      <c r="I1150" s="77"/>
      <c r="J1150" s="69"/>
      <c r="K1150" s="69"/>
      <c r="L1150" s="69"/>
      <c r="M1150" s="69"/>
      <c r="N1150" s="69"/>
      <c r="O1150" s="69"/>
      <c r="P1150" s="69"/>
      <c r="Q1150" s="53"/>
      <c r="R1150" s="82"/>
      <c r="S1150" s="83"/>
      <c r="T1150" s="72"/>
      <c r="U1150" s="69"/>
      <c r="V1150" s="69"/>
      <c r="W1150" s="69"/>
      <c r="X1150" s="69"/>
    </row>
    <row r="1151" spans="2:24" s="75" customFormat="1" x14ac:dyDescent="0.25">
      <c r="B1151" s="69"/>
      <c r="C1151" s="76"/>
      <c r="D1151" s="76"/>
      <c r="E1151" s="76"/>
      <c r="F1151" s="77"/>
      <c r="G1151" s="69"/>
      <c r="H1151" s="69"/>
      <c r="I1151" s="77"/>
      <c r="J1151" s="69"/>
      <c r="K1151" s="69"/>
      <c r="L1151" s="69"/>
      <c r="M1151" s="69"/>
      <c r="N1151" s="69"/>
      <c r="O1151" s="69"/>
      <c r="P1151" s="69"/>
      <c r="Q1151" s="53"/>
      <c r="R1151" s="82"/>
      <c r="S1151" s="83"/>
      <c r="T1151" s="72"/>
      <c r="U1151" s="69"/>
      <c r="V1151" s="69"/>
      <c r="W1151" s="69"/>
      <c r="X1151" s="69"/>
    </row>
    <row r="1152" spans="2:24" s="75" customFormat="1" x14ac:dyDescent="0.25">
      <c r="B1152" s="69"/>
      <c r="C1152" s="76"/>
      <c r="D1152" s="76"/>
      <c r="E1152" s="76"/>
      <c r="F1152" s="77"/>
      <c r="G1152" s="69"/>
      <c r="H1152" s="69"/>
      <c r="I1152" s="77"/>
      <c r="J1152" s="69"/>
      <c r="K1152" s="69"/>
      <c r="L1152" s="69"/>
      <c r="M1152" s="69"/>
      <c r="N1152" s="69"/>
      <c r="O1152" s="69"/>
      <c r="P1152" s="69"/>
      <c r="Q1152" s="53"/>
      <c r="R1152" s="82"/>
      <c r="S1152" s="83"/>
      <c r="T1152" s="72"/>
      <c r="U1152" s="69"/>
      <c r="V1152" s="69"/>
      <c r="W1152" s="69"/>
      <c r="X1152" s="69"/>
    </row>
    <row r="1153" spans="2:24" s="75" customFormat="1" x14ac:dyDescent="0.25">
      <c r="B1153" s="69"/>
      <c r="C1153" s="76"/>
      <c r="D1153" s="76"/>
      <c r="E1153" s="76"/>
      <c r="F1153" s="77"/>
      <c r="G1153" s="69"/>
      <c r="H1153" s="69"/>
      <c r="I1153" s="77"/>
      <c r="J1153" s="69"/>
      <c r="K1153" s="69"/>
      <c r="L1153" s="69"/>
      <c r="M1153" s="69"/>
      <c r="N1153" s="69"/>
      <c r="O1153" s="69"/>
      <c r="P1153" s="69"/>
      <c r="Q1153" s="53"/>
      <c r="R1153" s="82"/>
      <c r="S1153" s="83"/>
      <c r="T1153" s="72"/>
      <c r="U1153" s="69"/>
      <c r="V1153" s="69"/>
      <c r="W1153" s="69"/>
      <c r="X1153" s="69"/>
    </row>
    <row r="1154" spans="2:24" s="75" customFormat="1" x14ac:dyDescent="0.25">
      <c r="B1154" s="69"/>
      <c r="C1154" s="76"/>
      <c r="D1154" s="76"/>
      <c r="E1154" s="76"/>
      <c r="F1154" s="77"/>
      <c r="G1154" s="69"/>
      <c r="H1154" s="69"/>
      <c r="I1154" s="77"/>
      <c r="J1154" s="69"/>
      <c r="K1154" s="69"/>
      <c r="L1154" s="69"/>
      <c r="M1154" s="69"/>
      <c r="N1154" s="69"/>
      <c r="O1154" s="69"/>
      <c r="P1154" s="69"/>
      <c r="Q1154" s="53"/>
      <c r="R1154" s="82"/>
      <c r="S1154" s="83"/>
      <c r="T1154" s="72"/>
      <c r="U1154" s="69"/>
      <c r="V1154" s="69"/>
      <c r="W1154" s="69"/>
      <c r="X1154" s="69"/>
    </row>
    <row r="1155" spans="2:24" s="75" customFormat="1" x14ac:dyDescent="0.25">
      <c r="B1155" s="69"/>
      <c r="C1155" s="76"/>
      <c r="D1155" s="76"/>
      <c r="E1155" s="76"/>
      <c r="F1155" s="77"/>
      <c r="G1155" s="69"/>
      <c r="H1155" s="69"/>
      <c r="I1155" s="77"/>
      <c r="J1155" s="69"/>
      <c r="K1155" s="69"/>
      <c r="L1155" s="69"/>
      <c r="M1155" s="69"/>
      <c r="N1155" s="69"/>
      <c r="O1155" s="69"/>
      <c r="P1155" s="69"/>
      <c r="Q1155" s="53"/>
      <c r="R1155" s="82"/>
      <c r="S1155" s="83"/>
      <c r="T1155" s="72"/>
      <c r="U1155" s="69"/>
      <c r="V1155" s="69"/>
      <c r="W1155" s="69"/>
      <c r="X1155" s="69"/>
    </row>
    <row r="1156" spans="2:24" s="75" customFormat="1" x14ac:dyDescent="0.25">
      <c r="B1156" s="69"/>
      <c r="C1156" s="76"/>
      <c r="D1156" s="76"/>
      <c r="E1156" s="76"/>
      <c r="F1156" s="77"/>
      <c r="G1156" s="69"/>
      <c r="H1156" s="69"/>
      <c r="I1156" s="77"/>
      <c r="J1156" s="69"/>
      <c r="K1156" s="69"/>
      <c r="L1156" s="69"/>
      <c r="M1156" s="69"/>
      <c r="N1156" s="69"/>
      <c r="O1156" s="69"/>
      <c r="P1156" s="69"/>
      <c r="Q1156" s="53"/>
      <c r="R1156" s="82"/>
      <c r="S1156" s="83"/>
      <c r="T1156" s="72"/>
      <c r="U1156" s="69"/>
      <c r="V1156" s="69"/>
      <c r="W1156" s="69"/>
      <c r="X1156" s="69"/>
    </row>
    <row r="1157" spans="2:24" s="75" customFormat="1" x14ac:dyDescent="0.25">
      <c r="B1157" s="69"/>
      <c r="C1157" s="76"/>
      <c r="D1157" s="76"/>
      <c r="E1157" s="76"/>
      <c r="F1157" s="77"/>
      <c r="G1157" s="69"/>
      <c r="H1157" s="69"/>
      <c r="I1157" s="77"/>
      <c r="J1157" s="69"/>
      <c r="K1157" s="69"/>
      <c r="L1157" s="69"/>
      <c r="M1157" s="69"/>
      <c r="N1157" s="69"/>
      <c r="O1157" s="69"/>
      <c r="P1157" s="69"/>
      <c r="Q1157" s="53"/>
      <c r="R1157" s="82"/>
      <c r="S1157" s="83"/>
      <c r="T1157" s="72"/>
      <c r="U1157" s="69"/>
      <c r="V1157" s="69"/>
      <c r="W1157" s="69"/>
      <c r="X1157" s="69"/>
    </row>
    <row r="1158" spans="2:24" s="75" customFormat="1" x14ac:dyDescent="0.25">
      <c r="B1158" s="69"/>
      <c r="C1158" s="76"/>
      <c r="D1158" s="76"/>
      <c r="E1158" s="76"/>
      <c r="F1158" s="77"/>
      <c r="G1158" s="69"/>
      <c r="H1158" s="69"/>
      <c r="I1158" s="77"/>
      <c r="J1158" s="69"/>
      <c r="K1158" s="69"/>
      <c r="L1158" s="69"/>
      <c r="M1158" s="69"/>
      <c r="N1158" s="69"/>
      <c r="O1158" s="69"/>
      <c r="P1158" s="69"/>
      <c r="Q1158" s="53"/>
      <c r="R1158" s="82"/>
      <c r="S1158" s="83"/>
      <c r="T1158" s="72"/>
      <c r="U1158" s="69"/>
      <c r="V1158" s="69"/>
      <c r="W1158" s="69"/>
      <c r="X1158" s="69"/>
    </row>
    <row r="1159" spans="2:24" s="75" customFormat="1" x14ac:dyDescent="0.25">
      <c r="B1159" s="69"/>
      <c r="C1159" s="76"/>
      <c r="D1159" s="76"/>
      <c r="E1159" s="76"/>
      <c r="F1159" s="77"/>
      <c r="G1159" s="69"/>
      <c r="H1159" s="69"/>
      <c r="I1159" s="77"/>
      <c r="J1159" s="69"/>
      <c r="K1159" s="69"/>
      <c r="L1159" s="69"/>
      <c r="M1159" s="69"/>
      <c r="N1159" s="69"/>
      <c r="O1159" s="69"/>
      <c r="P1159" s="69"/>
      <c r="Q1159" s="53"/>
      <c r="R1159" s="82"/>
      <c r="S1159" s="83"/>
      <c r="T1159" s="72"/>
      <c r="U1159" s="69"/>
      <c r="V1159" s="69"/>
      <c r="W1159" s="69"/>
      <c r="X1159" s="69"/>
    </row>
    <row r="1160" spans="2:24" s="75" customFormat="1" x14ac:dyDescent="0.25">
      <c r="B1160" s="69"/>
      <c r="C1160" s="76"/>
      <c r="D1160" s="76"/>
      <c r="E1160" s="76"/>
      <c r="F1160" s="77"/>
      <c r="G1160" s="69"/>
      <c r="H1160" s="69"/>
      <c r="I1160" s="77"/>
      <c r="J1160" s="69"/>
      <c r="K1160" s="69"/>
      <c r="L1160" s="69"/>
      <c r="M1160" s="69"/>
      <c r="N1160" s="69"/>
      <c r="O1160" s="69"/>
      <c r="P1160" s="69"/>
      <c r="Q1160" s="53"/>
      <c r="R1160" s="82"/>
      <c r="S1160" s="83"/>
      <c r="T1160" s="72"/>
      <c r="U1160" s="69"/>
      <c r="V1160" s="69"/>
      <c r="W1160" s="69"/>
      <c r="X1160" s="69"/>
    </row>
    <row r="1161" spans="2:24" s="75" customFormat="1" x14ac:dyDescent="0.25">
      <c r="B1161" s="69"/>
      <c r="C1161" s="76"/>
      <c r="D1161" s="76"/>
      <c r="E1161" s="76"/>
      <c r="F1161" s="77"/>
      <c r="G1161" s="69"/>
      <c r="H1161" s="69"/>
      <c r="I1161" s="77"/>
      <c r="J1161" s="69"/>
      <c r="K1161" s="69"/>
      <c r="L1161" s="69"/>
      <c r="M1161" s="69"/>
      <c r="N1161" s="69"/>
      <c r="O1161" s="69"/>
      <c r="P1161" s="69"/>
      <c r="Q1161" s="53"/>
      <c r="R1161" s="82"/>
      <c r="S1161" s="83"/>
      <c r="T1161" s="72"/>
      <c r="U1161" s="69"/>
      <c r="V1161" s="69"/>
      <c r="W1161" s="69"/>
      <c r="X1161" s="69"/>
    </row>
    <row r="1162" spans="2:24" s="75" customFormat="1" x14ac:dyDescent="0.25">
      <c r="B1162" s="69"/>
      <c r="C1162" s="76"/>
      <c r="D1162" s="76"/>
      <c r="E1162" s="76"/>
      <c r="F1162" s="77"/>
      <c r="G1162" s="69"/>
      <c r="H1162" s="69"/>
      <c r="I1162" s="77"/>
      <c r="J1162" s="69"/>
      <c r="K1162" s="69"/>
      <c r="L1162" s="69"/>
      <c r="M1162" s="69"/>
      <c r="N1162" s="69"/>
      <c r="O1162" s="69"/>
      <c r="P1162" s="69"/>
      <c r="Q1162" s="53"/>
      <c r="R1162" s="82"/>
      <c r="S1162" s="83"/>
      <c r="T1162" s="72"/>
      <c r="U1162" s="69"/>
      <c r="V1162" s="69"/>
      <c r="W1162" s="69"/>
      <c r="X1162" s="69"/>
    </row>
    <row r="1163" spans="2:24" s="75" customFormat="1" x14ac:dyDescent="0.25">
      <c r="B1163" s="69"/>
      <c r="C1163" s="76"/>
      <c r="D1163" s="76"/>
      <c r="E1163" s="76"/>
      <c r="F1163" s="77"/>
      <c r="G1163" s="69"/>
      <c r="H1163" s="69"/>
      <c r="I1163" s="77"/>
      <c r="J1163" s="69"/>
      <c r="K1163" s="69"/>
      <c r="L1163" s="69"/>
      <c r="M1163" s="69"/>
      <c r="N1163" s="69"/>
      <c r="O1163" s="69"/>
      <c r="P1163" s="69"/>
      <c r="Q1163" s="53"/>
      <c r="R1163" s="82"/>
      <c r="S1163" s="83"/>
      <c r="T1163" s="72"/>
      <c r="U1163" s="69"/>
      <c r="V1163" s="69"/>
      <c r="W1163" s="69"/>
      <c r="X1163" s="69"/>
    </row>
    <row r="1164" spans="2:24" s="75" customFormat="1" x14ac:dyDescent="0.25">
      <c r="B1164" s="69"/>
      <c r="C1164" s="76"/>
      <c r="D1164" s="76"/>
      <c r="E1164" s="76"/>
      <c r="F1164" s="77"/>
      <c r="G1164" s="69"/>
      <c r="H1164" s="69"/>
      <c r="I1164" s="77"/>
      <c r="J1164" s="69"/>
      <c r="K1164" s="69"/>
      <c r="L1164" s="69"/>
      <c r="M1164" s="69"/>
      <c r="N1164" s="69"/>
      <c r="O1164" s="69"/>
      <c r="P1164" s="69"/>
      <c r="Q1164" s="53"/>
      <c r="R1164" s="82"/>
      <c r="S1164" s="83"/>
      <c r="T1164" s="72"/>
      <c r="U1164" s="69"/>
      <c r="V1164" s="69"/>
      <c r="W1164" s="69"/>
      <c r="X1164" s="69"/>
    </row>
    <row r="1165" spans="2:24" s="75" customFormat="1" x14ac:dyDescent="0.25">
      <c r="B1165" s="69"/>
      <c r="C1165" s="76"/>
      <c r="D1165" s="76"/>
      <c r="E1165" s="76"/>
      <c r="F1165" s="77"/>
      <c r="G1165" s="69"/>
      <c r="H1165" s="69"/>
      <c r="I1165" s="77"/>
      <c r="J1165" s="69"/>
      <c r="K1165" s="69"/>
      <c r="L1165" s="69"/>
      <c r="M1165" s="69"/>
      <c r="N1165" s="69"/>
      <c r="O1165" s="69"/>
      <c r="P1165" s="69"/>
      <c r="Q1165" s="53"/>
      <c r="R1165" s="82"/>
      <c r="S1165" s="83"/>
      <c r="T1165" s="72"/>
      <c r="U1165" s="69"/>
      <c r="V1165" s="69"/>
      <c r="W1165" s="69"/>
      <c r="X1165" s="69"/>
    </row>
    <row r="1166" spans="2:24" s="75" customFormat="1" x14ac:dyDescent="0.25">
      <c r="B1166" s="69"/>
      <c r="C1166" s="76"/>
      <c r="D1166" s="76"/>
      <c r="E1166" s="76"/>
      <c r="F1166" s="77"/>
      <c r="G1166" s="69"/>
      <c r="H1166" s="69"/>
      <c r="I1166" s="77"/>
      <c r="J1166" s="69"/>
      <c r="K1166" s="69"/>
      <c r="L1166" s="69"/>
      <c r="M1166" s="69"/>
      <c r="N1166" s="69"/>
      <c r="O1166" s="69"/>
      <c r="P1166" s="69"/>
      <c r="Q1166" s="53"/>
      <c r="R1166" s="82"/>
      <c r="S1166" s="83"/>
      <c r="T1166" s="72"/>
      <c r="U1166" s="69"/>
      <c r="V1166" s="69"/>
      <c r="W1166" s="69"/>
      <c r="X1166" s="69"/>
    </row>
    <row r="1167" spans="2:24" s="75" customFormat="1" x14ac:dyDescent="0.25">
      <c r="B1167" s="69"/>
      <c r="C1167" s="76"/>
      <c r="D1167" s="76"/>
      <c r="E1167" s="76"/>
      <c r="F1167" s="77"/>
      <c r="G1167" s="69"/>
      <c r="H1167" s="69"/>
      <c r="I1167" s="77"/>
      <c r="J1167" s="69"/>
      <c r="K1167" s="69"/>
      <c r="L1167" s="69"/>
      <c r="M1167" s="69"/>
      <c r="N1167" s="69"/>
      <c r="O1167" s="69"/>
      <c r="P1167" s="69"/>
      <c r="Q1167" s="53"/>
      <c r="R1167" s="82"/>
      <c r="S1167" s="83"/>
      <c r="T1167" s="72"/>
      <c r="U1167" s="69"/>
      <c r="V1167" s="69"/>
      <c r="W1167" s="69"/>
      <c r="X1167" s="69"/>
    </row>
    <row r="1168" spans="2:24" s="75" customFormat="1" x14ac:dyDescent="0.25">
      <c r="B1168" s="69"/>
      <c r="C1168" s="76"/>
      <c r="D1168" s="76"/>
      <c r="E1168" s="76"/>
      <c r="F1168" s="77"/>
      <c r="G1168" s="69"/>
      <c r="H1168" s="69"/>
      <c r="I1168" s="77"/>
      <c r="J1168" s="69"/>
      <c r="K1168" s="69"/>
      <c r="L1168" s="69"/>
      <c r="M1168" s="69"/>
      <c r="N1168" s="69"/>
      <c r="O1168" s="69"/>
      <c r="P1168" s="69"/>
      <c r="Q1168" s="53"/>
      <c r="R1168" s="82"/>
      <c r="S1168" s="83"/>
      <c r="T1168" s="72"/>
      <c r="U1168" s="69"/>
      <c r="V1168" s="69"/>
      <c r="W1168" s="69"/>
      <c r="X1168" s="69"/>
    </row>
    <row r="1169" spans="2:24" s="75" customFormat="1" x14ac:dyDescent="0.25">
      <c r="B1169" s="69"/>
      <c r="C1169" s="76"/>
      <c r="D1169" s="76"/>
      <c r="E1169" s="76"/>
      <c r="F1169" s="77"/>
      <c r="G1169" s="69"/>
      <c r="H1169" s="69"/>
      <c r="I1169" s="77"/>
      <c r="J1169" s="69"/>
      <c r="K1169" s="69"/>
      <c r="L1169" s="69"/>
      <c r="M1169" s="69"/>
      <c r="N1169" s="69"/>
      <c r="O1169" s="69"/>
      <c r="P1169" s="69"/>
      <c r="Q1169" s="53"/>
      <c r="R1169" s="82"/>
      <c r="S1169" s="83"/>
      <c r="T1169" s="72"/>
      <c r="U1169" s="69"/>
      <c r="V1169" s="69"/>
      <c r="W1169" s="69"/>
      <c r="X1169" s="69"/>
    </row>
    <row r="1170" spans="2:24" s="75" customFormat="1" x14ac:dyDescent="0.25">
      <c r="B1170" s="69"/>
      <c r="C1170" s="76"/>
      <c r="D1170" s="76"/>
      <c r="E1170" s="76"/>
      <c r="F1170" s="77"/>
      <c r="G1170" s="69"/>
      <c r="H1170" s="69"/>
      <c r="I1170" s="77"/>
      <c r="J1170" s="69"/>
      <c r="K1170" s="69"/>
      <c r="L1170" s="69"/>
      <c r="M1170" s="69"/>
      <c r="N1170" s="69"/>
      <c r="O1170" s="69"/>
      <c r="P1170" s="69"/>
      <c r="Q1170" s="53"/>
      <c r="R1170" s="82"/>
      <c r="S1170" s="83"/>
      <c r="T1170" s="72"/>
      <c r="U1170" s="69"/>
      <c r="V1170" s="69"/>
      <c r="W1170" s="69"/>
      <c r="X1170" s="69"/>
    </row>
    <row r="1171" spans="2:24" s="75" customFormat="1" x14ac:dyDescent="0.25">
      <c r="B1171" s="69"/>
      <c r="C1171" s="76"/>
      <c r="D1171" s="76"/>
      <c r="E1171" s="76"/>
      <c r="F1171" s="77"/>
      <c r="G1171" s="69"/>
      <c r="H1171" s="69"/>
      <c r="I1171" s="77"/>
      <c r="J1171" s="69"/>
      <c r="K1171" s="69"/>
      <c r="L1171" s="69"/>
      <c r="M1171" s="69"/>
      <c r="N1171" s="69"/>
      <c r="O1171" s="69"/>
      <c r="P1171" s="69"/>
      <c r="Q1171" s="53"/>
      <c r="R1171" s="82"/>
      <c r="S1171" s="83"/>
      <c r="T1171" s="72"/>
      <c r="U1171" s="69"/>
      <c r="V1171" s="69"/>
      <c r="W1171" s="69"/>
      <c r="X1171" s="69"/>
    </row>
    <row r="1172" spans="2:24" s="75" customFormat="1" x14ac:dyDescent="0.25">
      <c r="B1172" s="69"/>
      <c r="C1172" s="76"/>
      <c r="D1172" s="76"/>
      <c r="E1172" s="76"/>
      <c r="F1172" s="77"/>
      <c r="G1172" s="69"/>
      <c r="H1172" s="69"/>
      <c r="I1172" s="77"/>
      <c r="J1172" s="69"/>
      <c r="K1172" s="69"/>
      <c r="L1172" s="69"/>
      <c r="M1172" s="69"/>
      <c r="N1172" s="69"/>
      <c r="O1172" s="69"/>
      <c r="P1172" s="69"/>
      <c r="Q1172" s="53"/>
      <c r="R1172" s="82"/>
      <c r="S1172" s="83"/>
      <c r="T1172" s="72"/>
      <c r="U1172" s="69"/>
      <c r="V1172" s="69"/>
      <c r="W1172" s="69"/>
      <c r="X1172" s="69"/>
    </row>
    <row r="1173" spans="2:24" s="75" customFormat="1" x14ac:dyDescent="0.25">
      <c r="B1173" s="69"/>
      <c r="C1173" s="76"/>
      <c r="D1173" s="76"/>
      <c r="E1173" s="76"/>
      <c r="F1173" s="77"/>
      <c r="G1173" s="69"/>
      <c r="H1173" s="69"/>
      <c r="I1173" s="77"/>
      <c r="J1173" s="69"/>
      <c r="K1173" s="69"/>
      <c r="L1173" s="69"/>
      <c r="M1173" s="69"/>
      <c r="N1173" s="69"/>
      <c r="O1173" s="69"/>
      <c r="P1173" s="69"/>
      <c r="Q1173" s="53"/>
      <c r="R1173" s="82"/>
      <c r="S1173" s="83"/>
      <c r="T1173" s="72"/>
      <c r="U1173" s="69"/>
      <c r="V1173" s="69"/>
      <c r="W1173" s="69"/>
      <c r="X1173" s="69"/>
    </row>
    <row r="1174" spans="2:24" s="75" customFormat="1" x14ac:dyDescent="0.25">
      <c r="B1174" s="69"/>
      <c r="C1174" s="76"/>
      <c r="D1174" s="76"/>
      <c r="E1174" s="76"/>
      <c r="F1174" s="77"/>
      <c r="G1174" s="69"/>
      <c r="H1174" s="69"/>
      <c r="I1174" s="77"/>
      <c r="J1174" s="69"/>
      <c r="K1174" s="69"/>
      <c r="L1174" s="69"/>
      <c r="M1174" s="69"/>
      <c r="N1174" s="69"/>
      <c r="O1174" s="69"/>
      <c r="P1174" s="69"/>
      <c r="Q1174" s="53"/>
      <c r="R1174" s="82"/>
      <c r="S1174" s="83"/>
      <c r="T1174" s="72"/>
      <c r="U1174" s="69"/>
      <c r="V1174" s="69"/>
      <c r="W1174" s="69"/>
      <c r="X1174" s="69"/>
    </row>
    <row r="1175" spans="2:24" s="75" customFormat="1" x14ac:dyDescent="0.25">
      <c r="B1175" s="69"/>
      <c r="C1175" s="76"/>
      <c r="D1175" s="76"/>
      <c r="E1175" s="76"/>
      <c r="F1175" s="77"/>
      <c r="G1175" s="69"/>
      <c r="H1175" s="69"/>
      <c r="I1175" s="77"/>
      <c r="J1175" s="69"/>
      <c r="K1175" s="69"/>
      <c r="L1175" s="69"/>
      <c r="M1175" s="69"/>
      <c r="N1175" s="69"/>
      <c r="O1175" s="69"/>
      <c r="P1175" s="69"/>
      <c r="Q1175" s="53"/>
      <c r="R1175" s="82"/>
      <c r="S1175" s="83"/>
      <c r="T1175" s="72"/>
      <c r="U1175" s="69"/>
      <c r="V1175" s="69"/>
      <c r="W1175" s="69"/>
      <c r="X1175" s="69"/>
    </row>
    <row r="1176" spans="2:24" s="75" customFormat="1" x14ac:dyDescent="0.25">
      <c r="B1176" s="69"/>
      <c r="C1176" s="76"/>
      <c r="D1176" s="76"/>
      <c r="E1176" s="76"/>
      <c r="F1176" s="77"/>
      <c r="G1176" s="69"/>
      <c r="H1176" s="69"/>
      <c r="I1176" s="77"/>
      <c r="J1176" s="69"/>
      <c r="K1176" s="69"/>
      <c r="L1176" s="69"/>
      <c r="M1176" s="69"/>
      <c r="N1176" s="69"/>
      <c r="O1176" s="69"/>
      <c r="P1176" s="69"/>
      <c r="Q1176" s="53"/>
      <c r="R1176" s="82"/>
      <c r="S1176" s="83"/>
      <c r="T1176" s="72"/>
      <c r="U1176" s="69"/>
      <c r="V1176" s="69"/>
      <c r="W1176" s="69"/>
      <c r="X1176" s="69"/>
    </row>
    <row r="1177" spans="2:24" s="75" customFormat="1" x14ac:dyDescent="0.25">
      <c r="B1177" s="69"/>
      <c r="C1177" s="76"/>
      <c r="D1177" s="76"/>
      <c r="E1177" s="76"/>
      <c r="F1177" s="77"/>
      <c r="G1177" s="69"/>
      <c r="H1177" s="69"/>
      <c r="I1177" s="77"/>
      <c r="J1177" s="69"/>
      <c r="K1177" s="69"/>
      <c r="L1177" s="69"/>
      <c r="M1177" s="69"/>
      <c r="N1177" s="69"/>
      <c r="O1177" s="69"/>
      <c r="P1177" s="69"/>
      <c r="Q1177" s="53"/>
      <c r="R1177" s="82"/>
      <c r="S1177" s="83"/>
      <c r="T1177" s="72"/>
      <c r="U1177" s="69"/>
      <c r="V1177" s="69"/>
      <c r="W1177" s="69"/>
      <c r="X1177" s="69"/>
    </row>
    <row r="1178" spans="2:24" s="75" customFormat="1" x14ac:dyDescent="0.25">
      <c r="B1178" s="69"/>
      <c r="C1178" s="76"/>
      <c r="D1178" s="76"/>
      <c r="E1178" s="76"/>
      <c r="F1178" s="77"/>
      <c r="G1178" s="69"/>
      <c r="H1178" s="69"/>
      <c r="I1178" s="77"/>
      <c r="J1178" s="69"/>
      <c r="K1178" s="69"/>
      <c r="L1178" s="69"/>
      <c r="M1178" s="69"/>
      <c r="N1178" s="69"/>
      <c r="O1178" s="69"/>
      <c r="P1178" s="69"/>
      <c r="Q1178" s="53"/>
      <c r="R1178" s="82"/>
      <c r="S1178" s="83"/>
      <c r="T1178" s="72"/>
      <c r="U1178" s="69"/>
      <c r="V1178" s="69"/>
      <c r="W1178" s="69"/>
      <c r="X1178" s="69"/>
    </row>
    <row r="1179" spans="2:24" s="75" customFormat="1" x14ac:dyDescent="0.25">
      <c r="B1179" s="69"/>
      <c r="C1179" s="76"/>
      <c r="D1179" s="76"/>
      <c r="E1179" s="76"/>
      <c r="F1179" s="77"/>
      <c r="G1179" s="69"/>
      <c r="H1179" s="69"/>
      <c r="I1179" s="77"/>
      <c r="J1179" s="69"/>
      <c r="K1179" s="69"/>
      <c r="L1179" s="69"/>
      <c r="M1179" s="69"/>
      <c r="N1179" s="69"/>
      <c r="O1179" s="69"/>
      <c r="P1179" s="69"/>
      <c r="Q1179" s="53"/>
      <c r="R1179" s="82"/>
      <c r="S1179" s="83"/>
      <c r="T1179" s="72"/>
      <c r="U1179" s="69"/>
      <c r="V1179" s="69"/>
      <c r="W1179" s="69"/>
      <c r="X1179" s="69"/>
    </row>
    <row r="1180" spans="2:24" s="75" customFormat="1" x14ac:dyDescent="0.25">
      <c r="B1180" s="69"/>
      <c r="C1180" s="76"/>
      <c r="D1180" s="76"/>
      <c r="E1180" s="76"/>
      <c r="F1180" s="77"/>
      <c r="G1180" s="69"/>
      <c r="H1180" s="69"/>
      <c r="I1180" s="77"/>
      <c r="J1180" s="69"/>
      <c r="K1180" s="69"/>
      <c r="L1180" s="69"/>
      <c r="M1180" s="69"/>
      <c r="N1180" s="69"/>
      <c r="O1180" s="69"/>
      <c r="P1180" s="69"/>
      <c r="Q1180" s="53"/>
      <c r="R1180" s="82"/>
      <c r="S1180" s="83"/>
      <c r="T1180" s="72"/>
      <c r="U1180" s="69"/>
      <c r="V1180" s="69"/>
      <c r="W1180" s="69"/>
      <c r="X1180" s="69"/>
    </row>
    <row r="1181" spans="2:24" s="75" customFormat="1" x14ac:dyDescent="0.25">
      <c r="B1181" s="69"/>
      <c r="C1181" s="76"/>
      <c r="D1181" s="76"/>
      <c r="E1181" s="76"/>
      <c r="F1181" s="77"/>
      <c r="G1181" s="69"/>
      <c r="H1181" s="69"/>
      <c r="I1181" s="77"/>
      <c r="J1181" s="69"/>
      <c r="K1181" s="69"/>
      <c r="L1181" s="69"/>
      <c r="M1181" s="69"/>
      <c r="N1181" s="69"/>
      <c r="O1181" s="69"/>
      <c r="P1181" s="69"/>
      <c r="Q1181" s="53"/>
      <c r="R1181" s="82"/>
      <c r="S1181" s="83"/>
      <c r="T1181" s="72"/>
      <c r="U1181" s="69"/>
      <c r="V1181" s="69"/>
      <c r="W1181" s="69"/>
      <c r="X1181" s="69"/>
    </row>
    <row r="1182" spans="2:24" s="75" customFormat="1" x14ac:dyDescent="0.25">
      <c r="B1182" s="69"/>
      <c r="C1182" s="76"/>
      <c r="D1182" s="76"/>
      <c r="E1182" s="76"/>
      <c r="F1182" s="77"/>
      <c r="G1182" s="69"/>
      <c r="H1182" s="69"/>
      <c r="I1182" s="77"/>
      <c r="J1182" s="69"/>
      <c r="K1182" s="69"/>
      <c r="L1182" s="69"/>
      <c r="M1182" s="69"/>
      <c r="N1182" s="69"/>
      <c r="O1182" s="69"/>
      <c r="P1182" s="69"/>
      <c r="Q1182" s="53"/>
      <c r="R1182" s="82"/>
      <c r="S1182" s="83"/>
      <c r="T1182" s="72"/>
      <c r="U1182" s="69"/>
      <c r="V1182" s="69"/>
      <c r="W1182" s="69"/>
      <c r="X1182" s="69"/>
    </row>
    <row r="1183" spans="2:24" s="75" customFormat="1" x14ac:dyDescent="0.25">
      <c r="B1183" s="69"/>
      <c r="C1183" s="76"/>
      <c r="D1183" s="76"/>
      <c r="E1183" s="76"/>
      <c r="F1183" s="77"/>
      <c r="G1183" s="69"/>
      <c r="H1183" s="69"/>
      <c r="I1183" s="77"/>
      <c r="J1183" s="69"/>
      <c r="K1183" s="69"/>
      <c r="L1183" s="69"/>
      <c r="M1183" s="69"/>
      <c r="N1183" s="69"/>
      <c r="O1183" s="69"/>
      <c r="P1183" s="69"/>
      <c r="Q1183" s="53"/>
      <c r="R1183" s="82"/>
      <c r="S1183" s="83"/>
      <c r="T1183" s="72"/>
      <c r="U1183" s="69"/>
      <c r="V1183" s="69"/>
      <c r="W1183" s="69"/>
      <c r="X1183" s="69"/>
    </row>
    <row r="1184" spans="2:24" s="75" customFormat="1" x14ac:dyDescent="0.25">
      <c r="B1184" s="69"/>
      <c r="C1184" s="76"/>
      <c r="D1184" s="76"/>
      <c r="E1184" s="76"/>
      <c r="F1184" s="77"/>
      <c r="G1184" s="69"/>
      <c r="H1184" s="69"/>
      <c r="I1184" s="77"/>
      <c r="J1184" s="69"/>
      <c r="K1184" s="69"/>
      <c r="L1184" s="69"/>
      <c r="M1184" s="69"/>
      <c r="N1184" s="69"/>
      <c r="O1184" s="69"/>
      <c r="P1184" s="69"/>
      <c r="Q1184" s="53"/>
      <c r="R1184" s="82"/>
      <c r="S1184" s="83"/>
      <c r="T1184" s="72"/>
      <c r="U1184" s="69"/>
      <c r="V1184" s="69"/>
      <c r="W1184" s="69"/>
      <c r="X1184" s="69"/>
    </row>
    <row r="1185" spans="2:24" s="75" customFormat="1" x14ac:dyDescent="0.25">
      <c r="B1185" s="69"/>
      <c r="C1185" s="76"/>
      <c r="D1185" s="76"/>
      <c r="E1185" s="76"/>
      <c r="F1185" s="77"/>
      <c r="G1185" s="69"/>
      <c r="H1185" s="69"/>
      <c r="I1185" s="77"/>
      <c r="J1185" s="69"/>
      <c r="K1185" s="69"/>
      <c r="L1185" s="69"/>
      <c r="M1185" s="69"/>
      <c r="N1185" s="69"/>
      <c r="O1185" s="69"/>
      <c r="P1185" s="69"/>
      <c r="Q1185" s="53"/>
      <c r="R1185" s="82"/>
      <c r="S1185" s="83"/>
      <c r="T1185" s="72"/>
      <c r="U1185" s="69"/>
      <c r="V1185" s="69"/>
      <c r="W1185" s="69"/>
      <c r="X1185" s="69"/>
    </row>
    <row r="1186" spans="2:24" s="75" customFormat="1" x14ac:dyDescent="0.25">
      <c r="B1186" s="69"/>
      <c r="C1186" s="76"/>
      <c r="D1186" s="76"/>
      <c r="E1186" s="76"/>
      <c r="F1186" s="77"/>
      <c r="G1186" s="69"/>
      <c r="H1186" s="69"/>
      <c r="I1186" s="77"/>
      <c r="J1186" s="69"/>
      <c r="K1186" s="69"/>
      <c r="L1186" s="69"/>
      <c r="M1186" s="69"/>
      <c r="N1186" s="69"/>
      <c r="O1186" s="69"/>
      <c r="P1186" s="69"/>
      <c r="Q1186" s="53"/>
      <c r="R1186" s="82"/>
      <c r="S1186" s="83"/>
      <c r="T1186" s="72"/>
      <c r="U1186" s="69"/>
      <c r="V1186" s="69"/>
      <c r="W1186" s="69"/>
      <c r="X1186" s="69"/>
    </row>
    <row r="1187" spans="2:24" s="75" customFormat="1" x14ac:dyDescent="0.25">
      <c r="B1187" s="69"/>
      <c r="C1187" s="76"/>
      <c r="D1187" s="76"/>
      <c r="E1187" s="76"/>
      <c r="F1187" s="77"/>
      <c r="G1187" s="69"/>
      <c r="H1187" s="69"/>
      <c r="I1187" s="77"/>
      <c r="J1187" s="69"/>
      <c r="K1187" s="69"/>
      <c r="L1187" s="69"/>
      <c r="M1187" s="69"/>
      <c r="N1187" s="69"/>
      <c r="O1187" s="69"/>
      <c r="P1187" s="69"/>
      <c r="Q1187" s="53"/>
      <c r="R1187" s="82"/>
      <c r="S1187" s="83"/>
      <c r="T1187" s="72"/>
      <c r="U1187" s="69"/>
      <c r="V1187" s="69"/>
      <c r="W1187" s="69"/>
      <c r="X1187" s="69"/>
    </row>
    <row r="1188" spans="2:24" s="75" customFormat="1" x14ac:dyDescent="0.25">
      <c r="B1188" s="69"/>
      <c r="C1188" s="76"/>
      <c r="D1188" s="76"/>
      <c r="E1188" s="76"/>
      <c r="F1188" s="77"/>
      <c r="G1188" s="69"/>
      <c r="H1188" s="69"/>
      <c r="I1188" s="77"/>
      <c r="J1188" s="69"/>
      <c r="K1188" s="69"/>
      <c r="L1188" s="69"/>
      <c r="M1188" s="69"/>
      <c r="N1188" s="69"/>
      <c r="O1188" s="69"/>
      <c r="P1188" s="69"/>
      <c r="Q1188" s="53"/>
      <c r="R1188" s="82"/>
      <c r="S1188" s="83"/>
      <c r="T1188" s="72"/>
      <c r="U1188" s="69"/>
      <c r="V1188" s="69"/>
      <c r="W1188" s="69"/>
      <c r="X1188" s="69"/>
    </row>
    <row r="1189" spans="2:24" s="75" customFormat="1" x14ac:dyDescent="0.25">
      <c r="B1189" s="69"/>
      <c r="C1189" s="76"/>
      <c r="D1189" s="76"/>
      <c r="E1189" s="76"/>
      <c r="F1189" s="77"/>
      <c r="G1189" s="69"/>
      <c r="H1189" s="69"/>
      <c r="I1189" s="77"/>
      <c r="J1189" s="69"/>
      <c r="K1189" s="69"/>
      <c r="L1189" s="69"/>
      <c r="M1189" s="69"/>
      <c r="N1189" s="69"/>
      <c r="O1189" s="69"/>
      <c r="P1189" s="69"/>
      <c r="Q1189" s="53"/>
      <c r="R1189" s="82"/>
      <c r="S1189" s="83"/>
      <c r="T1189" s="72"/>
      <c r="U1189" s="69"/>
      <c r="V1189" s="69"/>
      <c r="W1189" s="69"/>
      <c r="X1189" s="69"/>
    </row>
    <row r="1190" spans="2:24" s="75" customFormat="1" x14ac:dyDescent="0.25">
      <c r="B1190" s="69"/>
      <c r="C1190" s="76"/>
      <c r="D1190" s="76"/>
      <c r="E1190" s="76"/>
      <c r="F1190" s="77"/>
      <c r="G1190" s="69"/>
      <c r="H1190" s="69"/>
      <c r="I1190" s="77"/>
      <c r="J1190" s="69"/>
      <c r="K1190" s="69"/>
      <c r="L1190" s="69"/>
      <c r="M1190" s="69"/>
      <c r="N1190" s="69"/>
      <c r="O1190" s="69"/>
      <c r="P1190" s="69"/>
      <c r="Q1190" s="53"/>
      <c r="R1190" s="82"/>
      <c r="S1190" s="83"/>
      <c r="T1190" s="72"/>
      <c r="U1190" s="69"/>
      <c r="V1190" s="69"/>
      <c r="W1190" s="69"/>
      <c r="X1190" s="69"/>
    </row>
    <row r="1191" spans="2:24" s="75" customFormat="1" x14ac:dyDescent="0.25">
      <c r="B1191" s="69"/>
      <c r="C1191" s="76"/>
      <c r="D1191" s="76"/>
      <c r="E1191" s="76"/>
      <c r="F1191" s="77"/>
      <c r="G1191" s="69"/>
      <c r="H1191" s="69"/>
      <c r="I1191" s="77"/>
      <c r="J1191" s="69"/>
      <c r="K1191" s="69"/>
      <c r="L1191" s="69"/>
      <c r="M1191" s="69"/>
      <c r="N1191" s="69"/>
      <c r="O1191" s="69"/>
      <c r="P1191" s="69"/>
      <c r="Q1191" s="53"/>
      <c r="R1191" s="82"/>
      <c r="S1191" s="83"/>
      <c r="T1191" s="72"/>
      <c r="U1191" s="69"/>
      <c r="V1191" s="69"/>
      <c r="W1191" s="69"/>
      <c r="X1191" s="69"/>
    </row>
    <row r="1192" spans="2:24" s="75" customFormat="1" x14ac:dyDescent="0.25">
      <c r="B1192" s="69"/>
      <c r="C1192" s="76"/>
      <c r="D1192" s="76"/>
      <c r="E1192" s="76"/>
      <c r="F1192" s="77"/>
      <c r="G1192" s="69"/>
      <c r="H1192" s="69"/>
      <c r="I1192" s="77"/>
      <c r="J1192" s="69"/>
      <c r="K1192" s="69"/>
      <c r="L1192" s="69"/>
      <c r="M1192" s="69"/>
      <c r="N1192" s="69"/>
      <c r="O1192" s="69"/>
      <c r="P1192" s="69"/>
      <c r="Q1192" s="53"/>
      <c r="R1192" s="82"/>
      <c r="S1192" s="83"/>
      <c r="T1192" s="72"/>
      <c r="U1192" s="69"/>
      <c r="V1192" s="69"/>
      <c r="W1192" s="69"/>
      <c r="X1192" s="69"/>
    </row>
    <row r="1193" spans="2:24" s="75" customFormat="1" x14ac:dyDescent="0.25">
      <c r="B1193" s="69"/>
      <c r="C1193" s="76"/>
      <c r="D1193" s="76"/>
      <c r="E1193" s="76"/>
      <c r="F1193" s="77"/>
      <c r="G1193" s="69"/>
      <c r="H1193" s="69"/>
      <c r="I1193" s="77"/>
      <c r="J1193" s="69"/>
      <c r="K1193" s="69"/>
      <c r="L1193" s="69"/>
      <c r="M1193" s="69"/>
      <c r="N1193" s="69"/>
      <c r="O1193" s="69"/>
      <c r="P1193" s="69"/>
      <c r="Q1193" s="53"/>
      <c r="R1193" s="82"/>
      <c r="S1193" s="83"/>
      <c r="T1193" s="72"/>
      <c r="U1193" s="69"/>
      <c r="V1193" s="69"/>
      <c r="W1193" s="69"/>
      <c r="X1193" s="69"/>
    </row>
    <row r="1194" spans="2:24" s="75" customFormat="1" x14ac:dyDescent="0.25">
      <c r="B1194" s="69"/>
      <c r="C1194" s="76"/>
      <c r="D1194" s="76"/>
      <c r="E1194" s="76"/>
      <c r="F1194" s="77"/>
      <c r="G1194" s="69"/>
      <c r="H1194" s="69"/>
      <c r="I1194" s="77"/>
      <c r="J1194" s="69"/>
      <c r="K1194" s="69"/>
      <c r="L1194" s="69"/>
      <c r="M1194" s="69"/>
      <c r="N1194" s="69"/>
      <c r="O1194" s="69"/>
      <c r="P1194" s="69"/>
      <c r="Q1194" s="53"/>
      <c r="R1194" s="82"/>
      <c r="S1194" s="83"/>
      <c r="T1194" s="72"/>
      <c r="U1194" s="69"/>
      <c r="V1194" s="69"/>
      <c r="W1194" s="69"/>
      <c r="X1194" s="69"/>
    </row>
    <row r="1195" spans="2:24" s="75" customFormat="1" x14ac:dyDescent="0.25">
      <c r="B1195" s="69"/>
      <c r="C1195" s="76"/>
      <c r="D1195" s="76"/>
      <c r="E1195" s="76"/>
      <c r="F1195" s="77"/>
      <c r="G1195" s="69"/>
      <c r="H1195" s="69"/>
      <c r="I1195" s="77"/>
      <c r="J1195" s="69"/>
      <c r="K1195" s="69"/>
      <c r="L1195" s="69"/>
      <c r="M1195" s="69"/>
      <c r="N1195" s="69"/>
      <c r="O1195" s="69"/>
      <c r="P1195" s="69"/>
      <c r="Q1195" s="53"/>
      <c r="R1195" s="82"/>
      <c r="S1195" s="83"/>
      <c r="T1195" s="72"/>
      <c r="U1195" s="69"/>
      <c r="V1195" s="69"/>
      <c r="W1195" s="69"/>
      <c r="X1195" s="69"/>
    </row>
    <row r="1196" spans="2:24" s="75" customFormat="1" x14ac:dyDescent="0.25">
      <c r="B1196" s="69"/>
      <c r="C1196" s="76"/>
      <c r="D1196" s="76"/>
      <c r="E1196" s="76"/>
      <c r="F1196" s="77"/>
      <c r="G1196" s="69"/>
      <c r="H1196" s="69"/>
      <c r="I1196" s="77"/>
      <c r="J1196" s="69"/>
      <c r="K1196" s="69"/>
      <c r="L1196" s="69"/>
      <c r="M1196" s="69"/>
      <c r="N1196" s="69"/>
      <c r="O1196" s="69"/>
      <c r="P1196" s="69"/>
      <c r="Q1196" s="53"/>
      <c r="R1196" s="82"/>
      <c r="S1196" s="83"/>
      <c r="T1196" s="72"/>
      <c r="U1196" s="69"/>
      <c r="V1196" s="69"/>
      <c r="W1196" s="69"/>
      <c r="X1196" s="69"/>
    </row>
    <row r="1197" spans="2:24" s="75" customFormat="1" x14ac:dyDescent="0.25">
      <c r="B1197" s="69"/>
      <c r="C1197" s="76"/>
      <c r="D1197" s="76"/>
      <c r="E1197" s="76"/>
      <c r="F1197" s="77"/>
      <c r="G1197" s="69"/>
      <c r="H1197" s="69"/>
      <c r="I1197" s="77"/>
      <c r="J1197" s="69"/>
      <c r="K1197" s="69"/>
      <c r="L1197" s="69"/>
      <c r="M1197" s="69"/>
      <c r="N1197" s="69"/>
      <c r="O1197" s="69"/>
      <c r="P1197" s="69"/>
      <c r="Q1197" s="53"/>
      <c r="R1197" s="82"/>
      <c r="S1197" s="83"/>
      <c r="T1197" s="72"/>
      <c r="U1197" s="69"/>
      <c r="V1197" s="69"/>
      <c r="W1197" s="69"/>
      <c r="X1197" s="69"/>
    </row>
    <row r="1198" spans="2:24" s="75" customFormat="1" x14ac:dyDescent="0.25">
      <c r="B1198" s="69"/>
      <c r="C1198" s="76"/>
      <c r="D1198" s="76"/>
      <c r="E1198" s="76"/>
      <c r="F1198" s="77"/>
      <c r="G1198" s="69"/>
      <c r="H1198" s="69"/>
      <c r="I1198" s="77"/>
      <c r="J1198" s="69"/>
      <c r="K1198" s="69"/>
      <c r="L1198" s="69"/>
      <c r="M1198" s="69"/>
      <c r="N1198" s="69"/>
      <c r="O1198" s="69"/>
      <c r="P1198" s="69"/>
      <c r="Q1198" s="53"/>
      <c r="R1198" s="82"/>
      <c r="S1198" s="83"/>
      <c r="T1198" s="72"/>
      <c r="U1198" s="69"/>
      <c r="V1198" s="69"/>
      <c r="W1198" s="69"/>
      <c r="X1198" s="69"/>
    </row>
    <row r="1199" spans="2:24" s="75" customFormat="1" x14ac:dyDescent="0.25">
      <c r="B1199" s="69"/>
      <c r="C1199" s="76"/>
      <c r="D1199" s="76"/>
      <c r="E1199" s="76"/>
      <c r="F1199" s="77"/>
      <c r="G1199" s="69"/>
      <c r="H1199" s="69"/>
      <c r="I1199" s="77"/>
      <c r="J1199" s="69"/>
      <c r="K1199" s="69"/>
      <c r="L1199" s="69"/>
      <c r="M1199" s="69"/>
      <c r="N1199" s="69"/>
      <c r="O1199" s="69"/>
      <c r="P1199" s="69"/>
      <c r="Q1199" s="53"/>
      <c r="R1199" s="82"/>
      <c r="S1199" s="83"/>
      <c r="T1199" s="72"/>
      <c r="U1199" s="69"/>
      <c r="V1199" s="69"/>
      <c r="W1199" s="69"/>
      <c r="X1199" s="69"/>
    </row>
    <row r="1200" spans="2:24" s="75" customFormat="1" x14ac:dyDescent="0.25">
      <c r="B1200" s="69"/>
      <c r="C1200" s="76"/>
      <c r="D1200" s="76"/>
      <c r="E1200" s="76"/>
      <c r="F1200" s="77"/>
      <c r="G1200" s="69"/>
      <c r="H1200" s="69"/>
      <c r="I1200" s="77"/>
      <c r="J1200" s="69"/>
      <c r="K1200" s="69"/>
      <c r="L1200" s="69"/>
      <c r="M1200" s="69"/>
      <c r="N1200" s="69"/>
      <c r="O1200" s="69"/>
      <c r="P1200" s="69"/>
      <c r="Q1200" s="53"/>
      <c r="R1200" s="82"/>
      <c r="S1200" s="83"/>
      <c r="T1200" s="72"/>
      <c r="U1200" s="69"/>
      <c r="V1200" s="69"/>
      <c r="W1200" s="69"/>
      <c r="X1200" s="69"/>
    </row>
    <row r="1201" spans="2:24" s="75" customFormat="1" x14ac:dyDescent="0.25">
      <c r="B1201" s="69"/>
      <c r="C1201" s="76"/>
      <c r="D1201" s="76"/>
      <c r="E1201" s="76"/>
      <c r="F1201" s="77"/>
      <c r="G1201" s="69"/>
      <c r="H1201" s="69"/>
      <c r="I1201" s="77"/>
      <c r="J1201" s="69"/>
      <c r="K1201" s="69"/>
      <c r="L1201" s="69"/>
      <c r="M1201" s="69"/>
      <c r="N1201" s="69"/>
      <c r="O1201" s="69"/>
      <c r="P1201" s="69"/>
      <c r="Q1201" s="53"/>
      <c r="R1201" s="82"/>
      <c r="S1201" s="83"/>
      <c r="T1201" s="72"/>
      <c r="U1201" s="69"/>
      <c r="V1201" s="69"/>
      <c r="W1201" s="69"/>
      <c r="X1201" s="69"/>
    </row>
    <row r="1202" spans="2:24" s="75" customFormat="1" x14ac:dyDescent="0.25">
      <c r="B1202" s="69"/>
      <c r="C1202" s="76"/>
      <c r="D1202" s="76"/>
      <c r="E1202" s="76"/>
      <c r="F1202" s="77"/>
      <c r="G1202" s="69"/>
      <c r="H1202" s="69"/>
      <c r="I1202" s="77"/>
      <c r="J1202" s="69"/>
      <c r="K1202" s="69"/>
      <c r="L1202" s="69"/>
      <c r="M1202" s="69"/>
      <c r="N1202" s="69"/>
      <c r="O1202" s="69"/>
      <c r="P1202" s="69"/>
      <c r="Q1202" s="53"/>
      <c r="R1202" s="82"/>
      <c r="S1202" s="83"/>
      <c r="T1202" s="72"/>
      <c r="U1202" s="69"/>
      <c r="V1202" s="69"/>
      <c r="W1202" s="69"/>
      <c r="X1202" s="69"/>
    </row>
    <row r="1203" spans="2:24" s="75" customFormat="1" x14ac:dyDescent="0.25">
      <c r="B1203" s="69"/>
      <c r="C1203" s="76"/>
      <c r="D1203" s="76"/>
      <c r="E1203" s="76"/>
      <c r="F1203" s="77"/>
      <c r="G1203" s="69"/>
      <c r="H1203" s="69"/>
      <c r="I1203" s="77"/>
      <c r="J1203" s="69"/>
      <c r="K1203" s="69"/>
      <c r="L1203" s="69"/>
      <c r="M1203" s="69"/>
      <c r="N1203" s="69"/>
      <c r="O1203" s="69"/>
      <c r="P1203" s="69"/>
      <c r="Q1203" s="53"/>
      <c r="R1203" s="82"/>
      <c r="S1203" s="83"/>
      <c r="T1203" s="72"/>
      <c r="U1203" s="69"/>
      <c r="V1203" s="69"/>
      <c r="W1203" s="69"/>
      <c r="X1203" s="69"/>
    </row>
    <row r="1204" spans="2:24" s="75" customFormat="1" x14ac:dyDescent="0.25">
      <c r="B1204" s="69"/>
      <c r="C1204" s="76"/>
      <c r="D1204" s="76"/>
      <c r="E1204" s="76"/>
      <c r="F1204" s="77"/>
      <c r="G1204" s="69"/>
      <c r="H1204" s="69"/>
      <c r="I1204" s="77"/>
      <c r="J1204" s="69"/>
      <c r="K1204" s="69"/>
      <c r="L1204" s="69"/>
      <c r="M1204" s="69"/>
      <c r="N1204" s="69"/>
      <c r="O1204" s="69"/>
      <c r="P1204" s="69"/>
      <c r="Q1204" s="53"/>
      <c r="R1204" s="82"/>
      <c r="S1204" s="83"/>
      <c r="T1204" s="72"/>
      <c r="U1204" s="69"/>
      <c r="V1204" s="69"/>
      <c r="W1204" s="69"/>
      <c r="X1204" s="69"/>
    </row>
    <row r="1205" spans="2:24" s="75" customFormat="1" x14ac:dyDescent="0.25">
      <c r="B1205" s="69"/>
      <c r="C1205" s="76"/>
      <c r="D1205" s="76"/>
      <c r="E1205" s="76"/>
      <c r="F1205" s="77"/>
      <c r="G1205" s="69"/>
      <c r="H1205" s="69"/>
      <c r="I1205" s="77"/>
      <c r="J1205" s="69"/>
      <c r="K1205" s="69"/>
      <c r="L1205" s="69"/>
      <c r="M1205" s="69"/>
      <c r="N1205" s="69"/>
      <c r="O1205" s="69"/>
      <c r="P1205" s="69"/>
      <c r="Q1205" s="53"/>
      <c r="R1205" s="82"/>
      <c r="S1205" s="83"/>
      <c r="T1205" s="72"/>
      <c r="U1205" s="69"/>
      <c r="V1205" s="69"/>
      <c r="W1205" s="69"/>
      <c r="X1205" s="69"/>
    </row>
    <row r="1206" spans="2:24" s="75" customFormat="1" x14ac:dyDescent="0.25">
      <c r="B1206" s="69"/>
      <c r="C1206" s="76"/>
      <c r="D1206" s="76"/>
      <c r="E1206" s="76"/>
      <c r="F1206" s="77"/>
      <c r="G1206" s="69"/>
      <c r="H1206" s="69"/>
      <c r="I1206" s="77"/>
      <c r="J1206" s="69"/>
      <c r="K1206" s="69"/>
      <c r="L1206" s="69"/>
      <c r="M1206" s="69"/>
      <c r="N1206" s="69"/>
      <c r="O1206" s="69"/>
      <c r="P1206" s="69"/>
      <c r="Q1206" s="53"/>
      <c r="R1206" s="82"/>
      <c r="S1206" s="83"/>
      <c r="T1206" s="72"/>
      <c r="U1206" s="69"/>
      <c r="V1206" s="69"/>
      <c r="W1206" s="69"/>
      <c r="X1206" s="69"/>
    </row>
    <row r="1207" spans="2:24" s="75" customFormat="1" x14ac:dyDescent="0.25">
      <c r="B1207" s="69"/>
      <c r="C1207" s="76"/>
      <c r="D1207" s="76"/>
      <c r="E1207" s="76"/>
      <c r="F1207" s="77"/>
      <c r="G1207" s="69"/>
      <c r="H1207" s="69"/>
      <c r="I1207" s="77"/>
      <c r="J1207" s="69"/>
      <c r="K1207" s="69"/>
      <c r="L1207" s="69"/>
      <c r="M1207" s="69"/>
      <c r="N1207" s="69"/>
      <c r="O1207" s="69"/>
      <c r="P1207" s="69"/>
      <c r="Q1207" s="53"/>
      <c r="R1207" s="82"/>
      <c r="S1207" s="83"/>
      <c r="T1207" s="72"/>
      <c r="U1207" s="69"/>
      <c r="V1207" s="69"/>
      <c r="W1207" s="69"/>
      <c r="X1207" s="69"/>
    </row>
    <row r="1208" spans="2:24" s="75" customFormat="1" x14ac:dyDescent="0.25">
      <c r="B1208" s="69"/>
      <c r="C1208" s="76"/>
      <c r="D1208" s="76"/>
      <c r="E1208" s="76"/>
      <c r="F1208" s="77"/>
      <c r="G1208" s="69"/>
      <c r="H1208" s="69"/>
      <c r="I1208" s="77"/>
      <c r="J1208" s="69"/>
      <c r="K1208" s="69"/>
      <c r="L1208" s="69"/>
      <c r="M1208" s="69"/>
      <c r="N1208" s="69"/>
      <c r="O1208" s="69"/>
      <c r="P1208" s="69"/>
      <c r="Q1208" s="53"/>
      <c r="R1208" s="82"/>
      <c r="S1208" s="83"/>
      <c r="T1208" s="72"/>
      <c r="U1208" s="69"/>
      <c r="V1208" s="69"/>
      <c r="W1208" s="69"/>
      <c r="X1208" s="69"/>
    </row>
    <row r="1209" spans="2:24" s="75" customFormat="1" x14ac:dyDescent="0.25">
      <c r="B1209" s="69"/>
      <c r="C1209" s="76"/>
      <c r="D1209" s="76"/>
      <c r="E1209" s="76"/>
      <c r="F1209" s="77"/>
      <c r="G1209" s="69"/>
      <c r="H1209" s="69"/>
      <c r="I1209" s="77"/>
      <c r="J1209" s="69"/>
      <c r="K1209" s="69"/>
      <c r="L1209" s="69"/>
      <c r="M1209" s="69"/>
      <c r="N1209" s="69"/>
      <c r="O1209" s="69"/>
      <c r="P1209" s="69"/>
      <c r="Q1209" s="53"/>
      <c r="R1209" s="82"/>
      <c r="S1209" s="83"/>
      <c r="T1209" s="72"/>
      <c r="U1209" s="69"/>
      <c r="V1209" s="69"/>
      <c r="W1209" s="69"/>
      <c r="X1209" s="69"/>
    </row>
    <row r="1210" spans="2:24" s="75" customFormat="1" x14ac:dyDescent="0.25">
      <c r="B1210" s="69"/>
      <c r="C1210" s="76"/>
      <c r="D1210" s="76"/>
      <c r="E1210" s="76"/>
      <c r="F1210" s="77"/>
      <c r="G1210" s="69"/>
      <c r="H1210" s="69"/>
      <c r="I1210" s="77"/>
      <c r="J1210" s="69"/>
      <c r="K1210" s="69"/>
      <c r="L1210" s="69"/>
      <c r="M1210" s="69"/>
      <c r="N1210" s="69"/>
      <c r="O1210" s="69"/>
      <c r="P1210" s="69"/>
      <c r="Q1210" s="53"/>
      <c r="R1210" s="82"/>
      <c r="S1210" s="83"/>
      <c r="T1210" s="72"/>
      <c r="U1210" s="69"/>
      <c r="V1210" s="69"/>
      <c r="W1210" s="69"/>
      <c r="X1210" s="69"/>
    </row>
    <row r="1211" spans="2:24" s="75" customFormat="1" x14ac:dyDescent="0.25">
      <c r="B1211" s="69"/>
      <c r="C1211" s="76"/>
      <c r="D1211" s="76"/>
      <c r="E1211" s="76"/>
      <c r="F1211" s="77"/>
      <c r="G1211" s="69"/>
      <c r="H1211" s="69"/>
      <c r="I1211" s="77"/>
      <c r="J1211" s="69"/>
      <c r="K1211" s="69"/>
      <c r="L1211" s="69"/>
      <c r="M1211" s="69"/>
      <c r="N1211" s="69"/>
      <c r="O1211" s="69"/>
      <c r="P1211" s="69"/>
      <c r="Q1211" s="53"/>
      <c r="R1211" s="82"/>
      <c r="S1211" s="83"/>
      <c r="T1211" s="72"/>
      <c r="U1211" s="69"/>
      <c r="V1211" s="69"/>
      <c r="W1211" s="69"/>
      <c r="X1211" s="69"/>
    </row>
    <row r="1212" spans="2:24" s="75" customFormat="1" x14ac:dyDescent="0.25">
      <c r="B1212" s="69"/>
      <c r="C1212" s="76"/>
      <c r="D1212" s="76"/>
      <c r="E1212" s="76"/>
      <c r="F1212" s="77"/>
      <c r="G1212" s="69"/>
      <c r="H1212" s="69"/>
      <c r="I1212" s="77"/>
      <c r="J1212" s="69"/>
      <c r="K1212" s="69"/>
      <c r="L1212" s="69"/>
      <c r="M1212" s="69"/>
      <c r="N1212" s="69"/>
      <c r="O1212" s="69"/>
      <c r="P1212" s="69"/>
      <c r="Q1212" s="53"/>
      <c r="R1212" s="82"/>
      <c r="S1212" s="83"/>
      <c r="T1212" s="72"/>
      <c r="U1212" s="69"/>
      <c r="V1212" s="69"/>
      <c r="W1212" s="69"/>
      <c r="X1212" s="69"/>
    </row>
    <row r="1213" spans="2:24" s="75" customFormat="1" x14ac:dyDescent="0.25">
      <c r="B1213" s="69"/>
      <c r="C1213" s="76"/>
      <c r="D1213" s="76"/>
      <c r="E1213" s="76"/>
      <c r="F1213" s="77"/>
      <c r="G1213" s="69"/>
      <c r="H1213" s="69"/>
      <c r="I1213" s="77"/>
      <c r="J1213" s="69"/>
      <c r="K1213" s="69"/>
      <c r="L1213" s="69"/>
      <c r="M1213" s="69"/>
      <c r="N1213" s="69"/>
      <c r="O1213" s="69"/>
      <c r="P1213" s="69"/>
      <c r="Q1213" s="53"/>
      <c r="R1213" s="82"/>
      <c r="S1213" s="83"/>
      <c r="T1213" s="72"/>
      <c r="U1213" s="69"/>
      <c r="V1213" s="69"/>
      <c r="W1213" s="69"/>
      <c r="X1213" s="69"/>
    </row>
    <row r="1214" spans="2:24" s="75" customFormat="1" x14ac:dyDescent="0.25">
      <c r="B1214" s="69"/>
      <c r="C1214" s="76"/>
      <c r="D1214" s="76"/>
      <c r="E1214" s="76"/>
      <c r="F1214" s="77"/>
      <c r="G1214" s="69"/>
      <c r="H1214" s="69"/>
      <c r="I1214" s="77"/>
      <c r="J1214" s="69"/>
      <c r="K1214" s="69"/>
      <c r="L1214" s="69"/>
      <c r="M1214" s="69"/>
      <c r="N1214" s="69"/>
      <c r="O1214" s="69"/>
      <c r="P1214" s="69"/>
      <c r="Q1214" s="53"/>
      <c r="R1214" s="82"/>
      <c r="S1214" s="83"/>
      <c r="T1214" s="72"/>
      <c r="U1214" s="69"/>
      <c r="V1214" s="69"/>
      <c r="W1214" s="69"/>
      <c r="X1214" s="69"/>
    </row>
    <row r="1215" spans="2:24" s="75" customFormat="1" x14ac:dyDescent="0.25">
      <c r="B1215" s="69"/>
      <c r="C1215" s="76"/>
      <c r="D1215" s="76"/>
      <c r="E1215" s="76"/>
      <c r="F1215" s="77"/>
      <c r="G1215" s="69"/>
      <c r="H1215" s="69"/>
      <c r="I1215" s="77"/>
      <c r="J1215" s="69"/>
      <c r="K1215" s="69"/>
      <c r="L1215" s="69"/>
      <c r="M1215" s="69"/>
      <c r="N1215" s="69"/>
      <c r="O1215" s="69"/>
      <c r="P1215" s="69"/>
      <c r="Q1215" s="53"/>
      <c r="R1215" s="82"/>
      <c r="S1215" s="83"/>
      <c r="T1215" s="72"/>
      <c r="U1215" s="69"/>
      <c r="V1215" s="69"/>
      <c r="W1215" s="69"/>
      <c r="X1215" s="69"/>
    </row>
    <row r="1216" spans="2:24" s="75" customFormat="1" x14ac:dyDescent="0.25">
      <c r="B1216" s="69"/>
      <c r="C1216" s="76"/>
      <c r="D1216" s="76"/>
      <c r="E1216" s="76"/>
      <c r="F1216" s="77"/>
      <c r="G1216" s="69"/>
      <c r="H1216" s="69"/>
      <c r="I1216" s="77"/>
      <c r="J1216" s="69"/>
      <c r="K1216" s="69"/>
      <c r="L1216" s="69"/>
      <c r="M1216" s="69"/>
      <c r="N1216" s="69"/>
      <c r="O1216" s="69"/>
      <c r="P1216" s="69"/>
      <c r="Q1216" s="53"/>
      <c r="R1216" s="82"/>
      <c r="S1216" s="83"/>
      <c r="T1216" s="72"/>
      <c r="U1216" s="69"/>
      <c r="V1216" s="69"/>
      <c r="W1216" s="69"/>
      <c r="X1216" s="69"/>
    </row>
    <row r="1217" spans="2:24" s="75" customFormat="1" x14ac:dyDescent="0.25">
      <c r="B1217" s="69"/>
      <c r="C1217" s="76"/>
      <c r="D1217" s="76"/>
      <c r="E1217" s="76"/>
      <c r="F1217" s="77"/>
      <c r="G1217" s="69"/>
      <c r="H1217" s="69"/>
      <c r="I1217" s="77"/>
      <c r="J1217" s="69"/>
      <c r="K1217" s="69"/>
      <c r="L1217" s="69"/>
      <c r="M1217" s="69"/>
      <c r="N1217" s="69"/>
      <c r="O1217" s="69"/>
      <c r="P1217" s="69"/>
      <c r="Q1217" s="53"/>
      <c r="R1217" s="82"/>
      <c r="S1217" s="83"/>
      <c r="T1217" s="72"/>
      <c r="U1217" s="69"/>
      <c r="V1217" s="69"/>
      <c r="W1217" s="69"/>
      <c r="X1217" s="69"/>
    </row>
    <row r="1218" spans="2:24" s="75" customFormat="1" x14ac:dyDescent="0.25">
      <c r="B1218" s="69"/>
      <c r="C1218" s="76"/>
      <c r="D1218" s="76"/>
      <c r="E1218" s="76"/>
      <c r="F1218" s="77"/>
      <c r="G1218" s="69"/>
      <c r="H1218" s="69"/>
      <c r="I1218" s="77"/>
      <c r="J1218" s="69"/>
      <c r="K1218" s="69"/>
      <c r="L1218" s="69"/>
      <c r="M1218" s="69"/>
      <c r="N1218" s="69"/>
      <c r="O1218" s="69"/>
      <c r="P1218" s="69"/>
      <c r="Q1218" s="53"/>
      <c r="R1218" s="82"/>
      <c r="S1218" s="83"/>
      <c r="T1218" s="72"/>
      <c r="U1218" s="69"/>
      <c r="V1218" s="69"/>
      <c r="W1218" s="69"/>
      <c r="X1218" s="69"/>
    </row>
    <row r="1219" spans="2:24" s="75" customFormat="1" x14ac:dyDescent="0.25">
      <c r="B1219" s="69"/>
      <c r="C1219" s="76"/>
      <c r="D1219" s="76"/>
      <c r="E1219" s="76"/>
      <c r="F1219" s="77"/>
      <c r="G1219" s="69"/>
      <c r="H1219" s="69"/>
      <c r="I1219" s="77"/>
      <c r="J1219" s="69"/>
      <c r="K1219" s="69"/>
      <c r="L1219" s="69"/>
      <c r="M1219" s="69"/>
      <c r="N1219" s="69"/>
      <c r="O1219" s="69"/>
      <c r="P1219" s="69"/>
      <c r="Q1219" s="53"/>
      <c r="R1219" s="82"/>
      <c r="S1219" s="83"/>
      <c r="T1219" s="72"/>
      <c r="U1219" s="69"/>
      <c r="V1219" s="69"/>
      <c r="W1219" s="69"/>
      <c r="X1219" s="69"/>
    </row>
    <row r="1220" spans="2:24" s="75" customFormat="1" x14ac:dyDescent="0.25">
      <c r="B1220" s="69"/>
      <c r="C1220" s="76"/>
      <c r="D1220" s="76"/>
      <c r="E1220" s="76"/>
      <c r="F1220" s="77"/>
      <c r="G1220" s="69"/>
      <c r="H1220" s="69"/>
      <c r="I1220" s="77"/>
      <c r="J1220" s="69"/>
      <c r="K1220" s="69"/>
      <c r="L1220" s="69"/>
      <c r="M1220" s="69"/>
      <c r="N1220" s="69"/>
      <c r="O1220" s="69"/>
      <c r="P1220" s="69"/>
      <c r="Q1220" s="53"/>
      <c r="R1220" s="82"/>
      <c r="S1220" s="83"/>
      <c r="T1220" s="72"/>
      <c r="U1220" s="69"/>
      <c r="V1220" s="69"/>
      <c r="W1220" s="69"/>
      <c r="X1220" s="69"/>
    </row>
    <row r="1221" spans="2:24" s="75" customFormat="1" x14ac:dyDescent="0.25">
      <c r="B1221" s="69"/>
      <c r="C1221" s="76"/>
      <c r="D1221" s="76"/>
      <c r="E1221" s="76"/>
      <c r="F1221" s="77"/>
      <c r="G1221" s="69"/>
      <c r="H1221" s="69"/>
      <c r="I1221" s="77"/>
      <c r="J1221" s="69"/>
      <c r="K1221" s="69"/>
      <c r="L1221" s="69"/>
      <c r="M1221" s="69"/>
      <c r="N1221" s="69"/>
      <c r="O1221" s="69"/>
      <c r="P1221" s="69"/>
      <c r="Q1221" s="53"/>
      <c r="R1221" s="82"/>
      <c r="S1221" s="83"/>
      <c r="T1221" s="72"/>
      <c r="U1221" s="69"/>
      <c r="V1221" s="69"/>
      <c r="W1221" s="69"/>
      <c r="X1221" s="69"/>
    </row>
    <row r="1222" spans="2:24" s="75" customFormat="1" x14ac:dyDescent="0.25">
      <c r="B1222" s="69"/>
      <c r="C1222" s="76"/>
      <c r="D1222" s="76"/>
      <c r="E1222" s="76"/>
      <c r="F1222" s="77"/>
      <c r="G1222" s="69"/>
      <c r="H1222" s="69"/>
      <c r="I1222" s="77"/>
      <c r="J1222" s="69"/>
      <c r="K1222" s="69"/>
      <c r="L1222" s="69"/>
      <c r="M1222" s="69"/>
      <c r="N1222" s="69"/>
      <c r="O1222" s="69"/>
      <c r="P1222" s="69"/>
      <c r="Q1222" s="53"/>
      <c r="R1222" s="82"/>
      <c r="S1222" s="83"/>
      <c r="T1222" s="72"/>
      <c r="U1222" s="69"/>
      <c r="V1222" s="69"/>
      <c r="W1222" s="69"/>
      <c r="X1222" s="69"/>
    </row>
    <row r="1223" spans="2:24" s="75" customFormat="1" x14ac:dyDescent="0.25">
      <c r="B1223" s="69"/>
      <c r="C1223" s="76"/>
      <c r="D1223" s="76"/>
      <c r="E1223" s="76"/>
      <c r="F1223" s="77"/>
      <c r="G1223" s="69"/>
      <c r="H1223" s="69"/>
      <c r="I1223" s="77"/>
      <c r="J1223" s="69"/>
      <c r="K1223" s="69"/>
      <c r="L1223" s="69"/>
      <c r="M1223" s="69"/>
      <c r="N1223" s="69"/>
      <c r="O1223" s="69"/>
      <c r="P1223" s="69"/>
      <c r="Q1223" s="53"/>
      <c r="R1223" s="82"/>
      <c r="S1223" s="83"/>
      <c r="T1223" s="72"/>
      <c r="U1223" s="69"/>
      <c r="V1223" s="69"/>
      <c r="W1223" s="69"/>
      <c r="X1223" s="69"/>
    </row>
    <row r="1224" spans="2:24" s="75" customFormat="1" x14ac:dyDescent="0.25">
      <c r="B1224" s="69"/>
      <c r="C1224" s="76"/>
      <c r="D1224" s="76"/>
      <c r="E1224" s="76"/>
      <c r="F1224" s="77"/>
      <c r="G1224" s="69"/>
      <c r="H1224" s="69"/>
      <c r="I1224" s="77"/>
      <c r="J1224" s="69"/>
      <c r="K1224" s="69"/>
      <c r="L1224" s="69"/>
      <c r="M1224" s="69"/>
      <c r="N1224" s="69"/>
      <c r="O1224" s="69"/>
      <c r="P1224" s="69"/>
      <c r="Q1224" s="53"/>
      <c r="R1224" s="82"/>
      <c r="S1224" s="83"/>
      <c r="T1224" s="72"/>
      <c r="U1224" s="69"/>
      <c r="V1224" s="69"/>
      <c r="W1224" s="69"/>
      <c r="X1224" s="69"/>
    </row>
    <row r="1225" spans="2:24" s="75" customFormat="1" x14ac:dyDescent="0.25">
      <c r="B1225" s="69"/>
      <c r="C1225" s="76"/>
      <c r="D1225" s="76"/>
      <c r="E1225" s="76"/>
      <c r="F1225" s="77"/>
      <c r="G1225" s="69"/>
      <c r="H1225" s="69"/>
      <c r="I1225" s="77"/>
      <c r="J1225" s="69"/>
      <c r="K1225" s="69"/>
      <c r="L1225" s="69"/>
      <c r="M1225" s="69"/>
      <c r="N1225" s="69"/>
      <c r="O1225" s="69"/>
      <c r="P1225" s="69"/>
      <c r="Q1225" s="53"/>
      <c r="R1225" s="82"/>
      <c r="S1225" s="83"/>
      <c r="T1225" s="72"/>
      <c r="U1225" s="69"/>
      <c r="V1225" s="69"/>
      <c r="W1225" s="69"/>
      <c r="X1225" s="69"/>
    </row>
    <row r="1226" spans="2:24" s="75" customFormat="1" x14ac:dyDescent="0.25">
      <c r="B1226" s="69"/>
      <c r="C1226" s="76"/>
      <c r="D1226" s="76"/>
      <c r="E1226" s="76"/>
      <c r="F1226" s="77"/>
      <c r="G1226" s="69"/>
      <c r="H1226" s="69"/>
      <c r="I1226" s="77"/>
      <c r="J1226" s="69"/>
      <c r="K1226" s="69"/>
      <c r="L1226" s="69"/>
      <c r="M1226" s="69"/>
      <c r="N1226" s="69"/>
      <c r="O1226" s="69"/>
      <c r="P1226" s="69"/>
      <c r="Q1226" s="53"/>
      <c r="R1226" s="82"/>
      <c r="S1226" s="83"/>
      <c r="T1226" s="72"/>
      <c r="U1226" s="69"/>
      <c r="V1226" s="69"/>
      <c r="W1226" s="69"/>
      <c r="X1226" s="69"/>
    </row>
    <row r="1227" spans="2:24" s="75" customFormat="1" x14ac:dyDescent="0.25">
      <c r="B1227" s="69"/>
      <c r="C1227" s="76"/>
      <c r="D1227" s="76"/>
      <c r="E1227" s="76"/>
      <c r="F1227" s="77"/>
      <c r="G1227" s="69"/>
      <c r="H1227" s="69"/>
      <c r="I1227" s="77"/>
      <c r="J1227" s="69"/>
      <c r="K1227" s="69"/>
      <c r="L1227" s="69"/>
      <c r="M1227" s="69"/>
      <c r="N1227" s="69"/>
      <c r="O1227" s="69"/>
      <c r="P1227" s="69"/>
      <c r="Q1227" s="53"/>
      <c r="R1227" s="82"/>
      <c r="S1227" s="83"/>
      <c r="T1227" s="72"/>
      <c r="U1227" s="69"/>
      <c r="V1227" s="69"/>
      <c r="W1227" s="69"/>
      <c r="X1227" s="69"/>
    </row>
    <row r="1228" spans="2:24" s="75" customFormat="1" x14ac:dyDescent="0.25">
      <c r="B1228" s="69"/>
      <c r="C1228" s="76"/>
      <c r="D1228" s="76"/>
      <c r="E1228" s="76"/>
      <c r="F1228" s="77"/>
      <c r="G1228" s="69"/>
      <c r="H1228" s="69"/>
      <c r="I1228" s="77"/>
      <c r="J1228" s="69"/>
      <c r="K1228" s="69"/>
      <c r="L1228" s="69"/>
      <c r="M1228" s="69"/>
      <c r="N1228" s="69"/>
      <c r="O1228" s="69"/>
      <c r="P1228" s="69"/>
      <c r="Q1228" s="53"/>
      <c r="R1228" s="82"/>
      <c r="S1228" s="83"/>
      <c r="T1228" s="72"/>
      <c r="U1228" s="69"/>
      <c r="V1228" s="69"/>
      <c r="W1228" s="69"/>
      <c r="X1228" s="69"/>
    </row>
    <row r="1229" spans="2:24" s="75" customFormat="1" x14ac:dyDescent="0.25">
      <c r="B1229" s="69"/>
      <c r="C1229" s="76"/>
      <c r="D1229" s="76"/>
      <c r="E1229" s="76"/>
      <c r="F1229" s="77"/>
      <c r="G1229" s="69"/>
      <c r="H1229" s="69"/>
      <c r="I1229" s="77"/>
      <c r="J1229" s="69"/>
      <c r="K1229" s="69"/>
      <c r="L1229" s="69"/>
      <c r="M1229" s="69"/>
      <c r="N1229" s="69"/>
      <c r="O1229" s="69"/>
      <c r="P1229" s="69"/>
      <c r="Q1229" s="53"/>
      <c r="R1229" s="82"/>
      <c r="S1229" s="83"/>
      <c r="T1229" s="72"/>
      <c r="U1229" s="69"/>
      <c r="V1229" s="69"/>
      <c r="W1229" s="69"/>
      <c r="X1229" s="69"/>
    </row>
    <row r="1230" spans="2:24" s="75" customFormat="1" x14ac:dyDescent="0.25">
      <c r="B1230" s="69"/>
      <c r="C1230" s="76"/>
      <c r="D1230" s="76"/>
      <c r="E1230" s="76"/>
      <c r="F1230" s="77"/>
      <c r="G1230" s="69"/>
      <c r="H1230" s="69"/>
      <c r="I1230" s="77"/>
      <c r="J1230" s="69"/>
      <c r="K1230" s="69"/>
      <c r="L1230" s="69"/>
      <c r="M1230" s="69"/>
      <c r="N1230" s="69"/>
      <c r="O1230" s="69"/>
      <c r="P1230" s="69"/>
      <c r="Q1230" s="53"/>
      <c r="R1230" s="82"/>
      <c r="S1230" s="83"/>
      <c r="T1230" s="72"/>
      <c r="U1230" s="69"/>
      <c r="V1230" s="69"/>
      <c r="W1230" s="69"/>
      <c r="X1230" s="69"/>
    </row>
    <row r="1231" spans="2:24" s="75" customFormat="1" x14ac:dyDescent="0.25">
      <c r="B1231" s="69"/>
      <c r="C1231" s="76"/>
      <c r="D1231" s="76"/>
      <c r="E1231" s="76"/>
      <c r="F1231" s="77"/>
      <c r="G1231" s="69"/>
      <c r="H1231" s="69"/>
      <c r="I1231" s="77"/>
      <c r="J1231" s="69"/>
      <c r="K1231" s="69"/>
      <c r="L1231" s="69"/>
      <c r="M1231" s="69"/>
      <c r="N1231" s="69"/>
      <c r="O1231" s="69"/>
      <c r="P1231" s="69"/>
      <c r="Q1231" s="53"/>
      <c r="R1231" s="82"/>
      <c r="S1231" s="83"/>
      <c r="T1231" s="72"/>
      <c r="U1231" s="69"/>
      <c r="V1231" s="69"/>
      <c r="W1231" s="69"/>
      <c r="X1231" s="69"/>
    </row>
    <row r="1232" spans="2:24" s="75" customFormat="1" x14ac:dyDescent="0.25">
      <c r="B1232" s="69"/>
      <c r="C1232" s="76"/>
      <c r="D1232" s="76"/>
      <c r="E1232" s="76"/>
      <c r="F1232" s="77"/>
      <c r="G1232" s="69"/>
      <c r="H1232" s="69"/>
      <c r="I1232" s="77"/>
      <c r="J1232" s="69"/>
      <c r="K1232" s="69"/>
      <c r="L1232" s="69"/>
      <c r="M1232" s="69"/>
      <c r="N1232" s="69"/>
      <c r="O1232" s="69"/>
      <c r="P1232" s="69"/>
      <c r="Q1232" s="53"/>
      <c r="R1232" s="82"/>
      <c r="S1232" s="83"/>
      <c r="T1232" s="72"/>
      <c r="U1232" s="69"/>
      <c r="V1232" s="69"/>
      <c r="W1232" s="69"/>
      <c r="X1232" s="69"/>
    </row>
    <row r="1233" spans="2:24" s="75" customFormat="1" x14ac:dyDescent="0.25">
      <c r="B1233" s="69"/>
      <c r="C1233" s="76"/>
      <c r="D1233" s="76"/>
      <c r="E1233" s="76"/>
      <c r="F1233" s="77"/>
      <c r="G1233" s="69"/>
      <c r="H1233" s="69"/>
      <c r="I1233" s="77"/>
      <c r="J1233" s="69"/>
      <c r="K1233" s="69"/>
      <c r="L1233" s="69"/>
      <c r="M1233" s="69"/>
      <c r="N1233" s="69"/>
      <c r="O1233" s="69"/>
      <c r="P1233" s="69"/>
      <c r="Q1233" s="53"/>
      <c r="R1233" s="82"/>
      <c r="S1233" s="83"/>
      <c r="T1233" s="72"/>
      <c r="U1233" s="69"/>
      <c r="V1233" s="69"/>
      <c r="W1233" s="69"/>
      <c r="X1233" s="69"/>
    </row>
    <row r="1234" spans="2:24" s="75" customFormat="1" x14ac:dyDescent="0.25">
      <c r="B1234" s="69"/>
      <c r="C1234" s="76"/>
      <c r="D1234" s="76"/>
      <c r="E1234" s="76"/>
      <c r="F1234" s="77"/>
      <c r="G1234" s="69"/>
      <c r="H1234" s="69"/>
      <c r="I1234" s="77"/>
      <c r="J1234" s="69"/>
      <c r="K1234" s="69"/>
      <c r="L1234" s="69"/>
      <c r="M1234" s="69"/>
      <c r="N1234" s="69"/>
      <c r="O1234" s="69"/>
      <c r="P1234" s="69"/>
      <c r="Q1234" s="53"/>
      <c r="R1234" s="82"/>
      <c r="S1234" s="83"/>
      <c r="T1234" s="72"/>
      <c r="U1234" s="69"/>
      <c r="V1234" s="69"/>
      <c r="W1234" s="69"/>
      <c r="X1234" s="69"/>
    </row>
    <row r="1235" spans="2:24" s="75" customFormat="1" x14ac:dyDescent="0.25">
      <c r="B1235" s="69"/>
      <c r="C1235" s="76"/>
      <c r="D1235" s="76"/>
      <c r="E1235" s="76"/>
      <c r="F1235" s="77"/>
      <c r="G1235" s="69"/>
      <c r="H1235" s="69"/>
      <c r="I1235" s="77"/>
      <c r="J1235" s="69"/>
      <c r="K1235" s="69"/>
      <c r="L1235" s="69"/>
      <c r="M1235" s="69"/>
      <c r="N1235" s="69"/>
      <c r="O1235" s="69"/>
      <c r="P1235" s="69"/>
      <c r="Q1235" s="53"/>
      <c r="R1235" s="82"/>
      <c r="S1235" s="83"/>
      <c r="T1235" s="72"/>
      <c r="U1235" s="69"/>
      <c r="V1235" s="69"/>
      <c r="W1235" s="69"/>
      <c r="X1235" s="69"/>
    </row>
    <row r="1236" spans="2:24" s="75" customFormat="1" x14ac:dyDescent="0.25">
      <c r="B1236" s="69"/>
      <c r="C1236" s="76"/>
      <c r="D1236" s="76"/>
      <c r="E1236" s="76"/>
      <c r="F1236" s="77"/>
      <c r="G1236" s="69"/>
      <c r="H1236" s="69"/>
      <c r="I1236" s="77"/>
      <c r="J1236" s="69"/>
      <c r="K1236" s="69"/>
      <c r="L1236" s="69"/>
      <c r="M1236" s="69"/>
      <c r="N1236" s="69"/>
      <c r="O1236" s="69"/>
      <c r="P1236" s="69"/>
      <c r="Q1236" s="53"/>
      <c r="R1236" s="82"/>
      <c r="S1236" s="83"/>
      <c r="T1236" s="72"/>
      <c r="U1236" s="69"/>
      <c r="V1236" s="69"/>
      <c r="W1236" s="69"/>
      <c r="X1236" s="69"/>
    </row>
    <row r="1237" spans="2:24" s="75" customFormat="1" x14ac:dyDescent="0.25">
      <c r="B1237" s="69"/>
      <c r="C1237" s="76"/>
      <c r="D1237" s="76"/>
      <c r="E1237" s="76"/>
      <c r="F1237" s="77"/>
      <c r="G1237" s="69"/>
      <c r="H1237" s="69"/>
      <c r="I1237" s="77"/>
      <c r="J1237" s="69"/>
      <c r="K1237" s="69"/>
      <c r="L1237" s="69"/>
      <c r="M1237" s="69"/>
      <c r="N1237" s="69"/>
      <c r="O1237" s="69"/>
      <c r="P1237" s="69"/>
      <c r="Q1237" s="53"/>
      <c r="R1237" s="82"/>
      <c r="S1237" s="83"/>
      <c r="T1237" s="72"/>
      <c r="U1237" s="69"/>
      <c r="V1237" s="69"/>
      <c r="W1237" s="69"/>
      <c r="X1237" s="69"/>
    </row>
    <row r="1238" spans="2:24" s="75" customFormat="1" x14ac:dyDescent="0.25">
      <c r="B1238" s="69"/>
      <c r="C1238" s="76"/>
      <c r="D1238" s="76"/>
      <c r="E1238" s="76"/>
      <c r="F1238" s="77"/>
      <c r="G1238" s="69"/>
      <c r="H1238" s="69"/>
      <c r="I1238" s="77"/>
      <c r="J1238" s="69"/>
      <c r="K1238" s="69"/>
      <c r="L1238" s="69"/>
      <c r="M1238" s="69"/>
      <c r="N1238" s="69"/>
      <c r="O1238" s="69"/>
      <c r="P1238" s="69"/>
      <c r="Q1238" s="53"/>
      <c r="R1238" s="82"/>
      <c r="S1238" s="83"/>
      <c r="T1238" s="72"/>
      <c r="U1238" s="69"/>
      <c r="V1238" s="69"/>
      <c r="W1238" s="69"/>
      <c r="X1238" s="69"/>
    </row>
    <row r="1239" spans="2:24" s="75" customFormat="1" x14ac:dyDescent="0.25">
      <c r="B1239" s="69"/>
      <c r="C1239" s="76"/>
      <c r="D1239" s="76"/>
      <c r="E1239" s="76"/>
      <c r="F1239" s="77"/>
      <c r="G1239" s="69"/>
      <c r="H1239" s="69"/>
      <c r="I1239" s="77"/>
      <c r="J1239" s="69"/>
      <c r="K1239" s="69"/>
      <c r="L1239" s="69"/>
      <c r="M1239" s="69"/>
      <c r="N1239" s="69"/>
      <c r="O1239" s="69"/>
      <c r="P1239" s="69"/>
      <c r="Q1239" s="53"/>
      <c r="R1239" s="82"/>
      <c r="S1239" s="83"/>
      <c r="T1239" s="72"/>
      <c r="U1239" s="69"/>
      <c r="V1239" s="69"/>
      <c r="W1239" s="69"/>
      <c r="X1239" s="69"/>
    </row>
    <row r="1240" spans="2:24" s="75" customFormat="1" x14ac:dyDescent="0.25">
      <c r="B1240" s="69"/>
      <c r="C1240" s="76"/>
      <c r="D1240" s="76"/>
      <c r="E1240" s="76"/>
      <c r="F1240" s="77"/>
      <c r="G1240" s="69"/>
      <c r="H1240" s="69"/>
      <c r="I1240" s="77"/>
      <c r="J1240" s="69"/>
      <c r="K1240" s="69"/>
      <c r="L1240" s="69"/>
      <c r="M1240" s="69"/>
      <c r="N1240" s="69"/>
      <c r="O1240" s="69"/>
      <c r="P1240" s="69"/>
      <c r="Q1240" s="53"/>
      <c r="R1240" s="82"/>
      <c r="S1240" s="83"/>
      <c r="T1240" s="72"/>
      <c r="U1240" s="69"/>
      <c r="V1240" s="69"/>
      <c r="W1240" s="69"/>
      <c r="X1240" s="69"/>
    </row>
    <row r="1241" spans="2:24" s="75" customFormat="1" x14ac:dyDescent="0.25">
      <c r="B1241" s="69"/>
      <c r="C1241" s="76"/>
      <c r="D1241" s="76"/>
      <c r="E1241" s="76"/>
      <c r="F1241" s="77"/>
      <c r="G1241" s="69"/>
      <c r="H1241" s="69"/>
      <c r="I1241" s="77"/>
      <c r="J1241" s="69"/>
      <c r="K1241" s="69"/>
      <c r="L1241" s="69"/>
      <c r="M1241" s="69"/>
      <c r="N1241" s="69"/>
      <c r="O1241" s="69"/>
      <c r="P1241" s="69"/>
      <c r="Q1241" s="53"/>
      <c r="R1241" s="82"/>
      <c r="S1241" s="83"/>
      <c r="T1241" s="72"/>
      <c r="U1241" s="69"/>
      <c r="V1241" s="69"/>
      <c r="W1241" s="69"/>
      <c r="X1241" s="69"/>
    </row>
    <row r="1242" spans="2:24" s="75" customFormat="1" x14ac:dyDescent="0.25">
      <c r="B1242" s="69"/>
      <c r="C1242" s="76"/>
      <c r="D1242" s="76"/>
      <c r="E1242" s="76"/>
      <c r="F1242" s="77"/>
      <c r="G1242" s="69"/>
      <c r="H1242" s="69"/>
      <c r="I1242" s="77"/>
      <c r="J1242" s="69"/>
      <c r="K1242" s="69"/>
      <c r="L1242" s="69"/>
      <c r="M1242" s="69"/>
      <c r="N1242" s="69"/>
      <c r="O1242" s="69"/>
      <c r="P1242" s="69"/>
      <c r="Q1242" s="53"/>
      <c r="R1242" s="82"/>
      <c r="S1242" s="83"/>
      <c r="T1242" s="72"/>
      <c r="U1242" s="69"/>
      <c r="V1242" s="69"/>
      <c r="W1242" s="69"/>
      <c r="X1242" s="69"/>
    </row>
    <row r="1243" spans="2:24" s="75" customFormat="1" x14ac:dyDescent="0.25">
      <c r="B1243" s="69"/>
      <c r="C1243" s="76"/>
      <c r="D1243" s="76"/>
      <c r="E1243" s="76"/>
      <c r="F1243" s="77"/>
      <c r="G1243" s="69"/>
      <c r="H1243" s="69"/>
      <c r="I1243" s="77"/>
      <c r="J1243" s="69"/>
      <c r="K1243" s="69"/>
      <c r="L1243" s="69"/>
      <c r="M1243" s="69"/>
      <c r="N1243" s="69"/>
      <c r="O1243" s="69"/>
      <c r="P1243" s="69"/>
      <c r="Q1243" s="53"/>
      <c r="R1243" s="82"/>
      <c r="S1243" s="83"/>
      <c r="T1243" s="72"/>
      <c r="U1243" s="69"/>
      <c r="V1243" s="69"/>
      <c r="W1243" s="69"/>
      <c r="X1243" s="69"/>
    </row>
    <row r="1244" spans="2:24" s="75" customFormat="1" x14ac:dyDescent="0.25">
      <c r="B1244" s="69"/>
      <c r="C1244" s="76"/>
      <c r="D1244" s="76"/>
      <c r="E1244" s="76"/>
      <c r="F1244" s="77"/>
      <c r="G1244" s="69"/>
      <c r="H1244" s="69"/>
      <c r="I1244" s="77"/>
      <c r="J1244" s="69"/>
      <c r="K1244" s="69"/>
      <c r="L1244" s="69"/>
      <c r="M1244" s="69"/>
      <c r="N1244" s="69"/>
      <c r="O1244" s="69"/>
      <c r="P1244" s="69"/>
      <c r="Q1244" s="53"/>
      <c r="R1244" s="82"/>
      <c r="S1244" s="83"/>
      <c r="T1244" s="72"/>
      <c r="U1244" s="69"/>
      <c r="V1244" s="69"/>
      <c r="W1244" s="69"/>
      <c r="X1244" s="69"/>
    </row>
    <row r="1245" spans="2:24" s="75" customFormat="1" x14ac:dyDescent="0.25">
      <c r="B1245" s="69"/>
      <c r="C1245" s="76"/>
      <c r="D1245" s="76"/>
      <c r="E1245" s="76"/>
      <c r="F1245" s="77"/>
      <c r="G1245" s="69"/>
      <c r="H1245" s="69"/>
      <c r="I1245" s="77"/>
      <c r="J1245" s="69"/>
      <c r="K1245" s="69"/>
      <c r="L1245" s="69"/>
      <c r="M1245" s="69"/>
      <c r="N1245" s="69"/>
      <c r="O1245" s="69"/>
      <c r="P1245" s="69"/>
      <c r="Q1245" s="53"/>
      <c r="R1245" s="82"/>
      <c r="S1245" s="83"/>
      <c r="T1245" s="72"/>
      <c r="U1245" s="69"/>
      <c r="V1245" s="69"/>
      <c r="W1245" s="69"/>
      <c r="X1245" s="69"/>
    </row>
    <row r="1246" spans="2:24" s="75" customFormat="1" x14ac:dyDescent="0.25">
      <c r="B1246" s="69"/>
      <c r="C1246" s="76"/>
      <c r="D1246" s="76"/>
      <c r="E1246" s="76"/>
      <c r="F1246" s="77"/>
      <c r="G1246" s="69"/>
      <c r="H1246" s="69"/>
      <c r="I1246" s="77"/>
      <c r="J1246" s="69"/>
      <c r="K1246" s="69"/>
      <c r="L1246" s="69"/>
      <c r="M1246" s="69"/>
      <c r="N1246" s="69"/>
      <c r="O1246" s="69"/>
      <c r="P1246" s="69"/>
      <c r="Q1246" s="53"/>
      <c r="R1246" s="82"/>
      <c r="S1246" s="83"/>
      <c r="T1246" s="72"/>
      <c r="U1246" s="69"/>
      <c r="V1246" s="69"/>
      <c r="W1246" s="69"/>
      <c r="X1246" s="69"/>
    </row>
    <row r="1247" spans="2:24" s="75" customFormat="1" x14ac:dyDescent="0.25">
      <c r="B1247" s="69"/>
      <c r="C1247" s="76"/>
      <c r="D1247" s="76"/>
      <c r="E1247" s="76"/>
      <c r="F1247" s="77"/>
      <c r="G1247" s="69"/>
      <c r="H1247" s="69"/>
      <c r="I1247" s="77"/>
      <c r="J1247" s="69"/>
      <c r="K1247" s="69"/>
      <c r="L1247" s="69"/>
      <c r="M1247" s="69"/>
      <c r="N1247" s="69"/>
      <c r="O1247" s="69"/>
      <c r="P1247" s="69"/>
      <c r="Q1247" s="53"/>
      <c r="R1247" s="82"/>
      <c r="S1247" s="83"/>
      <c r="T1247" s="72"/>
      <c r="U1247" s="69"/>
      <c r="V1247" s="69"/>
      <c r="W1247" s="69"/>
      <c r="X1247" s="69"/>
    </row>
    <row r="1248" spans="2:24" s="75" customFormat="1" x14ac:dyDescent="0.25">
      <c r="B1248" s="69"/>
      <c r="C1248" s="76"/>
      <c r="D1248" s="76"/>
      <c r="E1248" s="76"/>
      <c r="F1248" s="77"/>
      <c r="G1248" s="69"/>
      <c r="H1248" s="69"/>
      <c r="I1248" s="77"/>
      <c r="J1248" s="69"/>
      <c r="K1248" s="69"/>
      <c r="L1248" s="69"/>
      <c r="M1248" s="69"/>
      <c r="N1248" s="69"/>
      <c r="O1248" s="69"/>
      <c r="P1248" s="69"/>
      <c r="Q1248" s="53"/>
      <c r="R1248" s="82"/>
      <c r="S1248" s="83"/>
      <c r="T1248" s="72"/>
      <c r="U1248" s="69"/>
      <c r="V1248" s="69"/>
      <c r="W1248" s="69"/>
      <c r="X1248" s="69"/>
    </row>
    <row r="1249" spans="2:24" s="75" customFormat="1" x14ac:dyDescent="0.25">
      <c r="B1249" s="69"/>
      <c r="C1249" s="76"/>
      <c r="D1249" s="76"/>
      <c r="E1249" s="76"/>
      <c r="F1249" s="77"/>
      <c r="G1249" s="69"/>
      <c r="H1249" s="69"/>
      <c r="I1249" s="77"/>
      <c r="J1249" s="69"/>
      <c r="K1249" s="69"/>
      <c r="L1249" s="69"/>
      <c r="M1249" s="69"/>
      <c r="N1249" s="69"/>
      <c r="O1249" s="69"/>
      <c r="P1249" s="69"/>
      <c r="Q1249" s="53"/>
      <c r="R1249" s="82"/>
      <c r="S1249" s="83"/>
      <c r="T1249" s="72"/>
      <c r="U1249" s="69"/>
      <c r="V1249" s="69"/>
      <c r="W1249" s="69"/>
      <c r="X1249" s="69"/>
    </row>
    <row r="1250" spans="2:24" s="75" customFormat="1" x14ac:dyDescent="0.25">
      <c r="B1250" s="69"/>
      <c r="C1250" s="76"/>
      <c r="D1250" s="76"/>
      <c r="E1250" s="76"/>
      <c r="F1250" s="77"/>
      <c r="G1250" s="69"/>
      <c r="H1250" s="69"/>
      <c r="I1250" s="77"/>
      <c r="J1250" s="69"/>
      <c r="K1250" s="69"/>
      <c r="L1250" s="69"/>
      <c r="M1250" s="69"/>
      <c r="N1250" s="69"/>
      <c r="O1250" s="69"/>
      <c r="P1250" s="69"/>
      <c r="Q1250" s="53"/>
      <c r="R1250" s="82"/>
      <c r="S1250" s="83"/>
      <c r="T1250" s="72"/>
      <c r="U1250" s="69"/>
      <c r="V1250" s="69"/>
      <c r="W1250" s="69"/>
      <c r="X1250" s="69"/>
    </row>
    <row r="1251" spans="2:24" s="75" customFormat="1" x14ac:dyDescent="0.25">
      <c r="B1251" s="69"/>
      <c r="C1251" s="76"/>
      <c r="D1251" s="76"/>
      <c r="E1251" s="76"/>
      <c r="F1251" s="77"/>
      <c r="G1251" s="69"/>
      <c r="H1251" s="69"/>
      <c r="I1251" s="77"/>
      <c r="J1251" s="69"/>
      <c r="K1251" s="69"/>
      <c r="L1251" s="69"/>
      <c r="M1251" s="69"/>
      <c r="N1251" s="69"/>
      <c r="O1251" s="69"/>
      <c r="P1251" s="69"/>
      <c r="Q1251" s="53"/>
      <c r="R1251" s="82"/>
      <c r="S1251" s="83"/>
      <c r="T1251" s="72"/>
      <c r="U1251" s="69"/>
      <c r="V1251" s="69"/>
      <c r="W1251" s="69"/>
      <c r="X1251" s="69"/>
    </row>
    <row r="1252" spans="2:24" s="75" customFormat="1" x14ac:dyDescent="0.25">
      <c r="B1252" s="69"/>
      <c r="C1252" s="76"/>
      <c r="D1252" s="76"/>
      <c r="E1252" s="76"/>
      <c r="F1252" s="77"/>
      <c r="G1252" s="69"/>
      <c r="H1252" s="69"/>
      <c r="I1252" s="77"/>
      <c r="J1252" s="69"/>
      <c r="K1252" s="69"/>
      <c r="L1252" s="69"/>
      <c r="M1252" s="69"/>
      <c r="N1252" s="69"/>
      <c r="O1252" s="69"/>
      <c r="P1252" s="69"/>
      <c r="Q1252" s="53"/>
      <c r="R1252" s="82"/>
      <c r="S1252" s="83"/>
      <c r="T1252" s="72"/>
      <c r="U1252" s="69"/>
      <c r="V1252" s="69"/>
      <c r="W1252" s="69"/>
      <c r="X1252" s="69"/>
    </row>
    <row r="1253" spans="2:24" s="75" customFormat="1" x14ac:dyDescent="0.25">
      <c r="B1253" s="69"/>
      <c r="C1253" s="76"/>
      <c r="D1253" s="76"/>
      <c r="E1253" s="76"/>
      <c r="F1253" s="77"/>
      <c r="G1253" s="69"/>
      <c r="H1253" s="69"/>
      <c r="I1253" s="77"/>
      <c r="J1253" s="69"/>
      <c r="K1253" s="69"/>
      <c r="L1253" s="69"/>
      <c r="M1253" s="69"/>
      <c r="N1253" s="69"/>
      <c r="O1253" s="69"/>
      <c r="P1253" s="69"/>
      <c r="Q1253" s="53"/>
      <c r="R1253" s="82"/>
      <c r="S1253" s="83"/>
      <c r="T1253" s="72"/>
      <c r="U1253" s="69"/>
      <c r="V1253" s="69"/>
      <c r="W1253" s="69"/>
      <c r="X1253" s="69"/>
    </row>
    <row r="1254" spans="2:24" s="75" customFormat="1" x14ac:dyDescent="0.25">
      <c r="B1254" s="69"/>
      <c r="C1254" s="76"/>
      <c r="D1254" s="76"/>
      <c r="E1254" s="76"/>
      <c r="F1254" s="77"/>
      <c r="G1254" s="69"/>
      <c r="H1254" s="69"/>
      <c r="I1254" s="77"/>
      <c r="J1254" s="69"/>
      <c r="K1254" s="69"/>
      <c r="L1254" s="69"/>
      <c r="M1254" s="69"/>
      <c r="N1254" s="69"/>
      <c r="O1254" s="69"/>
      <c r="P1254" s="69"/>
      <c r="Q1254" s="53"/>
      <c r="R1254" s="82"/>
      <c r="S1254" s="83"/>
      <c r="T1254" s="72"/>
      <c r="U1254" s="69"/>
      <c r="V1254" s="69"/>
      <c r="W1254" s="69"/>
      <c r="X1254" s="69"/>
    </row>
    <row r="1255" spans="2:24" s="75" customFormat="1" x14ac:dyDescent="0.25">
      <c r="B1255" s="69"/>
      <c r="C1255" s="76"/>
      <c r="D1255" s="76"/>
      <c r="E1255" s="76"/>
      <c r="F1255" s="77"/>
      <c r="G1255" s="69"/>
      <c r="H1255" s="69"/>
      <c r="I1255" s="77"/>
      <c r="J1255" s="69"/>
      <c r="K1255" s="69"/>
      <c r="L1255" s="69"/>
      <c r="M1255" s="69"/>
      <c r="N1255" s="69"/>
      <c r="O1255" s="69"/>
      <c r="P1255" s="69"/>
      <c r="Q1255" s="53"/>
      <c r="R1255" s="82"/>
      <c r="S1255" s="83"/>
      <c r="T1255" s="72"/>
      <c r="U1255" s="69"/>
      <c r="V1255" s="69"/>
      <c r="W1255" s="69"/>
      <c r="X1255" s="69"/>
    </row>
    <row r="1256" spans="2:24" s="75" customFormat="1" x14ac:dyDescent="0.25">
      <c r="B1256" s="69"/>
      <c r="C1256" s="76"/>
      <c r="D1256" s="76"/>
      <c r="E1256" s="76"/>
      <c r="F1256" s="77"/>
      <c r="G1256" s="69"/>
      <c r="H1256" s="69"/>
      <c r="I1256" s="77"/>
      <c r="J1256" s="69"/>
      <c r="K1256" s="69"/>
      <c r="L1256" s="69"/>
      <c r="M1256" s="69"/>
      <c r="N1256" s="69"/>
      <c r="O1256" s="69"/>
      <c r="P1256" s="69"/>
      <c r="Q1256" s="53"/>
      <c r="R1256" s="82"/>
      <c r="S1256" s="83"/>
      <c r="T1256" s="72"/>
      <c r="U1256" s="69"/>
      <c r="V1256" s="69"/>
      <c r="W1256" s="69"/>
      <c r="X1256" s="69"/>
    </row>
    <row r="1257" spans="2:24" s="75" customFormat="1" x14ac:dyDescent="0.25">
      <c r="B1257" s="69"/>
      <c r="C1257" s="76"/>
      <c r="D1257" s="76"/>
      <c r="E1257" s="76"/>
      <c r="F1257" s="77"/>
      <c r="G1257" s="69"/>
      <c r="H1257" s="69"/>
      <c r="I1257" s="77"/>
      <c r="J1257" s="69"/>
      <c r="K1257" s="69"/>
      <c r="L1257" s="69"/>
      <c r="M1257" s="69"/>
      <c r="N1257" s="69"/>
      <c r="O1257" s="69"/>
      <c r="P1257" s="69"/>
      <c r="Q1257" s="53"/>
      <c r="R1257" s="82"/>
      <c r="S1257" s="83"/>
      <c r="T1257" s="72"/>
      <c r="U1257" s="69"/>
      <c r="V1257" s="69"/>
      <c r="W1257" s="69"/>
      <c r="X1257" s="69"/>
    </row>
    <row r="1258" spans="2:24" s="75" customFormat="1" x14ac:dyDescent="0.25">
      <c r="B1258" s="69"/>
      <c r="C1258" s="76"/>
      <c r="D1258" s="76"/>
      <c r="E1258" s="76"/>
      <c r="F1258" s="77"/>
      <c r="G1258" s="69"/>
      <c r="H1258" s="69"/>
      <c r="I1258" s="77"/>
      <c r="J1258" s="69"/>
      <c r="K1258" s="69"/>
      <c r="L1258" s="69"/>
      <c r="M1258" s="69"/>
      <c r="N1258" s="69"/>
      <c r="O1258" s="69"/>
      <c r="P1258" s="69"/>
      <c r="Q1258" s="53"/>
      <c r="R1258" s="82"/>
      <c r="S1258" s="83"/>
      <c r="T1258" s="72"/>
      <c r="U1258" s="69"/>
      <c r="V1258" s="69"/>
      <c r="W1258" s="69"/>
      <c r="X1258" s="69"/>
    </row>
    <row r="1259" spans="2:24" s="75" customFormat="1" x14ac:dyDescent="0.25">
      <c r="B1259" s="69"/>
      <c r="C1259" s="76"/>
      <c r="D1259" s="76"/>
      <c r="E1259" s="76"/>
      <c r="F1259" s="77"/>
      <c r="G1259" s="69"/>
      <c r="H1259" s="69"/>
      <c r="I1259" s="77"/>
      <c r="J1259" s="69"/>
      <c r="K1259" s="69"/>
      <c r="L1259" s="69"/>
      <c r="M1259" s="69"/>
      <c r="N1259" s="69"/>
      <c r="O1259" s="69"/>
      <c r="P1259" s="69"/>
      <c r="Q1259" s="53"/>
      <c r="R1259" s="82"/>
      <c r="S1259" s="83"/>
      <c r="T1259" s="72"/>
      <c r="U1259" s="69"/>
      <c r="V1259" s="69"/>
      <c r="W1259" s="69"/>
      <c r="X1259" s="69"/>
    </row>
    <row r="1260" spans="2:24" s="75" customFormat="1" x14ac:dyDescent="0.25">
      <c r="B1260" s="69"/>
      <c r="C1260" s="76"/>
      <c r="D1260" s="76"/>
      <c r="E1260" s="76"/>
      <c r="F1260" s="77"/>
      <c r="G1260" s="69"/>
      <c r="H1260" s="69"/>
      <c r="I1260" s="77"/>
      <c r="J1260" s="69"/>
      <c r="K1260" s="69"/>
      <c r="L1260" s="69"/>
      <c r="M1260" s="69"/>
      <c r="N1260" s="69"/>
      <c r="O1260" s="69"/>
      <c r="P1260" s="69"/>
      <c r="Q1260" s="53"/>
      <c r="R1260" s="82"/>
      <c r="S1260" s="83"/>
      <c r="T1260" s="72"/>
      <c r="U1260" s="69"/>
      <c r="V1260" s="69"/>
      <c r="W1260" s="69"/>
      <c r="X1260" s="69"/>
    </row>
    <row r="1261" spans="2:24" s="75" customFormat="1" x14ac:dyDescent="0.25">
      <c r="B1261" s="69"/>
      <c r="C1261" s="76"/>
      <c r="D1261" s="76"/>
      <c r="E1261" s="76"/>
      <c r="F1261" s="77"/>
      <c r="G1261" s="69"/>
      <c r="H1261" s="69"/>
      <c r="I1261" s="77"/>
      <c r="J1261" s="69"/>
      <c r="K1261" s="69"/>
      <c r="L1261" s="69"/>
      <c r="M1261" s="69"/>
      <c r="N1261" s="69"/>
      <c r="O1261" s="69"/>
      <c r="P1261" s="69"/>
      <c r="Q1261" s="53"/>
      <c r="R1261" s="82"/>
      <c r="S1261" s="83"/>
      <c r="T1261" s="72"/>
      <c r="U1261" s="69"/>
      <c r="V1261" s="69"/>
      <c r="W1261" s="69"/>
      <c r="X1261" s="69"/>
    </row>
    <row r="1262" spans="2:24" s="75" customFormat="1" x14ac:dyDescent="0.25">
      <c r="B1262" s="69"/>
      <c r="C1262" s="76"/>
      <c r="D1262" s="76"/>
      <c r="E1262" s="76"/>
      <c r="F1262" s="77"/>
      <c r="G1262" s="69"/>
      <c r="H1262" s="69"/>
      <c r="I1262" s="77"/>
      <c r="J1262" s="69"/>
      <c r="K1262" s="69"/>
      <c r="L1262" s="69"/>
      <c r="M1262" s="69"/>
      <c r="N1262" s="69"/>
      <c r="O1262" s="69"/>
      <c r="P1262" s="69"/>
      <c r="Q1262" s="53"/>
      <c r="R1262" s="82"/>
      <c r="S1262" s="83"/>
      <c r="T1262" s="72"/>
      <c r="U1262" s="69"/>
      <c r="V1262" s="69"/>
      <c r="W1262" s="69"/>
      <c r="X1262" s="69"/>
    </row>
    <row r="1263" spans="2:24" s="75" customFormat="1" x14ac:dyDescent="0.25">
      <c r="B1263" s="69"/>
      <c r="C1263" s="76"/>
      <c r="D1263" s="76"/>
      <c r="E1263" s="76"/>
      <c r="F1263" s="77"/>
      <c r="G1263" s="69"/>
      <c r="H1263" s="69"/>
      <c r="I1263" s="77"/>
      <c r="J1263" s="69"/>
      <c r="K1263" s="69"/>
      <c r="L1263" s="69"/>
      <c r="M1263" s="69"/>
      <c r="N1263" s="69"/>
      <c r="O1263" s="69"/>
      <c r="P1263" s="69"/>
      <c r="Q1263" s="53"/>
      <c r="R1263" s="82"/>
      <c r="S1263" s="83"/>
      <c r="T1263" s="72"/>
      <c r="U1263" s="69"/>
      <c r="V1263" s="69"/>
      <c r="W1263" s="69"/>
      <c r="X1263" s="69"/>
    </row>
    <row r="1264" spans="2:24" s="75" customFormat="1" x14ac:dyDescent="0.25">
      <c r="B1264" s="69"/>
      <c r="C1264" s="76"/>
      <c r="D1264" s="76"/>
      <c r="E1264" s="76"/>
      <c r="F1264" s="77"/>
      <c r="G1264" s="69"/>
      <c r="H1264" s="69"/>
      <c r="I1264" s="77"/>
      <c r="J1264" s="69"/>
      <c r="K1264" s="69"/>
      <c r="L1264" s="69"/>
      <c r="M1264" s="69"/>
      <c r="N1264" s="69"/>
      <c r="O1264" s="69"/>
      <c r="P1264" s="69"/>
      <c r="Q1264" s="53"/>
      <c r="R1264" s="82"/>
      <c r="S1264" s="83"/>
      <c r="T1264" s="72"/>
      <c r="U1264" s="69"/>
      <c r="V1264" s="69"/>
      <c r="W1264" s="69"/>
      <c r="X1264" s="69"/>
    </row>
    <row r="1265" spans="2:24" s="75" customFormat="1" x14ac:dyDescent="0.25">
      <c r="B1265" s="69"/>
      <c r="C1265" s="76"/>
      <c r="D1265" s="76"/>
      <c r="E1265" s="76"/>
      <c r="F1265" s="77"/>
      <c r="G1265" s="69"/>
      <c r="H1265" s="69"/>
      <c r="I1265" s="77"/>
      <c r="J1265" s="69"/>
      <c r="K1265" s="69"/>
      <c r="L1265" s="69"/>
      <c r="M1265" s="69"/>
      <c r="N1265" s="69"/>
      <c r="O1265" s="69"/>
      <c r="P1265" s="69"/>
      <c r="Q1265" s="53"/>
      <c r="R1265" s="82"/>
      <c r="S1265" s="83"/>
      <c r="T1265" s="72"/>
      <c r="U1265" s="69"/>
      <c r="V1265" s="69"/>
      <c r="W1265" s="69"/>
      <c r="X1265" s="69"/>
    </row>
    <row r="1266" spans="2:24" s="75" customFormat="1" x14ac:dyDescent="0.25">
      <c r="B1266" s="69"/>
      <c r="C1266" s="76"/>
      <c r="D1266" s="76"/>
      <c r="E1266" s="76"/>
      <c r="F1266" s="77"/>
      <c r="G1266" s="69"/>
      <c r="H1266" s="69"/>
      <c r="I1266" s="77"/>
      <c r="J1266" s="69"/>
      <c r="K1266" s="69"/>
      <c r="L1266" s="69"/>
      <c r="M1266" s="69"/>
      <c r="N1266" s="69"/>
      <c r="O1266" s="69"/>
      <c r="P1266" s="69"/>
      <c r="Q1266" s="53"/>
      <c r="R1266" s="82"/>
      <c r="S1266" s="83"/>
      <c r="T1266" s="72"/>
      <c r="U1266" s="69"/>
      <c r="V1266" s="69"/>
      <c r="W1266" s="69"/>
      <c r="X1266" s="69"/>
    </row>
    <row r="1267" spans="2:24" s="75" customFormat="1" x14ac:dyDescent="0.25">
      <c r="B1267" s="69"/>
      <c r="C1267" s="76"/>
      <c r="D1267" s="76"/>
      <c r="E1267" s="76"/>
      <c r="F1267" s="77"/>
      <c r="G1267" s="69"/>
      <c r="H1267" s="69"/>
      <c r="I1267" s="77"/>
      <c r="J1267" s="69"/>
      <c r="K1267" s="69"/>
      <c r="L1267" s="69"/>
      <c r="M1267" s="69"/>
      <c r="N1267" s="69"/>
      <c r="O1267" s="69"/>
      <c r="P1267" s="69"/>
      <c r="Q1267" s="53"/>
      <c r="R1267" s="82"/>
      <c r="S1267" s="83"/>
      <c r="T1267" s="72"/>
      <c r="U1267" s="69"/>
      <c r="V1267" s="69"/>
      <c r="W1267" s="69"/>
      <c r="X1267" s="69"/>
    </row>
    <row r="1268" spans="2:24" s="75" customFormat="1" x14ac:dyDescent="0.25">
      <c r="B1268" s="69"/>
      <c r="C1268" s="76"/>
      <c r="D1268" s="76"/>
      <c r="E1268" s="76"/>
      <c r="F1268" s="77"/>
      <c r="G1268" s="69"/>
      <c r="H1268" s="69"/>
      <c r="I1268" s="77"/>
      <c r="J1268" s="69"/>
      <c r="K1268" s="69"/>
      <c r="L1268" s="69"/>
      <c r="M1268" s="69"/>
      <c r="N1268" s="69"/>
      <c r="O1268" s="69"/>
      <c r="P1268" s="69"/>
      <c r="Q1268" s="53"/>
      <c r="R1268" s="82"/>
      <c r="S1268" s="83"/>
      <c r="T1268" s="72"/>
      <c r="U1268" s="69"/>
      <c r="V1268" s="69"/>
      <c r="W1268" s="69"/>
      <c r="X1268" s="69"/>
    </row>
    <row r="1269" spans="2:24" s="75" customFormat="1" x14ac:dyDescent="0.25">
      <c r="B1269" s="69"/>
      <c r="C1269" s="76"/>
      <c r="D1269" s="76"/>
      <c r="E1269" s="76"/>
      <c r="F1269" s="77"/>
      <c r="G1269" s="69"/>
      <c r="H1269" s="69"/>
      <c r="I1269" s="77"/>
      <c r="J1269" s="69"/>
      <c r="K1269" s="69"/>
      <c r="L1269" s="69"/>
      <c r="M1269" s="69"/>
      <c r="N1269" s="69"/>
      <c r="O1269" s="69"/>
      <c r="P1269" s="69"/>
      <c r="Q1269" s="53"/>
      <c r="R1269" s="82"/>
      <c r="S1269" s="83"/>
      <c r="T1269" s="72"/>
      <c r="U1269" s="69"/>
      <c r="V1269" s="69"/>
      <c r="W1269" s="69"/>
      <c r="X1269" s="69"/>
    </row>
    <row r="1270" spans="2:24" s="75" customFormat="1" x14ac:dyDescent="0.25">
      <c r="B1270" s="69"/>
      <c r="C1270" s="76"/>
      <c r="D1270" s="76"/>
      <c r="E1270" s="76"/>
      <c r="F1270" s="77"/>
      <c r="G1270" s="69"/>
      <c r="H1270" s="69"/>
      <c r="I1270" s="77"/>
      <c r="J1270" s="69"/>
      <c r="K1270" s="69"/>
      <c r="L1270" s="69"/>
      <c r="M1270" s="69"/>
      <c r="N1270" s="69"/>
      <c r="O1270" s="69"/>
      <c r="P1270" s="69"/>
      <c r="Q1270" s="53"/>
      <c r="R1270" s="82"/>
      <c r="S1270" s="83"/>
      <c r="T1270" s="72"/>
      <c r="U1270" s="69"/>
      <c r="V1270" s="69"/>
      <c r="W1270" s="69"/>
      <c r="X1270" s="69"/>
    </row>
    <row r="1271" spans="2:24" s="75" customFormat="1" x14ac:dyDescent="0.25">
      <c r="B1271" s="69"/>
      <c r="C1271" s="76"/>
      <c r="D1271" s="76"/>
      <c r="E1271" s="76"/>
      <c r="F1271" s="77"/>
      <c r="G1271" s="69"/>
      <c r="H1271" s="69"/>
      <c r="I1271" s="77"/>
      <c r="J1271" s="69"/>
      <c r="K1271" s="69"/>
      <c r="L1271" s="69"/>
      <c r="M1271" s="69"/>
      <c r="N1271" s="69"/>
      <c r="O1271" s="69"/>
      <c r="P1271" s="69"/>
      <c r="Q1271" s="53"/>
      <c r="R1271" s="82"/>
      <c r="S1271" s="83"/>
      <c r="T1271" s="72"/>
      <c r="U1271" s="69"/>
      <c r="V1271" s="69"/>
      <c r="W1271" s="69"/>
      <c r="X1271" s="69"/>
    </row>
    <row r="1272" spans="2:24" s="75" customFormat="1" x14ac:dyDescent="0.25">
      <c r="B1272" s="69"/>
      <c r="C1272" s="76"/>
      <c r="D1272" s="76"/>
      <c r="E1272" s="76"/>
      <c r="F1272" s="77"/>
      <c r="G1272" s="69"/>
      <c r="H1272" s="69"/>
      <c r="I1272" s="77"/>
      <c r="J1272" s="69"/>
      <c r="K1272" s="69"/>
      <c r="L1272" s="69"/>
      <c r="M1272" s="69"/>
      <c r="N1272" s="69"/>
      <c r="O1272" s="69"/>
      <c r="P1272" s="69"/>
      <c r="Q1272" s="53"/>
      <c r="R1272" s="82"/>
      <c r="S1272" s="83"/>
      <c r="T1272" s="72"/>
      <c r="U1272" s="69"/>
      <c r="V1272" s="69"/>
      <c r="W1272" s="69"/>
      <c r="X1272" s="69"/>
    </row>
    <row r="1273" spans="2:24" s="75" customFormat="1" x14ac:dyDescent="0.25">
      <c r="B1273" s="69"/>
      <c r="C1273" s="76"/>
      <c r="D1273" s="76"/>
      <c r="E1273" s="76"/>
      <c r="F1273" s="77"/>
      <c r="G1273" s="69"/>
      <c r="H1273" s="69"/>
      <c r="I1273" s="77"/>
      <c r="J1273" s="69"/>
      <c r="K1273" s="69"/>
      <c r="L1273" s="69"/>
      <c r="M1273" s="69"/>
      <c r="N1273" s="69"/>
      <c r="O1273" s="69"/>
      <c r="P1273" s="69"/>
      <c r="Q1273" s="53"/>
      <c r="R1273" s="82"/>
      <c r="S1273" s="83"/>
      <c r="T1273" s="72"/>
      <c r="U1273" s="69"/>
      <c r="V1273" s="69"/>
      <c r="W1273" s="69"/>
      <c r="X1273" s="69"/>
    </row>
    <row r="1274" spans="2:24" s="75" customFormat="1" x14ac:dyDescent="0.25">
      <c r="B1274" s="69"/>
      <c r="C1274" s="76"/>
      <c r="D1274" s="76"/>
      <c r="E1274" s="76"/>
      <c r="F1274" s="77"/>
      <c r="G1274" s="69"/>
      <c r="H1274" s="69"/>
      <c r="I1274" s="77"/>
      <c r="J1274" s="69"/>
      <c r="K1274" s="69"/>
      <c r="L1274" s="69"/>
      <c r="M1274" s="69"/>
      <c r="N1274" s="69"/>
      <c r="O1274" s="69"/>
      <c r="P1274" s="69"/>
      <c r="Q1274" s="53"/>
      <c r="R1274" s="82"/>
      <c r="S1274" s="83"/>
      <c r="T1274" s="72"/>
      <c r="U1274" s="69"/>
      <c r="V1274" s="69"/>
      <c r="W1274" s="69"/>
      <c r="X1274" s="69"/>
    </row>
    <row r="1275" spans="2:24" s="75" customFormat="1" x14ac:dyDescent="0.25">
      <c r="B1275" s="69"/>
      <c r="C1275" s="76"/>
      <c r="D1275" s="76"/>
      <c r="E1275" s="76"/>
      <c r="F1275" s="77"/>
      <c r="G1275" s="69"/>
      <c r="H1275" s="69"/>
      <c r="I1275" s="77"/>
      <c r="J1275" s="69"/>
      <c r="K1275" s="69"/>
      <c r="L1275" s="69"/>
      <c r="M1275" s="69"/>
      <c r="N1275" s="69"/>
      <c r="O1275" s="69"/>
      <c r="P1275" s="69"/>
      <c r="Q1275" s="53"/>
      <c r="R1275" s="82"/>
      <c r="S1275" s="83"/>
      <c r="T1275" s="72"/>
      <c r="U1275" s="69"/>
      <c r="V1275" s="69"/>
      <c r="W1275" s="69"/>
      <c r="X1275" s="69"/>
    </row>
    <row r="1276" spans="2:24" s="75" customFormat="1" x14ac:dyDescent="0.25">
      <c r="B1276" s="69"/>
      <c r="C1276" s="76"/>
      <c r="D1276" s="76"/>
      <c r="E1276" s="76"/>
      <c r="F1276" s="77"/>
      <c r="G1276" s="69"/>
      <c r="H1276" s="69"/>
      <c r="I1276" s="77"/>
      <c r="J1276" s="69"/>
      <c r="K1276" s="69"/>
      <c r="L1276" s="69"/>
      <c r="M1276" s="69"/>
      <c r="N1276" s="69"/>
      <c r="O1276" s="69"/>
      <c r="P1276" s="69"/>
      <c r="Q1276" s="53"/>
      <c r="R1276" s="82"/>
      <c r="S1276" s="83"/>
      <c r="T1276" s="72"/>
      <c r="U1276" s="69"/>
      <c r="V1276" s="69"/>
      <c r="W1276" s="69"/>
      <c r="X1276" s="69"/>
    </row>
    <row r="1277" spans="2:24" s="75" customFormat="1" x14ac:dyDescent="0.25">
      <c r="B1277" s="69"/>
      <c r="C1277" s="76"/>
      <c r="D1277" s="76"/>
      <c r="E1277" s="76"/>
      <c r="F1277" s="77"/>
      <c r="G1277" s="69"/>
      <c r="H1277" s="69"/>
      <c r="I1277" s="77"/>
      <c r="J1277" s="69"/>
      <c r="K1277" s="69"/>
      <c r="L1277" s="69"/>
      <c r="M1277" s="69"/>
      <c r="N1277" s="69"/>
      <c r="O1277" s="69"/>
      <c r="P1277" s="69"/>
      <c r="Q1277" s="53"/>
      <c r="R1277" s="82"/>
      <c r="S1277" s="83"/>
      <c r="T1277" s="72"/>
      <c r="U1277" s="69"/>
      <c r="V1277" s="69"/>
      <c r="W1277" s="69"/>
      <c r="X1277" s="69"/>
    </row>
    <row r="1278" spans="2:24" s="75" customFormat="1" x14ac:dyDescent="0.25">
      <c r="B1278" s="69"/>
      <c r="C1278" s="76"/>
      <c r="D1278" s="76"/>
      <c r="E1278" s="76"/>
      <c r="F1278" s="77"/>
      <c r="G1278" s="69"/>
      <c r="H1278" s="69"/>
      <c r="I1278" s="77"/>
      <c r="J1278" s="69"/>
      <c r="K1278" s="69"/>
      <c r="L1278" s="69"/>
      <c r="M1278" s="69"/>
      <c r="N1278" s="69"/>
      <c r="O1278" s="69"/>
      <c r="P1278" s="69"/>
      <c r="Q1278" s="53"/>
      <c r="R1278" s="82"/>
      <c r="S1278" s="83"/>
      <c r="T1278" s="72"/>
      <c r="U1278" s="69"/>
      <c r="V1278" s="69"/>
      <c r="W1278" s="69"/>
      <c r="X1278" s="69"/>
    </row>
    <row r="1279" spans="2:24" s="75" customFormat="1" x14ac:dyDescent="0.25">
      <c r="B1279" s="69"/>
      <c r="C1279" s="76"/>
      <c r="D1279" s="76"/>
      <c r="E1279" s="76"/>
      <c r="F1279" s="77"/>
      <c r="G1279" s="69"/>
      <c r="H1279" s="69"/>
      <c r="I1279" s="77"/>
      <c r="J1279" s="69"/>
      <c r="K1279" s="69"/>
      <c r="L1279" s="69"/>
      <c r="M1279" s="69"/>
      <c r="N1279" s="69"/>
      <c r="O1279" s="69"/>
      <c r="P1279" s="69"/>
      <c r="Q1279" s="53"/>
      <c r="R1279" s="82"/>
      <c r="S1279" s="83"/>
      <c r="T1279" s="72"/>
      <c r="U1279" s="69"/>
      <c r="V1279" s="69"/>
      <c r="W1279" s="69"/>
      <c r="X1279" s="69"/>
    </row>
    <row r="1280" spans="2:24" s="75" customFormat="1" x14ac:dyDescent="0.25">
      <c r="B1280" s="69"/>
      <c r="C1280" s="76"/>
      <c r="D1280" s="76"/>
      <c r="E1280" s="76"/>
      <c r="F1280" s="77"/>
      <c r="G1280" s="69"/>
      <c r="H1280" s="69"/>
      <c r="I1280" s="77"/>
      <c r="J1280" s="69"/>
      <c r="K1280" s="69"/>
      <c r="L1280" s="69"/>
      <c r="M1280" s="69"/>
      <c r="N1280" s="69"/>
      <c r="O1280" s="69"/>
      <c r="P1280" s="69"/>
      <c r="Q1280" s="53"/>
      <c r="R1280" s="82"/>
      <c r="S1280" s="83"/>
      <c r="T1280" s="72"/>
      <c r="U1280" s="69"/>
      <c r="V1280" s="69"/>
      <c r="W1280" s="69"/>
      <c r="X1280" s="69"/>
    </row>
    <row r="1281" spans="2:24" s="75" customFormat="1" x14ac:dyDescent="0.25">
      <c r="B1281" s="69"/>
      <c r="C1281" s="76"/>
      <c r="D1281" s="76"/>
      <c r="E1281" s="76"/>
      <c r="F1281" s="77"/>
      <c r="G1281" s="69"/>
      <c r="H1281" s="69"/>
      <c r="I1281" s="77"/>
      <c r="J1281" s="69"/>
      <c r="K1281" s="69"/>
      <c r="L1281" s="69"/>
      <c r="M1281" s="69"/>
      <c r="N1281" s="69"/>
      <c r="O1281" s="69"/>
      <c r="P1281" s="69"/>
      <c r="Q1281" s="53"/>
      <c r="R1281" s="82"/>
      <c r="S1281" s="83"/>
      <c r="T1281" s="72"/>
      <c r="U1281" s="69"/>
      <c r="V1281" s="69"/>
      <c r="W1281" s="69"/>
      <c r="X1281" s="69"/>
    </row>
    <row r="1282" spans="2:24" s="75" customFormat="1" x14ac:dyDescent="0.25">
      <c r="B1282" s="69"/>
      <c r="C1282" s="76"/>
      <c r="D1282" s="76"/>
      <c r="E1282" s="76"/>
      <c r="F1282" s="77"/>
      <c r="G1282" s="69"/>
      <c r="H1282" s="69"/>
      <c r="I1282" s="77"/>
      <c r="J1282" s="69"/>
      <c r="K1282" s="69"/>
      <c r="L1282" s="69"/>
      <c r="M1282" s="69"/>
      <c r="N1282" s="69"/>
      <c r="O1282" s="69"/>
      <c r="P1282" s="69"/>
      <c r="Q1282" s="53"/>
      <c r="R1282" s="82"/>
      <c r="S1282" s="83"/>
      <c r="T1282" s="72"/>
      <c r="U1282" s="69"/>
      <c r="V1282" s="69"/>
      <c r="W1282" s="69"/>
      <c r="X1282" s="69"/>
    </row>
    <row r="1283" spans="2:24" s="75" customFormat="1" x14ac:dyDescent="0.25">
      <c r="B1283" s="69"/>
      <c r="C1283" s="76"/>
      <c r="D1283" s="76"/>
      <c r="E1283" s="76"/>
      <c r="F1283" s="77"/>
      <c r="G1283" s="69"/>
      <c r="H1283" s="69"/>
      <c r="I1283" s="77"/>
      <c r="J1283" s="69"/>
      <c r="K1283" s="69"/>
      <c r="L1283" s="69"/>
      <c r="M1283" s="69"/>
      <c r="N1283" s="69"/>
      <c r="O1283" s="69"/>
      <c r="P1283" s="69"/>
      <c r="Q1283" s="53"/>
      <c r="R1283" s="82"/>
      <c r="S1283" s="83"/>
      <c r="T1283" s="72"/>
      <c r="U1283" s="69"/>
      <c r="V1283" s="69"/>
      <c r="W1283" s="69"/>
      <c r="X1283" s="69"/>
    </row>
    <row r="1284" spans="2:24" s="75" customFormat="1" x14ac:dyDescent="0.25">
      <c r="B1284" s="69"/>
      <c r="C1284" s="76"/>
      <c r="D1284" s="76"/>
      <c r="E1284" s="76"/>
      <c r="F1284" s="77"/>
      <c r="G1284" s="69"/>
      <c r="H1284" s="69"/>
      <c r="I1284" s="77"/>
      <c r="J1284" s="69"/>
      <c r="K1284" s="69"/>
      <c r="L1284" s="69"/>
      <c r="M1284" s="69"/>
      <c r="N1284" s="69"/>
      <c r="O1284" s="69"/>
      <c r="P1284" s="69"/>
      <c r="Q1284" s="53"/>
      <c r="R1284" s="82"/>
      <c r="S1284" s="83"/>
      <c r="T1284" s="72"/>
      <c r="U1284" s="69"/>
      <c r="V1284" s="69"/>
      <c r="W1284" s="69"/>
      <c r="X1284" s="69"/>
    </row>
    <row r="1285" spans="2:24" s="75" customFormat="1" x14ac:dyDescent="0.25">
      <c r="B1285" s="69"/>
      <c r="C1285" s="76"/>
      <c r="D1285" s="76"/>
      <c r="E1285" s="76"/>
      <c r="F1285" s="77"/>
      <c r="G1285" s="69"/>
      <c r="H1285" s="69"/>
      <c r="I1285" s="77"/>
      <c r="J1285" s="69"/>
      <c r="K1285" s="69"/>
      <c r="L1285" s="69"/>
      <c r="M1285" s="69"/>
      <c r="N1285" s="69"/>
      <c r="O1285" s="69"/>
      <c r="P1285" s="69"/>
      <c r="Q1285" s="53"/>
      <c r="R1285" s="82"/>
      <c r="S1285" s="83"/>
      <c r="T1285" s="72"/>
      <c r="U1285" s="69"/>
      <c r="V1285" s="69"/>
      <c r="W1285" s="69"/>
      <c r="X1285" s="69"/>
    </row>
    <row r="1286" spans="2:24" s="75" customFormat="1" x14ac:dyDescent="0.25">
      <c r="B1286" s="69"/>
      <c r="C1286" s="76"/>
      <c r="D1286" s="76"/>
      <c r="E1286" s="76"/>
      <c r="F1286" s="77"/>
      <c r="G1286" s="69"/>
      <c r="H1286" s="69"/>
      <c r="I1286" s="77"/>
      <c r="J1286" s="69"/>
      <c r="K1286" s="69"/>
      <c r="L1286" s="69"/>
      <c r="M1286" s="69"/>
      <c r="N1286" s="69"/>
      <c r="O1286" s="69"/>
      <c r="P1286" s="69"/>
      <c r="Q1286" s="53"/>
      <c r="R1286" s="82"/>
      <c r="S1286" s="83"/>
      <c r="T1286" s="72"/>
      <c r="U1286" s="69"/>
      <c r="V1286" s="69"/>
      <c r="W1286" s="69"/>
      <c r="X1286" s="69"/>
    </row>
    <row r="1287" spans="2:24" s="75" customFormat="1" x14ac:dyDescent="0.25">
      <c r="B1287" s="69"/>
      <c r="C1287" s="76"/>
      <c r="D1287" s="76"/>
      <c r="E1287" s="76"/>
      <c r="F1287" s="77"/>
      <c r="G1287" s="69"/>
      <c r="H1287" s="69"/>
      <c r="I1287" s="77"/>
      <c r="J1287" s="69"/>
      <c r="K1287" s="69"/>
      <c r="L1287" s="69"/>
      <c r="M1287" s="69"/>
      <c r="N1287" s="69"/>
      <c r="O1287" s="69"/>
      <c r="P1287" s="69"/>
      <c r="Q1287" s="53"/>
      <c r="R1287" s="82"/>
      <c r="S1287" s="83"/>
      <c r="T1287" s="72"/>
      <c r="U1287" s="69"/>
      <c r="V1287" s="69"/>
      <c r="W1287" s="69"/>
      <c r="X1287" s="69"/>
    </row>
    <row r="1288" spans="2:24" s="75" customFormat="1" x14ac:dyDescent="0.25">
      <c r="B1288" s="69"/>
      <c r="C1288" s="76"/>
      <c r="D1288" s="76"/>
      <c r="E1288" s="76"/>
      <c r="F1288" s="77"/>
      <c r="G1288" s="69"/>
      <c r="H1288" s="69"/>
      <c r="I1288" s="77"/>
      <c r="J1288" s="69"/>
      <c r="K1288" s="69"/>
      <c r="L1288" s="69"/>
      <c r="M1288" s="69"/>
      <c r="N1288" s="69"/>
      <c r="O1288" s="69"/>
      <c r="P1288" s="69"/>
      <c r="Q1288" s="53"/>
      <c r="R1288" s="82"/>
      <c r="S1288" s="83"/>
      <c r="T1288" s="72"/>
      <c r="U1288" s="69"/>
      <c r="V1288" s="69"/>
      <c r="W1288" s="69"/>
      <c r="X1288" s="69"/>
    </row>
    <row r="1289" spans="2:24" s="75" customFormat="1" x14ac:dyDescent="0.25">
      <c r="B1289" s="69"/>
      <c r="C1289" s="76"/>
      <c r="D1289" s="76"/>
      <c r="E1289" s="76"/>
      <c r="F1289" s="77"/>
      <c r="G1289" s="69"/>
      <c r="H1289" s="69"/>
      <c r="I1289" s="77"/>
      <c r="J1289" s="69"/>
      <c r="K1289" s="69"/>
      <c r="L1289" s="69"/>
      <c r="M1289" s="69"/>
      <c r="N1289" s="69"/>
      <c r="O1289" s="69"/>
      <c r="P1289" s="69"/>
      <c r="Q1289" s="53"/>
      <c r="R1289" s="82"/>
      <c r="S1289" s="83"/>
      <c r="T1289" s="72"/>
      <c r="U1289" s="69"/>
      <c r="V1289" s="69"/>
      <c r="W1289" s="69"/>
      <c r="X1289" s="69"/>
    </row>
    <row r="1290" spans="2:24" s="75" customFormat="1" x14ac:dyDescent="0.25">
      <c r="B1290" s="69"/>
      <c r="C1290" s="76"/>
      <c r="D1290" s="76"/>
      <c r="E1290" s="76"/>
      <c r="F1290" s="77"/>
      <c r="G1290" s="69"/>
      <c r="H1290" s="69"/>
      <c r="I1290" s="77"/>
      <c r="J1290" s="69"/>
      <c r="K1290" s="69"/>
      <c r="L1290" s="69"/>
      <c r="M1290" s="69"/>
      <c r="N1290" s="69"/>
      <c r="O1290" s="69"/>
      <c r="P1290" s="69"/>
      <c r="Q1290" s="53"/>
      <c r="R1290" s="82"/>
      <c r="S1290" s="83"/>
      <c r="T1290" s="72"/>
      <c r="U1290" s="69"/>
      <c r="V1290" s="69"/>
      <c r="W1290" s="69"/>
      <c r="X1290" s="69"/>
    </row>
    <row r="1291" spans="2:24" s="75" customFormat="1" x14ac:dyDescent="0.25">
      <c r="B1291" s="69"/>
      <c r="C1291" s="76"/>
      <c r="D1291" s="76"/>
      <c r="E1291" s="76"/>
      <c r="F1291" s="77"/>
      <c r="G1291" s="69"/>
      <c r="H1291" s="69"/>
      <c r="I1291" s="77"/>
      <c r="J1291" s="69"/>
      <c r="K1291" s="69"/>
      <c r="L1291" s="69"/>
      <c r="M1291" s="69"/>
      <c r="N1291" s="69"/>
      <c r="O1291" s="69"/>
      <c r="P1291" s="69"/>
      <c r="Q1291" s="53"/>
      <c r="R1291" s="82"/>
      <c r="S1291" s="83"/>
      <c r="T1291" s="72"/>
      <c r="U1291" s="69"/>
      <c r="V1291" s="69"/>
      <c r="W1291" s="69"/>
      <c r="X1291" s="69"/>
    </row>
    <row r="1292" spans="2:24" s="75" customFormat="1" x14ac:dyDescent="0.25">
      <c r="B1292" s="69"/>
      <c r="C1292" s="76"/>
      <c r="D1292" s="76"/>
      <c r="E1292" s="76"/>
      <c r="F1292" s="77"/>
      <c r="G1292" s="69"/>
      <c r="H1292" s="69"/>
      <c r="I1292" s="77"/>
      <c r="J1292" s="69"/>
      <c r="K1292" s="69"/>
      <c r="L1292" s="69"/>
      <c r="M1292" s="69"/>
      <c r="N1292" s="69"/>
      <c r="O1292" s="69"/>
      <c r="P1292" s="69"/>
      <c r="Q1292" s="53"/>
      <c r="R1292" s="82"/>
      <c r="S1292" s="83"/>
      <c r="T1292" s="72"/>
      <c r="U1292" s="69"/>
      <c r="V1292" s="69"/>
      <c r="W1292" s="69"/>
      <c r="X1292" s="69"/>
    </row>
    <row r="1293" spans="2:24" s="75" customFormat="1" x14ac:dyDescent="0.25">
      <c r="B1293" s="69"/>
      <c r="C1293" s="76"/>
      <c r="D1293" s="76"/>
      <c r="E1293" s="76"/>
      <c r="F1293" s="77"/>
      <c r="G1293" s="69"/>
      <c r="H1293" s="69"/>
      <c r="I1293" s="77"/>
      <c r="J1293" s="69"/>
      <c r="K1293" s="69"/>
      <c r="L1293" s="69"/>
      <c r="M1293" s="69"/>
      <c r="N1293" s="69"/>
      <c r="O1293" s="69"/>
      <c r="P1293" s="69"/>
      <c r="Q1293" s="53"/>
      <c r="R1293" s="82"/>
      <c r="S1293" s="83"/>
      <c r="T1293" s="72"/>
      <c r="U1293" s="69"/>
      <c r="V1293" s="69"/>
      <c r="W1293" s="69"/>
      <c r="X1293" s="69"/>
    </row>
    <row r="1294" spans="2:24" s="75" customFormat="1" x14ac:dyDescent="0.25">
      <c r="B1294" s="69"/>
      <c r="C1294" s="76"/>
      <c r="D1294" s="76"/>
      <c r="E1294" s="76"/>
      <c r="F1294" s="77"/>
      <c r="G1294" s="69"/>
      <c r="H1294" s="69"/>
      <c r="I1294" s="77"/>
      <c r="J1294" s="69"/>
      <c r="K1294" s="69"/>
      <c r="L1294" s="69"/>
      <c r="M1294" s="69"/>
      <c r="N1294" s="69"/>
      <c r="O1294" s="69"/>
      <c r="P1294" s="69"/>
      <c r="Q1294" s="53"/>
      <c r="R1294" s="82"/>
      <c r="S1294" s="83"/>
      <c r="T1294" s="72"/>
      <c r="U1294" s="69"/>
      <c r="V1294" s="69"/>
      <c r="W1294" s="69"/>
      <c r="X1294" s="69"/>
    </row>
    <row r="1295" spans="2:24" s="75" customFormat="1" x14ac:dyDescent="0.25">
      <c r="B1295" s="69"/>
      <c r="C1295" s="76"/>
      <c r="D1295" s="76"/>
      <c r="E1295" s="76"/>
      <c r="F1295" s="77"/>
      <c r="G1295" s="69"/>
      <c r="H1295" s="69"/>
      <c r="I1295" s="77"/>
      <c r="J1295" s="69"/>
      <c r="K1295" s="69"/>
      <c r="L1295" s="69"/>
      <c r="M1295" s="69"/>
      <c r="N1295" s="69"/>
      <c r="O1295" s="69"/>
      <c r="P1295" s="69"/>
      <c r="Q1295" s="53"/>
      <c r="R1295" s="82"/>
      <c r="S1295" s="83"/>
      <c r="T1295" s="72"/>
      <c r="U1295" s="69"/>
      <c r="V1295" s="69"/>
      <c r="W1295" s="69"/>
      <c r="X1295" s="69"/>
    </row>
    <row r="1296" spans="2:24" s="75" customFormat="1" x14ac:dyDescent="0.25">
      <c r="B1296" s="69"/>
      <c r="C1296" s="76"/>
      <c r="D1296" s="76"/>
      <c r="E1296" s="76"/>
      <c r="F1296" s="77"/>
      <c r="G1296" s="69"/>
      <c r="H1296" s="69"/>
      <c r="I1296" s="77"/>
      <c r="J1296" s="69"/>
      <c r="K1296" s="69"/>
      <c r="L1296" s="69"/>
      <c r="M1296" s="69"/>
      <c r="N1296" s="69"/>
      <c r="O1296" s="69"/>
      <c r="P1296" s="69"/>
      <c r="Q1296" s="53"/>
      <c r="R1296" s="82"/>
      <c r="S1296" s="83"/>
      <c r="T1296" s="72"/>
      <c r="U1296" s="69"/>
      <c r="V1296" s="69"/>
      <c r="W1296" s="69"/>
      <c r="X1296" s="69"/>
    </row>
    <row r="1297" spans="2:24" s="75" customFormat="1" x14ac:dyDescent="0.25">
      <c r="B1297" s="69"/>
      <c r="C1297" s="76"/>
      <c r="D1297" s="76"/>
      <c r="E1297" s="76"/>
      <c r="F1297" s="77"/>
      <c r="G1297" s="69"/>
      <c r="H1297" s="69"/>
      <c r="I1297" s="77"/>
      <c r="J1297" s="69"/>
      <c r="K1297" s="69"/>
      <c r="L1297" s="69"/>
      <c r="M1297" s="69"/>
      <c r="N1297" s="69"/>
      <c r="O1297" s="69"/>
      <c r="P1297" s="69"/>
      <c r="Q1297" s="53"/>
      <c r="R1297" s="82"/>
      <c r="S1297" s="83"/>
      <c r="T1297" s="72"/>
      <c r="U1297" s="69"/>
      <c r="V1297" s="69"/>
      <c r="W1297" s="69"/>
      <c r="X1297" s="69"/>
    </row>
    <row r="1298" spans="2:24" s="75" customFormat="1" x14ac:dyDescent="0.25">
      <c r="B1298" s="69"/>
      <c r="C1298" s="76"/>
      <c r="D1298" s="76"/>
      <c r="E1298" s="76"/>
      <c r="F1298" s="77"/>
      <c r="G1298" s="69"/>
      <c r="H1298" s="69"/>
      <c r="I1298" s="77"/>
      <c r="J1298" s="69"/>
      <c r="K1298" s="69"/>
      <c r="L1298" s="69"/>
      <c r="M1298" s="69"/>
      <c r="N1298" s="69"/>
      <c r="O1298" s="69"/>
      <c r="P1298" s="69"/>
      <c r="Q1298" s="53"/>
      <c r="R1298" s="82"/>
      <c r="S1298" s="83"/>
      <c r="T1298" s="72"/>
      <c r="U1298" s="69"/>
      <c r="V1298" s="69"/>
      <c r="W1298" s="69"/>
      <c r="X1298" s="69"/>
    </row>
    <row r="1299" spans="2:24" s="75" customFormat="1" x14ac:dyDescent="0.25">
      <c r="B1299" s="69"/>
      <c r="C1299" s="76"/>
      <c r="D1299" s="76"/>
      <c r="E1299" s="76"/>
      <c r="F1299" s="77"/>
      <c r="G1299" s="69"/>
      <c r="H1299" s="69"/>
      <c r="I1299" s="77"/>
      <c r="J1299" s="69"/>
      <c r="K1299" s="69"/>
      <c r="L1299" s="69"/>
      <c r="M1299" s="69"/>
      <c r="N1299" s="69"/>
      <c r="O1299" s="69"/>
      <c r="P1299" s="69"/>
      <c r="Q1299" s="53"/>
      <c r="R1299" s="82"/>
      <c r="S1299" s="83"/>
      <c r="T1299" s="72"/>
      <c r="U1299" s="69"/>
      <c r="V1299" s="69"/>
      <c r="W1299" s="69"/>
      <c r="X1299" s="69"/>
    </row>
    <row r="1300" spans="2:24" s="75" customFormat="1" x14ac:dyDescent="0.25">
      <c r="B1300" s="69"/>
      <c r="C1300" s="76"/>
      <c r="D1300" s="76"/>
      <c r="E1300" s="76"/>
      <c r="F1300" s="77"/>
      <c r="G1300" s="69"/>
      <c r="H1300" s="69"/>
      <c r="I1300" s="77"/>
      <c r="J1300" s="69"/>
      <c r="K1300" s="69"/>
      <c r="L1300" s="69"/>
      <c r="M1300" s="69"/>
      <c r="N1300" s="69"/>
      <c r="O1300" s="69"/>
      <c r="P1300" s="69"/>
      <c r="Q1300" s="53"/>
      <c r="R1300" s="82"/>
      <c r="S1300" s="83"/>
      <c r="T1300" s="72"/>
      <c r="U1300" s="69"/>
      <c r="V1300" s="69"/>
      <c r="W1300" s="69"/>
      <c r="X1300" s="69"/>
    </row>
    <row r="1301" spans="2:24" s="75" customFormat="1" x14ac:dyDescent="0.25">
      <c r="B1301" s="69"/>
      <c r="C1301" s="76"/>
      <c r="D1301" s="76"/>
      <c r="E1301" s="76"/>
      <c r="F1301" s="77"/>
      <c r="G1301" s="69"/>
      <c r="H1301" s="69"/>
      <c r="I1301" s="77"/>
      <c r="J1301" s="69"/>
      <c r="K1301" s="69"/>
      <c r="L1301" s="69"/>
      <c r="M1301" s="69"/>
      <c r="N1301" s="69"/>
      <c r="O1301" s="69"/>
      <c r="P1301" s="69"/>
      <c r="Q1301" s="53"/>
      <c r="R1301" s="82"/>
      <c r="S1301" s="83"/>
      <c r="T1301" s="72"/>
      <c r="U1301" s="69"/>
      <c r="V1301" s="69"/>
      <c r="W1301" s="69"/>
      <c r="X1301" s="69"/>
    </row>
    <row r="1302" spans="2:24" s="75" customFormat="1" x14ac:dyDescent="0.25">
      <c r="B1302" s="69"/>
      <c r="C1302" s="76"/>
      <c r="D1302" s="76"/>
      <c r="E1302" s="76"/>
      <c r="F1302" s="77"/>
      <c r="G1302" s="69"/>
      <c r="H1302" s="69"/>
      <c r="I1302" s="77"/>
      <c r="J1302" s="69"/>
      <c r="K1302" s="69"/>
      <c r="L1302" s="69"/>
      <c r="M1302" s="69"/>
      <c r="N1302" s="69"/>
      <c r="O1302" s="69"/>
      <c r="P1302" s="69"/>
      <c r="Q1302" s="53"/>
      <c r="R1302" s="82"/>
      <c r="S1302" s="83"/>
      <c r="T1302" s="72"/>
      <c r="U1302" s="69"/>
      <c r="V1302" s="69"/>
      <c r="W1302" s="69"/>
      <c r="X1302" s="69"/>
    </row>
    <row r="1303" spans="2:24" s="75" customFormat="1" x14ac:dyDescent="0.25">
      <c r="B1303" s="69"/>
      <c r="C1303" s="76"/>
      <c r="D1303" s="76"/>
      <c r="E1303" s="76"/>
      <c r="F1303" s="77"/>
      <c r="G1303" s="69"/>
      <c r="H1303" s="69"/>
      <c r="I1303" s="77"/>
      <c r="J1303" s="69"/>
      <c r="K1303" s="69"/>
      <c r="L1303" s="69"/>
      <c r="M1303" s="69"/>
      <c r="N1303" s="69"/>
      <c r="O1303" s="69"/>
      <c r="P1303" s="69"/>
      <c r="Q1303" s="53"/>
      <c r="R1303" s="82"/>
      <c r="S1303" s="83"/>
      <c r="T1303" s="72"/>
      <c r="U1303" s="69"/>
      <c r="V1303" s="69"/>
      <c r="W1303" s="69"/>
      <c r="X1303" s="69"/>
    </row>
    <row r="1304" spans="2:24" s="75" customFormat="1" x14ac:dyDescent="0.25">
      <c r="B1304" s="69"/>
      <c r="C1304" s="76"/>
      <c r="D1304" s="76"/>
      <c r="E1304" s="76"/>
      <c r="F1304" s="77"/>
      <c r="G1304" s="69"/>
      <c r="H1304" s="69"/>
      <c r="I1304" s="77"/>
      <c r="J1304" s="69"/>
      <c r="K1304" s="69"/>
      <c r="L1304" s="69"/>
      <c r="M1304" s="69"/>
      <c r="N1304" s="69"/>
      <c r="O1304" s="69"/>
      <c r="P1304" s="69"/>
      <c r="Q1304" s="53"/>
      <c r="R1304" s="82"/>
      <c r="S1304" s="83"/>
      <c r="T1304" s="72"/>
      <c r="U1304" s="69"/>
      <c r="V1304" s="69"/>
      <c r="W1304" s="69"/>
      <c r="X1304" s="69"/>
    </row>
    <row r="1305" spans="2:24" s="75" customFormat="1" x14ac:dyDescent="0.25">
      <c r="B1305" s="69"/>
      <c r="C1305" s="76"/>
      <c r="D1305" s="76"/>
      <c r="E1305" s="76"/>
      <c r="F1305" s="77"/>
      <c r="G1305" s="69"/>
      <c r="H1305" s="69"/>
      <c r="I1305" s="77"/>
      <c r="J1305" s="69"/>
      <c r="K1305" s="69"/>
      <c r="L1305" s="69"/>
      <c r="M1305" s="69"/>
      <c r="N1305" s="69"/>
      <c r="O1305" s="69"/>
      <c r="P1305" s="69"/>
      <c r="Q1305" s="53"/>
      <c r="R1305" s="82"/>
      <c r="S1305" s="83"/>
      <c r="T1305" s="72"/>
      <c r="U1305" s="69"/>
      <c r="V1305" s="69"/>
      <c r="W1305" s="69"/>
      <c r="X1305" s="69"/>
    </row>
    <row r="1306" spans="2:24" s="75" customFormat="1" x14ac:dyDescent="0.25">
      <c r="B1306" s="69"/>
      <c r="C1306" s="76"/>
      <c r="D1306" s="76"/>
      <c r="E1306" s="76"/>
      <c r="F1306" s="77"/>
      <c r="G1306" s="69"/>
      <c r="H1306" s="69"/>
      <c r="I1306" s="77"/>
      <c r="J1306" s="69"/>
      <c r="K1306" s="69"/>
      <c r="L1306" s="69"/>
      <c r="M1306" s="69"/>
      <c r="N1306" s="69"/>
      <c r="O1306" s="69"/>
      <c r="P1306" s="69"/>
      <c r="Q1306" s="53"/>
      <c r="R1306" s="82"/>
      <c r="S1306" s="83"/>
      <c r="T1306" s="72"/>
      <c r="U1306" s="69"/>
      <c r="V1306" s="69"/>
      <c r="W1306" s="69"/>
      <c r="X1306" s="69"/>
    </row>
    <row r="1307" spans="2:24" s="75" customFormat="1" x14ac:dyDescent="0.25">
      <c r="B1307" s="69"/>
      <c r="C1307" s="76"/>
      <c r="D1307" s="76"/>
      <c r="E1307" s="76"/>
      <c r="F1307" s="77"/>
      <c r="G1307" s="69"/>
      <c r="H1307" s="69"/>
      <c r="I1307" s="77"/>
      <c r="J1307" s="69"/>
      <c r="K1307" s="69"/>
      <c r="L1307" s="69"/>
      <c r="M1307" s="69"/>
      <c r="N1307" s="69"/>
      <c r="O1307" s="69"/>
      <c r="P1307" s="69"/>
      <c r="Q1307" s="53"/>
      <c r="R1307" s="82"/>
      <c r="S1307" s="83"/>
      <c r="T1307" s="72"/>
      <c r="U1307" s="69"/>
      <c r="V1307" s="69"/>
      <c r="W1307" s="69"/>
      <c r="X1307" s="69"/>
    </row>
    <row r="1308" spans="2:24" s="75" customFormat="1" x14ac:dyDescent="0.25">
      <c r="B1308" s="69"/>
      <c r="C1308" s="76"/>
      <c r="D1308" s="76"/>
      <c r="E1308" s="76"/>
      <c r="F1308" s="77"/>
      <c r="G1308" s="69"/>
      <c r="H1308" s="69"/>
      <c r="I1308" s="77"/>
      <c r="J1308" s="69"/>
      <c r="K1308" s="69"/>
      <c r="L1308" s="69"/>
      <c r="M1308" s="69"/>
      <c r="N1308" s="69"/>
      <c r="O1308" s="69"/>
      <c r="P1308" s="69"/>
      <c r="Q1308" s="53"/>
      <c r="R1308" s="82"/>
      <c r="S1308" s="83"/>
      <c r="T1308" s="72"/>
      <c r="U1308" s="69"/>
      <c r="V1308" s="69"/>
      <c r="W1308" s="69"/>
      <c r="X1308" s="69"/>
    </row>
    <row r="1309" spans="2:24" s="75" customFormat="1" x14ac:dyDescent="0.25">
      <c r="B1309" s="69"/>
      <c r="C1309" s="76"/>
      <c r="D1309" s="76"/>
      <c r="E1309" s="76"/>
      <c r="F1309" s="77"/>
      <c r="G1309" s="69"/>
      <c r="H1309" s="69"/>
      <c r="I1309" s="77"/>
      <c r="J1309" s="69"/>
      <c r="K1309" s="69"/>
      <c r="L1309" s="69"/>
      <c r="M1309" s="69"/>
      <c r="N1309" s="69"/>
      <c r="O1309" s="69"/>
      <c r="P1309" s="69"/>
      <c r="Q1309" s="53"/>
      <c r="R1309" s="82"/>
      <c r="S1309" s="83"/>
      <c r="T1309" s="72"/>
      <c r="U1309" s="69"/>
      <c r="V1309" s="69"/>
      <c r="W1309" s="69"/>
      <c r="X1309" s="69"/>
    </row>
    <row r="1310" spans="2:24" s="75" customFormat="1" x14ac:dyDescent="0.25">
      <c r="B1310" s="69"/>
      <c r="C1310" s="76"/>
      <c r="D1310" s="76"/>
      <c r="E1310" s="76"/>
      <c r="F1310" s="77"/>
      <c r="G1310" s="69"/>
      <c r="H1310" s="69"/>
      <c r="I1310" s="77"/>
      <c r="J1310" s="69"/>
      <c r="K1310" s="69"/>
      <c r="L1310" s="69"/>
      <c r="M1310" s="69"/>
      <c r="N1310" s="69"/>
      <c r="O1310" s="69"/>
      <c r="P1310" s="69"/>
      <c r="Q1310" s="53"/>
      <c r="R1310" s="82"/>
      <c r="S1310" s="83"/>
      <c r="T1310" s="72"/>
      <c r="U1310" s="69"/>
      <c r="V1310" s="69"/>
      <c r="W1310" s="69"/>
      <c r="X1310" s="69"/>
    </row>
    <row r="1311" spans="2:24" s="75" customFormat="1" x14ac:dyDescent="0.25">
      <c r="B1311" s="69"/>
      <c r="C1311" s="76"/>
      <c r="D1311" s="76"/>
      <c r="E1311" s="76"/>
      <c r="F1311" s="77"/>
      <c r="G1311" s="69"/>
      <c r="H1311" s="69"/>
      <c r="I1311" s="77"/>
      <c r="J1311" s="69"/>
      <c r="K1311" s="69"/>
      <c r="L1311" s="69"/>
      <c r="M1311" s="69"/>
      <c r="N1311" s="69"/>
      <c r="O1311" s="69"/>
      <c r="P1311" s="69"/>
      <c r="Q1311" s="53"/>
      <c r="R1311" s="82"/>
      <c r="S1311" s="83"/>
      <c r="T1311" s="72"/>
      <c r="U1311" s="69"/>
      <c r="V1311" s="69"/>
      <c r="W1311" s="69"/>
      <c r="X1311" s="69"/>
    </row>
    <row r="1312" spans="2:24" s="75" customFormat="1" x14ac:dyDescent="0.25">
      <c r="B1312" s="69"/>
      <c r="C1312" s="76"/>
      <c r="D1312" s="76"/>
      <c r="E1312" s="76"/>
      <c r="F1312" s="77"/>
      <c r="G1312" s="69"/>
      <c r="H1312" s="69"/>
      <c r="I1312" s="77"/>
      <c r="J1312" s="69"/>
      <c r="K1312" s="69"/>
      <c r="L1312" s="69"/>
      <c r="M1312" s="69"/>
      <c r="N1312" s="69"/>
      <c r="O1312" s="69"/>
      <c r="P1312" s="69"/>
      <c r="Q1312" s="53"/>
      <c r="R1312" s="82"/>
      <c r="S1312" s="83"/>
      <c r="T1312" s="72"/>
      <c r="U1312" s="69"/>
      <c r="V1312" s="69"/>
      <c r="W1312" s="69"/>
      <c r="X1312" s="69"/>
    </row>
    <row r="1313" spans="2:24" s="75" customFormat="1" x14ac:dyDescent="0.25">
      <c r="B1313" s="69"/>
      <c r="C1313" s="76"/>
      <c r="D1313" s="76"/>
      <c r="E1313" s="76"/>
      <c r="F1313" s="77"/>
      <c r="G1313" s="69"/>
      <c r="H1313" s="69"/>
      <c r="I1313" s="77"/>
      <c r="J1313" s="69"/>
      <c r="K1313" s="69"/>
      <c r="L1313" s="69"/>
      <c r="M1313" s="69"/>
      <c r="N1313" s="69"/>
      <c r="O1313" s="69"/>
      <c r="P1313" s="69"/>
      <c r="Q1313" s="53"/>
      <c r="R1313" s="82"/>
      <c r="S1313" s="83"/>
      <c r="T1313" s="72"/>
      <c r="U1313" s="69"/>
      <c r="V1313" s="69"/>
      <c r="W1313" s="69"/>
      <c r="X1313" s="69"/>
    </row>
    <row r="1314" spans="2:24" s="75" customFormat="1" x14ac:dyDescent="0.25">
      <c r="B1314" s="69"/>
      <c r="C1314" s="76"/>
      <c r="D1314" s="76"/>
      <c r="E1314" s="76"/>
      <c r="F1314" s="77"/>
      <c r="G1314" s="69"/>
      <c r="H1314" s="69"/>
      <c r="I1314" s="77"/>
      <c r="J1314" s="69"/>
      <c r="K1314" s="69"/>
      <c r="L1314" s="69"/>
      <c r="M1314" s="69"/>
      <c r="N1314" s="69"/>
      <c r="O1314" s="69"/>
      <c r="P1314" s="69"/>
      <c r="Q1314" s="53"/>
      <c r="R1314" s="82"/>
      <c r="S1314" s="83"/>
      <c r="T1314" s="72"/>
      <c r="U1314" s="69"/>
      <c r="V1314" s="69"/>
      <c r="W1314" s="69"/>
      <c r="X1314" s="69"/>
    </row>
    <row r="1315" spans="2:24" s="75" customFormat="1" x14ac:dyDescent="0.25">
      <c r="B1315" s="69"/>
      <c r="C1315" s="76"/>
      <c r="D1315" s="76"/>
      <c r="E1315" s="76"/>
      <c r="F1315" s="77"/>
      <c r="G1315" s="69"/>
      <c r="H1315" s="69"/>
      <c r="I1315" s="77"/>
      <c r="J1315" s="69"/>
      <c r="K1315" s="69"/>
      <c r="L1315" s="69"/>
      <c r="M1315" s="69"/>
      <c r="N1315" s="69"/>
      <c r="O1315" s="69"/>
      <c r="P1315" s="69"/>
      <c r="Q1315" s="53"/>
      <c r="R1315" s="82"/>
      <c r="S1315" s="83"/>
      <c r="T1315" s="72"/>
      <c r="U1315" s="69"/>
      <c r="V1315" s="69"/>
      <c r="W1315" s="69"/>
      <c r="X1315" s="69"/>
    </row>
    <row r="1316" spans="2:24" s="75" customFormat="1" x14ac:dyDescent="0.25">
      <c r="B1316" s="69"/>
      <c r="C1316" s="76"/>
      <c r="D1316" s="76"/>
      <c r="E1316" s="76"/>
      <c r="F1316" s="77"/>
      <c r="G1316" s="69"/>
      <c r="H1316" s="69"/>
      <c r="I1316" s="77"/>
      <c r="J1316" s="69"/>
      <c r="K1316" s="69"/>
      <c r="L1316" s="69"/>
      <c r="M1316" s="69"/>
      <c r="N1316" s="69"/>
      <c r="O1316" s="69"/>
      <c r="P1316" s="69"/>
      <c r="Q1316" s="53"/>
      <c r="R1316" s="82"/>
      <c r="S1316" s="83"/>
      <c r="T1316" s="72"/>
      <c r="U1316" s="69"/>
      <c r="V1316" s="69"/>
      <c r="W1316" s="69"/>
      <c r="X1316" s="69"/>
    </row>
    <row r="1317" spans="2:24" s="75" customFormat="1" x14ac:dyDescent="0.25">
      <c r="B1317" s="69"/>
      <c r="C1317" s="76"/>
      <c r="D1317" s="76"/>
      <c r="E1317" s="76"/>
      <c r="F1317" s="77"/>
      <c r="G1317" s="69"/>
      <c r="H1317" s="69"/>
      <c r="I1317" s="77"/>
      <c r="J1317" s="69"/>
      <c r="K1317" s="69"/>
      <c r="L1317" s="69"/>
      <c r="M1317" s="69"/>
      <c r="N1317" s="69"/>
      <c r="O1317" s="69"/>
      <c r="P1317" s="69"/>
      <c r="Q1317" s="53"/>
      <c r="R1317" s="82"/>
      <c r="S1317" s="83"/>
      <c r="T1317" s="72"/>
      <c r="U1317" s="69"/>
      <c r="V1317" s="69"/>
      <c r="W1317" s="69"/>
      <c r="X1317" s="69"/>
    </row>
    <row r="1318" spans="2:24" s="75" customFormat="1" x14ac:dyDescent="0.25">
      <c r="B1318" s="69"/>
      <c r="C1318" s="76"/>
      <c r="D1318" s="76"/>
      <c r="E1318" s="76"/>
      <c r="F1318" s="77"/>
      <c r="G1318" s="69"/>
      <c r="H1318" s="69"/>
      <c r="I1318" s="77"/>
      <c r="J1318" s="69"/>
      <c r="K1318" s="69"/>
      <c r="L1318" s="69"/>
      <c r="M1318" s="69"/>
      <c r="N1318" s="69"/>
      <c r="O1318" s="69"/>
      <c r="P1318" s="69"/>
      <c r="Q1318" s="53"/>
      <c r="R1318" s="82"/>
      <c r="S1318" s="83"/>
      <c r="T1318" s="72"/>
      <c r="U1318" s="69"/>
      <c r="V1318" s="69"/>
      <c r="W1318" s="69"/>
      <c r="X1318" s="69"/>
    </row>
    <row r="1319" spans="2:24" s="75" customFormat="1" x14ac:dyDescent="0.25">
      <c r="B1319" s="69"/>
      <c r="C1319" s="76"/>
      <c r="D1319" s="76"/>
      <c r="E1319" s="76"/>
      <c r="F1319" s="77"/>
      <c r="G1319" s="69"/>
      <c r="H1319" s="69"/>
      <c r="I1319" s="77"/>
      <c r="J1319" s="69"/>
      <c r="K1319" s="69"/>
      <c r="L1319" s="69"/>
      <c r="M1319" s="69"/>
      <c r="N1319" s="69"/>
      <c r="O1319" s="69"/>
      <c r="P1319" s="69"/>
      <c r="Q1319" s="53"/>
      <c r="R1319" s="82"/>
      <c r="S1319" s="83"/>
      <c r="T1319" s="72"/>
      <c r="U1319" s="69"/>
      <c r="V1319" s="69"/>
      <c r="W1319" s="69"/>
      <c r="X1319" s="69"/>
    </row>
    <row r="1320" spans="2:24" s="75" customFormat="1" x14ac:dyDescent="0.25">
      <c r="B1320" s="69"/>
      <c r="C1320" s="76"/>
      <c r="D1320" s="76"/>
      <c r="E1320" s="76"/>
      <c r="F1320" s="77"/>
      <c r="G1320" s="69"/>
      <c r="H1320" s="69"/>
      <c r="I1320" s="77"/>
      <c r="J1320" s="69"/>
      <c r="K1320" s="69"/>
      <c r="L1320" s="69"/>
      <c r="M1320" s="69"/>
      <c r="N1320" s="69"/>
      <c r="O1320" s="69"/>
      <c r="P1320" s="69"/>
      <c r="Q1320" s="53"/>
      <c r="R1320" s="82"/>
      <c r="S1320" s="83"/>
      <c r="T1320" s="72"/>
      <c r="U1320" s="69"/>
      <c r="V1320" s="69"/>
      <c r="W1320" s="69"/>
      <c r="X1320" s="69"/>
    </row>
    <row r="1321" spans="2:24" s="75" customFormat="1" x14ac:dyDescent="0.25">
      <c r="B1321" s="69"/>
      <c r="C1321" s="76"/>
      <c r="D1321" s="76"/>
      <c r="E1321" s="76"/>
      <c r="F1321" s="77"/>
      <c r="G1321" s="69"/>
      <c r="H1321" s="69"/>
      <c r="I1321" s="77"/>
      <c r="J1321" s="69"/>
      <c r="K1321" s="69"/>
      <c r="L1321" s="69"/>
      <c r="M1321" s="69"/>
      <c r="N1321" s="69"/>
      <c r="O1321" s="69"/>
      <c r="P1321" s="69"/>
      <c r="Q1321" s="53"/>
      <c r="R1321" s="82"/>
      <c r="S1321" s="83"/>
      <c r="T1321" s="72"/>
      <c r="U1321" s="69"/>
      <c r="V1321" s="69"/>
      <c r="W1321" s="69"/>
      <c r="X1321" s="69"/>
    </row>
    <row r="1322" spans="2:24" s="75" customFormat="1" x14ac:dyDescent="0.25">
      <c r="B1322" s="69"/>
      <c r="C1322" s="76"/>
      <c r="D1322" s="76"/>
      <c r="E1322" s="76"/>
      <c r="F1322" s="77"/>
      <c r="G1322" s="69"/>
      <c r="H1322" s="69"/>
      <c r="I1322" s="77"/>
      <c r="J1322" s="69"/>
      <c r="K1322" s="69"/>
      <c r="L1322" s="69"/>
      <c r="M1322" s="69"/>
      <c r="N1322" s="69"/>
      <c r="O1322" s="69"/>
      <c r="P1322" s="69"/>
      <c r="Q1322" s="53"/>
      <c r="R1322" s="82"/>
      <c r="S1322" s="83"/>
      <c r="T1322" s="72"/>
      <c r="U1322" s="69"/>
      <c r="V1322" s="69"/>
      <c r="W1322" s="69"/>
      <c r="X1322" s="69"/>
    </row>
    <row r="1323" spans="2:24" s="75" customFormat="1" x14ac:dyDescent="0.25">
      <c r="B1323" s="69"/>
      <c r="C1323" s="76"/>
      <c r="D1323" s="76"/>
      <c r="E1323" s="76"/>
      <c r="F1323" s="77"/>
      <c r="G1323" s="69"/>
      <c r="H1323" s="69"/>
      <c r="I1323" s="77"/>
      <c r="J1323" s="69"/>
      <c r="K1323" s="69"/>
      <c r="L1323" s="69"/>
      <c r="M1323" s="69"/>
      <c r="N1323" s="69"/>
      <c r="O1323" s="69"/>
      <c r="P1323" s="69"/>
      <c r="Q1323" s="53"/>
      <c r="R1323" s="82"/>
      <c r="S1323" s="83"/>
      <c r="T1323" s="72"/>
      <c r="U1323" s="69"/>
      <c r="V1323" s="69"/>
      <c r="W1323" s="69"/>
      <c r="X1323" s="69"/>
    </row>
    <row r="1324" spans="2:24" s="75" customFormat="1" x14ac:dyDescent="0.25">
      <c r="B1324" s="69"/>
      <c r="C1324" s="76"/>
      <c r="D1324" s="76"/>
      <c r="E1324" s="76"/>
      <c r="F1324" s="77"/>
      <c r="G1324" s="69"/>
      <c r="H1324" s="69"/>
      <c r="I1324" s="77"/>
      <c r="J1324" s="69"/>
      <c r="K1324" s="69"/>
      <c r="L1324" s="69"/>
      <c r="M1324" s="69"/>
      <c r="N1324" s="69"/>
      <c r="O1324" s="69"/>
      <c r="P1324" s="69"/>
      <c r="Q1324" s="53"/>
      <c r="R1324" s="82"/>
      <c r="S1324" s="83"/>
      <c r="T1324" s="72"/>
      <c r="U1324" s="69"/>
      <c r="V1324" s="69"/>
      <c r="W1324" s="69"/>
      <c r="X1324" s="69"/>
    </row>
    <row r="1325" spans="2:24" s="75" customFormat="1" x14ac:dyDescent="0.25">
      <c r="B1325" s="69"/>
      <c r="C1325" s="76"/>
      <c r="D1325" s="76"/>
      <c r="E1325" s="76"/>
      <c r="F1325" s="77"/>
      <c r="G1325" s="69"/>
      <c r="H1325" s="69"/>
      <c r="I1325" s="77"/>
      <c r="J1325" s="69"/>
      <c r="K1325" s="69"/>
      <c r="L1325" s="69"/>
      <c r="M1325" s="69"/>
      <c r="N1325" s="69"/>
      <c r="O1325" s="69"/>
      <c r="P1325" s="69"/>
      <c r="Q1325" s="53"/>
      <c r="R1325" s="82"/>
      <c r="S1325" s="83"/>
      <c r="T1325" s="72"/>
      <c r="U1325" s="69"/>
      <c r="V1325" s="69"/>
      <c r="W1325" s="69"/>
      <c r="X1325" s="69"/>
    </row>
    <row r="1326" spans="2:24" s="75" customFormat="1" x14ac:dyDescent="0.25">
      <c r="B1326" s="69"/>
      <c r="C1326" s="76"/>
      <c r="D1326" s="76"/>
      <c r="E1326" s="76"/>
      <c r="F1326" s="77"/>
      <c r="G1326" s="69"/>
      <c r="H1326" s="69"/>
      <c r="I1326" s="77"/>
      <c r="J1326" s="69"/>
      <c r="K1326" s="69"/>
      <c r="L1326" s="69"/>
      <c r="M1326" s="69"/>
      <c r="N1326" s="69"/>
      <c r="O1326" s="69"/>
      <c r="P1326" s="69"/>
      <c r="Q1326" s="53"/>
      <c r="R1326" s="82"/>
      <c r="S1326" s="83"/>
      <c r="T1326" s="72"/>
      <c r="U1326" s="69"/>
      <c r="V1326" s="69"/>
      <c r="W1326" s="69"/>
      <c r="X1326" s="69"/>
    </row>
    <row r="1327" spans="2:24" s="75" customFormat="1" x14ac:dyDescent="0.25">
      <c r="B1327" s="69"/>
      <c r="C1327" s="76"/>
      <c r="D1327" s="76"/>
      <c r="E1327" s="76"/>
      <c r="F1327" s="77"/>
      <c r="G1327" s="69"/>
      <c r="H1327" s="69"/>
      <c r="I1327" s="77"/>
      <c r="J1327" s="69"/>
      <c r="K1327" s="69"/>
      <c r="L1327" s="69"/>
      <c r="M1327" s="69"/>
      <c r="N1327" s="69"/>
      <c r="O1327" s="69"/>
      <c r="P1327" s="69"/>
      <c r="Q1327" s="53"/>
      <c r="R1327" s="82"/>
      <c r="S1327" s="83"/>
      <c r="T1327" s="72"/>
      <c r="U1327" s="69"/>
      <c r="V1327" s="69"/>
      <c r="W1327" s="69"/>
      <c r="X1327" s="69"/>
    </row>
    <row r="1328" spans="2:24" s="75" customFormat="1" x14ac:dyDescent="0.25">
      <c r="B1328" s="69"/>
      <c r="C1328" s="76"/>
      <c r="D1328" s="76"/>
      <c r="E1328" s="76"/>
      <c r="F1328" s="77"/>
      <c r="G1328" s="69"/>
      <c r="H1328" s="69"/>
      <c r="I1328" s="77"/>
      <c r="J1328" s="69"/>
      <c r="K1328" s="69"/>
      <c r="L1328" s="69"/>
      <c r="M1328" s="69"/>
      <c r="N1328" s="69"/>
      <c r="O1328" s="69"/>
      <c r="P1328" s="69"/>
      <c r="Q1328" s="53"/>
      <c r="R1328" s="82"/>
      <c r="S1328" s="83"/>
      <c r="T1328" s="72"/>
      <c r="U1328" s="69"/>
      <c r="V1328" s="69"/>
      <c r="W1328" s="69"/>
      <c r="X1328" s="69"/>
    </row>
    <row r="1329" spans="2:24" s="75" customFormat="1" x14ac:dyDescent="0.25">
      <c r="B1329" s="69"/>
      <c r="C1329" s="76"/>
      <c r="D1329" s="76"/>
      <c r="E1329" s="76"/>
      <c r="F1329" s="77"/>
      <c r="G1329" s="69"/>
      <c r="H1329" s="69"/>
      <c r="I1329" s="77"/>
      <c r="J1329" s="69"/>
      <c r="K1329" s="69"/>
      <c r="L1329" s="69"/>
      <c r="M1329" s="69"/>
      <c r="N1329" s="69"/>
      <c r="O1329" s="69"/>
      <c r="P1329" s="69"/>
      <c r="Q1329" s="53"/>
      <c r="R1329" s="82"/>
      <c r="S1329" s="83"/>
      <c r="T1329" s="72"/>
      <c r="U1329" s="69"/>
      <c r="V1329" s="69"/>
      <c r="W1329" s="69"/>
      <c r="X1329" s="69"/>
    </row>
    <row r="1330" spans="2:24" s="75" customFormat="1" x14ac:dyDescent="0.25">
      <c r="B1330" s="69"/>
      <c r="C1330" s="76"/>
      <c r="D1330" s="76"/>
      <c r="E1330" s="76"/>
      <c r="F1330" s="77"/>
      <c r="G1330" s="69"/>
      <c r="H1330" s="69"/>
      <c r="I1330" s="77"/>
      <c r="J1330" s="69"/>
      <c r="K1330" s="69"/>
      <c r="L1330" s="69"/>
      <c r="M1330" s="69"/>
      <c r="N1330" s="69"/>
      <c r="O1330" s="69"/>
      <c r="P1330" s="69"/>
      <c r="Q1330" s="53"/>
      <c r="R1330" s="82"/>
      <c r="S1330" s="83"/>
      <c r="T1330" s="72"/>
      <c r="U1330" s="69"/>
      <c r="V1330" s="69"/>
      <c r="W1330" s="69"/>
      <c r="X1330" s="69"/>
    </row>
    <row r="1331" spans="2:24" s="75" customFormat="1" x14ac:dyDescent="0.25">
      <c r="B1331" s="69"/>
      <c r="C1331" s="76"/>
      <c r="D1331" s="76"/>
      <c r="E1331" s="76"/>
      <c r="F1331" s="77"/>
      <c r="G1331" s="69"/>
      <c r="H1331" s="69"/>
      <c r="I1331" s="77"/>
      <c r="J1331" s="69"/>
      <c r="K1331" s="69"/>
      <c r="L1331" s="69"/>
      <c r="M1331" s="69"/>
      <c r="N1331" s="69"/>
      <c r="O1331" s="69"/>
      <c r="P1331" s="69"/>
      <c r="Q1331" s="53"/>
      <c r="R1331" s="82"/>
      <c r="S1331" s="83"/>
      <c r="T1331" s="72"/>
      <c r="U1331" s="69"/>
      <c r="V1331" s="69"/>
      <c r="W1331" s="69"/>
      <c r="X1331" s="69"/>
    </row>
    <row r="1332" spans="2:24" s="75" customFormat="1" x14ac:dyDescent="0.25">
      <c r="B1332" s="69"/>
      <c r="C1332" s="76"/>
      <c r="D1332" s="76"/>
      <c r="E1332" s="76"/>
      <c r="F1332" s="77"/>
      <c r="G1332" s="69"/>
      <c r="H1332" s="69"/>
      <c r="I1332" s="77"/>
      <c r="J1332" s="69"/>
      <c r="K1332" s="69"/>
      <c r="L1332" s="69"/>
      <c r="M1332" s="69"/>
      <c r="N1332" s="69"/>
      <c r="O1332" s="69"/>
      <c r="P1332" s="69"/>
      <c r="Q1332" s="53"/>
      <c r="R1332" s="82"/>
      <c r="S1332" s="83"/>
      <c r="T1332" s="72"/>
      <c r="U1332" s="69"/>
      <c r="V1332" s="69"/>
      <c r="W1332" s="69"/>
      <c r="X1332" s="69"/>
    </row>
    <row r="1333" spans="2:24" s="75" customFormat="1" x14ac:dyDescent="0.25">
      <c r="B1333" s="69"/>
      <c r="C1333" s="76"/>
      <c r="D1333" s="76"/>
      <c r="E1333" s="76"/>
      <c r="F1333" s="77"/>
      <c r="G1333" s="69"/>
      <c r="H1333" s="69"/>
      <c r="I1333" s="77"/>
      <c r="J1333" s="69"/>
      <c r="K1333" s="69"/>
      <c r="L1333" s="69"/>
      <c r="M1333" s="69"/>
      <c r="N1333" s="69"/>
      <c r="O1333" s="69"/>
      <c r="P1333" s="69"/>
      <c r="Q1333" s="53"/>
      <c r="R1333" s="82"/>
      <c r="S1333" s="83"/>
      <c r="T1333" s="72"/>
      <c r="U1333" s="69"/>
      <c r="V1333" s="69"/>
      <c r="W1333" s="69"/>
      <c r="X1333" s="69"/>
    </row>
    <row r="1334" spans="2:24" s="75" customFormat="1" x14ac:dyDescent="0.25">
      <c r="B1334" s="69"/>
      <c r="C1334" s="76"/>
      <c r="D1334" s="76"/>
      <c r="E1334" s="76"/>
      <c r="F1334" s="77"/>
      <c r="G1334" s="69"/>
      <c r="H1334" s="69"/>
      <c r="I1334" s="77"/>
      <c r="J1334" s="69"/>
      <c r="K1334" s="69"/>
      <c r="L1334" s="69"/>
      <c r="M1334" s="69"/>
      <c r="N1334" s="69"/>
      <c r="O1334" s="69"/>
      <c r="P1334" s="69"/>
      <c r="Q1334" s="53"/>
      <c r="R1334" s="82"/>
      <c r="S1334" s="83"/>
      <c r="T1334" s="72"/>
      <c r="U1334" s="69"/>
      <c r="V1334" s="69"/>
      <c r="W1334" s="69"/>
      <c r="X1334" s="69"/>
    </row>
    <row r="1335" spans="2:24" s="75" customFormat="1" x14ac:dyDescent="0.25">
      <c r="B1335" s="69"/>
      <c r="C1335" s="76"/>
      <c r="D1335" s="76"/>
      <c r="E1335" s="76"/>
      <c r="F1335" s="77"/>
      <c r="G1335" s="69"/>
      <c r="H1335" s="69"/>
      <c r="I1335" s="77"/>
      <c r="J1335" s="69"/>
      <c r="K1335" s="69"/>
      <c r="L1335" s="69"/>
      <c r="M1335" s="69"/>
      <c r="N1335" s="69"/>
      <c r="O1335" s="69"/>
      <c r="P1335" s="69"/>
      <c r="Q1335" s="53"/>
      <c r="R1335" s="82"/>
      <c r="S1335" s="83"/>
      <c r="T1335" s="72"/>
      <c r="U1335" s="69"/>
      <c r="V1335" s="69"/>
      <c r="W1335" s="69"/>
      <c r="X1335" s="69"/>
    </row>
    <row r="1336" spans="2:24" s="75" customFormat="1" x14ac:dyDescent="0.25">
      <c r="B1336" s="69"/>
      <c r="C1336" s="76"/>
      <c r="D1336" s="76"/>
      <c r="E1336" s="76"/>
      <c r="F1336" s="77"/>
      <c r="G1336" s="69"/>
      <c r="H1336" s="69"/>
      <c r="I1336" s="77"/>
      <c r="J1336" s="69"/>
      <c r="K1336" s="69"/>
      <c r="L1336" s="69"/>
      <c r="M1336" s="69"/>
      <c r="N1336" s="69"/>
      <c r="O1336" s="69"/>
      <c r="P1336" s="69"/>
      <c r="Q1336" s="53"/>
      <c r="R1336" s="82"/>
      <c r="S1336" s="83"/>
      <c r="T1336" s="72"/>
      <c r="U1336" s="69"/>
      <c r="V1336" s="69"/>
      <c r="W1336" s="69"/>
      <c r="X1336" s="69"/>
    </row>
    <row r="1337" spans="2:24" s="75" customFormat="1" x14ac:dyDescent="0.25">
      <c r="B1337" s="69"/>
      <c r="C1337" s="76"/>
      <c r="D1337" s="76"/>
      <c r="E1337" s="76"/>
      <c r="F1337" s="77"/>
      <c r="G1337" s="69"/>
      <c r="H1337" s="69"/>
      <c r="I1337" s="77"/>
      <c r="J1337" s="69"/>
      <c r="K1337" s="69"/>
      <c r="L1337" s="69"/>
      <c r="M1337" s="69"/>
      <c r="N1337" s="69"/>
      <c r="O1337" s="69"/>
      <c r="P1337" s="69"/>
      <c r="Q1337" s="53"/>
      <c r="R1337" s="82"/>
      <c r="S1337" s="83"/>
      <c r="T1337" s="72"/>
      <c r="U1337" s="69"/>
      <c r="V1337" s="69"/>
      <c r="W1337" s="69"/>
      <c r="X1337" s="69"/>
    </row>
    <row r="1338" spans="2:24" s="75" customFormat="1" x14ac:dyDescent="0.25">
      <c r="B1338" s="69"/>
      <c r="C1338" s="76"/>
      <c r="D1338" s="76"/>
      <c r="E1338" s="76"/>
      <c r="F1338" s="77"/>
      <c r="G1338" s="69"/>
      <c r="H1338" s="69"/>
      <c r="I1338" s="77"/>
      <c r="J1338" s="69"/>
      <c r="K1338" s="69"/>
      <c r="L1338" s="69"/>
      <c r="M1338" s="69"/>
      <c r="N1338" s="69"/>
      <c r="O1338" s="69"/>
      <c r="P1338" s="69"/>
      <c r="Q1338" s="53"/>
      <c r="R1338" s="82"/>
      <c r="S1338" s="83"/>
      <c r="T1338" s="72"/>
      <c r="U1338" s="69"/>
      <c r="V1338" s="69"/>
      <c r="W1338" s="69"/>
      <c r="X1338" s="69"/>
    </row>
    <row r="1339" spans="2:24" s="75" customFormat="1" x14ac:dyDescent="0.25">
      <c r="B1339" s="69"/>
      <c r="C1339" s="76"/>
      <c r="D1339" s="76"/>
      <c r="E1339" s="76"/>
      <c r="F1339" s="77"/>
      <c r="G1339" s="69"/>
      <c r="H1339" s="69"/>
      <c r="I1339" s="77"/>
      <c r="J1339" s="69"/>
      <c r="K1339" s="69"/>
      <c r="L1339" s="69"/>
      <c r="M1339" s="69"/>
      <c r="N1339" s="69"/>
      <c r="O1339" s="69"/>
      <c r="P1339" s="69"/>
      <c r="Q1339" s="53"/>
      <c r="R1339" s="82"/>
      <c r="S1339" s="83"/>
      <c r="T1339" s="72"/>
      <c r="U1339" s="69"/>
      <c r="V1339" s="69"/>
      <c r="W1339" s="69"/>
      <c r="X1339" s="69"/>
    </row>
    <row r="1340" spans="2:24" s="75" customFormat="1" x14ac:dyDescent="0.25">
      <c r="B1340" s="69"/>
      <c r="C1340" s="76"/>
      <c r="D1340" s="76"/>
      <c r="E1340" s="76"/>
      <c r="F1340" s="77"/>
      <c r="G1340" s="69"/>
      <c r="H1340" s="69"/>
      <c r="I1340" s="77"/>
      <c r="J1340" s="69"/>
      <c r="K1340" s="69"/>
      <c r="L1340" s="69"/>
      <c r="M1340" s="69"/>
      <c r="N1340" s="69"/>
      <c r="O1340" s="69"/>
      <c r="P1340" s="69"/>
      <c r="Q1340" s="53"/>
      <c r="R1340" s="82"/>
      <c r="S1340" s="83"/>
      <c r="T1340" s="72"/>
      <c r="U1340" s="69"/>
      <c r="V1340" s="69"/>
      <c r="W1340" s="69"/>
      <c r="X1340" s="69"/>
    </row>
    <row r="1341" spans="2:24" s="75" customFormat="1" x14ac:dyDescent="0.25">
      <c r="B1341" s="69"/>
      <c r="C1341" s="76"/>
      <c r="D1341" s="76"/>
      <c r="E1341" s="76"/>
      <c r="F1341" s="77"/>
      <c r="G1341" s="69"/>
      <c r="H1341" s="69"/>
      <c r="I1341" s="77"/>
      <c r="J1341" s="69"/>
      <c r="K1341" s="69"/>
      <c r="L1341" s="69"/>
      <c r="M1341" s="69"/>
      <c r="N1341" s="69"/>
      <c r="O1341" s="69"/>
      <c r="P1341" s="69"/>
      <c r="Q1341" s="53"/>
      <c r="R1341" s="82"/>
      <c r="S1341" s="83"/>
      <c r="T1341" s="72"/>
      <c r="U1341" s="69"/>
      <c r="V1341" s="69"/>
      <c r="W1341" s="69"/>
      <c r="X1341" s="69"/>
    </row>
    <row r="1342" spans="2:24" s="75" customFormat="1" x14ac:dyDescent="0.25">
      <c r="B1342" s="69"/>
      <c r="C1342" s="76"/>
      <c r="D1342" s="76"/>
      <c r="E1342" s="76"/>
      <c r="F1342" s="77"/>
      <c r="G1342" s="69"/>
      <c r="H1342" s="69"/>
      <c r="I1342" s="77"/>
      <c r="J1342" s="69"/>
      <c r="K1342" s="69"/>
      <c r="L1342" s="69"/>
      <c r="M1342" s="69"/>
      <c r="N1342" s="69"/>
      <c r="O1342" s="69"/>
      <c r="P1342" s="69"/>
      <c r="Q1342" s="53"/>
      <c r="R1342" s="82"/>
      <c r="S1342" s="83"/>
      <c r="T1342" s="72"/>
      <c r="U1342" s="69"/>
      <c r="V1342" s="69"/>
      <c r="W1342" s="69"/>
      <c r="X1342" s="69"/>
    </row>
    <row r="1343" spans="2:24" s="75" customFormat="1" x14ac:dyDescent="0.25">
      <c r="B1343" s="69"/>
      <c r="C1343" s="76"/>
      <c r="D1343" s="76"/>
      <c r="E1343" s="76"/>
      <c r="F1343" s="77"/>
      <c r="G1343" s="69"/>
      <c r="H1343" s="69"/>
      <c r="I1343" s="77"/>
      <c r="J1343" s="69"/>
      <c r="K1343" s="69"/>
      <c r="L1343" s="69"/>
      <c r="M1343" s="69"/>
      <c r="N1343" s="69"/>
      <c r="O1343" s="69"/>
      <c r="P1343" s="69"/>
      <c r="Q1343" s="53"/>
      <c r="R1343" s="82"/>
      <c r="S1343" s="83"/>
      <c r="T1343" s="72"/>
      <c r="U1343" s="69"/>
      <c r="V1343" s="69"/>
      <c r="W1343" s="69"/>
      <c r="X1343" s="69"/>
    </row>
    <row r="1344" spans="2:24" s="75" customFormat="1" x14ac:dyDescent="0.25">
      <c r="B1344" s="69"/>
      <c r="C1344" s="76"/>
      <c r="D1344" s="76"/>
      <c r="E1344" s="76"/>
      <c r="F1344" s="77"/>
      <c r="G1344" s="69"/>
      <c r="H1344" s="69"/>
      <c r="I1344" s="77"/>
      <c r="J1344" s="69"/>
      <c r="K1344" s="69"/>
      <c r="L1344" s="69"/>
      <c r="M1344" s="69"/>
      <c r="N1344" s="69"/>
      <c r="O1344" s="69"/>
      <c r="P1344" s="69"/>
      <c r="Q1344" s="53"/>
      <c r="R1344" s="82"/>
      <c r="S1344" s="83"/>
      <c r="T1344" s="72"/>
      <c r="U1344" s="69"/>
      <c r="V1344" s="69"/>
      <c r="W1344" s="69"/>
      <c r="X1344" s="69"/>
    </row>
    <row r="1345" spans="2:24" s="75" customFormat="1" x14ac:dyDescent="0.25">
      <c r="B1345" s="69"/>
      <c r="C1345" s="76"/>
      <c r="D1345" s="76"/>
      <c r="E1345" s="76"/>
      <c r="F1345" s="77"/>
      <c r="G1345" s="69"/>
      <c r="H1345" s="69"/>
      <c r="I1345" s="77"/>
      <c r="J1345" s="69"/>
      <c r="K1345" s="69"/>
      <c r="L1345" s="69"/>
      <c r="M1345" s="69"/>
      <c r="N1345" s="69"/>
      <c r="O1345" s="69"/>
      <c r="P1345" s="69"/>
      <c r="Q1345" s="53"/>
      <c r="R1345" s="82"/>
      <c r="S1345" s="83"/>
      <c r="T1345" s="72"/>
      <c r="U1345" s="69"/>
      <c r="V1345" s="69"/>
      <c r="W1345" s="69"/>
      <c r="X1345" s="69"/>
    </row>
    <row r="1346" spans="2:24" s="75" customFormat="1" x14ac:dyDescent="0.25">
      <c r="B1346" s="69"/>
      <c r="C1346" s="76"/>
      <c r="D1346" s="76"/>
      <c r="E1346" s="76"/>
      <c r="F1346" s="77"/>
      <c r="G1346" s="69"/>
      <c r="H1346" s="69"/>
      <c r="I1346" s="77"/>
      <c r="J1346" s="69"/>
      <c r="K1346" s="69"/>
      <c r="L1346" s="69"/>
      <c r="M1346" s="69"/>
      <c r="N1346" s="69"/>
      <c r="O1346" s="69"/>
      <c r="P1346" s="69"/>
      <c r="Q1346" s="53"/>
      <c r="R1346" s="82"/>
      <c r="S1346" s="83"/>
      <c r="T1346" s="72"/>
      <c r="U1346" s="69"/>
      <c r="V1346" s="69"/>
      <c r="W1346" s="69"/>
      <c r="X1346" s="69"/>
    </row>
    <row r="1347" spans="2:24" s="75" customFormat="1" x14ac:dyDescent="0.25">
      <c r="B1347" s="69"/>
      <c r="C1347" s="76"/>
      <c r="D1347" s="76"/>
      <c r="E1347" s="76"/>
      <c r="F1347" s="77"/>
      <c r="G1347" s="69"/>
      <c r="H1347" s="69"/>
      <c r="I1347" s="77"/>
      <c r="J1347" s="69"/>
      <c r="K1347" s="69"/>
      <c r="L1347" s="69"/>
      <c r="M1347" s="69"/>
      <c r="N1347" s="69"/>
      <c r="O1347" s="69"/>
      <c r="P1347" s="69"/>
      <c r="Q1347" s="53"/>
      <c r="R1347" s="82"/>
      <c r="S1347" s="83"/>
      <c r="T1347" s="72"/>
      <c r="U1347" s="69"/>
      <c r="V1347" s="69"/>
      <c r="W1347" s="69"/>
      <c r="X1347" s="69"/>
    </row>
    <row r="1348" spans="2:24" s="75" customFormat="1" x14ac:dyDescent="0.25">
      <c r="B1348" s="69"/>
      <c r="C1348" s="76"/>
      <c r="D1348" s="76"/>
      <c r="E1348" s="76"/>
      <c r="F1348" s="77"/>
      <c r="G1348" s="69"/>
      <c r="H1348" s="69"/>
      <c r="I1348" s="77"/>
      <c r="J1348" s="69"/>
      <c r="K1348" s="69"/>
      <c r="L1348" s="69"/>
      <c r="M1348" s="69"/>
      <c r="N1348" s="69"/>
      <c r="O1348" s="69"/>
      <c r="P1348" s="69"/>
      <c r="Q1348" s="53"/>
      <c r="R1348" s="82"/>
      <c r="S1348" s="83"/>
      <c r="T1348" s="72"/>
      <c r="U1348" s="69"/>
      <c r="V1348" s="69"/>
      <c r="W1348" s="69"/>
      <c r="X1348" s="69"/>
    </row>
    <row r="1349" spans="2:24" s="75" customFormat="1" x14ac:dyDescent="0.25">
      <c r="B1349" s="69"/>
      <c r="C1349" s="76"/>
      <c r="D1349" s="76"/>
      <c r="E1349" s="76"/>
      <c r="F1349" s="77"/>
      <c r="G1349" s="69"/>
      <c r="H1349" s="69"/>
      <c r="I1349" s="77"/>
      <c r="J1349" s="69"/>
      <c r="K1349" s="69"/>
      <c r="L1349" s="69"/>
      <c r="M1349" s="69"/>
      <c r="N1349" s="69"/>
      <c r="O1349" s="69"/>
      <c r="P1349" s="69"/>
      <c r="Q1349" s="53"/>
      <c r="R1349" s="82"/>
      <c r="S1349" s="83"/>
      <c r="T1349" s="72"/>
      <c r="U1349" s="69"/>
      <c r="V1349" s="69"/>
      <c r="W1349" s="69"/>
      <c r="X1349" s="69"/>
    </row>
    <row r="1350" spans="2:24" s="75" customFormat="1" x14ac:dyDescent="0.25">
      <c r="B1350" s="69"/>
      <c r="C1350" s="76"/>
      <c r="D1350" s="76"/>
      <c r="E1350" s="76"/>
      <c r="F1350" s="77"/>
      <c r="G1350" s="69"/>
      <c r="H1350" s="69"/>
      <c r="I1350" s="77"/>
      <c r="J1350" s="69"/>
      <c r="K1350" s="69"/>
      <c r="L1350" s="69"/>
      <c r="M1350" s="69"/>
      <c r="N1350" s="69"/>
      <c r="O1350" s="69"/>
      <c r="P1350" s="69"/>
      <c r="Q1350" s="53"/>
      <c r="R1350" s="82"/>
      <c r="S1350" s="83"/>
      <c r="T1350" s="72"/>
      <c r="U1350" s="69"/>
      <c r="V1350" s="69"/>
      <c r="W1350" s="69"/>
      <c r="X1350" s="69"/>
    </row>
    <row r="1351" spans="2:24" s="75" customFormat="1" x14ac:dyDescent="0.25">
      <c r="B1351" s="69"/>
      <c r="C1351" s="76"/>
      <c r="D1351" s="76"/>
      <c r="E1351" s="76"/>
      <c r="F1351" s="77"/>
      <c r="G1351" s="69"/>
      <c r="H1351" s="69"/>
      <c r="I1351" s="77"/>
      <c r="J1351" s="69"/>
      <c r="K1351" s="69"/>
      <c r="L1351" s="69"/>
      <c r="M1351" s="69"/>
      <c r="N1351" s="69"/>
      <c r="O1351" s="69"/>
      <c r="P1351" s="69"/>
      <c r="Q1351" s="53"/>
      <c r="R1351" s="82"/>
      <c r="S1351" s="83"/>
      <c r="T1351" s="72"/>
      <c r="U1351" s="69"/>
      <c r="V1351" s="69"/>
      <c r="W1351" s="69"/>
      <c r="X1351" s="69"/>
    </row>
    <row r="1352" spans="2:24" s="75" customFormat="1" x14ac:dyDescent="0.25">
      <c r="B1352" s="69"/>
      <c r="C1352" s="76"/>
      <c r="D1352" s="76"/>
      <c r="E1352" s="76"/>
      <c r="F1352" s="77"/>
      <c r="G1352" s="69"/>
      <c r="H1352" s="69"/>
      <c r="I1352" s="77"/>
      <c r="J1352" s="69"/>
      <c r="K1352" s="69"/>
      <c r="L1352" s="69"/>
      <c r="M1352" s="69"/>
      <c r="N1352" s="69"/>
      <c r="O1352" s="69"/>
      <c r="P1352" s="69"/>
      <c r="Q1352" s="53"/>
      <c r="R1352" s="82"/>
      <c r="S1352" s="83"/>
      <c r="T1352" s="72"/>
      <c r="U1352" s="69"/>
      <c r="V1352" s="69"/>
      <c r="W1352" s="69"/>
      <c r="X1352" s="69"/>
    </row>
    <row r="1353" spans="2:24" s="75" customFormat="1" x14ac:dyDescent="0.25">
      <c r="B1353" s="69"/>
      <c r="C1353" s="76"/>
      <c r="D1353" s="76"/>
      <c r="E1353" s="76"/>
      <c r="F1353" s="77"/>
      <c r="G1353" s="69"/>
      <c r="H1353" s="69"/>
      <c r="I1353" s="77"/>
      <c r="J1353" s="69"/>
      <c r="K1353" s="69"/>
      <c r="L1353" s="69"/>
      <c r="M1353" s="69"/>
      <c r="N1353" s="69"/>
      <c r="O1353" s="69"/>
      <c r="P1353" s="69"/>
      <c r="Q1353" s="53"/>
      <c r="R1353" s="82"/>
      <c r="S1353" s="83"/>
      <c r="T1353" s="72"/>
      <c r="U1353" s="69"/>
      <c r="V1353" s="69"/>
      <c r="W1353" s="69"/>
      <c r="X1353" s="69"/>
    </row>
    <row r="1354" spans="2:24" s="75" customFormat="1" x14ac:dyDescent="0.25">
      <c r="B1354" s="69"/>
      <c r="C1354" s="76"/>
      <c r="D1354" s="76"/>
      <c r="E1354" s="76"/>
      <c r="F1354" s="77"/>
      <c r="G1354" s="69"/>
      <c r="H1354" s="69"/>
      <c r="I1354" s="77"/>
      <c r="J1354" s="69"/>
      <c r="K1354" s="69"/>
      <c r="L1354" s="69"/>
      <c r="M1354" s="69"/>
      <c r="N1354" s="69"/>
      <c r="O1354" s="69"/>
      <c r="P1354" s="69"/>
      <c r="Q1354" s="53"/>
      <c r="R1354" s="82"/>
      <c r="S1354" s="83"/>
      <c r="T1354" s="72"/>
      <c r="U1354" s="69"/>
      <c r="V1354" s="69"/>
      <c r="W1354" s="69"/>
      <c r="X1354" s="69"/>
    </row>
    <row r="1355" spans="2:24" s="75" customFormat="1" x14ac:dyDescent="0.25">
      <c r="B1355" s="69"/>
      <c r="C1355" s="76"/>
      <c r="D1355" s="76"/>
      <c r="E1355" s="76"/>
      <c r="F1355" s="77"/>
      <c r="G1355" s="69"/>
      <c r="H1355" s="69"/>
      <c r="I1355" s="77"/>
      <c r="J1355" s="69"/>
      <c r="K1355" s="69"/>
      <c r="L1355" s="69"/>
      <c r="M1355" s="69"/>
      <c r="N1355" s="69"/>
      <c r="O1355" s="69"/>
      <c r="P1355" s="69"/>
      <c r="Q1355" s="53"/>
      <c r="R1355" s="82"/>
      <c r="S1355" s="83"/>
      <c r="T1355" s="72"/>
      <c r="U1355" s="69"/>
      <c r="V1355" s="69"/>
      <c r="W1355" s="69"/>
      <c r="X1355" s="69"/>
    </row>
    <row r="1356" spans="2:24" s="75" customFormat="1" x14ac:dyDescent="0.25">
      <c r="B1356" s="69"/>
      <c r="C1356" s="76"/>
      <c r="D1356" s="76"/>
      <c r="E1356" s="76"/>
      <c r="F1356" s="77"/>
      <c r="G1356" s="69"/>
      <c r="H1356" s="69"/>
      <c r="I1356" s="77"/>
      <c r="J1356" s="69"/>
      <c r="K1356" s="69"/>
      <c r="L1356" s="69"/>
      <c r="M1356" s="69"/>
      <c r="N1356" s="69"/>
      <c r="O1356" s="69"/>
      <c r="P1356" s="69"/>
      <c r="Q1356" s="53"/>
      <c r="R1356" s="82"/>
      <c r="S1356" s="83"/>
      <c r="T1356" s="72"/>
      <c r="U1356" s="69"/>
      <c r="V1356" s="69"/>
      <c r="W1356" s="69"/>
      <c r="X1356" s="69"/>
    </row>
    <row r="1357" spans="2:24" s="75" customFormat="1" x14ac:dyDescent="0.25">
      <c r="B1357" s="69"/>
      <c r="C1357" s="76"/>
      <c r="D1357" s="76"/>
      <c r="E1357" s="76"/>
      <c r="F1357" s="77"/>
      <c r="G1357" s="69"/>
      <c r="H1357" s="69"/>
      <c r="I1357" s="77"/>
      <c r="J1357" s="69"/>
      <c r="K1357" s="69"/>
      <c r="L1357" s="69"/>
      <c r="M1357" s="69"/>
      <c r="N1357" s="69"/>
      <c r="O1357" s="69"/>
      <c r="P1357" s="69"/>
      <c r="Q1357" s="53"/>
      <c r="R1357" s="82"/>
      <c r="S1357" s="83"/>
      <c r="T1357" s="72"/>
      <c r="U1357" s="69"/>
      <c r="V1357" s="69"/>
      <c r="W1357" s="69"/>
      <c r="X1357" s="69"/>
    </row>
    <row r="1358" spans="2:24" s="75" customFormat="1" x14ac:dyDescent="0.25">
      <c r="B1358" s="69"/>
      <c r="C1358" s="76"/>
      <c r="D1358" s="76"/>
      <c r="E1358" s="76"/>
      <c r="F1358" s="77"/>
      <c r="G1358" s="69"/>
      <c r="H1358" s="69"/>
      <c r="I1358" s="77"/>
      <c r="J1358" s="69"/>
      <c r="K1358" s="69"/>
      <c r="L1358" s="69"/>
      <c r="M1358" s="69"/>
      <c r="N1358" s="69"/>
      <c r="O1358" s="69"/>
      <c r="P1358" s="69"/>
      <c r="Q1358" s="53"/>
      <c r="R1358" s="82"/>
      <c r="S1358" s="83"/>
      <c r="T1358" s="72"/>
      <c r="U1358" s="69"/>
      <c r="V1358" s="69"/>
      <c r="W1358" s="69"/>
      <c r="X1358" s="69"/>
    </row>
    <row r="1359" spans="2:24" s="75" customFormat="1" x14ac:dyDescent="0.25">
      <c r="B1359" s="69"/>
      <c r="C1359" s="76"/>
      <c r="D1359" s="76"/>
      <c r="E1359" s="76"/>
      <c r="F1359" s="77"/>
      <c r="G1359" s="69"/>
      <c r="H1359" s="69"/>
      <c r="I1359" s="77"/>
      <c r="J1359" s="69"/>
      <c r="K1359" s="69"/>
      <c r="L1359" s="69"/>
      <c r="M1359" s="69"/>
      <c r="N1359" s="69"/>
      <c r="O1359" s="69"/>
      <c r="P1359" s="69"/>
      <c r="Q1359" s="53"/>
      <c r="R1359" s="82"/>
      <c r="S1359" s="83"/>
      <c r="T1359" s="72"/>
      <c r="U1359" s="69"/>
      <c r="V1359" s="69"/>
      <c r="W1359" s="69"/>
      <c r="X1359" s="69"/>
    </row>
    <row r="1360" spans="2:24" s="75" customFormat="1" x14ac:dyDescent="0.25">
      <c r="B1360" s="69"/>
      <c r="C1360" s="76"/>
      <c r="D1360" s="76"/>
      <c r="E1360" s="76"/>
      <c r="F1360" s="77"/>
      <c r="G1360" s="69"/>
      <c r="H1360" s="69"/>
      <c r="I1360" s="77"/>
      <c r="J1360" s="69"/>
      <c r="K1360" s="69"/>
      <c r="L1360" s="69"/>
      <c r="M1360" s="69"/>
      <c r="N1360" s="69"/>
      <c r="O1360" s="69"/>
      <c r="P1360" s="69"/>
      <c r="Q1360" s="53"/>
      <c r="R1360" s="82"/>
      <c r="S1360" s="83"/>
      <c r="T1360" s="72"/>
      <c r="U1360" s="69"/>
      <c r="V1360" s="69"/>
      <c r="W1360" s="69"/>
      <c r="X1360" s="69"/>
    </row>
    <row r="1361" spans="2:24" s="75" customFormat="1" x14ac:dyDescent="0.25">
      <c r="B1361" s="69"/>
      <c r="C1361" s="76"/>
      <c r="D1361" s="76"/>
      <c r="E1361" s="76"/>
      <c r="F1361" s="77"/>
      <c r="G1361" s="69"/>
      <c r="H1361" s="69"/>
      <c r="I1361" s="77"/>
      <c r="J1361" s="69"/>
      <c r="K1361" s="69"/>
      <c r="L1361" s="69"/>
      <c r="M1361" s="69"/>
      <c r="N1361" s="69"/>
      <c r="O1361" s="69"/>
      <c r="P1361" s="69"/>
      <c r="Q1361" s="53"/>
      <c r="R1361" s="82"/>
      <c r="S1361" s="83"/>
      <c r="T1361" s="72"/>
      <c r="U1361" s="69"/>
      <c r="V1361" s="69"/>
      <c r="W1361" s="69"/>
      <c r="X1361" s="69"/>
    </row>
    <row r="1362" spans="2:24" s="75" customFormat="1" x14ac:dyDescent="0.25">
      <c r="B1362" s="69"/>
      <c r="C1362" s="76"/>
      <c r="D1362" s="76"/>
      <c r="E1362" s="76"/>
      <c r="F1362" s="77"/>
      <c r="G1362" s="69"/>
      <c r="H1362" s="69"/>
      <c r="I1362" s="77"/>
      <c r="J1362" s="69"/>
      <c r="K1362" s="69"/>
      <c r="L1362" s="69"/>
      <c r="M1362" s="69"/>
      <c r="N1362" s="69"/>
      <c r="O1362" s="69"/>
      <c r="P1362" s="69"/>
      <c r="Q1362" s="53"/>
      <c r="R1362" s="82"/>
      <c r="S1362" s="83"/>
      <c r="T1362" s="72"/>
      <c r="U1362" s="69"/>
      <c r="V1362" s="69"/>
      <c r="W1362" s="69"/>
      <c r="X1362" s="69"/>
    </row>
    <row r="1363" spans="2:24" s="75" customFormat="1" x14ac:dyDescent="0.25">
      <c r="B1363" s="69"/>
      <c r="C1363" s="76"/>
      <c r="D1363" s="76"/>
      <c r="E1363" s="76"/>
      <c r="F1363" s="77"/>
      <c r="G1363" s="69"/>
      <c r="H1363" s="69"/>
      <c r="I1363" s="77"/>
      <c r="J1363" s="69"/>
      <c r="K1363" s="69"/>
      <c r="L1363" s="69"/>
      <c r="M1363" s="69"/>
      <c r="N1363" s="69"/>
      <c r="O1363" s="69"/>
      <c r="P1363" s="69"/>
      <c r="Q1363" s="53"/>
      <c r="R1363" s="82"/>
      <c r="S1363" s="83"/>
      <c r="T1363" s="72"/>
      <c r="U1363" s="69"/>
      <c r="V1363" s="69"/>
      <c r="W1363" s="69"/>
      <c r="X1363" s="69"/>
    </row>
    <row r="1364" spans="2:24" s="75" customFormat="1" x14ac:dyDescent="0.25">
      <c r="B1364" s="69"/>
      <c r="C1364" s="76"/>
      <c r="D1364" s="76"/>
      <c r="E1364" s="76"/>
      <c r="F1364" s="77"/>
      <c r="G1364" s="69"/>
      <c r="H1364" s="69"/>
      <c r="I1364" s="77"/>
      <c r="J1364" s="69"/>
      <c r="K1364" s="69"/>
      <c r="L1364" s="69"/>
      <c r="M1364" s="69"/>
      <c r="N1364" s="69"/>
      <c r="O1364" s="69"/>
      <c r="P1364" s="69"/>
      <c r="Q1364" s="53"/>
      <c r="R1364" s="82"/>
      <c r="S1364" s="83"/>
      <c r="T1364" s="72"/>
      <c r="U1364" s="69"/>
      <c r="V1364" s="69"/>
      <c r="W1364" s="69"/>
      <c r="X1364" s="69"/>
    </row>
    <row r="1365" spans="2:24" s="75" customFormat="1" x14ac:dyDescent="0.25">
      <c r="B1365" s="69"/>
      <c r="C1365" s="76"/>
      <c r="D1365" s="76"/>
      <c r="E1365" s="76"/>
      <c r="F1365" s="77"/>
      <c r="G1365" s="69"/>
      <c r="H1365" s="69"/>
      <c r="I1365" s="77"/>
      <c r="J1365" s="69"/>
      <c r="K1365" s="69"/>
      <c r="L1365" s="69"/>
      <c r="M1365" s="69"/>
      <c r="N1365" s="69"/>
      <c r="O1365" s="69"/>
      <c r="P1365" s="69"/>
      <c r="Q1365" s="53"/>
      <c r="R1365" s="82"/>
      <c r="S1365" s="83"/>
      <c r="T1365" s="72"/>
      <c r="U1365" s="69"/>
      <c r="V1365" s="69"/>
      <c r="W1365" s="69"/>
      <c r="X1365" s="69"/>
    </row>
    <row r="1366" spans="2:24" s="75" customFormat="1" x14ac:dyDescent="0.25">
      <c r="B1366" s="69"/>
      <c r="C1366" s="76"/>
      <c r="D1366" s="76"/>
      <c r="E1366" s="76"/>
      <c r="F1366" s="77"/>
      <c r="G1366" s="69"/>
      <c r="H1366" s="69"/>
      <c r="I1366" s="77"/>
      <c r="J1366" s="69"/>
      <c r="K1366" s="69"/>
      <c r="L1366" s="69"/>
      <c r="M1366" s="69"/>
      <c r="N1366" s="69"/>
      <c r="O1366" s="69"/>
      <c r="P1366" s="69"/>
      <c r="Q1366" s="53"/>
      <c r="R1366" s="82"/>
      <c r="S1366" s="83"/>
      <c r="T1366" s="72"/>
      <c r="U1366" s="69"/>
      <c r="V1366" s="69"/>
      <c r="W1366" s="69"/>
      <c r="X1366" s="69"/>
    </row>
    <row r="1367" spans="2:24" s="75" customFormat="1" x14ac:dyDescent="0.25">
      <c r="B1367" s="69"/>
      <c r="C1367" s="76"/>
      <c r="D1367" s="76"/>
      <c r="E1367" s="76"/>
      <c r="F1367" s="77"/>
      <c r="G1367" s="69"/>
      <c r="H1367" s="69"/>
      <c r="I1367" s="77"/>
      <c r="J1367" s="69"/>
      <c r="K1367" s="69"/>
      <c r="L1367" s="69"/>
      <c r="M1367" s="69"/>
      <c r="N1367" s="69"/>
      <c r="O1367" s="69"/>
      <c r="P1367" s="69"/>
      <c r="Q1367" s="53"/>
      <c r="R1367" s="82"/>
      <c r="S1367" s="83"/>
      <c r="T1367" s="72"/>
      <c r="U1367" s="69"/>
      <c r="V1367" s="69"/>
      <c r="W1367" s="69"/>
      <c r="X1367" s="69"/>
    </row>
    <row r="1368" spans="2:24" s="75" customFormat="1" x14ac:dyDescent="0.25">
      <c r="B1368" s="69"/>
      <c r="C1368" s="76"/>
      <c r="D1368" s="76"/>
      <c r="E1368" s="76"/>
      <c r="F1368" s="77"/>
      <c r="G1368" s="69"/>
      <c r="H1368" s="69"/>
      <c r="I1368" s="77"/>
      <c r="J1368" s="69"/>
      <c r="K1368" s="69"/>
      <c r="L1368" s="69"/>
      <c r="M1368" s="69"/>
      <c r="N1368" s="69"/>
      <c r="O1368" s="69"/>
      <c r="P1368" s="69"/>
      <c r="Q1368" s="53"/>
      <c r="R1368" s="82"/>
      <c r="S1368" s="83"/>
      <c r="T1368" s="72"/>
      <c r="U1368" s="69"/>
      <c r="V1368" s="69"/>
      <c r="W1368" s="69"/>
      <c r="X1368" s="69"/>
    </row>
    <row r="1369" spans="2:24" s="75" customFormat="1" x14ac:dyDescent="0.25">
      <c r="B1369" s="69"/>
      <c r="C1369" s="76"/>
      <c r="D1369" s="76"/>
      <c r="E1369" s="76"/>
      <c r="F1369" s="77"/>
      <c r="G1369" s="69"/>
      <c r="H1369" s="69"/>
      <c r="I1369" s="77"/>
      <c r="J1369" s="69"/>
      <c r="K1369" s="69"/>
      <c r="L1369" s="69"/>
      <c r="M1369" s="69"/>
      <c r="N1369" s="69"/>
      <c r="O1369" s="69"/>
      <c r="P1369" s="69"/>
      <c r="Q1369" s="53"/>
      <c r="R1369" s="82"/>
      <c r="S1369" s="83"/>
      <c r="T1369" s="72"/>
      <c r="U1369" s="69"/>
      <c r="V1369" s="69"/>
      <c r="W1369" s="69"/>
      <c r="X1369" s="69"/>
    </row>
    <row r="1370" spans="2:24" s="75" customFormat="1" x14ac:dyDescent="0.25">
      <c r="B1370" s="69"/>
      <c r="C1370" s="76"/>
      <c r="D1370" s="76"/>
      <c r="E1370" s="76"/>
      <c r="F1370" s="77"/>
      <c r="G1370" s="69"/>
      <c r="H1370" s="69"/>
      <c r="I1370" s="77"/>
      <c r="J1370" s="69"/>
      <c r="K1370" s="69"/>
      <c r="L1370" s="69"/>
      <c r="M1370" s="69"/>
      <c r="N1370" s="69"/>
      <c r="O1370" s="69"/>
      <c r="P1370" s="69"/>
      <c r="Q1370" s="53"/>
      <c r="R1370" s="82"/>
      <c r="S1370" s="83"/>
      <c r="T1370" s="72"/>
      <c r="U1370" s="69"/>
      <c r="V1370" s="69"/>
      <c r="W1370" s="69"/>
      <c r="X1370" s="69"/>
    </row>
    <row r="1371" spans="2:24" s="75" customFormat="1" x14ac:dyDescent="0.25">
      <c r="B1371" s="69"/>
      <c r="C1371" s="76"/>
      <c r="D1371" s="76"/>
      <c r="E1371" s="76"/>
      <c r="F1371" s="77"/>
      <c r="G1371" s="69"/>
      <c r="H1371" s="69"/>
      <c r="I1371" s="77"/>
      <c r="J1371" s="69"/>
      <c r="K1371" s="69"/>
      <c r="L1371" s="69"/>
      <c r="M1371" s="69"/>
      <c r="N1371" s="69"/>
      <c r="O1371" s="69"/>
      <c r="P1371" s="69"/>
      <c r="Q1371" s="53"/>
      <c r="R1371" s="82"/>
      <c r="S1371" s="83"/>
      <c r="T1371" s="72"/>
      <c r="U1371" s="69"/>
      <c r="V1371" s="69"/>
      <c r="W1371" s="69"/>
      <c r="X1371" s="69"/>
    </row>
    <row r="1372" spans="2:24" s="75" customFormat="1" x14ac:dyDescent="0.25">
      <c r="B1372" s="69"/>
      <c r="C1372" s="76"/>
      <c r="D1372" s="76"/>
      <c r="E1372" s="76"/>
      <c r="F1372" s="77"/>
      <c r="G1372" s="69"/>
      <c r="H1372" s="69"/>
      <c r="I1372" s="77"/>
      <c r="J1372" s="69"/>
      <c r="K1372" s="69"/>
      <c r="L1372" s="69"/>
      <c r="M1372" s="69"/>
      <c r="N1372" s="69"/>
      <c r="O1372" s="69"/>
      <c r="P1372" s="69"/>
      <c r="Q1372" s="53"/>
      <c r="R1372" s="82"/>
      <c r="S1372" s="83"/>
      <c r="T1372" s="72"/>
      <c r="U1372" s="69"/>
      <c r="V1372" s="69"/>
      <c r="W1372" s="69"/>
      <c r="X1372" s="69"/>
    </row>
    <row r="1373" spans="2:24" s="75" customFormat="1" x14ac:dyDescent="0.25">
      <c r="B1373" s="69"/>
      <c r="C1373" s="76"/>
      <c r="D1373" s="76"/>
      <c r="E1373" s="76"/>
      <c r="F1373" s="77"/>
      <c r="G1373" s="69"/>
      <c r="H1373" s="69"/>
      <c r="I1373" s="77"/>
      <c r="J1373" s="69"/>
      <c r="K1373" s="69"/>
      <c r="L1373" s="69"/>
      <c r="M1373" s="69"/>
      <c r="N1373" s="69"/>
      <c r="O1373" s="69"/>
      <c r="P1373" s="69"/>
      <c r="Q1373" s="53"/>
      <c r="R1373" s="82"/>
      <c r="S1373" s="83"/>
      <c r="T1373" s="72"/>
      <c r="U1373" s="69"/>
      <c r="V1373" s="69"/>
      <c r="W1373" s="69"/>
      <c r="X1373" s="69"/>
    </row>
    <row r="1374" spans="2:24" s="75" customFormat="1" x14ac:dyDescent="0.25">
      <c r="B1374" s="69"/>
      <c r="C1374" s="76"/>
      <c r="D1374" s="76"/>
      <c r="E1374" s="76"/>
      <c r="F1374" s="77"/>
      <c r="G1374" s="69"/>
      <c r="H1374" s="69"/>
      <c r="I1374" s="77"/>
      <c r="J1374" s="69"/>
      <c r="K1374" s="69"/>
      <c r="L1374" s="69"/>
      <c r="M1374" s="69"/>
      <c r="N1374" s="69"/>
      <c r="O1374" s="69"/>
      <c r="P1374" s="69"/>
      <c r="Q1374" s="53"/>
      <c r="R1374" s="82"/>
      <c r="S1374" s="83"/>
      <c r="T1374" s="72"/>
      <c r="U1374" s="69"/>
      <c r="V1374" s="69"/>
      <c r="W1374" s="69"/>
      <c r="X1374" s="69"/>
    </row>
    <row r="1375" spans="2:24" s="75" customFormat="1" x14ac:dyDescent="0.25">
      <c r="B1375" s="69"/>
      <c r="C1375" s="76"/>
      <c r="D1375" s="76"/>
      <c r="E1375" s="76"/>
      <c r="F1375" s="77"/>
      <c r="G1375" s="69"/>
      <c r="H1375" s="69"/>
      <c r="I1375" s="77"/>
      <c r="J1375" s="69"/>
      <c r="K1375" s="69"/>
      <c r="L1375" s="69"/>
      <c r="M1375" s="69"/>
      <c r="N1375" s="69"/>
      <c r="O1375" s="69"/>
      <c r="P1375" s="69"/>
      <c r="Q1375" s="53"/>
      <c r="R1375" s="82"/>
      <c r="S1375" s="83"/>
      <c r="T1375" s="72"/>
      <c r="U1375" s="69"/>
      <c r="V1375" s="69"/>
      <c r="W1375" s="69"/>
      <c r="X1375" s="69"/>
    </row>
    <row r="1376" spans="2:24" s="75" customFormat="1" x14ac:dyDescent="0.25">
      <c r="B1376" s="69"/>
      <c r="C1376" s="76"/>
      <c r="D1376" s="76"/>
      <c r="E1376" s="76"/>
      <c r="F1376" s="77"/>
      <c r="G1376" s="69"/>
      <c r="H1376" s="69"/>
      <c r="I1376" s="77"/>
      <c r="J1376" s="69"/>
      <c r="K1376" s="69"/>
      <c r="L1376" s="69"/>
      <c r="M1376" s="69"/>
      <c r="N1376" s="69"/>
      <c r="O1376" s="69"/>
      <c r="P1376" s="69"/>
      <c r="Q1376" s="53"/>
      <c r="R1376" s="82"/>
      <c r="S1376" s="83"/>
      <c r="T1376" s="72"/>
      <c r="U1376" s="69"/>
      <c r="V1376" s="69"/>
      <c r="W1376" s="69"/>
      <c r="X1376" s="69"/>
    </row>
    <row r="1377" spans="2:24" s="75" customFormat="1" x14ac:dyDescent="0.25">
      <c r="B1377" s="69"/>
      <c r="C1377" s="76"/>
      <c r="D1377" s="76"/>
      <c r="E1377" s="76"/>
      <c r="F1377" s="77"/>
      <c r="G1377" s="69"/>
      <c r="H1377" s="69"/>
      <c r="I1377" s="77"/>
      <c r="J1377" s="69"/>
      <c r="K1377" s="69"/>
      <c r="L1377" s="69"/>
      <c r="M1377" s="69"/>
      <c r="N1377" s="69"/>
      <c r="O1377" s="69"/>
      <c r="P1377" s="69"/>
      <c r="Q1377" s="53"/>
      <c r="R1377" s="82"/>
      <c r="S1377" s="83"/>
      <c r="T1377" s="72"/>
      <c r="U1377" s="69"/>
      <c r="V1377" s="69"/>
      <c r="W1377" s="69"/>
      <c r="X1377" s="69"/>
    </row>
    <row r="1378" spans="2:24" s="75" customFormat="1" x14ac:dyDescent="0.25">
      <c r="B1378" s="69"/>
      <c r="C1378" s="76"/>
      <c r="D1378" s="76"/>
      <c r="E1378" s="76"/>
      <c r="F1378" s="77"/>
      <c r="G1378" s="69"/>
      <c r="H1378" s="69"/>
      <c r="I1378" s="77"/>
      <c r="J1378" s="69"/>
      <c r="K1378" s="69"/>
      <c r="L1378" s="69"/>
      <c r="M1378" s="69"/>
      <c r="N1378" s="69"/>
      <c r="O1378" s="69"/>
      <c r="P1378" s="69"/>
      <c r="Q1378" s="53"/>
      <c r="R1378" s="82"/>
      <c r="S1378" s="83"/>
      <c r="T1378" s="72"/>
      <c r="U1378" s="69"/>
      <c r="V1378" s="69"/>
      <c r="W1378" s="69"/>
      <c r="X1378" s="69"/>
    </row>
    <row r="1379" spans="2:24" s="75" customFormat="1" x14ac:dyDescent="0.25">
      <c r="B1379" s="69"/>
      <c r="C1379" s="76"/>
      <c r="D1379" s="76"/>
      <c r="E1379" s="76"/>
      <c r="F1379" s="77"/>
      <c r="G1379" s="69"/>
      <c r="H1379" s="69"/>
      <c r="I1379" s="77"/>
      <c r="J1379" s="69"/>
      <c r="K1379" s="69"/>
      <c r="L1379" s="69"/>
      <c r="M1379" s="69"/>
      <c r="N1379" s="69"/>
      <c r="O1379" s="69"/>
      <c r="P1379" s="69"/>
      <c r="Q1379" s="53"/>
      <c r="R1379" s="82"/>
      <c r="S1379" s="83"/>
      <c r="T1379" s="72"/>
      <c r="U1379" s="69"/>
      <c r="V1379" s="69"/>
      <c r="W1379" s="69"/>
      <c r="X1379" s="69"/>
    </row>
    <row r="1380" spans="2:24" s="75" customFormat="1" x14ac:dyDescent="0.25">
      <c r="B1380" s="69"/>
      <c r="C1380" s="76"/>
      <c r="D1380" s="76"/>
      <c r="E1380" s="76"/>
      <c r="F1380" s="77"/>
      <c r="G1380" s="69"/>
      <c r="H1380" s="69"/>
      <c r="I1380" s="77"/>
      <c r="J1380" s="69"/>
      <c r="K1380" s="69"/>
      <c r="L1380" s="69"/>
      <c r="M1380" s="69"/>
      <c r="N1380" s="69"/>
      <c r="O1380" s="69"/>
      <c r="P1380" s="69"/>
      <c r="Q1380" s="53"/>
      <c r="R1380" s="82"/>
      <c r="S1380" s="83"/>
      <c r="T1380" s="72"/>
      <c r="U1380" s="69"/>
      <c r="V1380" s="69"/>
      <c r="W1380" s="69"/>
      <c r="X1380" s="69"/>
    </row>
    <row r="1381" spans="2:24" s="75" customFormat="1" x14ac:dyDescent="0.25">
      <c r="B1381" s="69"/>
      <c r="C1381" s="76"/>
      <c r="D1381" s="76"/>
      <c r="E1381" s="76"/>
      <c r="F1381" s="77"/>
      <c r="G1381" s="69"/>
      <c r="H1381" s="69"/>
      <c r="I1381" s="77"/>
      <c r="J1381" s="69"/>
      <c r="K1381" s="69"/>
      <c r="L1381" s="69"/>
      <c r="M1381" s="69"/>
      <c r="N1381" s="69"/>
      <c r="O1381" s="69"/>
      <c r="P1381" s="69"/>
      <c r="Q1381" s="53"/>
      <c r="R1381" s="82"/>
      <c r="S1381" s="83"/>
      <c r="T1381" s="72"/>
      <c r="U1381" s="69"/>
      <c r="V1381" s="69"/>
      <c r="W1381" s="69"/>
      <c r="X1381" s="69"/>
    </row>
    <row r="1382" spans="2:24" s="75" customFormat="1" x14ac:dyDescent="0.25">
      <c r="B1382" s="69"/>
      <c r="C1382" s="76"/>
      <c r="D1382" s="76"/>
      <c r="E1382" s="76"/>
      <c r="F1382" s="77"/>
      <c r="G1382" s="69"/>
      <c r="H1382" s="69"/>
      <c r="I1382" s="77"/>
      <c r="J1382" s="69"/>
      <c r="K1382" s="69"/>
      <c r="L1382" s="69"/>
      <c r="M1382" s="69"/>
      <c r="N1382" s="69"/>
      <c r="O1382" s="69"/>
      <c r="P1382" s="69"/>
      <c r="Q1382" s="53"/>
      <c r="R1382" s="82"/>
      <c r="S1382" s="83"/>
      <c r="T1382" s="72"/>
      <c r="U1382" s="69"/>
      <c r="V1382" s="69"/>
      <c r="W1382" s="69"/>
      <c r="X1382" s="69"/>
    </row>
    <row r="1383" spans="2:24" s="75" customFormat="1" x14ac:dyDescent="0.25">
      <c r="B1383" s="69"/>
      <c r="C1383" s="76"/>
      <c r="D1383" s="76"/>
      <c r="E1383" s="76"/>
      <c r="F1383" s="77"/>
      <c r="G1383" s="69"/>
      <c r="H1383" s="69"/>
      <c r="I1383" s="77"/>
      <c r="J1383" s="69"/>
      <c r="K1383" s="69"/>
      <c r="L1383" s="69"/>
      <c r="M1383" s="69"/>
      <c r="N1383" s="69"/>
      <c r="O1383" s="69"/>
      <c r="P1383" s="69"/>
      <c r="Q1383" s="53"/>
      <c r="R1383" s="82"/>
      <c r="S1383" s="83"/>
      <c r="T1383" s="72"/>
      <c r="U1383" s="69"/>
      <c r="V1383" s="69"/>
      <c r="W1383" s="69"/>
      <c r="X1383" s="69"/>
    </row>
    <row r="1384" spans="2:24" s="75" customFormat="1" x14ac:dyDescent="0.25">
      <c r="B1384" s="69"/>
      <c r="C1384" s="76"/>
      <c r="D1384" s="76"/>
      <c r="E1384" s="76"/>
      <c r="F1384" s="77"/>
      <c r="G1384" s="69"/>
      <c r="H1384" s="69"/>
      <c r="I1384" s="77"/>
      <c r="J1384" s="69"/>
      <c r="K1384" s="69"/>
      <c r="L1384" s="69"/>
      <c r="M1384" s="69"/>
      <c r="N1384" s="69"/>
      <c r="O1384" s="69"/>
      <c r="P1384" s="69"/>
      <c r="Q1384" s="53"/>
      <c r="R1384" s="82"/>
      <c r="S1384" s="83"/>
      <c r="T1384" s="72"/>
      <c r="U1384" s="69"/>
      <c r="V1384" s="69"/>
      <c r="W1384" s="69"/>
      <c r="X1384" s="69"/>
    </row>
    <row r="1385" spans="2:24" s="75" customFormat="1" x14ac:dyDescent="0.25">
      <c r="B1385" s="69"/>
      <c r="C1385" s="76"/>
      <c r="D1385" s="76"/>
      <c r="E1385" s="76"/>
      <c r="F1385" s="77"/>
      <c r="G1385" s="69"/>
      <c r="H1385" s="69"/>
      <c r="I1385" s="77"/>
      <c r="J1385" s="69"/>
      <c r="K1385" s="69"/>
      <c r="L1385" s="69"/>
      <c r="M1385" s="69"/>
      <c r="N1385" s="69"/>
      <c r="O1385" s="69"/>
      <c r="P1385" s="69"/>
      <c r="Q1385" s="53"/>
      <c r="R1385" s="82"/>
      <c r="S1385" s="83"/>
      <c r="T1385" s="72"/>
      <c r="U1385" s="69"/>
      <c r="V1385" s="69"/>
      <c r="W1385" s="69"/>
      <c r="X1385" s="69"/>
    </row>
    <row r="1386" spans="2:24" s="75" customFormat="1" x14ac:dyDescent="0.25">
      <c r="B1386" s="69"/>
      <c r="C1386" s="76"/>
      <c r="D1386" s="76"/>
      <c r="E1386" s="76"/>
      <c r="F1386" s="77"/>
      <c r="G1386" s="69"/>
      <c r="H1386" s="69"/>
      <c r="I1386" s="77"/>
      <c r="J1386" s="69"/>
      <c r="K1386" s="69"/>
      <c r="L1386" s="69"/>
      <c r="M1386" s="69"/>
      <c r="N1386" s="69"/>
      <c r="O1386" s="69"/>
      <c r="P1386" s="69"/>
      <c r="Q1386" s="53"/>
      <c r="R1386" s="82"/>
      <c r="S1386" s="83"/>
      <c r="T1386" s="72"/>
      <c r="U1386" s="69"/>
      <c r="V1386" s="69"/>
      <c r="W1386" s="69"/>
      <c r="X1386" s="69"/>
    </row>
    <row r="1387" spans="2:24" s="75" customFormat="1" x14ac:dyDescent="0.25">
      <c r="B1387" s="69"/>
      <c r="C1387" s="76"/>
      <c r="D1387" s="76"/>
      <c r="E1387" s="76"/>
      <c r="F1387" s="77"/>
      <c r="G1387" s="69"/>
      <c r="H1387" s="69"/>
      <c r="I1387" s="77"/>
      <c r="J1387" s="69"/>
      <c r="K1387" s="69"/>
      <c r="L1387" s="69"/>
      <c r="M1387" s="69"/>
      <c r="N1387" s="69"/>
      <c r="O1387" s="69"/>
      <c r="P1387" s="69"/>
      <c r="Q1387" s="53"/>
      <c r="R1387" s="82"/>
      <c r="S1387" s="83"/>
      <c r="T1387" s="72"/>
      <c r="U1387" s="69"/>
      <c r="V1387" s="69"/>
      <c r="W1387" s="69"/>
      <c r="X1387" s="69"/>
    </row>
    <row r="1388" spans="2:24" s="75" customFormat="1" x14ac:dyDescent="0.25">
      <c r="B1388" s="69"/>
      <c r="C1388" s="76"/>
      <c r="D1388" s="76"/>
      <c r="E1388" s="76"/>
      <c r="F1388" s="77"/>
      <c r="G1388" s="69"/>
      <c r="H1388" s="69"/>
      <c r="I1388" s="77"/>
      <c r="J1388" s="69"/>
      <c r="K1388" s="69"/>
      <c r="L1388" s="69"/>
      <c r="M1388" s="69"/>
      <c r="N1388" s="69"/>
      <c r="O1388" s="69"/>
      <c r="P1388" s="69"/>
      <c r="Q1388" s="53"/>
      <c r="R1388" s="82"/>
      <c r="S1388" s="83"/>
      <c r="T1388" s="72"/>
      <c r="U1388" s="69"/>
      <c r="V1388" s="69"/>
      <c r="W1388" s="69"/>
      <c r="X1388" s="69"/>
    </row>
    <row r="1389" spans="2:24" s="75" customFormat="1" x14ac:dyDescent="0.25">
      <c r="B1389" s="69"/>
      <c r="C1389" s="76"/>
      <c r="D1389" s="76"/>
      <c r="E1389" s="76"/>
      <c r="F1389" s="77"/>
      <c r="G1389" s="69"/>
      <c r="H1389" s="69"/>
      <c r="I1389" s="77"/>
      <c r="J1389" s="69"/>
      <c r="K1389" s="69"/>
      <c r="L1389" s="69"/>
      <c r="M1389" s="69"/>
      <c r="N1389" s="69"/>
      <c r="O1389" s="69"/>
      <c r="P1389" s="69"/>
      <c r="Q1389" s="53"/>
      <c r="R1389" s="82"/>
      <c r="S1389" s="83"/>
      <c r="T1389" s="72"/>
      <c r="U1389" s="69"/>
      <c r="V1389" s="69"/>
      <c r="W1389" s="69"/>
      <c r="X1389" s="69"/>
    </row>
    <row r="1390" spans="2:24" s="75" customFormat="1" x14ac:dyDescent="0.25">
      <c r="B1390" s="69"/>
      <c r="C1390" s="76"/>
      <c r="D1390" s="76"/>
      <c r="E1390" s="76"/>
      <c r="F1390" s="77"/>
      <c r="G1390" s="69"/>
      <c r="H1390" s="69"/>
      <c r="I1390" s="77"/>
      <c r="J1390" s="69"/>
      <c r="K1390" s="69"/>
      <c r="L1390" s="69"/>
      <c r="M1390" s="69"/>
      <c r="N1390" s="69"/>
      <c r="O1390" s="69"/>
      <c r="P1390" s="69"/>
      <c r="Q1390" s="53"/>
      <c r="R1390" s="82"/>
      <c r="S1390" s="83"/>
      <c r="T1390" s="72"/>
      <c r="U1390" s="69"/>
      <c r="V1390" s="69"/>
      <c r="W1390" s="69"/>
      <c r="X1390" s="69"/>
    </row>
    <row r="1391" spans="2:24" s="75" customFormat="1" x14ac:dyDescent="0.25">
      <c r="B1391" s="69"/>
      <c r="C1391" s="76"/>
      <c r="D1391" s="76"/>
      <c r="E1391" s="76"/>
      <c r="F1391" s="77"/>
      <c r="G1391" s="69"/>
      <c r="H1391" s="69"/>
      <c r="I1391" s="77"/>
      <c r="J1391" s="69"/>
      <c r="K1391" s="69"/>
      <c r="L1391" s="69"/>
      <c r="M1391" s="69"/>
      <c r="N1391" s="69"/>
      <c r="O1391" s="69"/>
      <c r="P1391" s="69"/>
      <c r="Q1391" s="53"/>
      <c r="R1391" s="82"/>
      <c r="S1391" s="83"/>
      <c r="T1391" s="72"/>
      <c r="U1391" s="69"/>
      <c r="V1391" s="69"/>
      <c r="W1391" s="69"/>
      <c r="X1391" s="69"/>
    </row>
    <row r="1392" spans="2:24" s="75" customFormat="1" x14ac:dyDescent="0.25">
      <c r="B1392" s="69"/>
      <c r="C1392" s="76"/>
      <c r="D1392" s="76"/>
      <c r="E1392" s="76"/>
      <c r="F1392" s="77"/>
      <c r="G1392" s="69"/>
      <c r="H1392" s="69"/>
      <c r="I1392" s="77"/>
      <c r="J1392" s="69"/>
      <c r="K1392" s="69"/>
      <c r="L1392" s="69"/>
      <c r="M1392" s="69"/>
      <c r="N1392" s="69"/>
      <c r="O1392" s="69"/>
      <c r="P1392" s="69"/>
      <c r="Q1392" s="53"/>
      <c r="R1392" s="82"/>
      <c r="S1392" s="83"/>
      <c r="T1392" s="72"/>
      <c r="U1392" s="69"/>
      <c r="V1392" s="69"/>
      <c r="W1392" s="69"/>
      <c r="X1392" s="69"/>
    </row>
    <row r="1393" spans="2:24" s="75" customFormat="1" x14ac:dyDescent="0.25">
      <c r="B1393" s="69"/>
      <c r="C1393" s="76"/>
      <c r="D1393" s="76"/>
      <c r="E1393" s="76"/>
      <c r="F1393" s="77"/>
      <c r="G1393" s="69"/>
      <c r="H1393" s="69"/>
      <c r="I1393" s="77"/>
      <c r="J1393" s="69"/>
      <c r="K1393" s="69"/>
      <c r="L1393" s="69"/>
      <c r="M1393" s="69"/>
      <c r="N1393" s="69"/>
      <c r="O1393" s="69"/>
      <c r="P1393" s="69"/>
      <c r="Q1393" s="53"/>
      <c r="R1393" s="82"/>
      <c r="S1393" s="83"/>
      <c r="T1393" s="72"/>
      <c r="U1393" s="69"/>
      <c r="V1393" s="69"/>
      <c r="W1393" s="69"/>
      <c r="X1393" s="69"/>
    </row>
    <row r="1394" spans="2:24" s="75" customFormat="1" x14ac:dyDescent="0.25">
      <c r="B1394" s="69"/>
      <c r="C1394" s="76"/>
      <c r="D1394" s="76"/>
      <c r="E1394" s="76"/>
      <c r="F1394" s="77"/>
      <c r="G1394" s="69"/>
      <c r="H1394" s="69"/>
      <c r="I1394" s="77"/>
      <c r="J1394" s="69"/>
      <c r="K1394" s="69"/>
      <c r="L1394" s="69"/>
      <c r="M1394" s="69"/>
      <c r="N1394" s="69"/>
      <c r="O1394" s="69"/>
      <c r="P1394" s="69"/>
      <c r="Q1394" s="53"/>
      <c r="R1394" s="82"/>
      <c r="S1394" s="83"/>
      <c r="T1394" s="72"/>
      <c r="U1394" s="69"/>
      <c r="V1394" s="69"/>
      <c r="W1394" s="69"/>
      <c r="X1394" s="69"/>
    </row>
    <row r="1395" spans="2:24" s="75" customFormat="1" x14ac:dyDescent="0.25">
      <c r="B1395" s="69"/>
      <c r="C1395" s="76"/>
      <c r="D1395" s="76"/>
      <c r="E1395" s="76"/>
      <c r="F1395" s="77"/>
      <c r="G1395" s="69"/>
      <c r="H1395" s="69"/>
      <c r="I1395" s="77"/>
      <c r="J1395" s="69"/>
      <c r="K1395" s="69"/>
      <c r="L1395" s="69"/>
      <c r="M1395" s="69"/>
      <c r="N1395" s="69"/>
      <c r="O1395" s="69"/>
      <c r="P1395" s="69"/>
      <c r="Q1395" s="53"/>
      <c r="R1395" s="82"/>
      <c r="S1395" s="83"/>
      <c r="T1395" s="72"/>
      <c r="U1395" s="69"/>
      <c r="V1395" s="69"/>
      <c r="W1395" s="69"/>
      <c r="X1395" s="69"/>
    </row>
    <row r="1396" spans="2:24" s="75" customFormat="1" x14ac:dyDescent="0.25">
      <c r="B1396" s="69"/>
      <c r="C1396" s="76"/>
      <c r="D1396" s="76"/>
      <c r="E1396" s="76"/>
      <c r="F1396" s="77"/>
      <c r="G1396" s="69"/>
      <c r="H1396" s="69"/>
      <c r="I1396" s="77"/>
      <c r="J1396" s="69"/>
      <c r="K1396" s="69"/>
      <c r="L1396" s="69"/>
      <c r="M1396" s="69"/>
      <c r="N1396" s="69"/>
      <c r="O1396" s="69"/>
      <c r="P1396" s="69"/>
      <c r="Q1396" s="53"/>
      <c r="R1396" s="82"/>
      <c r="S1396" s="83"/>
      <c r="T1396" s="72"/>
      <c r="U1396" s="69"/>
      <c r="V1396" s="69"/>
      <c r="W1396" s="69"/>
      <c r="X1396" s="69"/>
    </row>
    <row r="1397" spans="2:24" s="75" customFormat="1" x14ac:dyDescent="0.25">
      <c r="B1397" s="69"/>
      <c r="C1397" s="76"/>
      <c r="D1397" s="76"/>
      <c r="E1397" s="76"/>
      <c r="F1397" s="77"/>
      <c r="G1397" s="69"/>
      <c r="H1397" s="69"/>
      <c r="I1397" s="77"/>
      <c r="J1397" s="69"/>
      <c r="K1397" s="69"/>
      <c r="L1397" s="69"/>
      <c r="M1397" s="69"/>
      <c r="N1397" s="69"/>
      <c r="O1397" s="69"/>
      <c r="P1397" s="69"/>
      <c r="Q1397" s="53"/>
      <c r="R1397" s="82"/>
      <c r="S1397" s="83"/>
      <c r="T1397" s="72"/>
      <c r="U1397" s="69"/>
      <c r="V1397" s="69"/>
      <c r="W1397" s="69"/>
      <c r="X1397" s="69"/>
    </row>
    <row r="1398" spans="2:24" s="75" customFormat="1" x14ac:dyDescent="0.25">
      <c r="B1398" s="69"/>
      <c r="C1398" s="76"/>
      <c r="D1398" s="76"/>
      <c r="E1398" s="76"/>
      <c r="F1398" s="77"/>
      <c r="G1398" s="69"/>
      <c r="H1398" s="69"/>
      <c r="I1398" s="77"/>
      <c r="J1398" s="69"/>
      <c r="K1398" s="69"/>
      <c r="L1398" s="69"/>
      <c r="M1398" s="69"/>
      <c r="N1398" s="69"/>
      <c r="O1398" s="69"/>
      <c r="P1398" s="69"/>
      <c r="Q1398" s="53"/>
      <c r="R1398" s="82"/>
      <c r="S1398" s="83"/>
      <c r="T1398" s="72"/>
      <c r="U1398" s="69"/>
      <c r="V1398" s="69"/>
      <c r="W1398" s="69"/>
      <c r="X1398" s="69"/>
    </row>
    <row r="1399" spans="2:24" s="75" customFormat="1" x14ac:dyDescent="0.25">
      <c r="B1399" s="69"/>
      <c r="C1399" s="76"/>
      <c r="D1399" s="76"/>
      <c r="E1399" s="76"/>
      <c r="F1399" s="77"/>
      <c r="G1399" s="69"/>
      <c r="H1399" s="69"/>
      <c r="I1399" s="77"/>
      <c r="J1399" s="69"/>
      <c r="K1399" s="69"/>
      <c r="L1399" s="69"/>
      <c r="M1399" s="69"/>
      <c r="N1399" s="69"/>
      <c r="O1399" s="69"/>
      <c r="P1399" s="69"/>
      <c r="Q1399" s="53"/>
      <c r="R1399" s="82"/>
      <c r="S1399" s="83"/>
      <c r="T1399" s="72"/>
      <c r="U1399" s="69"/>
      <c r="V1399" s="69"/>
      <c r="W1399" s="69"/>
      <c r="X1399" s="69"/>
    </row>
    <row r="1400" spans="2:24" s="75" customFormat="1" x14ac:dyDescent="0.25">
      <c r="B1400" s="69"/>
      <c r="C1400" s="76"/>
      <c r="D1400" s="76"/>
      <c r="E1400" s="76"/>
      <c r="F1400" s="77"/>
      <c r="G1400" s="69"/>
      <c r="H1400" s="69"/>
      <c r="I1400" s="77"/>
      <c r="J1400" s="69"/>
      <c r="K1400" s="69"/>
      <c r="L1400" s="69"/>
      <c r="M1400" s="69"/>
      <c r="N1400" s="69"/>
      <c r="O1400" s="69"/>
      <c r="P1400" s="69"/>
      <c r="Q1400" s="53"/>
      <c r="R1400" s="82"/>
      <c r="S1400" s="83"/>
      <c r="T1400" s="72"/>
      <c r="U1400" s="69"/>
      <c r="V1400" s="69"/>
      <c r="W1400" s="69"/>
      <c r="X1400" s="69"/>
    </row>
    <row r="1401" spans="2:24" s="75" customFormat="1" x14ac:dyDescent="0.25">
      <c r="B1401" s="69"/>
      <c r="C1401" s="76"/>
      <c r="D1401" s="76"/>
      <c r="E1401" s="76"/>
      <c r="F1401" s="77"/>
      <c r="G1401" s="69"/>
      <c r="H1401" s="69"/>
      <c r="I1401" s="77"/>
      <c r="J1401" s="69"/>
      <c r="K1401" s="69"/>
      <c r="L1401" s="69"/>
      <c r="M1401" s="69"/>
      <c r="N1401" s="69"/>
      <c r="O1401" s="69"/>
      <c r="P1401" s="69"/>
      <c r="Q1401" s="53"/>
      <c r="R1401" s="82"/>
      <c r="S1401" s="83"/>
      <c r="T1401" s="72"/>
      <c r="U1401" s="69"/>
      <c r="V1401" s="69"/>
      <c r="W1401" s="69"/>
      <c r="X1401" s="69"/>
    </row>
    <row r="1402" spans="2:24" s="75" customFormat="1" x14ac:dyDescent="0.25">
      <c r="B1402" s="69"/>
      <c r="C1402" s="76"/>
      <c r="D1402" s="76"/>
      <c r="E1402" s="76"/>
      <c r="F1402" s="77"/>
      <c r="G1402" s="69"/>
      <c r="H1402" s="69"/>
      <c r="I1402" s="77"/>
      <c r="J1402" s="69"/>
      <c r="K1402" s="69"/>
      <c r="L1402" s="69"/>
      <c r="M1402" s="69"/>
      <c r="N1402" s="69"/>
      <c r="O1402" s="69"/>
      <c r="P1402" s="69"/>
      <c r="Q1402" s="53"/>
      <c r="R1402" s="82"/>
      <c r="S1402" s="83"/>
      <c r="T1402" s="72"/>
      <c r="U1402" s="69"/>
      <c r="V1402" s="69"/>
      <c r="W1402" s="69"/>
      <c r="X1402" s="69"/>
    </row>
    <row r="1403" spans="2:24" s="75" customFormat="1" x14ac:dyDescent="0.25">
      <c r="B1403" s="69"/>
      <c r="C1403" s="76"/>
      <c r="D1403" s="76"/>
      <c r="E1403" s="76"/>
      <c r="F1403" s="77"/>
      <c r="G1403" s="69"/>
      <c r="H1403" s="69"/>
      <c r="I1403" s="77"/>
      <c r="J1403" s="69"/>
      <c r="K1403" s="69"/>
      <c r="L1403" s="69"/>
      <c r="M1403" s="69"/>
      <c r="N1403" s="69"/>
      <c r="O1403" s="69"/>
      <c r="P1403" s="69"/>
      <c r="Q1403" s="53"/>
      <c r="R1403" s="82"/>
      <c r="S1403" s="83"/>
      <c r="T1403" s="72"/>
      <c r="U1403" s="69"/>
      <c r="V1403" s="69"/>
      <c r="W1403" s="69"/>
      <c r="X1403" s="69"/>
    </row>
    <row r="1404" spans="2:24" s="75" customFormat="1" x14ac:dyDescent="0.25">
      <c r="B1404" s="69"/>
      <c r="C1404" s="76"/>
      <c r="D1404" s="76"/>
      <c r="E1404" s="76"/>
      <c r="F1404" s="77"/>
      <c r="G1404" s="69"/>
      <c r="H1404" s="69"/>
      <c r="I1404" s="77"/>
      <c r="J1404" s="69"/>
      <c r="K1404" s="69"/>
      <c r="L1404" s="69"/>
      <c r="M1404" s="69"/>
      <c r="N1404" s="69"/>
      <c r="O1404" s="69"/>
      <c r="P1404" s="69"/>
      <c r="Q1404" s="53"/>
      <c r="R1404" s="82"/>
      <c r="S1404" s="83"/>
      <c r="T1404" s="72"/>
      <c r="U1404" s="69"/>
      <c r="V1404" s="69"/>
      <c r="W1404" s="69"/>
      <c r="X1404" s="69"/>
    </row>
    <row r="1405" spans="2:24" s="75" customFormat="1" x14ac:dyDescent="0.25">
      <c r="B1405" s="69"/>
      <c r="C1405" s="76"/>
      <c r="D1405" s="76"/>
      <c r="E1405" s="76"/>
      <c r="F1405" s="77"/>
      <c r="G1405" s="69"/>
      <c r="H1405" s="69"/>
      <c r="I1405" s="77"/>
      <c r="J1405" s="69"/>
      <c r="K1405" s="69"/>
      <c r="L1405" s="69"/>
      <c r="M1405" s="69"/>
      <c r="N1405" s="69"/>
      <c r="O1405" s="69"/>
      <c r="P1405" s="69"/>
      <c r="Q1405" s="53"/>
      <c r="R1405" s="82"/>
      <c r="S1405" s="83"/>
      <c r="T1405" s="72"/>
      <c r="U1405" s="69"/>
      <c r="V1405" s="69"/>
      <c r="W1405" s="69"/>
      <c r="X1405" s="69"/>
    </row>
    <row r="1406" spans="2:24" s="75" customFormat="1" x14ac:dyDescent="0.25">
      <c r="B1406" s="69"/>
      <c r="C1406" s="76"/>
      <c r="D1406" s="76"/>
      <c r="E1406" s="76"/>
      <c r="F1406" s="77"/>
      <c r="G1406" s="69"/>
      <c r="H1406" s="69"/>
      <c r="I1406" s="77"/>
      <c r="J1406" s="69"/>
      <c r="K1406" s="69"/>
      <c r="L1406" s="69"/>
      <c r="M1406" s="69"/>
      <c r="N1406" s="69"/>
      <c r="O1406" s="69"/>
      <c r="P1406" s="69"/>
      <c r="Q1406" s="53"/>
      <c r="R1406" s="82"/>
      <c r="S1406" s="83"/>
      <c r="T1406" s="72"/>
      <c r="U1406" s="69"/>
      <c r="V1406" s="69"/>
      <c r="W1406" s="69"/>
      <c r="X1406" s="69"/>
    </row>
    <row r="1407" spans="2:24" s="75" customFormat="1" x14ac:dyDescent="0.25">
      <c r="B1407" s="69"/>
      <c r="C1407" s="76"/>
      <c r="D1407" s="76"/>
      <c r="E1407" s="76"/>
      <c r="F1407" s="77"/>
      <c r="G1407" s="69"/>
      <c r="H1407" s="69"/>
      <c r="I1407" s="77"/>
      <c r="J1407" s="69"/>
      <c r="K1407" s="69"/>
      <c r="L1407" s="69"/>
      <c r="M1407" s="69"/>
      <c r="N1407" s="69"/>
      <c r="O1407" s="69"/>
      <c r="P1407" s="69"/>
      <c r="Q1407" s="53"/>
      <c r="R1407" s="82"/>
      <c r="S1407" s="83"/>
      <c r="T1407" s="72"/>
      <c r="U1407" s="69"/>
      <c r="V1407" s="69"/>
      <c r="W1407" s="69"/>
      <c r="X1407" s="69"/>
    </row>
    <row r="1408" spans="2:24" s="75" customFormat="1" x14ac:dyDescent="0.25">
      <c r="B1408" s="69"/>
      <c r="C1408" s="76"/>
      <c r="D1408" s="76"/>
      <c r="E1408" s="76"/>
      <c r="F1408" s="77"/>
      <c r="G1408" s="69"/>
      <c r="H1408" s="69"/>
      <c r="I1408" s="77"/>
      <c r="J1408" s="69"/>
      <c r="K1408" s="69"/>
      <c r="L1408" s="69"/>
      <c r="M1408" s="69"/>
      <c r="N1408" s="69"/>
      <c r="O1408" s="69"/>
      <c r="P1408" s="69"/>
      <c r="Q1408" s="53"/>
      <c r="R1408" s="82"/>
      <c r="S1408" s="83"/>
      <c r="T1408" s="72"/>
      <c r="U1408" s="69"/>
      <c r="V1408" s="69"/>
      <c r="W1408" s="69"/>
      <c r="X1408" s="69"/>
    </row>
    <row r="1409" spans="2:24" s="75" customFormat="1" x14ac:dyDescent="0.25">
      <c r="B1409" s="69"/>
      <c r="C1409" s="76"/>
      <c r="D1409" s="76"/>
      <c r="E1409" s="76"/>
      <c r="F1409" s="77"/>
      <c r="G1409" s="69"/>
      <c r="H1409" s="69"/>
      <c r="I1409" s="77"/>
      <c r="J1409" s="69"/>
      <c r="K1409" s="69"/>
      <c r="L1409" s="69"/>
      <c r="M1409" s="69"/>
      <c r="N1409" s="69"/>
      <c r="O1409" s="69"/>
      <c r="P1409" s="69"/>
      <c r="Q1409" s="53"/>
      <c r="R1409" s="82"/>
      <c r="S1409" s="83"/>
      <c r="T1409" s="72"/>
      <c r="U1409" s="69"/>
      <c r="V1409" s="69"/>
      <c r="W1409" s="69"/>
      <c r="X1409" s="69"/>
    </row>
    <row r="1410" spans="2:24" s="75" customFormat="1" x14ac:dyDescent="0.25">
      <c r="B1410" s="69"/>
      <c r="C1410" s="76"/>
      <c r="D1410" s="76"/>
      <c r="E1410" s="76"/>
      <c r="F1410" s="77"/>
      <c r="G1410" s="69"/>
      <c r="H1410" s="69"/>
      <c r="I1410" s="77"/>
      <c r="J1410" s="69"/>
      <c r="K1410" s="69"/>
      <c r="L1410" s="69"/>
      <c r="M1410" s="69"/>
      <c r="N1410" s="69"/>
      <c r="O1410" s="69"/>
      <c r="P1410" s="69"/>
      <c r="Q1410" s="53"/>
      <c r="R1410" s="82"/>
      <c r="S1410" s="83"/>
      <c r="T1410" s="72"/>
      <c r="U1410" s="69"/>
      <c r="V1410" s="69"/>
      <c r="W1410" s="69"/>
      <c r="X1410" s="69"/>
    </row>
    <row r="1411" spans="2:24" s="75" customFormat="1" x14ac:dyDescent="0.25">
      <c r="B1411" s="69"/>
      <c r="C1411" s="76"/>
      <c r="D1411" s="76"/>
      <c r="E1411" s="76"/>
      <c r="F1411" s="77"/>
      <c r="G1411" s="69"/>
      <c r="H1411" s="69"/>
      <c r="I1411" s="77"/>
      <c r="J1411" s="69"/>
      <c r="K1411" s="69"/>
      <c r="L1411" s="69"/>
      <c r="M1411" s="69"/>
      <c r="N1411" s="69"/>
      <c r="O1411" s="69"/>
      <c r="P1411" s="69"/>
      <c r="Q1411" s="53"/>
      <c r="R1411" s="82"/>
      <c r="S1411" s="83"/>
      <c r="T1411" s="72"/>
      <c r="U1411" s="69"/>
      <c r="V1411" s="69"/>
      <c r="W1411" s="69"/>
      <c r="X1411" s="69"/>
    </row>
    <row r="1412" spans="2:24" s="75" customFormat="1" x14ac:dyDescent="0.25">
      <c r="B1412" s="69"/>
      <c r="C1412" s="76"/>
      <c r="D1412" s="76"/>
      <c r="E1412" s="76"/>
      <c r="F1412" s="77"/>
      <c r="G1412" s="69"/>
      <c r="H1412" s="69"/>
      <c r="I1412" s="77"/>
      <c r="J1412" s="69"/>
      <c r="K1412" s="69"/>
      <c r="L1412" s="69"/>
      <c r="M1412" s="69"/>
      <c r="N1412" s="69"/>
      <c r="O1412" s="69"/>
      <c r="P1412" s="69"/>
      <c r="Q1412" s="53"/>
      <c r="R1412" s="82"/>
      <c r="S1412" s="83"/>
      <c r="T1412" s="72"/>
      <c r="U1412" s="69"/>
      <c r="V1412" s="69"/>
      <c r="W1412" s="69"/>
      <c r="X1412" s="69"/>
    </row>
    <row r="1413" spans="2:24" s="75" customFormat="1" x14ac:dyDescent="0.25">
      <c r="B1413" s="69"/>
      <c r="C1413" s="76"/>
      <c r="D1413" s="76"/>
      <c r="E1413" s="76"/>
      <c r="F1413" s="77"/>
      <c r="G1413" s="69"/>
      <c r="H1413" s="69"/>
      <c r="I1413" s="77"/>
      <c r="J1413" s="69"/>
      <c r="K1413" s="69"/>
      <c r="L1413" s="69"/>
      <c r="M1413" s="69"/>
      <c r="N1413" s="69"/>
      <c r="O1413" s="69"/>
      <c r="P1413" s="69"/>
      <c r="Q1413" s="53"/>
      <c r="R1413" s="82"/>
      <c r="S1413" s="83"/>
      <c r="T1413" s="72"/>
      <c r="U1413" s="69"/>
      <c r="V1413" s="69"/>
      <c r="W1413" s="69"/>
      <c r="X1413" s="69"/>
    </row>
    <row r="1414" spans="2:24" s="75" customFormat="1" x14ac:dyDescent="0.25">
      <c r="B1414" s="69"/>
      <c r="C1414" s="76"/>
      <c r="D1414" s="76"/>
      <c r="E1414" s="76"/>
      <c r="F1414" s="77"/>
      <c r="G1414" s="69"/>
      <c r="H1414" s="69"/>
      <c r="I1414" s="77"/>
      <c r="J1414" s="69"/>
      <c r="K1414" s="69"/>
      <c r="L1414" s="69"/>
      <c r="M1414" s="69"/>
      <c r="N1414" s="69"/>
      <c r="O1414" s="69"/>
      <c r="P1414" s="69"/>
      <c r="Q1414" s="53"/>
      <c r="R1414" s="82"/>
      <c r="S1414" s="83"/>
      <c r="T1414" s="72"/>
      <c r="U1414" s="69"/>
      <c r="V1414" s="69"/>
      <c r="W1414" s="69"/>
      <c r="X1414" s="69"/>
    </row>
    <row r="1415" spans="2:24" s="75" customFormat="1" x14ac:dyDescent="0.25">
      <c r="B1415" s="69"/>
      <c r="C1415" s="76"/>
      <c r="D1415" s="76"/>
      <c r="E1415" s="76"/>
      <c r="F1415" s="77"/>
      <c r="G1415" s="69"/>
      <c r="H1415" s="69"/>
      <c r="I1415" s="77"/>
      <c r="J1415" s="69"/>
      <c r="K1415" s="69"/>
      <c r="L1415" s="69"/>
      <c r="M1415" s="69"/>
      <c r="N1415" s="69"/>
      <c r="O1415" s="69"/>
      <c r="P1415" s="69"/>
      <c r="Q1415" s="53"/>
      <c r="R1415" s="82"/>
      <c r="S1415" s="83"/>
      <c r="T1415" s="72"/>
      <c r="U1415" s="69"/>
      <c r="V1415" s="69"/>
      <c r="W1415" s="69"/>
      <c r="X1415" s="69"/>
    </row>
    <row r="1416" spans="2:24" s="75" customFormat="1" x14ac:dyDescent="0.25">
      <c r="B1416" s="69"/>
      <c r="C1416" s="76"/>
      <c r="D1416" s="76"/>
      <c r="E1416" s="76"/>
      <c r="F1416" s="77"/>
      <c r="G1416" s="69"/>
      <c r="H1416" s="69"/>
      <c r="I1416" s="77"/>
      <c r="J1416" s="69"/>
      <c r="K1416" s="69"/>
      <c r="L1416" s="69"/>
      <c r="M1416" s="69"/>
      <c r="N1416" s="69"/>
      <c r="O1416" s="69"/>
      <c r="P1416" s="69"/>
      <c r="Q1416" s="53"/>
      <c r="R1416" s="82"/>
      <c r="S1416" s="83"/>
      <c r="T1416" s="72"/>
      <c r="U1416" s="69"/>
      <c r="V1416" s="69"/>
      <c r="W1416" s="69"/>
      <c r="X1416" s="69"/>
    </row>
    <row r="1417" spans="2:24" s="75" customFormat="1" x14ac:dyDescent="0.25">
      <c r="B1417" s="69"/>
      <c r="C1417" s="76"/>
      <c r="D1417" s="76"/>
      <c r="E1417" s="76"/>
      <c r="F1417" s="77"/>
      <c r="G1417" s="69"/>
      <c r="H1417" s="69"/>
      <c r="I1417" s="77"/>
      <c r="J1417" s="69"/>
      <c r="K1417" s="69"/>
      <c r="L1417" s="69"/>
      <c r="M1417" s="69"/>
      <c r="N1417" s="69"/>
      <c r="O1417" s="69"/>
      <c r="P1417" s="69"/>
      <c r="Q1417" s="53"/>
      <c r="R1417" s="82"/>
      <c r="S1417" s="83"/>
      <c r="T1417" s="72"/>
      <c r="U1417" s="69"/>
      <c r="V1417" s="69"/>
      <c r="W1417" s="69"/>
      <c r="X1417" s="69"/>
    </row>
    <row r="1418" spans="2:24" s="75" customFormat="1" x14ac:dyDescent="0.25">
      <c r="B1418" s="69"/>
      <c r="C1418" s="76"/>
      <c r="D1418" s="76"/>
      <c r="E1418" s="76"/>
      <c r="F1418" s="77"/>
      <c r="G1418" s="69"/>
      <c r="H1418" s="69"/>
      <c r="I1418" s="77"/>
      <c r="J1418" s="69"/>
      <c r="K1418" s="69"/>
      <c r="L1418" s="69"/>
      <c r="M1418" s="69"/>
      <c r="N1418" s="69"/>
      <c r="O1418" s="69"/>
      <c r="P1418" s="69"/>
      <c r="Q1418" s="53"/>
      <c r="R1418" s="82"/>
      <c r="S1418" s="83"/>
      <c r="T1418" s="72"/>
      <c r="U1418" s="69"/>
      <c r="V1418" s="69"/>
      <c r="W1418" s="69"/>
      <c r="X1418" s="69"/>
    </row>
    <row r="1419" spans="2:24" s="75" customFormat="1" x14ac:dyDescent="0.25">
      <c r="B1419" s="69"/>
      <c r="C1419" s="76"/>
      <c r="D1419" s="76"/>
      <c r="E1419" s="76"/>
      <c r="F1419" s="77"/>
      <c r="G1419" s="69"/>
      <c r="H1419" s="69"/>
      <c r="I1419" s="77"/>
      <c r="J1419" s="69"/>
      <c r="K1419" s="69"/>
      <c r="L1419" s="69"/>
      <c r="M1419" s="69"/>
      <c r="N1419" s="69"/>
      <c r="O1419" s="69"/>
      <c r="P1419" s="69"/>
      <c r="Q1419" s="53"/>
      <c r="R1419" s="82"/>
      <c r="S1419" s="83"/>
      <c r="T1419" s="72"/>
      <c r="U1419" s="69"/>
      <c r="V1419" s="69"/>
      <c r="W1419" s="69"/>
      <c r="X1419" s="69"/>
    </row>
    <row r="1420" spans="2:24" s="75" customFormat="1" x14ac:dyDescent="0.25">
      <c r="B1420" s="69"/>
      <c r="C1420" s="76"/>
      <c r="D1420" s="76"/>
      <c r="E1420" s="76"/>
      <c r="F1420" s="77"/>
      <c r="G1420" s="69"/>
      <c r="H1420" s="69"/>
      <c r="I1420" s="77"/>
      <c r="J1420" s="69"/>
      <c r="K1420" s="69"/>
      <c r="L1420" s="69"/>
      <c r="M1420" s="69"/>
      <c r="N1420" s="69"/>
      <c r="O1420" s="69"/>
      <c r="P1420" s="69"/>
      <c r="Q1420" s="53"/>
      <c r="R1420" s="82"/>
      <c r="S1420" s="83"/>
      <c r="T1420" s="72"/>
      <c r="U1420" s="69"/>
      <c r="V1420" s="69"/>
      <c r="W1420" s="69"/>
      <c r="X1420" s="69"/>
    </row>
    <row r="1421" spans="2:24" s="75" customFormat="1" x14ac:dyDescent="0.25">
      <c r="B1421" s="69"/>
      <c r="C1421" s="76"/>
      <c r="D1421" s="76"/>
      <c r="E1421" s="76"/>
      <c r="F1421" s="77"/>
      <c r="G1421" s="69"/>
      <c r="H1421" s="69"/>
      <c r="I1421" s="77"/>
      <c r="J1421" s="69"/>
      <c r="K1421" s="69"/>
      <c r="L1421" s="69"/>
      <c r="M1421" s="69"/>
      <c r="N1421" s="69"/>
      <c r="O1421" s="69"/>
      <c r="P1421" s="69"/>
      <c r="Q1421" s="53"/>
      <c r="R1421" s="82"/>
      <c r="S1421" s="83"/>
      <c r="T1421" s="72"/>
      <c r="U1421" s="69"/>
      <c r="V1421" s="69"/>
      <c r="W1421" s="69"/>
      <c r="X1421" s="69"/>
    </row>
    <row r="1422" spans="2:24" s="75" customFormat="1" x14ac:dyDescent="0.25">
      <c r="B1422" s="69"/>
      <c r="C1422" s="76"/>
      <c r="D1422" s="76"/>
      <c r="E1422" s="76"/>
      <c r="F1422" s="77"/>
      <c r="G1422" s="69"/>
      <c r="H1422" s="69"/>
      <c r="I1422" s="77"/>
      <c r="J1422" s="69"/>
      <c r="K1422" s="69"/>
      <c r="L1422" s="69"/>
      <c r="M1422" s="69"/>
      <c r="N1422" s="69"/>
      <c r="O1422" s="69"/>
      <c r="P1422" s="69"/>
      <c r="Q1422" s="53"/>
      <c r="R1422" s="82"/>
      <c r="S1422" s="83"/>
      <c r="T1422" s="72"/>
      <c r="U1422" s="69"/>
      <c r="V1422" s="69"/>
      <c r="W1422" s="69"/>
      <c r="X1422" s="69"/>
    </row>
    <row r="1423" spans="2:24" s="75" customFormat="1" x14ac:dyDescent="0.25">
      <c r="B1423" s="69"/>
      <c r="C1423" s="76"/>
      <c r="D1423" s="76"/>
      <c r="E1423" s="76"/>
      <c r="F1423" s="77"/>
      <c r="G1423" s="69"/>
      <c r="H1423" s="69"/>
      <c r="I1423" s="77"/>
      <c r="J1423" s="69"/>
      <c r="K1423" s="69"/>
      <c r="L1423" s="69"/>
      <c r="M1423" s="69"/>
      <c r="N1423" s="69"/>
      <c r="O1423" s="69"/>
      <c r="P1423" s="69"/>
      <c r="Q1423" s="53"/>
      <c r="R1423" s="82"/>
      <c r="S1423" s="83"/>
      <c r="T1423" s="72"/>
      <c r="U1423" s="69"/>
      <c r="V1423" s="69"/>
      <c r="W1423" s="69"/>
      <c r="X1423" s="69"/>
    </row>
    <row r="1424" spans="2:24" s="75" customFormat="1" x14ac:dyDescent="0.25">
      <c r="B1424" s="69"/>
      <c r="C1424" s="76"/>
      <c r="D1424" s="76"/>
      <c r="E1424" s="76"/>
      <c r="F1424" s="77"/>
      <c r="G1424" s="69"/>
      <c r="H1424" s="69"/>
      <c r="I1424" s="77"/>
      <c r="J1424" s="69"/>
      <c r="K1424" s="69"/>
      <c r="L1424" s="69"/>
      <c r="M1424" s="69"/>
      <c r="N1424" s="69"/>
      <c r="O1424" s="69"/>
      <c r="P1424" s="69"/>
      <c r="Q1424" s="53"/>
      <c r="R1424" s="82"/>
      <c r="S1424" s="83"/>
      <c r="T1424" s="72"/>
      <c r="U1424" s="69"/>
      <c r="V1424" s="69"/>
      <c r="W1424" s="69"/>
      <c r="X1424" s="69"/>
    </row>
    <row r="1425" spans="2:24" s="75" customFormat="1" x14ac:dyDescent="0.25">
      <c r="B1425" s="69"/>
      <c r="C1425" s="76"/>
      <c r="D1425" s="76"/>
      <c r="E1425" s="76"/>
      <c r="F1425" s="77"/>
      <c r="G1425" s="69"/>
      <c r="H1425" s="69"/>
      <c r="I1425" s="77"/>
      <c r="J1425" s="69"/>
      <c r="K1425" s="69"/>
      <c r="L1425" s="69"/>
      <c r="M1425" s="69"/>
      <c r="N1425" s="69"/>
      <c r="O1425" s="69"/>
      <c r="P1425" s="69"/>
      <c r="Q1425" s="53"/>
      <c r="R1425" s="82"/>
      <c r="S1425" s="83"/>
      <c r="T1425" s="72"/>
      <c r="U1425" s="69"/>
      <c r="V1425" s="69"/>
      <c r="W1425" s="69"/>
      <c r="X1425" s="69"/>
    </row>
    <row r="1426" spans="2:24" s="75" customFormat="1" x14ac:dyDescent="0.25">
      <c r="B1426" s="69"/>
      <c r="C1426" s="76"/>
      <c r="D1426" s="76"/>
      <c r="E1426" s="76"/>
      <c r="F1426" s="77"/>
      <c r="G1426" s="69"/>
      <c r="H1426" s="69"/>
      <c r="I1426" s="77"/>
      <c r="J1426" s="69"/>
      <c r="K1426" s="69"/>
      <c r="L1426" s="69"/>
      <c r="M1426" s="69"/>
      <c r="N1426" s="69"/>
      <c r="O1426" s="69"/>
      <c r="P1426" s="69"/>
      <c r="Q1426" s="53"/>
      <c r="R1426" s="82"/>
      <c r="S1426" s="83"/>
      <c r="T1426" s="72"/>
      <c r="U1426" s="69"/>
      <c r="V1426" s="69"/>
      <c r="W1426" s="69"/>
      <c r="X1426" s="69"/>
    </row>
    <row r="1427" spans="2:24" s="75" customFormat="1" x14ac:dyDescent="0.25">
      <c r="B1427" s="69"/>
      <c r="C1427" s="76"/>
      <c r="D1427" s="76"/>
      <c r="E1427" s="76"/>
      <c r="F1427" s="77"/>
      <c r="G1427" s="69"/>
      <c r="H1427" s="69"/>
      <c r="I1427" s="77"/>
      <c r="J1427" s="69"/>
      <c r="K1427" s="69"/>
      <c r="L1427" s="69"/>
      <c r="M1427" s="69"/>
      <c r="N1427" s="69"/>
      <c r="O1427" s="69"/>
      <c r="P1427" s="69"/>
      <c r="Q1427" s="53"/>
      <c r="R1427" s="82"/>
      <c r="S1427" s="83"/>
      <c r="T1427" s="72"/>
      <c r="U1427" s="69"/>
      <c r="V1427" s="69"/>
      <c r="W1427" s="69"/>
      <c r="X1427" s="69"/>
    </row>
    <row r="1428" spans="2:24" s="75" customFormat="1" x14ac:dyDescent="0.25">
      <c r="B1428" s="69"/>
      <c r="C1428" s="76"/>
      <c r="D1428" s="76"/>
      <c r="E1428" s="76"/>
      <c r="F1428" s="77"/>
      <c r="G1428" s="69"/>
      <c r="H1428" s="69"/>
      <c r="I1428" s="77"/>
      <c r="J1428" s="69"/>
      <c r="K1428" s="69"/>
      <c r="L1428" s="69"/>
      <c r="M1428" s="69"/>
      <c r="N1428" s="69"/>
      <c r="O1428" s="69"/>
      <c r="P1428" s="69"/>
      <c r="Q1428" s="53"/>
      <c r="R1428" s="82"/>
      <c r="S1428" s="83"/>
      <c r="T1428" s="72"/>
      <c r="U1428" s="69"/>
      <c r="V1428" s="69"/>
      <c r="W1428" s="69"/>
      <c r="X1428" s="69"/>
    </row>
    <row r="1429" spans="2:24" s="75" customFormat="1" x14ac:dyDescent="0.25">
      <c r="B1429" s="69"/>
      <c r="C1429" s="76"/>
      <c r="D1429" s="76"/>
      <c r="E1429" s="76"/>
      <c r="F1429" s="77"/>
      <c r="G1429" s="69"/>
      <c r="H1429" s="69"/>
      <c r="I1429" s="77"/>
      <c r="J1429" s="69"/>
      <c r="K1429" s="69"/>
      <c r="L1429" s="69"/>
      <c r="M1429" s="69"/>
      <c r="N1429" s="69"/>
      <c r="O1429" s="69"/>
      <c r="P1429" s="69"/>
      <c r="Q1429" s="53"/>
      <c r="R1429" s="82"/>
      <c r="S1429" s="83"/>
      <c r="T1429" s="72"/>
      <c r="U1429" s="69"/>
      <c r="V1429" s="69"/>
      <c r="W1429" s="69"/>
      <c r="X1429" s="69"/>
    </row>
    <row r="1430" spans="2:24" s="75" customFormat="1" x14ac:dyDescent="0.25">
      <c r="B1430" s="69"/>
      <c r="C1430" s="76"/>
      <c r="D1430" s="76"/>
      <c r="E1430" s="76"/>
      <c r="F1430" s="77"/>
      <c r="G1430" s="69"/>
      <c r="H1430" s="69"/>
      <c r="I1430" s="77"/>
      <c r="J1430" s="69"/>
      <c r="K1430" s="69"/>
      <c r="L1430" s="69"/>
      <c r="M1430" s="69"/>
      <c r="N1430" s="69"/>
      <c r="O1430" s="69"/>
      <c r="P1430" s="69"/>
      <c r="Q1430" s="53"/>
      <c r="R1430" s="82"/>
      <c r="S1430" s="83"/>
      <c r="T1430" s="72"/>
      <c r="U1430" s="69"/>
      <c r="V1430" s="69"/>
      <c r="W1430" s="69"/>
      <c r="X1430" s="69"/>
    </row>
    <row r="1431" spans="2:24" s="75" customFormat="1" x14ac:dyDescent="0.25">
      <c r="B1431" s="69"/>
      <c r="C1431" s="76"/>
      <c r="D1431" s="76"/>
      <c r="E1431" s="76"/>
      <c r="F1431" s="77"/>
      <c r="G1431" s="69"/>
      <c r="H1431" s="69"/>
      <c r="I1431" s="77"/>
      <c r="J1431" s="69"/>
      <c r="K1431" s="69"/>
      <c r="L1431" s="69"/>
      <c r="M1431" s="69"/>
      <c r="N1431" s="69"/>
      <c r="O1431" s="69"/>
      <c r="P1431" s="69"/>
      <c r="Q1431" s="53"/>
      <c r="R1431" s="82"/>
      <c r="S1431" s="83"/>
      <c r="T1431" s="72"/>
      <c r="U1431" s="69"/>
      <c r="V1431" s="69"/>
      <c r="W1431" s="69"/>
      <c r="X1431" s="69"/>
    </row>
    <row r="1432" spans="2:24" s="75" customFormat="1" x14ac:dyDescent="0.25">
      <c r="B1432" s="69"/>
      <c r="C1432" s="76"/>
      <c r="D1432" s="76"/>
      <c r="E1432" s="76"/>
      <c r="F1432" s="77"/>
      <c r="G1432" s="69"/>
      <c r="H1432" s="69"/>
      <c r="I1432" s="77"/>
      <c r="J1432" s="69"/>
      <c r="K1432" s="69"/>
      <c r="L1432" s="69"/>
      <c r="M1432" s="69"/>
      <c r="N1432" s="69"/>
      <c r="O1432" s="69"/>
      <c r="P1432" s="69"/>
      <c r="Q1432" s="53"/>
      <c r="R1432" s="82"/>
      <c r="S1432" s="83"/>
      <c r="T1432" s="72"/>
      <c r="U1432" s="69"/>
      <c r="V1432" s="69"/>
      <c r="W1432" s="69"/>
      <c r="X1432" s="69"/>
    </row>
    <row r="1433" spans="2:24" s="75" customFormat="1" x14ac:dyDescent="0.25">
      <c r="B1433" s="69"/>
      <c r="C1433" s="76"/>
      <c r="D1433" s="76"/>
      <c r="E1433" s="76"/>
      <c r="F1433" s="77"/>
      <c r="G1433" s="69"/>
      <c r="H1433" s="69"/>
      <c r="I1433" s="77"/>
      <c r="J1433" s="69"/>
      <c r="K1433" s="69"/>
      <c r="L1433" s="69"/>
      <c r="M1433" s="69"/>
      <c r="N1433" s="69"/>
      <c r="O1433" s="69"/>
      <c r="P1433" s="69"/>
      <c r="Q1433" s="53"/>
      <c r="R1433" s="82"/>
      <c r="S1433" s="83"/>
      <c r="T1433" s="72"/>
      <c r="U1433" s="69"/>
      <c r="V1433" s="69"/>
      <c r="W1433" s="69"/>
      <c r="X1433" s="69"/>
    </row>
    <row r="1434" spans="2:24" s="75" customFormat="1" x14ac:dyDescent="0.25">
      <c r="B1434" s="69"/>
      <c r="C1434" s="76"/>
      <c r="D1434" s="76"/>
      <c r="E1434" s="76"/>
      <c r="F1434" s="77"/>
      <c r="G1434" s="69"/>
      <c r="H1434" s="69"/>
      <c r="I1434" s="77"/>
      <c r="J1434" s="69"/>
      <c r="K1434" s="69"/>
      <c r="L1434" s="69"/>
      <c r="M1434" s="69"/>
      <c r="N1434" s="69"/>
      <c r="O1434" s="69"/>
      <c r="P1434" s="69"/>
      <c r="Q1434" s="53"/>
      <c r="R1434" s="82"/>
      <c r="S1434" s="83"/>
      <c r="T1434" s="72"/>
      <c r="U1434" s="69"/>
      <c r="V1434" s="69"/>
      <c r="W1434" s="69"/>
      <c r="X1434" s="69"/>
    </row>
    <row r="1435" spans="2:24" s="75" customFormat="1" x14ac:dyDescent="0.25">
      <c r="B1435" s="69"/>
      <c r="C1435" s="76"/>
      <c r="D1435" s="76"/>
      <c r="E1435" s="76"/>
      <c r="F1435" s="77"/>
      <c r="G1435" s="69"/>
      <c r="H1435" s="69"/>
      <c r="I1435" s="77"/>
      <c r="J1435" s="69"/>
      <c r="K1435" s="69"/>
      <c r="L1435" s="69"/>
      <c r="M1435" s="69"/>
      <c r="N1435" s="69"/>
      <c r="O1435" s="69"/>
      <c r="P1435" s="69"/>
      <c r="Q1435" s="53"/>
      <c r="R1435" s="82"/>
      <c r="S1435" s="83"/>
      <c r="T1435" s="72"/>
      <c r="U1435" s="69"/>
      <c r="V1435" s="69"/>
      <c r="W1435" s="69"/>
      <c r="X1435" s="69"/>
    </row>
    <row r="1436" spans="2:24" s="75" customFormat="1" x14ac:dyDescent="0.25">
      <c r="B1436" s="69"/>
      <c r="C1436" s="76"/>
      <c r="D1436" s="76"/>
      <c r="E1436" s="76"/>
      <c r="F1436" s="77"/>
      <c r="G1436" s="69"/>
      <c r="H1436" s="69"/>
      <c r="I1436" s="77"/>
      <c r="J1436" s="69"/>
      <c r="K1436" s="69"/>
      <c r="L1436" s="69"/>
      <c r="M1436" s="69"/>
      <c r="N1436" s="69"/>
      <c r="O1436" s="69"/>
      <c r="P1436" s="69"/>
      <c r="Q1436" s="53"/>
      <c r="R1436" s="82"/>
      <c r="S1436" s="83"/>
      <c r="T1436" s="72"/>
      <c r="U1436" s="69"/>
      <c r="V1436" s="69"/>
      <c r="W1436" s="69"/>
      <c r="X1436" s="69"/>
    </row>
    <row r="1437" spans="2:24" s="75" customFormat="1" x14ac:dyDescent="0.25">
      <c r="B1437" s="69"/>
      <c r="C1437" s="76"/>
      <c r="D1437" s="76"/>
      <c r="E1437" s="76"/>
      <c r="F1437" s="77"/>
      <c r="G1437" s="69"/>
      <c r="H1437" s="69"/>
      <c r="I1437" s="77"/>
      <c r="J1437" s="69"/>
      <c r="K1437" s="69"/>
      <c r="L1437" s="69"/>
      <c r="M1437" s="69"/>
      <c r="N1437" s="69"/>
      <c r="O1437" s="69"/>
      <c r="P1437" s="69"/>
      <c r="Q1437" s="53"/>
      <c r="R1437" s="82"/>
      <c r="S1437" s="83"/>
      <c r="T1437" s="72"/>
      <c r="U1437" s="69"/>
      <c r="V1437" s="69"/>
      <c r="W1437" s="69"/>
      <c r="X1437" s="69"/>
    </row>
    <row r="1438" spans="2:24" s="75" customFormat="1" x14ac:dyDescent="0.25">
      <c r="B1438" s="69"/>
      <c r="C1438" s="76"/>
      <c r="D1438" s="76"/>
      <c r="E1438" s="76"/>
      <c r="F1438" s="77"/>
      <c r="G1438" s="69"/>
      <c r="H1438" s="69"/>
      <c r="I1438" s="77"/>
      <c r="J1438" s="69"/>
      <c r="K1438" s="69"/>
      <c r="L1438" s="69"/>
      <c r="M1438" s="69"/>
      <c r="N1438" s="69"/>
      <c r="O1438" s="69"/>
      <c r="P1438" s="69"/>
      <c r="Q1438" s="53"/>
      <c r="R1438" s="82"/>
      <c r="S1438" s="83"/>
      <c r="T1438" s="72"/>
      <c r="U1438" s="69"/>
      <c r="V1438" s="69"/>
      <c r="W1438" s="69"/>
      <c r="X1438" s="69"/>
    </row>
    <row r="1439" spans="2:24" s="75" customFormat="1" x14ac:dyDescent="0.25">
      <c r="B1439" s="69"/>
      <c r="C1439" s="76"/>
      <c r="D1439" s="76"/>
      <c r="E1439" s="76"/>
      <c r="F1439" s="77"/>
      <c r="G1439" s="69"/>
      <c r="H1439" s="69"/>
      <c r="I1439" s="77"/>
      <c r="J1439" s="69"/>
      <c r="K1439" s="69"/>
      <c r="L1439" s="69"/>
      <c r="M1439" s="69"/>
      <c r="N1439" s="69"/>
      <c r="O1439" s="69"/>
      <c r="P1439" s="69"/>
      <c r="Q1439" s="53"/>
      <c r="R1439" s="82"/>
      <c r="S1439" s="83"/>
      <c r="T1439" s="72"/>
      <c r="U1439" s="69"/>
      <c r="V1439" s="69"/>
      <c r="W1439" s="69"/>
      <c r="X1439" s="69"/>
    </row>
    <row r="1440" spans="2:24" s="75" customFormat="1" x14ac:dyDescent="0.25">
      <c r="B1440" s="69"/>
      <c r="C1440" s="76"/>
      <c r="D1440" s="76"/>
      <c r="E1440" s="76"/>
      <c r="F1440" s="77"/>
      <c r="G1440" s="69"/>
      <c r="H1440" s="69"/>
      <c r="I1440" s="77"/>
      <c r="J1440" s="69"/>
      <c r="K1440" s="69"/>
      <c r="L1440" s="69"/>
      <c r="M1440" s="69"/>
      <c r="N1440" s="69"/>
      <c r="O1440" s="69"/>
      <c r="P1440" s="69"/>
      <c r="Q1440" s="53"/>
      <c r="R1440" s="82"/>
      <c r="S1440" s="83"/>
      <c r="T1440" s="72"/>
      <c r="U1440" s="69"/>
      <c r="V1440" s="69"/>
      <c r="W1440" s="69"/>
      <c r="X1440" s="69"/>
    </row>
    <row r="1441" spans="2:24" s="75" customFormat="1" x14ac:dyDescent="0.25">
      <c r="B1441" s="69"/>
      <c r="C1441" s="76"/>
      <c r="D1441" s="76"/>
      <c r="E1441" s="76"/>
      <c r="F1441" s="77"/>
      <c r="G1441" s="69"/>
      <c r="H1441" s="69"/>
      <c r="I1441" s="77"/>
      <c r="J1441" s="69"/>
      <c r="K1441" s="69"/>
      <c r="L1441" s="69"/>
      <c r="M1441" s="69"/>
      <c r="N1441" s="69"/>
      <c r="O1441" s="69"/>
      <c r="P1441" s="69"/>
      <c r="Q1441" s="53"/>
      <c r="R1441" s="82"/>
      <c r="S1441" s="83"/>
      <c r="T1441" s="72"/>
      <c r="U1441" s="69"/>
      <c r="V1441" s="69"/>
      <c r="W1441" s="69"/>
      <c r="X1441" s="69"/>
    </row>
    <row r="1442" spans="2:24" s="75" customFormat="1" x14ac:dyDescent="0.25">
      <c r="B1442" s="69"/>
      <c r="C1442" s="76"/>
      <c r="D1442" s="76"/>
      <c r="E1442" s="76"/>
      <c r="F1442" s="77"/>
      <c r="G1442" s="69"/>
      <c r="H1442" s="69"/>
      <c r="I1442" s="77"/>
      <c r="J1442" s="69"/>
      <c r="K1442" s="69"/>
      <c r="L1442" s="69"/>
      <c r="M1442" s="69"/>
      <c r="N1442" s="69"/>
      <c r="O1442" s="69"/>
      <c r="P1442" s="69"/>
      <c r="Q1442" s="53"/>
      <c r="R1442" s="82"/>
      <c r="S1442" s="83"/>
      <c r="T1442" s="72"/>
      <c r="U1442" s="69"/>
      <c r="V1442" s="69"/>
      <c r="W1442" s="69"/>
      <c r="X1442" s="69"/>
    </row>
    <row r="1443" spans="2:24" s="75" customFormat="1" x14ac:dyDescent="0.25">
      <c r="B1443" s="69"/>
      <c r="C1443" s="76"/>
      <c r="D1443" s="76"/>
      <c r="E1443" s="76"/>
      <c r="F1443" s="77"/>
      <c r="G1443" s="69"/>
      <c r="H1443" s="69"/>
      <c r="I1443" s="77"/>
      <c r="J1443" s="69"/>
      <c r="K1443" s="69"/>
      <c r="L1443" s="69"/>
      <c r="M1443" s="69"/>
      <c r="N1443" s="69"/>
      <c r="O1443" s="69"/>
      <c r="P1443" s="69"/>
      <c r="Q1443" s="53"/>
      <c r="R1443" s="82"/>
      <c r="S1443" s="83"/>
      <c r="T1443" s="72"/>
      <c r="U1443" s="69"/>
      <c r="V1443" s="69"/>
      <c r="W1443" s="69"/>
      <c r="X1443" s="69"/>
    </row>
    <row r="1444" spans="2:24" s="75" customFormat="1" x14ac:dyDescent="0.25">
      <c r="B1444" s="69"/>
      <c r="C1444" s="76"/>
      <c r="D1444" s="76"/>
      <c r="E1444" s="76"/>
      <c r="F1444" s="77"/>
      <c r="G1444" s="69"/>
      <c r="H1444" s="69"/>
      <c r="I1444" s="77"/>
      <c r="J1444" s="69"/>
      <c r="K1444" s="69"/>
      <c r="L1444" s="69"/>
      <c r="M1444" s="69"/>
      <c r="N1444" s="69"/>
      <c r="O1444" s="69"/>
      <c r="P1444" s="69"/>
      <c r="Q1444" s="53"/>
      <c r="R1444" s="82"/>
      <c r="S1444" s="83"/>
      <c r="T1444" s="72"/>
      <c r="U1444" s="69"/>
      <c r="V1444" s="69"/>
      <c r="W1444" s="69"/>
      <c r="X1444" s="69"/>
    </row>
    <row r="1445" spans="2:24" s="75" customFormat="1" x14ac:dyDescent="0.25">
      <c r="B1445" s="69"/>
      <c r="C1445" s="76"/>
      <c r="D1445" s="76"/>
      <c r="E1445" s="76"/>
      <c r="F1445" s="77"/>
      <c r="G1445" s="69"/>
      <c r="H1445" s="69"/>
      <c r="I1445" s="77"/>
      <c r="J1445" s="69"/>
      <c r="K1445" s="69"/>
      <c r="L1445" s="69"/>
      <c r="M1445" s="69"/>
      <c r="N1445" s="69"/>
      <c r="O1445" s="69"/>
      <c r="P1445" s="69"/>
      <c r="Q1445" s="53"/>
      <c r="R1445" s="82"/>
      <c r="S1445" s="83"/>
      <c r="T1445" s="72"/>
      <c r="U1445" s="69"/>
      <c r="V1445" s="69"/>
      <c r="W1445" s="69"/>
      <c r="X1445" s="69"/>
    </row>
    <row r="1446" spans="2:24" s="75" customFormat="1" x14ac:dyDescent="0.25">
      <c r="B1446" s="69"/>
      <c r="C1446" s="76"/>
      <c r="D1446" s="76"/>
      <c r="E1446" s="76"/>
      <c r="F1446" s="77"/>
      <c r="G1446" s="69"/>
      <c r="H1446" s="69"/>
      <c r="I1446" s="77"/>
      <c r="J1446" s="69"/>
      <c r="K1446" s="69"/>
      <c r="L1446" s="69"/>
      <c r="M1446" s="69"/>
      <c r="N1446" s="69"/>
      <c r="O1446" s="69"/>
      <c r="P1446" s="69"/>
      <c r="Q1446" s="53"/>
      <c r="R1446" s="82"/>
      <c r="S1446" s="83"/>
      <c r="T1446" s="72"/>
      <c r="U1446" s="69"/>
      <c r="V1446" s="69"/>
      <c r="W1446" s="69"/>
      <c r="X1446" s="69"/>
    </row>
    <row r="1447" spans="2:24" s="75" customFormat="1" x14ac:dyDescent="0.25">
      <c r="B1447" s="69"/>
      <c r="C1447" s="76"/>
      <c r="D1447" s="76"/>
      <c r="E1447" s="76"/>
      <c r="F1447" s="77"/>
      <c r="G1447" s="69"/>
      <c r="H1447" s="69"/>
      <c r="I1447" s="77"/>
      <c r="J1447" s="69"/>
      <c r="K1447" s="69"/>
      <c r="L1447" s="69"/>
      <c r="M1447" s="69"/>
      <c r="N1447" s="69"/>
      <c r="O1447" s="69"/>
      <c r="P1447" s="69"/>
      <c r="Q1447" s="53"/>
      <c r="R1447" s="82"/>
      <c r="S1447" s="83"/>
      <c r="T1447" s="72"/>
      <c r="U1447" s="69"/>
      <c r="V1447" s="69"/>
      <c r="W1447" s="69"/>
      <c r="X1447" s="69"/>
    </row>
    <row r="1448" spans="2:24" s="75" customFormat="1" x14ac:dyDescent="0.25">
      <c r="B1448" s="69"/>
      <c r="C1448" s="76"/>
      <c r="D1448" s="76"/>
      <c r="E1448" s="76"/>
      <c r="F1448" s="77"/>
      <c r="G1448" s="69"/>
      <c r="H1448" s="69"/>
      <c r="I1448" s="77"/>
      <c r="J1448" s="69"/>
      <c r="K1448" s="69"/>
      <c r="L1448" s="69"/>
      <c r="M1448" s="69"/>
      <c r="N1448" s="69"/>
      <c r="O1448" s="69"/>
      <c r="P1448" s="69"/>
      <c r="Q1448" s="53"/>
      <c r="R1448" s="82"/>
      <c r="S1448" s="83"/>
      <c r="T1448" s="72"/>
      <c r="U1448" s="69"/>
      <c r="V1448" s="69"/>
      <c r="W1448" s="69"/>
      <c r="X1448" s="69"/>
    </row>
    <row r="1449" spans="2:24" s="75" customFormat="1" x14ac:dyDescent="0.25">
      <c r="B1449" s="69"/>
      <c r="C1449" s="76"/>
      <c r="D1449" s="76"/>
      <c r="E1449" s="76"/>
      <c r="F1449" s="77"/>
      <c r="G1449" s="69"/>
      <c r="H1449" s="69"/>
      <c r="I1449" s="77"/>
      <c r="J1449" s="69"/>
      <c r="K1449" s="69"/>
      <c r="L1449" s="69"/>
      <c r="M1449" s="69"/>
      <c r="N1449" s="69"/>
      <c r="O1449" s="69"/>
      <c r="P1449" s="69"/>
      <c r="Q1449" s="53"/>
      <c r="R1449" s="82"/>
      <c r="S1449" s="83"/>
      <c r="T1449" s="72"/>
      <c r="U1449" s="69"/>
      <c r="V1449" s="69"/>
      <c r="W1449" s="69"/>
      <c r="X1449" s="69"/>
    </row>
    <row r="1450" spans="2:24" s="75" customFormat="1" x14ac:dyDescent="0.25">
      <c r="B1450" s="69"/>
      <c r="C1450" s="76"/>
      <c r="D1450" s="76"/>
      <c r="E1450" s="76"/>
      <c r="F1450" s="77"/>
      <c r="G1450" s="69"/>
      <c r="H1450" s="69"/>
      <c r="I1450" s="77"/>
      <c r="J1450" s="69"/>
      <c r="K1450" s="69"/>
      <c r="L1450" s="69"/>
      <c r="M1450" s="69"/>
      <c r="N1450" s="69"/>
      <c r="O1450" s="69"/>
      <c r="P1450" s="69"/>
      <c r="Q1450" s="53"/>
      <c r="R1450" s="82"/>
      <c r="S1450" s="83"/>
      <c r="T1450" s="72"/>
      <c r="U1450" s="69"/>
      <c r="V1450" s="69"/>
      <c r="W1450" s="69"/>
      <c r="X1450" s="69"/>
    </row>
    <row r="1451" spans="2:24" s="75" customFormat="1" x14ac:dyDescent="0.25">
      <c r="B1451" s="69"/>
      <c r="C1451" s="76"/>
      <c r="D1451" s="76"/>
      <c r="E1451" s="76"/>
      <c r="F1451" s="77"/>
      <c r="G1451" s="69"/>
      <c r="H1451" s="69"/>
      <c r="I1451" s="77"/>
      <c r="J1451" s="69"/>
      <c r="K1451" s="69"/>
      <c r="L1451" s="69"/>
      <c r="M1451" s="69"/>
      <c r="N1451" s="69"/>
      <c r="O1451" s="69"/>
      <c r="P1451" s="69"/>
      <c r="Q1451" s="53"/>
      <c r="R1451" s="82"/>
      <c r="S1451" s="83"/>
      <c r="T1451" s="72"/>
      <c r="U1451" s="69"/>
      <c r="V1451" s="69"/>
      <c r="W1451" s="69"/>
      <c r="X1451" s="69"/>
    </row>
    <row r="1452" spans="2:24" s="75" customFormat="1" x14ac:dyDescent="0.25">
      <c r="B1452" s="69"/>
      <c r="C1452" s="76"/>
      <c r="D1452" s="76"/>
      <c r="E1452" s="76"/>
      <c r="F1452" s="77"/>
      <c r="G1452" s="69"/>
      <c r="H1452" s="69"/>
      <c r="I1452" s="77"/>
      <c r="J1452" s="69"/>
      <c r="K1452" s="69"/>
      <c r="L1452" s="69"/>
      <c r="M1452" s="69"/>
      <c r="N1452" s="69"/>
      <c r="O1452" s="69"/>
      <c r="P1452" s="69"/>
      <c r="Q1452" s="53"/>
      <c r="R1452" s="82"/>
      <c r="S1452" s="83"/>
      <c r="T1452" s="72"/>
      <c r="U1452" s="69"/>
      <c r="V1452" s="69"/>
      <c r="W1452" s="69"/>
      <c r="X1452" s="69"/>
    </row>
    <row r="1453" spans="2:24" s="75" customFormat="1" x14ac:dyDescent="0.25">
      <c r="B1453" s="69"/>
      <c r="C1453" s="76"/>
      <c r="D1453" s="76"/>
      <c r="E1453" s="76"/>
      <c r="F1453" s="77"/>
      <c r="G1453" s="69"/>
      <c r="H1453" s="69"/>
      <c r="I1453" s="77"/>
      <c r="J1453" s="69"/>
      <c r="K1453" s="69"/>
      <c r="L1453" s="69"/>
      <c r="M1453" s="69"/>
      <c r="N1453" s="69"/>
      <c r="O1453" s="69"/>
      <c r="P1453" s="69"/>
      <c r="Q1453" s="53"/>
      <c r="R1453" s="82"/>
      <c r="S1453" s="83"/>
      <c r="T1453" s="72"/>
      <c r="U1453" s="69"/>
      <c r="V1453" s="69"/>
      <c r="W1453" s="69"/>
      <c r="X1453" s="69"/>
    </row>
    <row r="1454" spans="2:24" s="75" customFormat="1" x14ac:dyDescent="0.25">
      <c r="B1454" s="69"/>
      <c r="C1454" s="76"/>
      <c r="D1454" s="76"/>
      <c r="E1454" s="76"/>
      <c r="F1454" s="77"/>
      <c r="G1454" s="69"/>
      <c r="H1454" s="69"/>
      <c r="I1454" s="77"/>
      <c r="J1454" s="69"/>
      <c r="K1454" s="69"/>
      <c r="L1454" s="69"/>
      <c r="M1454" s="69"/>
      <c r="N1454" s="69"/>
      <c r="O1454" s="69"/>
      <c r="P1454" s="69"/>
      <c r="Q1454" s="53"/>
      <c r="R1454" s="82"/>
      <c r="S1454" s="83"/>
      <c r="T1454" s="72"/>
      <c r="U1454" s="69"/>
      <c r="V1454" s="69"/>
      <c r="W1454" s="69"/>
      <c r="X1454" s="69"/>
    </row>
    <row r="1455" spans="2:24" s="75" customFormat="1" x14ac:dyDescent="0.25">
      <c r="B1455" s="69"/>
      <c r="C1455" s="76"/>
      <c r="D1455" s="76"/>
      <c r="E1455" s="76"/>
      <c r="F1455" s="77"/>
      <c r="G1455" s="69"/>
      <c r="H1455" s="69"/>
      <c r="I1455" s="77"/>
      <c r="J1455" s="69"/>
      <c r="K1455" s="69"/>
      <c r="L1455" s="69"/>
      <c r="M1455" s="69"/>
      <c r="N1455" s="69"/>
      <c r="O1455" s="69"/>
      <c r="P1455" s="69"/>
      <c r="Q1455" s="53"/>
      <c r="R1455" s="82"/>
      <c r="S1455" s="83"/>
      <c r="T1455" s="72"/>
      <c r="U1455" s="69"/>
      <c r="V1455" s="69"/>
      <c r="W1455" s="69"/>
      <c r="X1455" s="69"/>
    </row>
    <row r="1456" spans="2:24" s="75" customFormat="1" x14ac:dyDescent="0.25">
      <c r="B1456" s="69"/>
      <c r="C1456" s="76"/>
      <c r="D1456" s="76"/>
      <c r="E1456" s="76"/>
      <c r="F1456" s="77"/>
      <c r="G1456" s="69"/>
      <c r="H1456" s="69"/>
      <c r="I1456" s="77"/>
      <c r="J1456" s="69"/>
      <c r="K1456" s="69"/>
      <c r="L1456" s="69"/>
      <c r="M1456" s="69"/>
      <c r="N1456" s="69"/>
      <c r="O1456" s="69"/>
      <c r="P1456" s="69"/>
      <c r="Q1456" s="53"/>
      <c r="R1456" s="82"/>
      <c r="S1456" s="83"/>
      <c r="T1456" s="72"/>
      <c r="U1456" s="69"/>
      <c r="V1456" s="69"/>
      <c r="W1456" s="69"/>
      <c r="X1456" s="69"/>
    </row>
    <row r="1457" spans="2:24" s="75" customFormat="1" x14ac:dyDescent="0.25">
      <c r="B1457" s="69"/>
      <c r="C1457" s="76"/>
      <c r="D1457" s="76"/>
      <c r="E1457" s="76"/>
      <c r="F1457" s="77"/>
      <c r="G1457" s="69"/>
      <c r="H1457" s="69"/>
      <c r="I1457" s="77"/>
      <c r="J1457" s="69"/>
      <c r="K1457" s="69"/>
      <c r="L1457" s="69"/>
      <c r="M1457" s="69"/>
      <c r="N1457" s="69"/>
      <c r="O1457" s="69"/>
      <c r="P1457" s="69"/>
      <c r="Q1457" s="53"/>
      <c r="R1457" s="82"/>
      <c r="S1457" s="83"/>
      <c r="T1457" s="72"/>
      <c r="U1457" s="69"/>
      <c r="V1457" s="69"/>
      <c r="W1457" s="69"/>
      <c r="X1457" s="69"/>
    </row>
    <row r="1458" spans="2:24" s="75" customFormat="1" x14ac:dyDescent="0.25">
      <c r="B1458" s="69"/>
      <c r="C1458" s="76"/>
      <c r="D1458" s="76"/>
      <c r="E1458" s="76"/>
      <c r="F1458" s="77"/>
      <c r="G1458" s="69"/>
      <c r="H1458" s="69"/>
      <c r="I1458" s="77"/>
      <c r="J1458" s="69"/>
      <c r="K1458" s="69"/>
      <c r="L1458" s="69"/>
      <c r="M1458" s="69"/>
      <c r="N1458" s="69"/>
      <c r="O1458" s="69"/>
      <c r="P1458" s="69"/>
      <c r="Q1458" s="53"/>
      <c r="R1458" s="82"/>
      <c r="S1458" s="83"/>
      <c r="T1458" s="72"/>
      <c r="U1458" s="69"/>
      <c r="V1458" s="69"/>
      <c r="W1458" s="69"/>
      <c r="X1458" s="69"/>
    </row>
    <row r="1459" spans="2:24" s="75" customFormat="1" x14ac:dyDescent="0.25">
      <c r="B1459" s="69"/>
      <c r="C1459" s="76"/>
      <c r="D1459" s="76"/>
      <c r="E1459" s="76"/>
      <c r="F1459" s="77"/>
      <c r="G1459" s="69"/>
      <c r="H1459" s="69"/>
      <c r="I1459" s="77"/>
      <c r="J1459" s="69"/>
      <c r="K1459" s="69"/>
      <c r="L1459" s="69"/>
      <c r="M1459" s="69"/>
      <c r="N1459" s="69"/>
      <c r="O1459" s="69"/>
      <c r="P1459" s="69"/>
      <c r="Q1459" s="53"/>
      <c r="R1459" s="82"/>
      <c r="S1459" s="83"/>
      <c r="T1459" s="72"/>
      <c r="U1459" s="69"/>
      <c r="V1459" s="69"/>
      <c r="W1459" s="69"/>
      <c r="X1459" s="69"/>
    </row>
    <row r="1460" spans="2:24" s="75" customFormat="1" x14ac:dyDescent="0.25">
      <c r="B1460" s="69"/>
      <c r="C1460" s="76"/>
      <c r="D1460" s="76"/>
      <c r="E1460" s="76"/>
      <c r="F1460" s="77"/>
      <c r="G1460" s="69"/>
      <c r="H1460" s="69"/>
      <c r="I1460" s="77"/>
      <c r="J1460" s="69"/>
      <c r="K1460" s="69"/>
      <c r="L1460" s="69"/>
      <c r="M1460" s="69"/>
      <c r="N1460" s="69"/>
      <c r="O1460" s="69"/>
      <c r="P1460" s="69"/>
      <c r="Q1460" s="53"/>
      <c r="R1460" s="82"/>
      <c r="S1460" s="83"/>
      <c r="T1460" s="72"/>
      <c r="U1460" s="69"/>
      <c r="V1460" s="69"/>
      <c r="W1460" s="69"/>
      <c r="X1460" s="69"/>
    </row>
    <row r="1461" spans="2:24" s="75" customFormat="1" x14ac:dyDescent="0.25">
      <c r="B1461" s="69"/>
      <c r="C1461" s="76"/>
      <c r="D1461" s="76"/>
      <c r="E1461" s="76"/>
      <c r="F1461" s="77"/>
      <c r="G1461" s="69"/>
      <c r="H1461" s="69"/>
      <c r="I1461" s="77"/>
      <c r="J1461" s="69"/>
      <c r="K1461" s="69"/>
      <c r="L1461" s="69"/>
      <c r="M1461" s="69"/>
      <c r="N1461" s="69"/>
      <c r="O1461" s="69"/>
      <c r="P1461" s="69"/>
      <c r="Q1461" s="53"/>
      <c r="R1461" s="82"/>
      <c r="S1461" s="83"/>
      <c r="T1461" s="72"/>
      <c r="U1461" s="69"/>
      <c r="V1461" s="69"/>
      <c r="W1461" s="69"/>
      <c r="X1461" s="69"/>
    </row>
    <row r="1462" spans="2:24" s="75" customFormat="1" x14ac:dyDescent="0.25">
      <c r="B1462" s="69"/>
      <c r="C1462" s="76"/>
      <c r="D1462" s="76"/>
      <c r="E1462" s="76"/>
      <c r="F1462" s="77"/>
      <c r="G1462" s="69"/>
      <c r="H1462" s="69"/>
      <c r="I1462" s="77"/>
      <c r="J1462" s="69"/>
      <c r="K1462" s="69"/>
      <c r="L1462" s="69"/>
      <c r="M1462" s="69"/>
      <c r="N1462" s="69"/>
      <c r="O1462" s="69"/>
      <c r="P1462" s="69"/>
      <c r="Q1462" s="53"/>
      <c r="R1462" s="82"/>
      <c r="S1462" s="83"/>
      <c r="T1462" s="72"/>
      <c r="U1462" s="69"/>
      <c r="V1462" s="69"/>
      <c r="W1462" s="69"/>
      <c r="X1462" s="69"/>
    </row>
    <row r="1463" spans="2:24" s="75" customFormat="1" x14ac:dyDescent="0.25">
      <c r="B1463" s="69"/>
      <c r="C1463" s="76"/>
      <c r="D1463" s="76"/>
      <c r="E1463" s="76"/>
      <c r="F1463" s="77"/>
      <c r="G1463" s="69"/>
      <c r="H1463" s="69"/>
      <c r="I1463" s="77"/>
      <c r="J1463" s="69"/>
      <c r="K1463" s="69"/>
      <c r="L1463" s="69"/>
      <c r="M1463" s="69"/>
      <c r="N1463" s="69"/>
      <c r="O1463" s="69"/>
      <c r="P1463" s="69"/>
      <c r="Q1463" s="53"/>
      <c r="R1463" s="82"/>
      <c r="S1463" s="83"/>
      <c r="T1463" s="72"/>
      <c r="U1463" s="69"/>
      <c r="V1463" s="69"/>
      <c r="W1463" s="69"/>
      <c r="X1463" s="69"/>
    </row>
    <row r="1464" spans="2:24" s="75" customFormat="1" x14ac:dyDescent="0.25">
      <c r="B1464" s="69"/>
      <c r="C1464" s="76"/>
      <c r="D1464" s="76"/>
      <c r="E1464" s="76"/>
      <c r="F1464" s="77"/>
      <c r="G1464" s="69"/>
      <c r="H1464" s="69"/>
      <c r="I1464" s="77"/>
      <c r="J1464" s="69"/>
      <c r="K1464" s="69"/>
      <c r="L1464" s="69"/>
      <c r="M1464" s="69"/>
      <c r="N1464" s="69"/>
      <c r="O1464" s="69"/>
      <c r="P1464" s="69"/>
      <c r="Q1464" s="53"/>
      <c r="R1464" s="82"/>
      <c r="S1464" s="83"/>
      <c r="T1464" s="72"/>
      <c r="U1464" s="69"/>
      <c r="V1464" s="69"/>
      <c r="W1464" s="69"/>
      <c r="X1464" s="69"/>
    </row>
    <row r="1465" spans="2:24" s="75" customFormat="1" x14ac:dyDescent="0.25">
      <c r="B1465" s="69"/>
      <c r="C1465" s="76"/>
      <c r="D1465" s="76"/>
      <c r="E1465" s="76"/>
      <c r="F1465" s="77"/>
      <c r="G1465" s="69"/>
      <c r="H1465" s="69"/>
      <c r="I1465" s="77"/>
      <c r="J1465" s="69"/>
      <c r="K1465" s="69"/>
      <c r="L1465" s="69"/>
      <c r="M1465" s="69"/>
      <c r="N1465" s="69"/>
      <c r="O1465" s="69"/>
      <c r="P1465" s="69"/>
      <c r="Q1465" s="53"/>
      <c r="R1465" s="82"/>
      <c r="S1465" s="83"/>
      <c r="T1465" s="72"/>
      <c r="U1465" s="69"/>
      <c r="V1465" s="69"/>
      <c r="W1465" s="69"/>
      <c r="X1465" s="69"/>
    </row>
    <row r="1466" spans="2:24" s="75" customFormat="1" x14ac:dyDescent="0.25">
      <c r="B1466" s="69"/>
      <c r="C1466" s="76"/>
      <c r="D1466" s="76"/>
      <c r="E1466" s="76"/>
      <c r="F1466" s="77"/>
      <c r="G1466" s="69"/>
      <c r="H1466" s="69"/>
      <c r="I1466" s="77"/>
      <c r="J1466" s="69"/>
      <c r="K1466" s="69"/>
      <c r="L1466" s="69"/>
      <c r="M1466" s="69"/>
      <c r="N1466" s="69"/>
      <c r="O1466" s="69"/>
      <c r="P1466" s="69"/>
      <c r="Q1466" s="53"/>
      <c r="R1466" s="82"/>
      <c r="S1466" s="83"/>
      <c r="T1466" s="72"/>
      <c r="U1466" s="69"/>
      <c r="V1466" s="69"/>
      <c r="W1466" s="69"/>
      <c r="X1466" s="69"/>
    </row>
    <row r="1467" spans="2:24" s="75" customFormat="1" x14ac:dyDescent="0.25">
      <c r="B1467" s="69"/>
      <c r="C1467" s="76"/>
      <c r="D1467" s="76"/>
      <c r="E1467" s="76"/>
      <c r="F1467" s="77"/>
      <c r="G1467" s="69"/>
      <c r="H1467" s="69"/>
      <c r="I1467" s="77"/>
      <c r="J1467" s="69"/>
      <c r="K1467" s="69"/>
      <c r="L1467" s="69"/>
      <c r="M1467" s="69"/>
      <c r="N1467" s="69"/>
      <c r="O1467" s="69"/>
      <c r="P1467" s="69"/>
      <c r="Q1467" s="53"/>
      <c r="R1467" s="82"/>
      <c r="S1467" s="83"/>
      <c r="T1467" s="72"/>
      <c r="U1467" s="69"/>
      <c r="V1467" s="69"/>
      <c r="W1467" s="69"/>
      <c r="X1467" s="69"/>
    </row>
    <row r="1468" spans="2:24" s="75" customFormat="1" x14ac:dyDescent="0.25">
      <c r="B1468" s="69"/>
      <c r="C1468" s="76"/>
      <c r="D1468" s="76"/>
      <c r="E1468" s="76"/>
      <c r="F1468" s="77"/>
      <c r="G1468" s="69"/>
      <c r="H1468" s="69"/>
      <c r="I1468" s="77"/>
      <c r="J1468" s="69"/>
      <c r="K1468" s="69"/>
      <c r="L1468" s="69"/>
      <c r="M1468" s="69"/>
      <c r="N1468" s="69"/>
      <c r="O1468" s="69"/>
      <c r="P1468" s="69"/>
      <c r="Q1468" s="53"/>
      <c r="R1468" s="82"/>
      <c r="S1468" s="83"/>
      <c r="T1468" s="72"/>
      <c r="U1468" s="69"/>
      <c r="V1468" s="69"/>
      <c r="W1468" s="69"/>
      <c r="X1468" s="69"/>
    </row>
    <row r="1469" spans="2:24" s="75" customFormat="1" x14ac:dyDescent="0.25">
      <c r="B1469" s="69"/>
      <c r="C1469" s="76"/>
      <c r="D1469" s="76"/>
      <c r="E1469" s="76"/>
      <c r="F1469" s="77"/>
      <c r="G1469" s="69"/>
      <c r="H1469" s="69"/>
      <c r="I1469" s="77"/>
      <c r="J1469" s="69"/>
      <c r="K1469" s="69"/>
      <c r="L1469" s="69"/>
      <c r="M1469" s="69"/>
      <c r="N1469" s="69"/>
      <c r="O1469" s="69"/>
      <c r="P1469" s="69"/>
      <c r="Q1469" s="53"/>
      <c r="R1469" s="82"/>
      <c r="S1469" s="83"/>
      <c r="T1469" s="72"/>
      <c r="U1469" s="69"/>
      <c r="V1469" s="69"/>
      <c r="W1469" s="69"/>
      <c r="X1469" s="69"/>
    </row>
    <row r="1470" spans="2:24" s="75" customFormat="1" x14ac:dyDescent="0.25">
      <c r="B1470" s="69"/>
      <c r="C1470" s="76"/>
      <c r="D1470" s="76"/>
      <c r="E1470" s="76"/>
      <c r="F1470" s="77"/>
      <c r="G1470" s="69"/>
      <c r="H1470" s="69"/>
      <c r="I1470" s="77"/>
      <c r="J1470" s="69"/>
      <c r="K1470" s="69"/>
      <c r="L1470" s="69"/>
      <c r="M1470" s="69"/>
      <c r="N1470" s="69"/>
      <c r="O1470" s="69"/>
      <c r="P1470" s="69"/>
      <c r="Q1470" s="53"/>
      <c r="R1470" s="82"/>
      <c r="S1470" s="83"/>
      <c r="T1470" s="72"/>
      <c r="U1470" s="69"/>
      <c r="V1470" s="69"/>
      <c r="W1470" s="69"/>
      <c r="X1470" s="69"/>
    </row>
    <row r="1471" spans="2:24" s="75" customFormat="1" x14ac:dyDescent="0.25">
      <c r="B1471" s="69"/>
      <c r="C1471" s="76"/>
      <c r="D1471" s="76"/>
      <c r="E1471" s="76"/>
      <c r="F1471" s="77"/>
      <c r="G1471" s="69"/>
      <c r="H1471" s="69"/>
      <c r="I1471" s="77"/>
      <c r="J1471" s="69"/>
      <c r="K1471" s="69"/>
      <c r="L1471" s="69"/>
      <c r="M1471" s="69"/>
      <c r="N1471" s="69"/>
      <c r="O1471" s="69"/>
      <c r="P1471" s="69"/>
      <c r="Q1471" s="53"/>
      <c r="R1471" s="82"/>
      <c r="S1471" s="83"/>
      <c r="T1471" s="72"/>
      <c r="U1471" s="69"/>
      <c r="V1471" s="69"/>
      <c r="W1471" s="69"/>
      <c r="X1471" s="69"/>
    </row>
    <row r="1472" spans="2:24" s="75" customFormat="1" x14ac:dyDescent="0.25">
      <c r="B1472" s="69"/>
      <c r="C1472" s="76"/>
      <c r="D1472" s="76"/>
      <c r="E1472" s="76"/>
      <c r="F1472" s="77"/>
      <c r="G1472" s="69"/>
      <c r="H1472" s="69"/>
      <c r="I1472" s="77"/>
      <c r="J1472" s="69"/>
      <c r="K1472" s="69"/>
      <c r="L1472" s="69"/>
      <c r="M1472" s="69"/>
      <c r="N1472" s="69"/>
      <c r="O1472" s="69"/>
      <c r="P1472" s="69"/>
      <c r="Q1472" s="53"/>
      <c r="R1472" s="82"/>
      <c r="S1472" s="83"/>
      <c r="T1472" s="72"/>
      <c r="U1472" s="69"/>
      <c r="V1472" s="69"/>
      <c r="W1472" s="69"/>
      <c r="X1472" s="69"/>
    </row>
    <row r="1473" spans="2:24" s="75" customFormat="1" x14ac:dyDescent="0.25">
      <c r="B1473" s="69"/>
      <c r="C1473" s="76"/>
      <c r="D1473" s="76"/>
      <c r="E1473" s="76"/>
      <c r="F1473" s="77"/>
      <c r="G1473" s="69"/>
      <c r="H1473" s="69"/>
      <c r="I1473" s="77"/>
      <c r="J1473" s="69"/>
      <c r="K1473" s="69"/>
      <c r="L1473" s="69"/>
      <c r="M1473" s="69"/>
      <c r="N1473" s="69"/>
      <c r="O1473" s="69"/>
      <c r="P1473" s="69"/>
      <c r="Q1473" s="53"/>
      <c r="R1473" s="82"/>
      <c r="S1473" s="83"/>
      <c r="T1473" s="72"/>
      <c r="U1473" s="69"/>
      <c r="V1473" s="69"/>
      <c r="W1473" s="69"/>
      <c r="X1473" s="69"/>
    </row>
    <row r="1474" spans="2:24" s="75" customFormat="1" x14ac:dyDescent="0.25">
      <c r="B1474" s="69"/>
      <c r="C1474" s="76"/>
      <c r="D1474" s="76"/>
      <c r="E1474" s="76"/>
      <c r="F1474" s="77"/>
      <c r="G1474" s="69"/>
      <c r="H1474" s="69"/>
      <c r="I1474" s="77"/>
      <c r="J1474" s="69"/>
      <c r="K1474" s="69"/>
      <c r="L1474" s="69"/>
      <c r="M1474" s="69"/>
      <c r="N1474" s="69"/>
      <c r="O1474" s="69"/>
      <c r="P1474" s="69"/>
      <c r="Q1474" s="53"/>
      <c r="R1474" s="82"/>
      <c r="S1474" s="83"/>
      <c r="T1474" s="72"/>
      <c r="U1474" s="69"/>
      <c r="V1474" s="69"/>
      <c r="W1474" s="69"/>
      <c r="X1474" s="69"/>
    </row>
    <row r="1475" spans="2:24" s="75" customFormat="1" x14ac:dyDescent="0.25">
      <c r="B1475" s="69"/>
      <c r="C1475" s="76"/>
      <c r="D1475" s="76"/>
      <c r="E1475" s="76"/>
      <c r="F1475" s="77"/>
      <c r="G1475" s="69"/>
      <c r="H1475" s="69"/>
      <c r="I1475" s="77"/>
      <c r="J1475" s="69"/>
      <c r="K1475" s="69"/>
      <c r="L1475" s="69"/>
      <c r="M1475" s="69"/>
      <c r="N1475" s="69"/>
      <c r="O1475" s="69"/>
      <c r="P1475" s="69"/>
      <c r="Q1475" s="53"/>
      <c r="R1475" s="82"/>
      <c r="S1475" s="83"/>
      <c r="T1475" s="72"/>
      <c r="U1475" s="69"/>
      <c r="V1475" s="69"/>
      <c r="W1475" s="69"/>
      <c r="X1475" s="69"/>
    </row>
    <row r="1476" spans="2:24" s="75" customFormat="1" x14ac:dyDescent="0.25">
      <c r="B1476" s="69"/>
      <c r="C1476" s="76"/>
      <c r="D1476" s="76"/>
      <c r="E1476" s="76"/>
      <c r="F1476" s="77"/>
      <c r="G1476" s="69"/>
      <c r="H1476" s="69"/>
      <c r="I1476" s="77"/>
      <c r="J1476" s="69"/>
      <c r="K1476" s="69"/>
      <c r="L1476" s="69"/>
      <c r="M1476" s="69"/>
      <c r="N1476" s="69"/>
      <c r="O1476" s="69"/>
      <c r="P1476" s="69"/>
      <c r="Q1476" s="53"/>
      <c r="R1476" s="82"/>
      <c r="S1476" s="83"/>
      <c r="T1476" s="72"/>
      <c r="U1476" s="69"/>
      <c r="V1476" s="69"/>
      <c r="W1476" s="69"/>
      <c r="X1476" s="69"/>
    </row>
    <row r="1477" spans="2:24" s="75" customFormat="1" x14ac:dyDescent="0.25">
      <c r="B1477" s="69"/>
      <c r="C1477" s="76"/>
      <c r="D1477" s="76"/>
      <c r="E1477" s="76"/>
      <c r="F1477" s="77"/>
      <c r="G1477" s="69"/>
      <c r="H1477" s="69"/>
      <c r="I1477" s="77"/>
      <c r="J1477" s="69"/>
      <c r="K1477" s="69"/>
      <c r="L1477" s="69"/>
      <c r="M1477" s="69"/>
      <c r="N1477" s="69"/>
      <c r="O1477" s="69"/>
      <c r="P1477" s="69"/>
      <c r="Q1477" s="53"/>
      <c r="R1477" s="82"/>
      <c r="S1477" s="83"/>
      <c r="T1477" s="72"/>
      <c r="U1477" s="69"/>
      <c r="V1477" s="69"/>
      <c r="W1477" s="69"/>
      <c r="X1477" s="69"/>
    </row>
    <row r="1478" spans="2:24" s="75" customFormat="1" x14ac:dyDescent="0.25">
      <c r="B1478" s="69"/>
      <c r="C1478" s="76"/>
      <c r="D1478" s="76"/>
      <c r="E1478" s="76"/>
      <c r="F1478" s="77"/>
      <c r="G1478" s="69"/>
      <c r="H1478" s="69"/>
      <c r="I1478" s="77"/>
      <c r="J1478" s="69"/>
      <c r="K1478" s="69"/>
      <c r="L1478" s="69"/>
      <c r="M1478" s="69"/>
      <c r="N1478" s="69"/>
      <c r="O1478" s="69"/>
      <c r="P1478" s="69"/>
      <c r="Q1478" s="53"/>
      <c r="R1478" s="82"/>
      <c r="S1478" s="83"/>
      <c r="T1478" s="72"/>
      <c r="U1478" s="69"/>
      <c r="V1478" s="69"/>
      <c r="W1478" s="69"/>
      <c r="X1478" s="69"/>
    </row>
    <row r="1479" spans="2:24" s="75" customFormat="1" x14ac:dyDescent="0.25">
      <c r="B1479" s="69"/>
      <c r="C1479" s="76"/>
      <c r="D1479" s="76"/>
      <c r="E1479" s="76"/>
      <c r="F1479" s="77"/>
      <c r="G1479" s="69"/>
      <c r="H1479" s="69"/>
      <c r="I1479" s="77"/>
      <c r="J1479" s="69"/>
      <c r="K1479" s="69"/>
      <c r="L1479" s="69"/>
      <c r="M1479" s="69"/>
      <c r="N1479" s="69"/>
      <c r="O1479" s="69"/>
      <c r="P1479" s="69"/>
      <c r="Q1479" s="53"/>
      <c r="R1479" s="82"/>
      <c r="S1479" s="83"/>
      <c r="T1479" s="72"/>
      <c r="U1479" s="69"/>
      <c r="V1479" s="69"/>
      <c r="W1479" s="69"/>
      <c r="X1479" s="69"/>
    </row>
    <row r="1480" spans="2:24" s="75" customFormat="1" x14ac:dyDescent="0.25">
      <c r="B1480" s="69"/>
      <c r="C1480" s="76"/>
      <c r="D1480" s="76"/>
      <c r="E1480" s="76"/>
      <c r="F1480" s="77"/>
      <c r="G1480" s="69"/>
      <c r="H1480" s="69"/>
      <c r="I1480" s="77"/>
      <c r="J1480" s="69"/>
      <c r="K1480" s="69"/>
      <c r="L1480" s="69"/>
      <c r="M1480" s="69"/>
      <c r="N1480" s="69"/>
      <c r="O1480" s="69"/>
      <c r="P1480" s="69"/>
      <c r="Q1480" s="53"/>
      <c r="R1480" s="82"/>
      <c r="S1480" s="83"/>
      <c r="T1480" s="72"/>
      <c r="U1480" s="69"/>
      <c r="V1480" s="69"/>
      <c r="W1480" s="69"/>
      <c r="X1480" s="69"/>
    </row>
    <row r="1481" spans="2:24" s="75" customFormat="1" x14ac:dyDescent="0.25">
      <c r="B1481" s="69"/>
      <c r="C1481" s="76"/>
      <c r="D1481" s="76"/>
      <c r="E1481" s="76"/>
      <c r="F1481" s="77"/>
      <c r="G1481" s="69"/>
      <c r="H1481" s="69"/>
      <c r="I1481" s="77"/>
      <c r="J1481" s="69"/>
      <c r="K1481" s="69"/>
      <c r="L1481" s="69"/>
      <c r="M1481" s="69"/>
      <c r="N1481" s="69"/>
      <c r="O1481" s="69"/>
      <c r="P1481" s="69"/>
      <c r="Q1481" s="53"/>
      <c r="R1481" s="82"/>
      <c r="S1481" s="83"/>
      <c r="T1481" s="72"/>
      <c r="U1481" s="69"/>
      <c r="V1481" s="69"/>
      <c r="W1481" s="69"/>
      <c r="X1481" s="69"/>
    </row>
    <row r="1482" spans="2:24" s="75" customFormat="1" x14ac:dyDescent="0.25">
      <c r="B1482" s="69"/>
      <c r="C1482" s="76"/>
      <c r="D1482" s="76"/>
      <c r="E1482" s="76"/>
      <c r="F1482" s="77"/>
      <c r="G1482" s="69"/>
      <c r="H1482" s="69"/>
      <c r="I1482" s="77"/>
      <c r="J1482" s="69"/>
      <c r="K1482" s="69"/>
      <c r="L1482" s="69"/>
      <c r="M1482" s="69"/>
      <c r="N1482" s="69"/>
      <c r="O1482" s="69"/>
      <c r="P1482" s="69"/>
      <c r="Q1482" s="53"/>
      <c r="R1482" s="82"/>
      <c r="S1482" s="83"/>
      <c r="T1482" s="72"/>
      <c r="U1482" s="69"/>
      <c r="V1482" s="69"/>
      <c r="W1482" s="69"/>
      <c r="X1482" s="69"/>
    </row>
    <row r="1483" spans="2:24" s="75" customFormat="1" x14ac:dyDescent="0.25">
      <c r="B1483" s="69"/>
      <c r="C1483" s="76"/>
      <c r="D1483" s="76"/>
      <c r="E1483" s="76"/>
      <c r="F1483" s="77"/>
      <c r="G1483" s="69"/>
      <c r="H1483" s="69"/>
      <c r="I1483" s="77"/>
      <c r="J1483" s="69"/>
      <c r="K1483" s="69"/>
      <c r="L1483" s="69"/>
      <c r="M1483" s="69"/>
      <c r="N1483" s="69"/>
      <c r="O1483" s="69"/>
      <c r="P1483" s="69"/>
      <c r="Q1483" s="53"/>
      <c r="R1483" s="82"/>
      <c r="S1483" s="83"/>
      <c r="T1483" s="72"/>
      <c r="U1483" s="69"/>
      <c r="V1483" s="69"/>
      <c r="W1483" s="69"/>
      <c r="X1483" s="69"/>
    </row>
    <row r="1484" spans="2:24" s="75" customFormat="1" x14ac:dyDescent="0.25">
      <c r="B1484" s="69"/>
      <c r="C1484" s="76"/>
      <c r="D1484" s="76"/>
      <c r="E1484" s="76"/>
      <c r="F1484" s="77"/>
      <c r="G1484" s="69"/>
      <c r="H1484" s="69"/>
      <c r="I1484" s="77"/>
      <c r="J1484" s="69"/>
      <c r="K1484" s="69"/>
      <c r="L1484" s="69"/>
      <c r="M1484" s="69"/>
      <c r="N1484" s="69"/>
      <c r="O1484" s="69"/>
      <c r="P1484" s="69"/>
      <c r="Q1484" s="53"/>
      <c r="R1484" s="82"/>
      <c r="S1484" s="83"/>
      <c r="T1484" s="72"/>
      <c r="U1484" s="69"/>
      <c r="V1484" s="69"/>
      <c r="W1484" s="69"/>
      <c r="X1484" s="69"/>
    </row>
    <row r="1485" spans="2:24" s="75" customFormat="1" x14ac:dyDescent="0.25">
      <c r="B1485" s="69"/>
      <c r="C1485" s="76"/>
      <c r="D1485" s="76"/>
      <c r="E1485" s="76"/>
      <c r="F1485" s="77"/>
      <c r="G1485" s="69"/>
      <c r="H1485" s="69"/>
      <c r="I1485" s="77"/>
      <c r="J1485" s="69"/>
      <c r="K1485" s="69"/>
      <c r="L1485" s="69"/>
      <c r="M1485" s="69"/>
      <c r="N1485" s="69"/>
      <c r="O1485" s="69"/>
      <c r="P1485" s="69"/>
      <c r="Q1485" s="53"/>
      <c r="R1485" s="82"/>
      <c r="S1485" s="83"/>
      <c r="T1485" s="72"/>
      <c r="U1485" s="69"/>
      <c r="V1485" s="69"/>
      <c r="W1485" s="69"/>
      <c r="X1485" s="69"/>
    </row>
    <row r="1486" spans="2:24" s="75" customFormat="1" x14ac:dyDescent="0.25">
      <c r="B1486" s="69"/>
      <c r="C1486" s="76"/>
      <c r="D1486" s="76"/>
      <c r="E1486" s="76"/>
      <c r="F1486" s="77"/>
      <c r="G1486" s="69"/>
      <c r="H1486" s="69"/>
      <c r="I1486" s="77"/>
      <c r="J1486" s="69"/>
      <c r="K1486" s="69"/>
      <c r="L1486" s="69"/>
      <c r="M1486" s="69"/>
      <c r="N1486" s="69"/>
      <c r="O1486" s="69"/>
      <c r="P1486" s="69"/>
      <c r="Q1486" s="53"/>
      <c r="R1486" s="82"/>
      <c r="S1486" s="83"/>
      <c r="T1486" s="72"/>
      <c r="U1486" s="69"/>
      <c r="V1486" s="69"/>
      <c r="W1486" s="69"/>
      <c r="X1486" s="69"/>
    </row>
    <row r="1487" spans="2:24" s="75" customFormat="1" x14ac:dyDescent="0.25">
      <c r="B1487" s="69"/>
      <c r="C1487" s="76"/>
      <c r="D1487" s="76"/>
      <c r="E1487" s="76"/>
      <c r="F1487" s="77"/>
      <c r="G1487" s="69"/>
      <c r="H1487" s="69"/>
      <c r="I1487" s="77"/>
      <c r="J1487" s="69"/>
      <c r="K1487" s="69"/>
      <c r="L1487" s="69"/>
      <c r="M1487" s="69"/>
      <c r="N1487" s="69"/>
      <c r="O1487" s="69"/>
      <c r="P1487" s="69"/>
      <c r="Q1487" s="53"/>
      <c r="R1487" s="82"/>
      <c r="S1487" s="83"/>
      <c r="T1487" s="72"/>
      <c r="U1487" s="69"/>
      <c r="V1487" s="69"/>
      <c r="W1487" s="69"/>
      <c r="X1487" s="69"/>
    </row>
    <row r="1488" spans="2:24" s="75" customFormat="1" x14ac:dyDescent="0.25">
      <c r="B1488" s="69"/>
      <c r="C1488" s="76"/>
      <c r="D1488" s="76"/>
      <c r="E1488" s="76"/>
      <c r="F1488" s="77"/>
      <c r="G1488" s="69"/>
      <c r="H1488" s="69"/>
      <c r="I1488" s="77"/>
      <c r="J1488" s="69"/>
      <c r="K1488" s="69"/>
      <c r="L1488" s="69"/>
      <c r="M1488" s="69"/>
      <c r="N1488" s="69"/>
      <c r="O1488" s="69"/>
      <c r="P1488" s="69"/>
      <c r="Q1488" s="53"/>
      <c r="R1488" s="82"/>
      <c r="S1488" s="83"/>
      <c r="T1488" s="72"/>
      <c r="U1488" s="69"/>
      <c r="V1488" s="69"/>
      <c r="W1488" s="69"/>
      <c r="X1488" s="69"/>
    </row>
    <row r="1489" spans="2:24" s="75" customFormat="1" x14ac:dyDescent="0.25">
      <c r="B1489" s="69"/>
      <c r="C1489" s="76"/>
      <c r="D1489" s="76"/>
      <c r="E1489" s="76"/>
      <c r="F1489" s="77"/>
      <c r="G1489" s="69"/>
      <c r="H1489" s="69"/>
      <c r="I1489" s="77"/>
      <c r="J1489" s="69"/>
      <c r="K1489" s="69"/>
      <c r="L1489" s="69"/>
      <c r="M1489" s="69"/>
      <c r="N1489" s="69"/>
      <c r="O1489" s="69"/>
      <c r="P1489" s="69"/>
      <c r="Q1489" s="53"/>
      <c r="R1489" s="82"/>
      <c r="S1489" s="83"/>
      <c r="T1489" s="72"/>
      <c r="U1489" s="69"/>
      <c r="V1489" s="69"/>
      <c r="W1489" s="69"/>
      <c r="X1489" s="69"/>
    </row>
    <row r="1490" spans="2:24" s="75" customFormat="1" x14ac:dyDescent="0.25">
      <c r="B1490" s="69"/>
      <c r="C1490" s="76"/>
      <c r="D1490" s="76"/>
      <c r="E1490" s="76"/>
      <c r="F1490" s="77"/>
      <c r="G1490" s="69"/>
      <c r="H1490" s="69"/>
      <c r="I1490" s="77"/>
      <c r="J1490" s="69"/>
      <c r="K1490" s="69"/>
      <c r="L1490" s="69"/>
      <c r="M1490" s="69"/>
      <c r="N1490" s="69"/>
      <c r="O1490" s="69"/>
      <c r="P1490" s="69"/>
      <c r="Q1490" s="53"/>
      <c r="R1490" s="82"/>
      <c r="S1490" s="83"/>
      <c r="T1490" s="72"/>
      <c r="U1490" s="69"/>
      <c r="V1490" s="69"/>
      <c r="W1490" s="69"/>
      <c r="X1490" s="69"/>
    </row>
    <row r="1491" spans="2:24" s="75" customFormat="1" x14ac:dyDescent="0.25">
      <c r="B1491" s="69"/>
      <c r="C1491" s="76"/>
      <c r="D1491" s="76"/>
      <c r="E1491" s="76"/>
      <c r="F1491" s="77"/>
      <c r="G1491" s="69"/>
      <c r="H1491" s="69"/>
      <c r="I1491" s="77"/>
      <c r="J1491" s="69"/>
      <c r="K1491" s="69"/>
      <c r="L1491" s="69"/>
      <c r="M1491" s="69"/>
      <c r="N1491" s="69"/>
      <c r="O1491" s="69"/>
      <c r="P1491" s="69"/>
      <c r="Q1491" s="53"/>
      <c r="R1491" s="82"/>
      <c r="S1491" s="83"/>
      <c r="T1491" s="72"/>
      <c r="U1491" s="69"/>
      <c r="V1491" s="69"/>
      <c r="W1491" s="69"/>
      <c r="X1491" s="69"/>
    </row>
    <row r="1492" spans="2:24" s="75" customFormat="1" x14ac:dyDescent="0.25">
      <c r="B1492" s="69"/>
      <c r="C1492" s="76"/>
      <c r="D1492" s="76"/>
      <c r="E1492" s="76"/>
      <c r="F1492" s="77"/>
      <c r="G1492" s="69"/>
      <c r="H1492" s="69"/>
      <c r="I1492" s="77"/>
      <c r="J1492" s="69"/>
      <c r="K1492" s="69"/>
      <c r="L1492" s="69"/>
      <c r="M1492" s="69"/>
      <c r="N1492" s="69"/>
      <c r="O1492" s="69"/>
      <c r="P1492" s="69"/>
      <c r="Q1492" s="53"/>
      <c r="R1492" s="82"/>
      <c r="S1492" s="83"/>
      <c r="T1492" s="72"/>
      <c r="U1492" s="69"/>
      <c r="V1492" s="69"/>
      <c r="W1492" s="69"/>
      <c r="X1492" s="69"/>
    </row>
    <row r="1493" spans="2:24" s="75" customFormat="1" x14ac:dyDescent="0.25">
      <c r="B1493" s="69"/>
      <c r="C1493" s="76"/>
      <c r="D1493" s="76"/>
      <c r="E1493" s="76"/>
      <c r="F1493" s="77"/>
      <c r="G1493" s="69"/>
      <c r="H1493" s="69"/>
      <c r="I1493" s="77"/>
      <c r="J1493" s="69"/>
      <c r="K1493" s="69"/>
      <c r="L1493" s="69"/>
      <c r="M1493" s="69"/>
      <c r="N1493" s="69"/>
      <c r="O1493" s="69"/>
      <c r="P1493" s="69"/>
      <c r="Q1493" s="53"/>
      <c r="R1493" s="82"/>
      <c r="S1493" s="83"/>
      <c r="T1493" s="72"/>
      <c r="U1493" s="69"/>
      <c r="V1493" s="69"/>
      <c r="W1493" s="69"/>
      <c r="X1493" s="69"/>
    </row>
    <row r="1494" spans="2:24" s="75" customFormat="1" x14ac:dyDescent="0.25">
      <c r="B1494" s="69"/>
      <c r="C1494" s="76"/>
      <c r="D1494" s="76"/>
      <c r="E1494" s="76"/>
      <c r="F1494" s="77"/>
      <c r="G1494" s="69"/>
      <c r="H1494" s="69"/>
      <c r="I1494" s="77"/>
      <c r="J1494" s="69"/>
      <c r="K1494" s="69"/>
      <c r="L1494" s="69"/>
      <c r="M1494" s="69"/>
      <c r="N1494" s="69"/>
      <c r="O1494" s="69"/>
      <c r="P1494" s="69"/>
      <c r="Q1494" s="53"/>
      <c r="R1494" s="82"/>
      <c r="S1494" s="83"/>
      <c r="T1494" s="72"/>
      <c r="U1494" s="69"/>
      <c r="V1494" s="69"/>
      <c r="W1494" s="69"/>
      <c r="X1494" s="69"/>
    </row>
    <row r="1495" spans="2:24" s="75" customFormat="1" x14ac:dyDescent="0.25">
      <c r="B1495" s="69"/>
      <c r="C1495" s="76"/>
      <c r="D1495" s="76"/>
      <c r="E1495" s="76"/>
      <c r="F1495" s="77"/>
      <c r="G1495" s="69"/>
      <c r="H1495" s="69"/>
      <c r="I1495" s="77"/>
      <c r="J1495" s="69"/>
      <c r="K1495" s="69"/>
      <c r="L1495" s="69"/>
      <c r="M1495" s="69"/>
      <c r="N1495" s="69"/>
      <c r="O1495" s="69"/>
      <c r="P1495" s="69"/>
      <c r="Q1495" s="53"/>
      <c r="R1495" s="82"/>
      <c r="S1495" s="83"/>
      <c r="T1495" s="72"/>
      <c r="U1495" s="69"/>
      <c r="V1495" s="69"/>
      <c r="W1495" s="69"/>
      <c r="X1495" s="69"/>
    </row>
    <row r="1496" spans="2:24" s="75" customFormat="1" x14ac:dyDescent="0.25">
      <c r="B1496" s="69"/>
      <c r="C1496" s="76"/>
      <c r="D1496" s="76"/>
      <c r="E1496" s="76"/>
      <c r="F1496" s="77"/>
      <c r="G1496" s="69"/>
      <c r="H1496" s="69"/>
      <c r="I1496" s="77"/>
      <c r="J1496" s="69"/>
      <c r="K1496" s="69"/>
      <c r="L1496" s="69"/>
      <c r="M1496" s="69"/>
      <c r="N1496" s="69"/>
      <c r="O1496" s="69"/>
      <c r="P1496" s="69"/>
      <c r="Q1496" s="53"/>
      <c r="R1496" s="82"/>
      <c r="S1496" s="83"/>
      <c r="T1496" s="72"/>
      <c r="U1496" s="69"/>
      <c r="V1496" s="69"/>
      <c r="W1496" s="69"/>
      <c r="X1496" s="69"/>
    </row>
    <row r="1497" spans="2:24" s="75" customFormat="1" x14ac:dyDescent="0.25">
      <c r="B1497" s="69"/>
      <c r="C1497" s="76"/>
      <c r="D1497" s="76"/>
      <c r="E1497" s="76"/>
      <c r="F1497" s="77"/>
      <c r="G1497" s="69"/>
      <c r="H1497" s="69"/>
      <c r="I1497" s="77"/>
      <c r="J1497" s="69"/>
      <c r="K1497" s="69"/>
      <c r="L1497" s="69"/>
      <c r="M1497" s="69"/>
      <c r="N1497" s="69"/>
      <c r="O1497" s="69"/>
      <c r="P1497" s="69"/>
      <c r="Q1497" s="53"/>
      <c r="R1497" s="82"/>
      <c r="S1497" s="83"/>
      <c r="T1497" s="72"/>
      <c r="U1497" s="69"/>
      <c r="V1497" s="69"/>
      <c r="W1497" s="69"/>
      <c r="X1497" s="69"/>
    </row>
    <row r="1498" spans="2:24" s="75" customFormat="1" x14ac:dyDescent="0.25">
      <c r="B1498" s="69"/>
      <c r="C1498" s="76"/>
      <c r="D1498" s="76"/>
      <c r="E1498" s="76"/>
      <c r="F1498" s="77"/>
      <c r="G1498" s="69"/>
      <c r="H1498" s="69"/>
      <c r="I1498" s="77"/>
      <c r="J1498" s="69"/>
      <c r="K1498" s="69"/>
      <c r="L1498" s="69"/>
      <c r="M1498" s="69"/>
      <c r="N1498" s="69"/>
      <c r="O1498" s="69"/>
      <c r="P1498" s="69"/>
      <c r="Q1498" s="53"/>
      <c r="R1498" s="82"/>
      <c r="S1498" s="83"/>
      <c r="T1498" s="72"/>
      <c r="U1498" s="69"/>
      <c r="V1498" s="69"/>
      <c r="W1498" s="69"/>
      <c r="X1498" s="69"/>
    </row>
    <row r="1499" spans="2:24" s="75" customFormat="1" x14ac:dyDescent="0.25">
      <c r="B1499" s="69"/>
      <c r="C1499" s="76"/>
      <c r="D1499" s="76"/>
      <c r="E1499" s="76"/>
      <c r="F1499" s="77"/>
      <c r="G1499" s="69"/>
      <c r="H1499" s="69"/>
      <c r="I1499" s="77"/>
      <c r="J1499" s="69"/>
      <c r="K1499" s="69"/>
      <c r="L1499" s="69"/>
      <c r="M1499" s="69"/>
      <c r="N1499" s="69"/>
      <c r="O1499" s="69"/>
      <c r="P1499" s="69"/>
      <c r="Q1499" s="53"/>
      <c r="R1499" s="82"/>
      <c r="S1499" s="83"/>
      <c r="T1499" s="72"/>
      <c r="U1499" s="69"/>
      <c r="V1499" s="69"/>
      <c r="W1499" s="69"/>
      <c r="X1499" s="69"/>
    </row>
    <row r="1500" spans="2:24" s="75" customFormat="1" x14ac:dyDescent="0.25">
      <c r="B1500" s="69"/>
      <c r="C1500" s="76"/>
      <c r="D1500" s="76"/>
      <c r="E1500" s="76"/>
      <c r="F1500" s="77"/>
      <c r="G1500" s="69"/>
      <c r="H1500" s="69"/>
      <c r="I1500" s="77"/>
      <c r="J1500" s="69"/>
      <c r="K1500" s="69"/>
      <c r="L1500" s="69"/>
      <c r="M1500" s="69"/>
      <c r="N1500" s="69"/>
      <c r="O1500" s="69"/>
      <c r="P1500" s="69"/>
      <c r="Q1500" s="53"/>
      <c r="R1500" s="82"/>
      <c r="S1500" s="83"/>
      <c r="T1500" s="72"/>
      <c r="U1500" s="69"/>
      <c r="V1500" s="69"/>
      <c r="W1500" s="69"/>
      <c r="X1500" s="69"/>
    </row>
    <row r="1501" spans="2:24" s="75" customFormat="1" x14ac:dyDescent="0.25">
      <c r="B1501" s="69"/>
      <c r="C1501" s="76"/>
      <c r="D1501" s="76"/>
      <c r="E1501" s="76"/>
      <c r="F1501" s="77"/>
      <c r="G1501" s="69"/>
      <c r="H1501" s="69"/>
      <c r="I1501" s="77"/>
      <c r="J1501" s="69"/>
      <c r="K1501" s="69"/>
      <c r="L1501" s="69"/>
      <c r="M1501" s="69"/>
      <c r="N1501" s="69"/>
      <c r="O1501" s="69"/>
      <c r="P1501" s="69"/>
      <c r="Q1501" s="53"/>
      <c r="R1501" s="82"/>
      <c r="S1501" s="83"/>
      <c r="T1501" s="72"/>
      <c r="U1501" s="69"/>
      <c r="V1501" s="69"/>
      <c r="W1501" s="69"/>
      <c r="X1501" s="69"/>
    </row>
    <row r="1502" spans="2:24" s="75" customFormat="1" x14ac:dyDescent="0.25">
      <c r="B1502" s="69"/>
      <c r="C1502" s="76"/>
      <c r="D1502" s="76"/>
      <c r="E1502" s="76"/>
      <c r="F1502" s="77"/>
      <c r="G1502" s="69"/>
      <c r="H1502" s="69"/>
      <c r="I1502" s="77"/>
      <c r="J1502" s="69"/>
      <c r="K1502" s="69"/>
      <c r="L1502" s="69"/>
      <c r="M1502" s="69"/>
      <c r="N1502" s="69"/>
      <c r="O1502" s="69"/>
      <c r="P1502" s="69"/>
      <c r="Q1502" s="53"/>
      <c r="R1502" s="82"/>
      <c r="S1502" s="83"/>
      <c r="T1502" s="72"/>
      <c r="U1502" s="69"/>
      <c r="V1502" s="69"/>
      <c r="W1502" s="69"/>
      <c r="X1502" s="69"/>
    </row>
    <row r="1503" spans="2:24" s="75" customFormat="1" x14ac:dyDescent="0.25">
      <c r="B1503" s="69"/>
      <c r="C1503" s="76"/>
      <c r="D1503" s="76"/>
      <c r="E1503" s="76"/>
      <c r="F1503" s="77"/>
      <c r="G1503" s="69"/>
      <c r="H1503" s="69"/>
      <c r="I1503" s="77"/>
      <c r="J1503" s="69"/>
      <c r="K1503" s="69"/>
      <c r="L1503" s="69"/>
      <c r="M1503" s="69"/>
      <c r="N1503" s="69"/>
      <c r="O1503" s="69"/>
      <c r="P1503" s="69"/>
      <c r="Q1503" s="53"/>
      <c r="R1503" s="82"/>
      <c r="S1503" s="83"/>
      <c r="T1503" s="72"/>
      <c r="U1503" s="69"/>
      <c r="V1503" s="69"/>
      <c r="W1503" s="69"/>
      <c r="X1503" s="69"/>
    </row>
    <row r="1504" spans="2:24" s="75" customFormat="1" x14ac:dyDescent="0.25">
      <c r="B1504" s="69"/>
      <c r="C1504" s="76"/>
      <c r="D1504" s="76"/>
      <c r="E1504" s="76"/>
      <c r="F1504" s="77"/>
      <c r="G1504" s="69"/>
      <c r="H1504" s="69"/>
      <c r="I1504" s="77"/>
      <c r="J1504" s="69"/>
      <c r="K1504" s="69"/>
      <c r="L1504" s="69"/>
      <c r="M1504" s="69"/>
      <c r="N1504" s="69"/>
      <c r="O1504" s="69"/>
      <c r="P1504" s="69"/>
      <c r="Q1504" s="53"/>
      <c r="R1504" s="82"/>
      <c r="S1504" s="83"/>
      <c r="T1504" s="72"/>
      <c r="U1504" s="69"/>
      <c r="V1504" s="69"/>
      <c r="W1504" s="69"/>
      <c r="X1504" s="69"/>
    </row>
    <row r="1505" spans="2:24" s="75" customFormat="1" x14ac:dyDescent="0.25">
      <c r="B1505" s="69"/>
      <c r="C1505" s="76"/>
      <c r="D1505" s="76"/>
      <c r="E1505" s="76"/>
      <c r="F1505" s="77"/>
      <c r="G1505" s="69"/>
      <c r="H1505" s="69"/>
      <c r="I1505" s="77"/>
      <c r="J1505" s="69"/>
      <c r="K1505" s="69"/>
      <c r="L1505" s="69"/>
      <c r="M1505" s="69"/>
      <c r="N1505" s="69"/>
      <c r="O1505" s="69"/>
      <c r="P1505" s="69"/>
      <c r="Q1505" s="53"/>
      <c r="R1505" s="82"/>
      <c r="S1505" s="83"/>
      <c r="T1505" s="72"/>
      <c r="U1505" s="69"/>
      <c r="V1505" s="69"/>
      <c r="W1505" s="69"/>
      <c r="X1505" s="69"/>
    </row>
    <row r="1506" spans="2:24" s="75" customFormat="1" x14ac:dyDescent="0.25">
      <c r="B1506" s="69"/>
      <c r="C1506" s="76"/>
      <c r="D1506" s="76"/>
      <c r="E1506" s="76"/>
      <c r="F1506" s="77"/>
      <c r="G1506" s="69"/>
      <c r="H1506" s="69"/>
      <c r="I1506" s="77"/>
      <c r="J1506" s="69"/>
      <c r="K1506" s="69"/>
      <c r="L1506" s="69"/>
      <c r="M1506" s="69"/>
      <c r="N1506" s="69"/>
      <c r="O1506" s="69"/>
      <c r="P1506" s="69"/>
      <c r="Q1506" s="53"/>
      <c r="R1506" s="82"/>
      <c r="S1506" s="83"/>
      <c r="T1506" s="72"/>
      <c r="U1506" s="69"/>
      <c r="V1506" s="69"/>
      <c r="W1506" s="69"/>
      <c r="X1506" s="69"/>
    </row>
    <row r="1507" spans="2:24" s="75" customFormat="1" x14ac:dyDescent="0.25">
      <c r="B1507" s="69"/>
      <c r="C1507" s="76"/>
      <c r="D1507" s="76"/>
      <c r="E1507" s="76"/>
      <c r="F1507" s="77"/>
      <c r="G1507" s="69"/>
      <c r="H1507" s="69"/>
      <c r="I1507" s="77"/>
      <c r="J1507" s="69"/>
      <c r="K1507" s="69"/>
      <c r="L1507" s="69"/>
      <c r="M1507" s="69"/>
      <c r="N1507" s="69"/>
      <c r="O1507" s="69"/>
      <c r="P1507" s="69"/>
      <c r="Q1507" s="53"/>
      <c r="R1507" s="82"/>
      <c r="S1507" s="83"/>
      <c r="T1507" s="72"/>
      <c r="U1507" s="69"/>
      <c r="V1507" s="69"/>
      <c r="W1507" s="69"/>
      <c r="X1507" s="69"/>
    </row>
    <row r="1508" spans="2:24" s="75" customFormat="1" x14ac:dyDescent="0.25">
      <c r="B1508" s="69"/>
      <c r="C1508" s="76"/>
      <c r="D1508" s="76"/>
      <c r="E1508" s="76"/>
      <c r="F1508" s="77"/>
      <c r="G1508" s="69"/>
      <c r="H1508" s="69"/>
      <c r="I1508" s="77"/>
      <c r="J1508" s="69"/>
      <c r="K1508" s="69"/>
      <c r="L1508" s="69"/>
      <c r="M1508" s="69"/>
      <c r="N1508" s="69"/>
      <c r="O1508" s="69"/>
      <c r="P1508" s="69"/>
      <c r="Q1508" s="53"/>
      <c r="R1508" s="82"/>
      <c r="S1508" s="83"/>
      <c r="T1508" s="72"/>
      <c r="U1508" s="69"/>
      <c r="V1508" s="69"/>
      <c r="W1508" s="69"/>
      <c r="X1508" s="69"/>
    </row>
    <row r="1509" spans="2:24" s="75" customFormat="1" x14ac:dyDescent="0.25">
      <c r="B1509" s="69"/>
      <c r="C1509" s="76"/>
      <c r="D1509" s="76"/>
      <c r="E1509" s="76"/>
      <c r="F1509" s="77"/>
      <c r="G1509" s="69"/>
      <c r="H1509" s="69"/>
      <c r="I1509" s="77"/>
      <c r="J1509" s="69"/>
      <c r="K1509" s="69"/>
      <c r="L1509" s="69"/>
      <c r="M1509" s="69"/>
      <c r="N1509" s="69"/>
      <c r="O1509" s="69"/>
      <c r="P1509" s="69"/>
      <c r="Q1509" s="53"/>
      <c r="R1509" s="82"/>
      <c r="S1509" s="83"/>
      <c r="T1509" s="72"/>
      <c r="U1509" s="69"/>
      <c r="V1509" s="69"/>
      <c r="W1509" s="69"/>
      <c r="X1509" s="69"/>
    </row>
    <row r="1510" spans="2:24" s="75" customFormat="1" x14ac:dyDescent="0.25">
      <c r="B1510" s="69"/>
      <c r="C1510" s="76"/>
      <c r="D1510" s="76"/>
      <c r="E1510" s="76"/>
      <c r="F1510" s="77"/>
      <c r="G1510" s="69"/>
      <c r="H1510" s="69"/>
      <c r="I1510" s="77"/>
      <c r="J1510" s="69"/>
      <c r="K1510" s="69"/>
      <c r="L1510" s="69"/>
      <c r="M1510" s="69"/>
      <c r="N1510" s="69"/>
      <c r="O1510" s="69"/>
      <c r="P1510" s="69"/>
      <c r="Q1510" s="53"/>
      <c r="R1510" s="82"/>
      <c r="S1510" s="83"/>
      <c r="T1510" s="72"/>
      <c r="U1510" s="69"/>
      <c r="V1510" s="69"/>
      <c r="W1510" s="69"/>
      <c r="X1510" s="69"/>
    </row>
    <row r="1511" spans="2:24" s="75" customFormat="1" x14ac:dyDescent="0.25">
      <c r="B1511" s="69"/>
      <c r="C1511" s="76"/>
      <c r="D1511" s="76"/>
      <c r="E1511" s="76"/>
      <c r="F1511" s="77"/>
      <c r="G1511" s="69"/>
      <c r="H1511" s="69"/>
      <c r="I1511" s="77"/>
      <c r="J1511" s="69"/>
      <c r="K1511" s="69"/>
      <c r="L1511" s="69"/>
      <c r="M1511" s="69"/>
      <c r="N1511" s="69"/>
      <c r="O1511" s="69"/>
      <c r="P1511" s="69"/>
      <c r="Q1511" s="53"/>
      <c r="R1511" s="82"/>
      <c r="S1511" s="83"/>
      <c r="T1511" s="72"/>
      <c r="U1511" s="69"/>
      <c r="V1511" s="69"/>
      <c r="W1511" s="69"/>
      <c r="X1511" s="69"/>
    </row>
    <row r="1512" spans="2:24" s="75" customFormat="1" x14ac:dyDescent="0.25">
      <c r="B1512" s="69"/>
      <c r="C1512" s="76"/>
      <c r="D1512" s="76"/>
      <c r="E1512" s="76"/>
      <c r="F1512" s="77"/>
      <c r="G1512" s="69"/>
      <c r="H1512" s="69"/>
      <c r="I1512" s="77"/>
      <c r="J1512" s="69"/>
      <c r="K1512" s="69"/>
      <c r="L1512" s="69"/>
      <c r="M1512" s="69"/>
      <c r="N1512" s="69"/>
      <c r="O1512" s="69"/>
      <c r="P1512" s="69"/>
      <c r="Q1512" s="53"/>
      <c r="R1512" s="82"/>
      <c r="S1512" s="83"/>
      <c r="T1512" s="72"/>
      <c r="U1512" s="69"/>
      <c r="V1512" s="69"/>
      <c r="W1512" s="69"/>
      <c r="X1512" s="69"/>
    </row>
    <row r="1513" spans="2:24" s="75" customFormat="1" x14ac:dyDescent="0.25">
      <c r="B1513" s="69"/>
      <c r="C1513" s="76"/>
      <c r="D1513" s="76"/>
      <c r="E1513" s="76"/>
      <c r="F1513" s="77"/>
      <c r="G1513" s="69"/>
      <c r="H1513" s="69"/>
      <c r="I1513" s="77"/>
      <c r="J1513" s="69"/>
      <c r="K1513" s="69"/>
      <c r="L1513" s="69"/>
      <c r="M1513" s="69"/>
      <c r="N1513" s="69"/>
      <c r="O1513" s="69"/>
      <c r="P1513" s="69"/>
      <c r="Q1513" s="53"/>
      <c r="R1513" s="82"/>
      <c r="S1513" s="83"/>
      <c r="T1513" s="72"/>
      <c r="U1513" s="69"/>
      <c r="V1513" s="69"/>
      <c r="W1513" s="69"/>
      <c r="X1513" s="69"/>
    </row>
    <row r="1514" spans="2:24" s="75" customFormat="1" x14ac:dyDescent="0.25">
      <c r="B1514" s="69"/>
      <c r="C1514" s="76"/>
      <c r="D1514" s="76"/>
      <c r="E1514" s="76"/>
      <c r="F1514" s="77"/>
      <c r="G1514" s="69"/>
      <c r="H1514" s="69"/>
      <c r="I1514" s="77"/>
      <c r="J1514" s="69"/>
      <c r="K1514" s="69"/>
      <c r="L1514" s="69"/>
      <c r="M1514" s="69"/>
      <c r="N1514" s="69"/>
      <c r="O1514" s="69"/>
      <c r="P1514" s="69"/>
      <c r="Q1514" s="53"/>
      <c r="R1514" s="82"/>
      <c r="S1514" s="83"/>
      <c r="T1514" s="72"/>
      <c r="U1514" s="69"/>
      <c r="V1514" s="69"/>
      <c r="W1514" s="69"/>
      <c r="X1514" s="69"/>
    </row>
    <row r="1515" spans="2:24" s="75" customFormat="1" x14ac:dyDescent="0.25">
      <c r="B1515" s="69"/>
      <c r="C1515" s="76"/>
      <c r="D1515" s="76"/>
      <c r="E1515" s="76"/>
      <c r="F1515" s="77"/>
      <c r="G1515" s="69"/>
      <c r="H1515" s="69"/>
      <c r="I1515" s="77"/>
      <c r="J1515" s="69"/>
      <c r="K1515" s="69"/>
      <c r="L1515" s="69"/>
      <c r="M1515" s="69"/>
      <c r="N1515" s="69"/>
      <c r="O1515" s="69"/>
      <c r="P1515" s="69"/>
      <c r="Q1515" s="53"/>
      <c r="R1515" s="82"/>
      <c r="S1515" s="83"/>
      <c r="T1515" s="72"/>
      <c r="U1515" s="69"/>
      <c r="V1515" s="69"/>
      <c r="W1515" s="69"/>
      <c r="X1515" s="69"/>
    </row>
    <row r="1516" spans="2:24" s="75" customFormat="1" x14ac:dyDescent="0.25">
      <c r="B1516" s="69"/>
      <c r="C1516" s="76"/>
      <c r="D1516" s="76"/>
      <c r="E1516" s="76"/>
      <c r="F1516" s="77"/>
      <c r="G1516" s="69"/>
      <c r="H1516" s="69"/>
      <c r="I1516" s="77"/>
      <c r="J1516" s="69"/>
      <c r="K1516" s="69"/>
      <c r="L1516" s="69"/>
      <c r="M1516" s="69"/>
      <c r="N1516" s="69"/>
      <c r="O1516" s="69"/>
      <c r="P1516" s="69"/>
      <c r="Q1516" s="53"/>
      <c r="R1516" s="82"/>
      <c r="S1516" s="83"/>
      <c r="T1516" s="72"/>
      <c r="U1516" s="69"/>
      <c r="V1516" s="69"/>
      <c r="W1516" s="69"/>
      <c r="X1516" s="69"/>
    </row>
    <row r="1517" spans="2:24" s="75" customFormat="1" x14ac:dyDescent="0.25">
      <c r="B1517" s="69"/>
      <c r="C1517" s="76"/>
      <c r="D1517" s="76"/>
      <c r="E1517" s="76"/>
      <c r="F1517" s="77"/>
      <c r="G1517" s="69"/>
      <c r="H1517" s="69"/>
      <c r="I1517" s="77"/>
      <c r="J1517" s="69"/>
      <c r="K1517" s="69"/>
      <c r="L1517" s="69"/>
      <c r="M1517" s="69"/>
      <c r="N1517" s="69"/>
      <c r="O1517" s="69"/>
      <c r="P1517" s="69"/>
      <c r="Q1517" s="53"/>
      <c r="R1517" s="82"/>
      <c r="S1517" s="83"/>
      <c r="T1517" s="72"/>
      <c r="U1517" s="69"/>
      <c r="V1517" s="69"/>
      <c r="W1517" s="69"/>
      <c r="X1517" s="69"/>
    </row>
    <row r="1518" spans="2:24" s="75" customFormat="1" x14ac:dyDescent="0.25">
      <c r="B1518" s="69"/>
      <c r="C1518" s="76"/>
      <c r="D1518" s="76"/>
      <c r="E1518" s="76"/>
      <c r="F1518" s="77"/>
      <c r="G1518" s="69"/>
      <c r="H1518" s="69"/>
      <c r="I1518" s="77"/>
      <c r="J1518" s="69"/>
      <c r="K1518" s="69"/>
      <c r="L1518" s="69"/>
      <c r="M1518" s="69"/>
      <c r="N1518" s="69"/>
      <c r="O1518" s="69"/>
      <c r="P1518" s="69"/>
      <c r="Q1518" s="53"/>
      <c r="R1518" s="82"/>
      <c r="S1518" s="83"/>
      <c r="T1518" s="72"/>
      <c r="U1518" s="69"/>
      <c r="V1518" s="69"/>
      <c r="W1518" s="69"/>
      <c r="X1518" s="69"/>
    </row>
    <row r="1519" spans="2:24" s="75" customFormat="1" x14ac:dyDescent="0.25">
      <c r="B1519" s="69"/>
      <c r="C1519" s="76"/>
      <c r="D1519" s="76"/>
      <c r="E1519" s="76"/>
      <c r="F1519" s="77"/>
      <c r="G1519" s="69"/>
      <c r="H1519" s="69"/>
      <c r="I1519" s="77"/>
      <c r="J1519" s="69"/>
      <c r="K1519" s="69"/>
      <c r="L1519" s="69"/>
      <c r="M1519" s="69"/>
      <c r="N1519" s="69"/>
      <c r="O1519" s="69"/>
      <c r="P1519" s="69"/>
      <c r="Q1519" s="53"/>
      <c r="R1519" s="82"/>
      <c r="S1519" s="83"/>
      <c r="T1519" s="72"/>
      <c r="U1519" s="69"/>
      <c r="V1519" s="69"/>
      <c r="W1519" s="69"/>
      <c r="X1519" s="69"/>
    </row>
    <row r="1520" spans="2:24" s="75" customFormat="1" x14ac:dyDescent="0.25">
      <c r="B1520" s="69"/>
      <c r="C1520" s="76"/>
      <c r="D1520" s="76"/>
      <c r="E1520" s="76"/>
      <c r="F1520" s="77"/>
      <c r="G1520" s="69"/>
      <c r="H1520" s="69"/>
      <c r="I1520" s="77"/>
      <c r="J1520" s="69"/>
      <c r="K1520" s="69"/>
      <c r="L1520" s="69"/>
      <c r="M1520" s="69"/>
      <c r="N1520" s="69"/>
      <c r="O1520" s="69"/>
      <c r="P1520" s="69"/>
      <c r="Q1520" s="53"/>
      <c r="R1520" s="82"/>
      <c r="S1520" s="83"/>
      <c r="T1520" s="72"/>
      <c r="U1520" s="69"/>
      <c r="V1520" s="69"/>
      <c r="W1520" s="69"/>
      <c r="X1520" s="69"/>
    </row>
    <row r="1521" spans="2:24" s="75" customFormat="1" x14ac:dyDescent="0.25">
      <c r="B1521" s="69"/>
      <c r="C1521" s="76"/>
      <c r="D1521" s="76"/>
      <c r="E1521" s="76"/>
      <c r="F1521" s="77"/>
      <c r="G1521" s="69"/>
      <c r="H1521" s="69"/>
      <c r="I1521" s="77"/>
      <c r="J1521" s="69"/>
      <c r="K1521" s="69"/>
      <c r="L1521" s="69"/>
      <c r="M1521" s="69"/>
      <c r="N1521" s="69"/>
      <c r="O1521" s="69"/>
      <c r="P1521" s="69"/>
      <c r="Q1521" s="53"/>
      <c r="R1521" s="82"/>
      <c r="S1521" s="83"/>
      <c r="T1521" s="72"/>
      <c r="U1521" s="69"/>
      <c r="V1521" s="69"/>
      <c r="W1521" s="69"/>
      <c r="X1521" s="69"/>
    </row>
    <row r="1522" spans="2:24" s="75" customFormat="1" x14ac:dyDescent="0.25">
      <c r="B1522" s="69"/>
      <c r="C1522" s="76"/>
      <c r="D1522" s="76"/>
      <c r="E1522" s="76"/>
      <c r="F1522" s="77"/>
      <c r="G1522" s="69"/>
      <c r="H1522" s="69"/>
      <c r="I1522" s="77"/>
      <c r="J1522" s="69"/>
      <c r="K1522" s="69"/>
      <c r="L1522" s="69"/>
      <c r="M1522" s="69"/>
      <c r="N1522" s="69"/>
      <c r="O1522" s="69"/>
      <c r="P1522" s="69"/>
      <c r="Q1522" s="53"/>
      <c r="R1522" s="82"/>
      <c r="S1522" s="83"/>
      <c r="T1522" s="72"/>
      <c r="U1522" s="69"/>
      <c r="V1522" s="69"/>
      <c r="W1522" s="69"/>
      <c r="X1522" s="69"/>
    </row>
    <row r="1523" spans="2:24" s="75" customFormat="1" x14ac:dyDescent="0.25">
      <c r="B1523" s="69"/>
      <c r="C1523" s="76"/>
      <c r="D1523" s="76"/>
      <c r="E1523" s="76"/>
      <c r="F1523" s="77"/>
      <c r="G1523" s="69"/>
      <c r="H1523" s="69"/>
      <c r="I1523" s="77"/>
      <c r="J1523" s="69"/>
      <c r="K1523" s="69"/>
      <c r="L1523" s="69"/>
      <c r="M1523" s="69"/>
      <c r="N1523" s="69"/>
      <c r="O1523" s="69"/>
      <c r="P1523" s="69"/>
      <c r="Q1523" s="53"/>
      <c r="R1523" s="82"/>
      <c r="S1523" s="83"/>
      <c r="T1523" s="72"/>
      <c r="U1523" s="69"/>
      <c r="V1523" s="69"/>
      <c r="W1523" s="69"/>
      <c r="X1523" s="69"/>
    </row>
    <row r="1524" spans="2:24" s="75" customFormat="1" x14ac:dyDescent="0.25">
      <c r="B1524" s="69"/>
      <c r="C1524" s="76"/>
      <c r="D1524" s="76"/>
      <c r="E1524" s="76"/>
      <c r="F1524" s="77"/>
      <c r="G1524" s="69"/>
      <c r="H1524" s="69"/>
      <c r="I1524" s="77"/>
      <c r="J1524" s="69"/>
      <c r="K1524" s="69"/>
      <c r="L1524" s="69"/>
      <c r="M1524" s="69"/>
      <c r="N1524" s="69"/>
      <c r="O1524" s="69"/>
      <c r="P1524" s="69"/>
      <c r="Q1524" s="53"/>
      <c r="R1524" s="82"/>
      <c r="S1524" s="83"/>
      <c r="T1524" s="72"/>
      <c r="U1524" s="69"/>
      <c r="V1524" s="69"/>
      <c r="W1524" s="69"/>
      <c r="X1524" s="69"/>
    </row>
    <row r="1525" spans="2:24" s="75" customFormat="1" x14ac:dyDescent="0.25">
      <c r="B1525" s="69"/>
      <c r="C1525" s="76"/>
      <c r="D1525" s="76"/>
      <c r="E1525" s="76"/>
      <c r="F1525" s="77"/>
      <c r="G1525" s="69"/>
      <c r="H1525" s="69"/>
      <c r="I1525" s="77"/>
      <c r="J1525" s="69"/>
      <c r="K1525" s="69"/>
      <c r="L1525" s="69"/>
      <c r="M1525" s="69"/>
      <c r="N1525" s="69"/>
      <c r="O1525" s="69"/>
      <c r="P1525" s="69"/>
      <c r="Q1525" s="53"/>
      <c r="R1525" s="82"/>
      <c r="S1525" s="83"/>
      <c r="T1525" s="72"/>
      <c r="U1525" s="69"/>
      <c r="V1525" s="69"/>
      <c r="W1525" s="69"/>
      <c r="X1525" s="69"/>
    </row>
    <row r="1526" spans="2:24" s="75" customFormat="1" x14ac:dyDescent="0.25">
      <c r="B1526" s="69"/>
      <c r="C1526" s="76"/>
      <c r="D1526" s="76"/>
      <c r="E1526" s="76"/>
      <c r="F1526" s="77"/>
      <c r="G1526" s="69"/>
      <c r="H1526" s="69"/>
      <c r="I1526" s="77"/>
      <c r="J1526" s="69"/>
      <c r="K1526" s="69"/>
      <c r="L1526" s="69"/>
      <c r="M1526" s="69"/>
      <c r="N1526" s="69"/>
      <c r="O1526" s="69"/>
      <c r="P1526" s="69"/>
      <c r="Q1526" s="53"/>
      <c r="R1526" s="82"/>
      <c r="S1526" s="83"/>
      <c r="T1526" s="72"/>
      <c r="U1526" s="69"/>
      <c r="V1526" s="69"/>
      <c r="W1526" s="69"/>
      <c r="X1526" s="69"/>
    </row>
    <row r="1527" spans="2:24" s="75" customFormat="1" x14ac:dyDescent="0.25">
      <c r="B1527" s="69"/>
      <c r="C1527" s="76"/>
      <c r="D1527" s="76"/>
      <c r="E1527" s="76"/>
      <c r="F1527" s="77"/>
      <c r="G1527" s="69"/>
      <c r="H1527" s="69"/>
      <c r="I1527" s="77"/>
      <c r="J1527" s="69"/>
      <c r="K1527" s="69"/>
      <c r="L1527" s="69"/>
      <c r="M1527" s="69"/>
      <c r="N1527" s="69"/>
      <c r="O1527" s="69"/>
      <c r="P1527" s="69"/>
      <c r="Q1527" s="53"/>
      <c r="R1527" s="82"/>
      <c r="S1527" s="83"/>
      <c r="T1527" s="72"/>
      <c r="U1527" s="69"/>
      <c r="V1527" s="69"/>
      <c r="W1527" s="69"/>
      <c r="X1527" s="69"/>
    </row>
    <row r="1528" spans="2:24" s="75" customFormat="1" x14ac:dyDescent="0.25">
      <c r="B1528" s="69"/>
      <c r="C1528" s="76"/>
      <c r="D1528" s="76"/>
      <c r="E1528" s="76"/>
      <c r="F1528" s="77"/>
      <c r="G1528" s="69"/>
      <c r="H1528" s="69"/>
      <c r="I1528" s="77"/>
      <c r="J1528" s="69"/>
      <c r="K1528" s="69"/>
      <c r="L1528" s="69"/>
      <c r="M1528" s="69"/>
      <c r="N1528" s="69"/>
      <c r="O1528" s="69"/>
      <c r="P1528" s="69"/>
      <c r="Q1528" s="53"/>
      <c r="R1528" s="82"/>
      <c r="S1528" s="83"/>
      <c r="T1528" s="72"/>
      <c r="U1528" s="69"/>
      <c r="V1528" s="69"/>
      <c r="W1528" s="69"/>
      <c r="X1528" s="69"/>
    </row>
    <row r="1529" spans="2:24" s="75" customFormat="1" x14ac:dyDescent="0.25">
      <c r="B1529" s="69"/>
      <c r="C1529" s="76"/>
      <c r="D1529" s="76"/>
      <c r="E1529" s="76"/>
      <c r="F1529" s="77"/>
      <c r="G1529" s="69"/>
      <c r="H1529" s="69"/>
      <c r="I1529" s="77"/>
      <c r="J1529" s="69"/>
      <c r="K1529" s="69"/>
      <c r="L1529" s="69"/>
      <c r="M1529" s="69"/>
      <c r="N1529" s="69"/>
      <c r="O1529" s="69"/>
      <c r="P1529" s="69"/>
      <c r="Q1529" s="53"/>
      <c r="R1529" s="82"/>
      <c r="S1529" s="83"/>
      <c r="T1529" s="72"/>
      <c r="U1529" s="69"/>
      <c r="V1529" s="69"/>
      <c r="W1529" s="69"/>
      <c r="X1529" s="69"/>
    </row>
    <row r="1530" spans="2:24" s="75" customFormat="1" x14ac:dyDescent="0.25">
      <c r="B1530" s="69"/>
      <c r="C1530" s="76"/>
      <c r="D1530" s="76"/>
      <c r="E1530" s="76"/>
      <c r="F1530" s="77"/>
      <c r="G1530" s="69"/>
      <c r="H1530" s="69"/>
      <c r="I1530" s="77"/>
      <c r="J1530" s="69"/>
      <c r="K1530" s="69"/>
      <c r="L1530" s="69"/>
      <c r="M1530" s="69"/>
      <c r="N1530" s="69"/>
      <c r="O1530" s="69"/>
      <c r="P1530" s="69"/>
      <c r="Q1530" s="53"/>
      <c r="R1530" s="82"/>
      <c r="S1530" s="83"/>
      <c r="T1530" s="72"/>
      <c r="U1530" s="69"/>
      <c r="V1530" s="69"/>
      <c r="W1530" s="69"/>
      <c r="X1530" s="69"/>
    </row>
    <row r="1531" spans="2:24" s="75" customFormat="1" x14ac:dyDescent="0.25">
      <c r="B1531" s="69"/>
      <c r="C1531" s="76"/>
      <c r="D1531" s="76"/>
      <c r="E1531" s="76"/>
      <c r="F1531" s="77"/>
      <c r="G1531" s="69"/>
      <c r="H1531" s="69"/>
      <c r="I1531" s="77"/>
      <c r="J1531" s="69"/>
      <c r="K1531" s="69"/>
      <c r="L1531" s="69"/>
      <c r="M1531" s="69"/>
      <c r="N1531" s="69"/>
      <c r="O1531" s="69"/>
      <c r="P1531" s="69"/>
      <c r="Q1531" s="53"/>
      <c r="R1531" s="82"/>
      <c r="S1531" s="83"/>
      <c r="T1531" s="72"/>
      <c r="U1531" s="69"/>
      <c r="V1531" s="69"/>
      <c r="W1531" s="69"/>
      <c r="X1531" s="69"/>
    </row>
    <row r="1532" spans="2:24" s="75" customFormat="1" x14ac:dyDescent="0.25">
      <c r="B1532" s="69"/>
      <c r="C1532" s="76"/>
      <c r="D1532" s="76"/>
      <c r="E1532" s="76"/>
      <c r="F1532" s="77"/>
      <c r="G1532" s="69"/>
      <c r="H1532" s="69"/>
      <c r="I1532" s="77"/>
      <c r="J1532" s="69"/>
      <c r="K1532" s="69"/>
      <c r="L1532" s="69"/>
      <c r="M1532" s="69"/>
      <c r="N1532" s="69"/>
      <c r="O1532" s="69"/>
      <c r="P1532" s="69"/>
      <c r="Q1532" s="53"/>
      <c r="R1532" s="82"/>
      <c r="S1532" s="83"/>
      <c r="T1532" s="72"/>
      <c r="U1532" s="69"/>
      <c r="V1532" s="69"/>
      <c r="W1532" s="69"/>
      <c r="X1532" s="69"/>
    </row>
    <row r="1533" spans="2:24" s="75" customFormat="1" x14ac:dyDescent="0.25">
      <c r="B1533" s="69"/>
      <c r="C1533" s="76"/>
      <c r="D1533" s="76"/>
      <c r="E1533" s="76"/>
      <c r="F1533" s="77"/>
      <c r="G1533" s="69"/>
      <c r="H1533" s="69"/>
      <c r="I1533" s="77"/>
      <c r="J1533" s="69"/>
      <c r="K1533" s="69"/>
      <c r="L1533" s="69"/>
      <c r="M1533" s="69"/>
      <c r="N1533" s="69"/>
      <c r="O1533" s="69"/>
      <c r="P1533" s="69"/>
      <c r="Q1533" s="53"/>
      <c r="R1533" s="82"/>
      <c r="S1533" s="83"/>
      <c r="T1533" s="72"/>
      <c r="U1533" s="69"/>
      <c r="V1533" s="69"/>
      <c r="W1533" s="69"/>
      <c r="X1533" s="69"/>
    </row>
    <row r="1534" spans="2:24" s="75" customFormat="1" x14ac:dyDescent="0.25">
      <c r="B1534" s="69"/>
      <c r="C1534" s="76"/>
      <c r="D1534" s="76"/>
      <c r="E1534" s="76"/>
      <c r="F1534" s="77"/>
      <c r="G1534" s="69"/>
      <c r="H1534" s="69"/>
      <c r="I1534" s="77"/>
      <c r="J1534" s="69"/>
      <c r="K1534" s="69"/>
      <c r="L1534" s="69"/>
      <c r="M1534" s="69"/>
      <c r="N1534" s="69"/>
      <c r="O1534" s="69"/>
      <c r="P1534" s="69"/>
      <c r="Q1534" s="53"/>
      <c r="R1534" s="82"/>
      <c r="S1534" s="83"/>
      <c r="T1534" s="72"/>
      <c r="U1534" s="69"/>
      <c r="V1534" s="69"/>
      <c r="W1534" s="69"/>
      <c r="X1534" s="69"/>
    </row>
    <row r="1535" spans="2:24" s="75" customFormat="1" x14ac:dyDescent="0.25">
      <c r="B1535" s="69"/>
      <c r="C1535" s="76"/>
      <c r="D1535" s="76"/>
      <c r="E1535" s="76"/>
      <c r="F1535" s="77"/>
      <c r="G1535" s="69"/>
      <c r="H1535" s="69"/>
      <c r="I1535" s="77"/>
      <c r="J1535" s="69"/>
      <c r="K1535" s="69"/>
      <c r="L1535" s="69"/>
      <c r="M1535" s="69"/>
      <c r="N1535" s="69"/>
      <c r="O1535" s="69"/>
      <c r="P1535" s="69"/>
      <c r="Q1535" s="53"/>
      <c r="R1535" s="82"/>
      <c r="S1535" s="83"/>
      <c r="T1535" s="72"/>
      <c r="U1535" s="69"/>
      <c r="V1535" s="69"/>
      <c r="W1535" s="69"/>
      <c r="X1535" s="69"/>
    </row>
    <row r="1536" spans="2:24" s="75" customFormat="1" x14ac:dyDescent="0.25">
      <c r="B1536" s="69"/>
      <c r="C1536" s="76"/>
      <c r="D1536" s="76"/>
      <c r="E1536" s="76"/>
      <c r="F1536" s="77"/>
      <c r="G1536" s="69"/>
      <c r="H1536" s="69"/>
      <c r="I1536" s="77"/>
      <c r="J1536" s="69"/>
      <c r="K1536" s="69"/>
      <c r="L1536" s="69"/>
      <c r="M1536" s="69"/>
      <c r="N1536" s="69"/>
      <c r="O1536" s="69"/>
      <c r="P1536" s="69"/>
      <c r="Q1536" s="53"/>
      <c r="R1536" s="82"/>
      <c r="S1536" s="83"/>
      <c r="T1536" s="72"/>
      <c r="U1536" s="69"/>
      <c r="V1536" s="69"/>
      <c r="W1536" s="69"/>
      <c r="X1536" s="69"/>
    </row>
    <row r="1537" spans="2:24" s="75" customFormat="1" x14ac:dyDescent="0.25">
      <c r="B1537" s="69"/>
      <c r="C1537" s="76"/>
      <c r="D1537" s="76"/>
      <c r="E1537" s="76"/>
      <c r="F1537" s="77"/>
      <c r="G1537" s="69"/>
      <c r="H1537" s="69"/>
      <c r="I1537" s="77"/>
      <c r="J1537" s="69"/>
      <c r="K1537" s="69"/>
      <c r="L1537" s="69"/>
      <c r="M1537" s="69"/>
      <c r="N1537" s="69"/>
      <c r="O1537" s="69"/>
      <c r="P1537" s="69"/>
      <c r="Q1537" s="53"/>
      <c r="R1537" s="82"/>
      <c r="S1537" s="83"/>
      <c r="T1537" s="72"/>
      <c r="U1537" s="69"/>
      <c r="V1537" s="69"/>
      <c r="W1537" s="69"/>
      <c r="X1537" s="69"/>
    </row>
    <row r="1538" spans="2:24" s="75" customFormat="1" x14ac:dyDescent="0.25">
      <c r="B1538" s="69"/>
      <c r="C1538" s="76"/>
      <c r="D1538" s="76"/>
      <c r="E1538" s="76"/>
      <c r="F1538" s="77"/>
      <c r="G1538" s="69"/>
      <c r="H1538" s="69"/>
      <c r="I1538" s="77"/>
      <c r="J1538" s="69"/>
      <c r="K1538" s="69"/>
      <c r="L1538" s="69"/>
      <c r="M1538" s="69"/>
      <c r="N1538" s="69"/>
      <c r="O1538" s="69"/>
      <c r="P1538" s="69"/>
      <c r="Q1538" s="53"/>
      <c r="R1538" s="82"/>
      <c r="S1538" s="83"/>
      <c r="T1538" s="72"/>
      <c r="U1538" s="69"/>
      <c r="V1538" s="69"/>
      <c r="W1538" s="69"/>
      <c r="X1538" s="69"/>
    </row>
    <row r="1539" spans="2:24" s="75" customFormat="1" x14ac:dyDescent="0.25">
      <c r="B1539" s="69"/>
      <c r="C1539" s="76"/>
      <c r="D1539" s="76"/>
      <c r="E1539" s="76"/>
      <c r="F1539" s="77"/>
      <c r="G1539" s="69"/>
      <c r="H1539" s="69"/>
      <c r="I1539" s="77"/>
      <c r="J1539" s="69"/>
      <c r="K1539" s="69"/>
      <c r="L1539" s="69"/>
      <c r="M1539" s="69"/>
      <c r="N1539" s="69"/>
      <c r="O1539" s="69"/>
      <c r="P1539" s="69"/>
      <c r="Q1539" s="53"/>
      <c r="R1539" s="82"/>
      <c r="S1539" s="83"/>
      <c r="T1539" s="72"/>
      <c r="U1539" s="69"/>
      <c r="V1539" s="69"/>
      <c r="W1539" s="69"/>
      <c r="X1539" s="69"/>
    </row>
    <row r="1540" spans="2:24" s="75" customFormat="1" x14ac:dyDescent="0.25">
      <c r="B1540" s="69"/>
      <c r="C1540" s="76"/>
      <c r="D1540" s="76"/>
      <c r="E1540" s="76"/>
      <c r="F1540" s="77"/>
      <c r="G1540" s="69"/>
      <c r="H1540" s="69"/>
      <c r="I1540" s="77"/>
      <c r="J1540" s="69"/>
      <c r="K1540" s="69"/>
      <c r="L1540" s="69"/>
      <c r="M1540" s="69"/>
      <c r="N1540" s="69"/>
      <c r="O1540" s="69"/>
      <c r="P1540" s="69"/>
      <c r="Q1540" s="53"/>
      <c r="R1540" s="82"/>
      <c r="S1540" s="83"/>
      <c r="T1540" s="72"/>
      <c r="U1540" s="69"/>
      <c r="V1540" s="69"/>
      <c r="W1540" s="69"/>
      <c r="X1540" s="69"/>
    </row>
    <row r="1541" spans="2:24" s="75" customFormat="1" x14ac:dyDescent="0.25">
      <c r="B1541" s="69"/>
      <c r="C1541" s="76"/>
      <c r="D1541" s="76"/>
      <c r="E1541" s="76"/>
      <c r="F1541" s="77"/>
      <c r="G1541" s="69"/>
      <c r="H1541" s="69"/>
      <c r="I1541" s="77"/>
      <c r="J1541" s="69"/>
      <c r="K1541" s="69"/>
      <c r="L1541" s="69"/>
      <c r="M1541" s="69"/>
      <c r="N1541" s="69"/>
      <c r="O1541" s="69"/>
      <c r="P1541" s="69"/>
      <c r="Q1541" s="53"/>
      <c r="R1541" s="82"/>
      <c r="S1541" s="83"/>
      <c r="T1541" s="72"/>
      <c r="U1541" s="69"/>
      <c r="V1541" s="69"/>
      <c r="W1541" s="69"/>
      <c r="X1541" s="69"/>
    </row>
    <row r="1542" spans="2:24" s="75" customFormat="1" x14ac:dyDescent="0.25">
      <c r="B1542" s="69"/>
      <c r="C1542" s="76"/>
      <c r="D1542" s="76"/>
      <c r="E1542" s="76"/>
      <c r="F1542" s="77"/>
      <c r="G1542" s="69"/>
      <c r="H1542" s="69"/>
      <c r="I1542" s="77"/>
      <c r="J1542" s="69"/>
      <c r="K1542" s="69"/>
      <c r="L1542" s="69"/>
      <c r="M1542" s="69"/>
      <c r="N1542" s="69"/>
      <c r="O1542" s="69"/>
      <c r="P1542" s="69"/>
      <c r="Q1542" s="53"/>
      <c r="R1542" s="82"/>
      <c r="S1542" s="83"/>
      <c r="T1542" s="72"/>
      <c r="U1542" s="69"/>
      <c r="V1542" s="69"/>
      <c r="W1542" s="69"/>
      <c r="X1542" s="69"/>
    </row>
    <row r="1543" spans="2:24" s="75" customFormat="1" x14ac:dyDescent="0.25">
      <c r="B1543" s="69"/>
      <c r="C1543" s="76"/>
      <c r="D1543" s="76"/>
      <c r="E1543" s="76"/>
      <c r="F1543" s="77"/>
      <c r="G1543" s="69"/>
      <c r="H1543" s="69"/>
      <c r="I1543" s="77"/>
      <c r="J1543" s="69"/>
      <c r="K1543" s="69"/>
      <c r="L1543" s="69"/>
      <c r="M1543" s="69"/>
      <c r="N1543" s="69"/>
      <c r="O1543" s="69"/>
      <c r="P1543" s="69"/>
      <c r="Q1543" s="53"/>
      <c r="R1543" s="82"/>
      <c r="S1543" s="83"/>
      <c r="T1543" s="72"/>
      <c r="U1543" s="69"/>
      <c r="V1543" s="69"/>
      <c r="W1543" s="69"/>
      <c r="X1543" s="69"/>
    </row>
    <row r="1544" spans="2:24" s="75" customFormat="1" x14ac:dyDescent="0.25">
      <c r="B1544" s="69"/>
      <c r="C1544" s="76"/>
      <c r="D1544" s="76"/>
      <c r="E1544" s="76"/>
      <c r="F1544" s="77"/>
      <c r="G1544" s="69"/>
      <c r="H1544" s="69"/>
      <c r="I1544" s="77"/>
      <c r="J1544" s="69"/>
      <c r="K1544" s="69"/>
      <c r="L1544" s="69"/>
      <c r="M1544" s="69"/>
      <c r="N1544" s="69"/>
      <c r="O1544" s="69"/>
      <c r="P1544" s="69"/>
      <c r="Q1544" s="53"/>
      <c r="R1544" s="82"/>
      <c r="S1544" s="83"/>
      <c r="T1544" s="72"/>
      <c r="U1544" s="69"/>
      <c r="V1544" s="69"/>
      <c r="W1544" s="69"/>
      <c r="X1544" s="69"/>
    </row>
    <row r="1545" spans="2:24" s="75" customFormat="1" x14ac:dyDescent="0.25">
      <c r="B1545" s="69"/>
      <c r="C1545" s="76"/>
      <c r="D1545" s="76"/>
      <c r="E1545" s="76"/>
      <c r="F1545" s="77"/>
      <c r="G1545" s="69"/>
      <c r="H1545" s="69"/>
      <c r="I1545" s="77"/>
      <c r="J1545" s="69"/>
      <c r="K1545" s="69"/>
      <c r="L1545" s="69"/>
      <c r="M1545" s="69"/>
      <c r="N1545" s="69"/>
      <c r="O1545" s="69"/>
      <c r="P1545" s="69"/>
      <c r="Q1545" s="53"/>
      <c r="R1545" s="82"/>
      <c r="S1545" s="83"/>
      <c r="T1545" s="72"/>
      <c r="U1545" s="69"/>
      <c r="V1545" s="69"/>
      <c r="W1545" s="69"/>
      <c r="X1545" s="69"/>
    </row>
    <row r="1546" spans="2:24" s="75" customFormat="1" x14ac:dyDescent="0.25">
      <c r="B1546" s="69"/>
      <c r="C1546" s="76"/>
      <c r="D1546" s="76"/>
      <c r="E1546" s="76"/>
      <c r="F1546" s="77"/>
      <c r="G1546" s="69"/>
      <c r="H1546" s="69"/>
      <c r="I1546" s="77"/>
      <c r="J1546" s="69"/>
      <c r="K1546" s="69"/>
      <c r="L1546" s="69"/>
      <c r="M1546" s="69"/>
      <c r="N1546" s="69"/>
      <c r="O1546" s="69"/>
      <c r="P1546" s="69"/>
      <c r="Q1546" s="53"/>
      <c r="R1546" s="82"/>
      <c r="S1546" s="83"/>
      <c r="T1546" s="72"/>
      <c r="U1546" s="69"/>
      <c r="V1546" s="69"/>
      <c r="W1546" s="69"/>
      <c r="X1546" s="69"/>
    </row>
    <row r="1547" spans="2:24" s="75" customFormat="1" x14ac:dyDescent="0.25">
      <c r="B1547" s="69"/>
      <c r="C1547" s="76"/>
      <c r="D1547" s="76"/>
      <c r="E1547" s="76"/>
      <c r="F1547" s="77"/>
      <c r="G1547" s="69"/>
      <c r="H1547" s="69"/>
      <c r="I1547" s="77"/>
      <c r="J1547" s="69"/>
      <c r="K1547" s="69"/>
      <c r="L1547" s="69"/>
      <c r="M1547" s="69"/>
      <c r="N1547" s="69"/>
      <c r="O1547" s="69"/>
      <c r="P1547" s="69"/>
      <c r="Q1547" s="53"/>
      <c r="R1547" s="82"/>
      <c r="S1547" s="83"/>
      <c r="T1547" s="72"/>
      <c r="U1547" s="69"/>
      <c r="V1547" s="69"/>
      <c r="W1547" s="69"/>
      <c r="X1547" s="69"/>
    </row>
    <row r="1548" spans="2:24" s="75" customFormat="1" x14ac:dyDescent="0.25">
      <c r="B1548" s="69"/>
      <c r="C1548" s="76"/>
      <c r="D1548" s="76"/>
      <c r="E1548" s="76"/>
      <c r="F1548" s="77"/>
      <c r="G1548" s="69"/>
      <c r="H1548" s="69"/>
      <c r="I1548" s="77"/>
      <c r="J1548" s="69"/>
      <c r="K1548" s="69"/>
      <c r="L1548" s="69"/>
      <c r="M1548" s="69"/>
      <c r="N1548" s="69"/>
      <c r="O1548" s="69"/>
      <c r="P1548" s="69"/>
      <c r="Q1548" s="53"/>
      <c r="R1548" s="82"/>
      <c r="S1548" s="83"/>
      <c r="T1548" s="72"/>
      <c r="U1548" s="69"/>
      <c r="V1548" s="69"/>
      <c r="W1548" s="69"/>
      <c r="X1548" s="69"/>
    </row>
    <row r="1549" spans="2:24" s="75" customFormat="1" x14ac:dyDescent="0.25">
      <c r="B1549" s="69"/>
      <c r="C1549" s="76"/>
      <c r="D1549" s="76"/>
      <c r="E1549" s="76"/>
      <c r="F1549" s="77"/>
      <c r="G1549" s="69"/>
      <c r="H1549" s="69"/>
      <c r="I1549" s="77"/>
      <c r="J1549" s="69"/>
      <c r="K1549" s="69"/>
      <c r="L1549" s="69"/>
      <c r="M1549" s="69"/>
      <c r="N1549" s="69"/>
      <c r="O1549" s="69"/>
      <c r="P1549" s="69"/>
      <c r="Q1549" s="53"/>
      <c r="R1549" s="82"/>
      <c r="S1549" s="83"/>
      <c r="T1549" s="72"/>
      <c r="U1549" s="69"/>
      <c r="V1549" s="69"/>
      <c r="W1549" s="69"/>
      <c r="X1549" s="69"/>
    </row>
    <row r="1550" spans="2:24" s="75" customFormat="1" x14ac:dyDescent="0.25">
      <c r="B1550" s="69"/>
      <c r="C1550" s="76"/>
      <c r="D1550" s="76"/>
      <c r="E1550" s="76"/>
      <c r="F1550" s="77"/>
      <c r="G1550" s="69"/>
      <c r="H1550" s="69"/>
      <c r="I1550" s="77"/>
      <c r="J1550" s="69"/>
      <c r="K1550" s="69"/>
      <c r="L1550" s="69"/>
      <c r="M1550" s="69"/>
      <c r="N1550" s="69"/>
      <c r="O1550" s="69"/>
      <c r="P1550" s="69"/>
      <c r="Q1550" s="53"/>
      <c r="R1550" s="82"/>
      <c r="S1550" s="83"/>
      <c r="T1550" s="72"/>
      <c r="U1550" s="69"/>
      <c r="V1550" s="69"/>
      <c r="W1550" s="69"/>
      <c r="X1550" s="69"/>
    </row>
    <row r="1551" spans="2:24" s="75" customFormat="1" x14ac:dyDescent="0.25">
      <c r="B1551" s="69"/>
      <c r="C1551" s="76"/>
      <c r="D1551" s="76"/>
      <c r="E1551" s="76"/>
      <c r="F1551" s="77"/>
      <c r="G1551" s="69"/>
      <c r="H1551" s="69"/>
      <c r="I1551" s="77"/>
      <c r="J1551" s="69"/>
      <c r="K1551" s="69"/>
      <c r="L1551" s="69"/>
      <c r="M1551" s="69"/>
      <c r="N1551" s="69"/>
      <c r="O1551" s="69"/>
      <c r="P1551" s="69"/>
      <c r="Q1551" s="53"/>
      <c r="R1551" s="82"/>
      <c r="S1551" s="83"/>
      <c r="T1551" s="72"/>
      <c r="U1551" s="69"/>
      <c r="V1551" s="69"/>
      <c r="W1551" s="69"/>
      <c r="X1551" s="69"/>
    </row>
    <row r="1552" spans="2:24" s="75" customFormat="1" x14ac:dyDescent="0.25">
      <c r="B1552" s="69"/>
      <c r="C1552" s="76"/>
      <c r="D1552" s="76"/>
      <c r="E1552" s="76"/>
      <c r="F1552" s="77"/>
      <c r="G1552" s="69"/>
      <c r="H1552" s="69"/>
      <c r="I1552" s="77"/>
      <c r="J1552" s="69"/>
      <c r="K1552" s="69"/>
      <c r="L1552" s="69"/>
      <c r="M1552" s="69"/>
      <c r="N1552" s="69"/>
      <c r="O1552" s="69"/>
      <c r="P1552" s="69"/>
      <c r="Q1552" s="53"/>
      <c r="R1552" s="82"/>
      <c r="S1552" s="83"/>
      <c r="T1552" s="72"/>
      <c r="U1552" s="69"/>
      <c r="V1552" s="69"/>
      <c r="W1552" s="69"/>
      <c r="X1552" s="69"/>
    </row>
    <row r="1553" spans="2:24" s="75" customFormat="1" x14ac:dyDescent="0.25">
      <c r="B1553" s="69"/>
      <c r="C1553" s="76"/>
      <c r="D1553" s="76"/>
      <c r="E1553" s="76"/>
      <c r="F1553" s="77"/>
      <c r="G1553" s="69"/>
      <c r="H1553" s="69"/>
      <c r="I1553" s="77"/>
      <c r="J1553" s="69"/>
      <c r="K1553" s="69"/>
      <c r="L1553" s="69"/>
      <c r="M1553" s="69"/>
      <c r="N1553" s="69"/>
      <c r="O1553" s="69"/>
      <c r="P1553" s="69"/>
      <c r="Q1553" s="53"/>
      <c r="R1553" s="82"/>
      <c r="S1553" s="83"/>
      <c r="T1553" s="72"/>
      <c r="U1553" s="69"/>
      <c r="V1553" s="69"/>
      <c r="W1553" s="69"/>
      <c r="X1553" s="69"/>
    </row>
    <row r="1554" spans="2:24" s="75" customFormat="1" x14ac:dyDescent="0.25">
      <c r="B1554" s="69"/>
      <c r="C1554" s="76"/>
      <c r="D1554" s="76"/>
      <c r="E1554" s="76"/>
      <c r="F1554" s="77"/>
      <c r="G1554" s="69"/>
      <c r="H1554" s="69"/>
      <c r="I1554" s="77"/>
      <c r="J1554" s="69"/>
      <c r="K1554" s="69"/>
      <c r="L1554" s="69"/>
      <c r="M1554" s="69"/>
      <c r="N1554" s="69"/>
      <c r="O1554" s="69"/>
      <c r="P1554" s="69"/>
      <c r="Q1554" s="53"/>
      <c r="R1554" s="82"/>
      <c r="S1554" s="83"/>
      <c r="T1554" s="72"/>
      <c r="U1554" s="69"/>
      <c r="V1554" s="69"/>
      <c r="W1554" s="69"/>
      <c r="X1554" s="69"/>
    </row>
    <row r="1555" spans="2:24" s="75" customFormat="1" x14ac:dyDescent="0.25">
      <c r="B1555" s="69"/>
      <c r="C1555" s="76"/>
      <c r="D1555" s="76"/>
      <c r="E1555" s="76"/>
      <c r="F1555" s="77"/>
      <c r="G1555" s="69"/>
      <c r="H1555" s="69"/>
      <c r="I1555" s="77"/>
      <c r="J1555" s="69"/>
      <c r="K1555" s="69"/>
      <c r="L1555" s="69"/>
      <c r="M1555" s="69"/>
      <c r="N1555" s="69"/>
      <c r="O1555" s="69"/>
      <c r="P1555" s="69"/>
      <c r="Q1555" s="53"/>
      <c r="R1555" s="82"/>
      <c r="S1555" s="83"/>
      <c r="T1555" s="72"/>
      <c r="U1555" s="69"/>
      <c r="V1555" s="69"/>
      <c r="W1555" s="69"/>
      <c r="X1555" s="69"/>
    </row>
    <row r="1556" spans="2:24" s="75" customFormat="1" x14ac:dyDescent="0.25">
      <c r="B1556" s="69"/>
      <c r="C1556" s="76"/>
      <c r="D1556" s="76"/>
      <c r="E1556" s="76"/>
      <c r="F1556" s="77"/>
      <c r="G1556" s="69"/>
      <c r="H1556" s="69"/>
      <c r="I1556" s="77"/>
      <c r="J1556" s="69"/>
      <c r="K1556" s="69"/>
      <c r="L1556" s="69"/>
      <c r="M1556" s="69"/>
      <c r="N1556" s="69"/>
      <c r="O1556" s="69"/>
      <c r="P1556" s="69"/>
      <c r="Q1556" s="53"/>
      <c r="R1556" s="82"/>
      <c r="S1556" s="83"/>
      <c r="T1556" s="72"/>
      <c r="U1556" s="69"/>
      <c r="V1556" s="69"/>
      <c r="W1556" s="69"/>
      <c r="X1556" s="69"/>
    </row>
    <row r="1557" spans="2:24" s="75" customFormat="1" x14ac:dyDescent="0.25">
      <c r="B1557" s="69"/>
      <c r="C1557" s="76"/>
      <c r="D1557" s="76"/>
      <c r="E1557" s="76"/>
      <c r="F1557" s="77"/>
      <c r="G1557" s="69"/>
      <c r="H1557" s="69"/>
      <c r="I1557" s="77"/>
      <c r="J1557" s="69"/>
      <c r="K1557" s="69"/>
      <c r="L1557" s="69"/>
      <c r="M1557" s="69"/>
      <c r="N1557" s="69"/>
      <c r="O1557" s="69"/>
      <c r="P1557" s="69"/>
      <c r="Q1557" s="53"/>
      <c r="R1557" s="82"/>
      <c r="S1557" s="83"/>
      <c r="T1557" s="72"/>
      <c r="U1557" s="69"/>
      <c r="V1557" s="69"/>
      <c r="W1557" s="69"/>
      <c r="X1557" s="69"/>
    </row>
    <row r="1558" spans="2:24" s="75" customFormat="1" x14ac:dyDescent="0.25">
      <c r="B1558" s="69"/>
      <c r="C1558" s="76"/>
      <c r="D1558" s="76"/>
      <c r="E1558" s="76"/>
      <c r="F1558" s="77"/>
      <c r="G1558" s="69"/>
      <c r="H1558" s="69"/>
      <c r="I1558" s="77"/>
      <c r="J1558" s="69"/>
      <c r="K1558" s="69"/>
      <c r="L1558" s="69"/>
      <c r="M1558" s="69"/>
      <c r="N1558" s="69"/>
      <c r="O1558" s="69"/>
      <c r="P1558" s="69"/>
      <c r="Q1558" s="53"/>
      <c r="R1558" s="82"/>
      <c r="S1558" s="83"/>
      <c r="T1558" s="72"/>
      <c r="U1558" s="69"/>
      <c r="V1558" s="69"/>
      <c r="W1558" s="69"/>
      <c r="X1558" s="69"/>
    </row>
    <row r="1559" spans="2:24" s="75" customFormat="1" x14ac:dyDescent="0.25">
      <c r="B1559" s="69"/>
      <c r="C1559" s="76"/>
      <c r="D1559" s="76"/>
      <c r="E1559" s="76"/>
      <c r="F1559" s="77"/>
      <c r="G1559" s="69"/>
      <c r="H1559" s="69"/>
      <c r="I1559" s="77"/>
      <c r="J1559" s="69"/>
      <c r="K1559" s="69"/>
      <c r="L1559" s="69"/>
      <c r="M1559" s="69"/>
      <c r="N1559" s="69"/>
      <c r="O1559" s="69"/>
      <c r="P1559" s="69"/>
      <c r="Q1559" s="53"/>
      <c r="R1559" s="82"/>
      <c r="S1559" s="83"/>
      <c r="T1559" s="72"/>
      <c r="U1559" s="69"/>
      <c r="V1559" s="69"/>
      <c r="W1559" s="69"/>
      <c r="X1559" s="69"/>
    </row>
    <row r="1560" spans="2:24" s="75" customFormat="1" x14ac:dyDescent="0.25">
      <c r="B1560" s="69"/>
      <c r="C1560" s="76"/>
      <c r="D1560" s="76"/>
      <c r="E1560" s="76"/>
      <c r="F1560" s="77"/>
      <c r="G1560" s="69"/>
      <c r="H1560" s="69"/>
      <c r="I1560" s="77"/>
      <c r="J1560" s="69"/>
      <c r="K1560" s="69"/>
      <c r="L1560" s="69"/>
      <c r="M1560" s="69"/>
      <c r="N1560" s="69"/>
      <c r="O1560" s="69"/>
      <c r="P1560" s="69"/>
      <c r="Q1560" s="53"/>
      <c r="R1560" s="82"/>
      <c r="S1560" s="83"/>
      <c r="T1560" s="72"/>
      <c r="U1560" s="69"/>
      <c r="V1560" s="69"/>
      <c r="W1560" s="69"/>
      <c r="X1560" s="69"/>
    </row>
    <row r="1561" spans="2:24" s="75" customFormat="1" x14ac:dyDescent="0.25">
      <c r="B1561" s="69"/>
      <c r="C1561" s="76"/>
      <c r="D1561" s="76"/>
      <c r="E1561" s="76"/>
      <c r="F1561" s="77"/>
      <c r="G1561" s="69"/>
      <c r="H1561" s="69"/>
      <c r="I1561" s="77"/>
      <c r="J1561" s="69"/>
      <c r="K1561" s="69"/>
      <c r="L1561" s="69"/>
      <c r="M1561" s="69"/>
      <c r="N1561" s="69"/>
      <c r="O1561" s="69"/>
      <c r="P1561" s="69"/>
      <c r="Q1561" s="53"/>
      <c r="R1561" s="82"/>
      <c r="S1561" s="83"/>
      <c r="T1561" s="72"/>
      <c r="U1561" s="69"/>
      <c r="V1561" s="69"/>
      <c r="W1561" s="69"/>
      <c r="X1561" s="69"/>
    </row>
    <row r="1562" spans="2:24" s="75" customFormat="1" x14ac:dyDescent="0.25">
      <c r="B1562" s="69"/>
      <c r="C1562" s="76"/>
      <c r="D1562" s="76"/>
      <c r="E1562" s="76"/>
      <c r="F1562" s="77"/>
      <c r="G1562" s="69"/>
      <c r="H1562" s="69"/>
      <c r="I1562" s="77"/>
      <c r="J1562" s="69"/>
      <c r="K1562" s="69"/>
      <c r="L1562" s="69"/>
      <c r="M1562" s="69"/>
      <c r="N1562" s="69"/>
      <c r="O1562" s="69"/>
      <c r="P1562" s="69"/>
      <c r="Q1562" s="53"/>
      <c r="R1562" s="82"/>
      <c r="S1562" s="83"/>
      <c r="T1562" s="72"/>
      <c r="U1562" s="69"/>
      <c r="V1562" s="69"/>
      <c r="W1562" s="69"/>
      <c r="X1562" s="69"/>
    </row>
    <row r="1563" spans="2:24" s="75" customFormat="1" x14ac:dyDescent="0.25">
      <c r="B1563" s="69"/>
      <c r="C1563" s="76"/>
      <c r="D1563" s="76"/>
      <c r="E1563" s="76"/>
      <c r="F1563" s="77"/>
      <c r="G1563" s="69"/>
      <c r="H1563" s="69"/>
      <c r="I1563" s="77"/>
      <c r="J1563" s="69"/>
      <c r="K1563" s="69"/>
      <c r="L1563" s="69"/>
      <c r="M1563" s="69"/>
      <c r="N1563" s="69"/>
      <c r="O1563" s="69"/>
      <c r="P1563" s="69"/>
      <c r="Q1563" s="53"/>
      <c r="R1563" s="82"/>
      <c r="S1563" s="83"/>
      <c r="T1563" s="72"/>
      <c r="U1563" s="69"/>
      <c r="V1563" s="69"/>
      <c r="W1563" s="69"/>
      <c r="X1563" s="69"/>
    </row>
    <row r="1564" spans="2:24" s="75" customFormat="1" x14ac:dyDescent="0.25">
      <c r="B1564" s="69"/>
      <c r="C1564" s="76"/>
      <c r="D1564" s="76"/>
      <c r="E1564" s="76"/>
      <c r="F1564" s="77"/>
      <c r="G1564" s="69"/>
      <c r="H1564" s="69"/>
      <c r="I1564" s="77"/>
      <c r="J1564" s="69"/>
      <c r="K1564" s="69"/>
      <c r="L1564" s="69"/>
      <c r="M1564" s="69"/>
      <c r="N1564" s="69"/>
      <c r="O1564" s="69"/>
      <c r="P1564" s="69"/>
      <c r="Q1564" s="53"/>
      <c r="R1564" s="82"/>
      <c r="S1564" s="83"/>
      <c r="T1564" s="72"/>
      <c r="U1564" s="69"/>
      <c r="V1564" s="69"/>
      <c r="W1564" s="69"/>
      <c r="X1564" s="69"/>
    </row>
    <row r="1565" spans="2:24" s="75" customFormat="1" x14ac:dyDescent="0.25">
      <c r="B1565" s="69"/>
      <c r="C1565" s="76"/>
      <c r="D1565" s="76"/>
      <c r="E1565" s="76"/>
      <c r="F1565" s="77"/>
      <c r="G1565" s="69"/>
      <c r="H1565" s="69"/>
      <c r="I1565" s="77"/>
      <c r="J1565" s="69"/>
      <c r="K1565" s="69"/>
      <c r="L1565" s="69"/>
      <c r="M1565" s="69"/>
      <c r="N1565" s="69"/>
      <c r="O1565" s="69"/>
      <c r="P1565" s="69"/>
      <c r="Q1565" s="53"/>
      <c r="R1565" s="82"/>
      <c r="S1565" s="83"/>
      <c r="T1565" s="72"/>
      <c r="U1565" s="69"/>
      <c r="V1565" s="69"/>
      <c r="W1565" s="69"/>
      <c r="X1565" s="69"/>
    </row>
    <row r="1566" spans="2:24" s="75" customFormat="1" x14ac:dyDescent="0.25">
      <c r="B1566" s="69"/>
      <c r="C1566" s="76"/>
      <c r="D1566" s="76"/>
      <c r="E1566" s="76"/>
      <c r="F1566" s="77"/>
      <c r="G1566" s="69"/>
      <c r="H1566" s="69"/>
      <c r="I1566" s="77"/>
      <c r="J1566" s="69"/>
      <c r="K1566" s="69"/>
      <c r="L1566" s="69"/>
      <c r="M1566" s="69"/>
      <c r="N1566" s="69"/>
      <c r="O1566" s="69"/>
      <c r="P1566" s="69"/>
      <c r="Q1566" s="53"/>
      <c r="R1566" s="82"/>
      <c r="S1566" s="83"/>
      <c r="T1566" s="72"/>
      <c r="U1566" s="69"/>
      <c r="V1566" s="69"/>
      <c r="W1566" s="69"/>
      <c r="X1566" s="69"/>
    </row>
    <row r="1567" spans="2:24" s="75" customFormat="1" x14ac:dyDescent="0.25">
      <c r="B1567" s="69"/>
      <c r="C1567" s="76"/>
      <c r="D1567" s="76"/>
      <c r="E1567" s="76"/>
      <c r="F1567" s="77"/>
      <c r="G1567" s="69"/>
      <c r="H1567" s="69"/>
      <c r="I1567" s="77"/>
      <c r="J1567" s="69"/>
      <c r="K1567" s="69"/>
      <c r="L1567" s="69"/>
      <c r="M1567" s="69"/>
      <c r="N1567" s="69"/>
      <c r="O1567" s="69"/>
      <c r="P1567" s="69"/>
      <c r="Q1567" s="53"/>
      <c r="R1567" s="82"/>
      <c r="S1567" s="83"/>
      <c r="T1567" s="72"/>
      <c r="U1567" s="69"/>
      <c r="V1567" s="69"/>
      <c r="W1567" s="69"/>
      <c r="X1567" s="69"/>
    </row>
    <row r="1568" spans="2:24" s="75" customFormat="1" x14ac:dyDescent="0.25">
      <c r="B1568" s="69"/>
      <c r="C1568" s="76"/>
      <c r="D1568" s="76"/>
      <c r="E1568" s="76"/>
      <c r="F1568" s="77"/>
      <c r="G1568" s="69"/>
      <c r="H1568" s="69"/>
      <c r="I1568" s="77"/>
      <c r="J1568" s="69"/>
      <c r="K1568" s="69"/>
      <c r="L1568" s="69"/>
      <c r="M1568" s="69"/>
      <c r="N1568" s="69"/>
      <c r="O1568" s="69"/>
      <c r="P1568" s="69"/>
      <c r="Q1568" s="53"/>
      <c r="R1568" s="82"/>
      <c r="S1568" s="83"/>
      <c r="T1568" s="72"/>
      <c r="U1568" s="69"/>
      <c r="V1568" s="69"/>
      <c r="W1568" s="69"/>
      <c r="X1568" s="69"/>
    </row>
    <row r="1569" spans="2:24" s="75" customFormat="1" x14ac:dyDescent="0.25">
      <c r="B1569" s="69"/>
      <c r="C1569" s="76"/>
      <c r="D1569" s="76"/>
      <c r="E1569" s="76"/>
      <c r="F1569" s="77"/>
      <c r="G1569" s="69"/>
      <c r="H1569" s="69"/>
      <c r="I1569" s="77"/>
      <c r="J1569" s="69"/>
      <c r="K1569" s="69"/>
      <c r="L1569" s="69"/>
      <c r="M1569" s="69"/>
      <c r="N1569" s="69"/>
      <c r="O1569" s="69"/>
      <c r="P1569" s="69"/>
      <c r="Q1569" s="53"/>
      <c r="R1569" s="82"/>
      <c r="S1569" s="83"/>
      <c r="T1569" s="72"/>
      <c r="U1569" s="69"/>
      <c r="V1569" s="69"/>
      <c r="W1569" s="69"/>
      <c r="X1569" s="69"/>
    </row>
    <row r="1570" spans="2:24" s="75" customFormat="1" x14ac:dyDescent="0.25">
      <c r="B1570" s="69"/>
      <c r="C1570" s="76"/>
      <c r="D1570" s="76"/>
      <c r="E1570" s="76"/>
      <c r="F1570" s="77"/>
      <c r="G1570" s="69"/>
      <c r="H1570" s="69"/>
      <c r="I1570" s="77"/>
      <c r="J1570" s="69"/>
      <c r="K1570" s="69"/>
      <c r="L1570" s="69"/>
      <c r="M1570" s="69"/>
      <c r="N1570" s="69"/>
      <c r="O1570" s="69"/>
      <c r="P1570" s="69"/>
      <c r="Q1570" s="53"/>
      <c r="R1570" s="82"/>
      <c r="S1570" s="83"/>
      <c r="T1570" s="72"/>
      <c r="U1570" s="69"/>
      <c r="V1570" s="69"/>
      <c r="W1570" s="69"/>
      <c r="X1570" s="69"/>
    </row>
    <row r="1571" spans="2:24" s="75" customFormat="1" x14ac:dyDescent="0.25">
      <c r="B1571" s="69"/>
      <c r="C1571" s="76"/>
      <c r="D1571" s="76"/>
      <c r="E1571" s="76"/>
      <c r="F1571" s="77"/>
      <c r="G1571" s="69"/>
      <c r="H1571" s="69"/>
      <c r="I1571" s="77"/>
      <c r="J1571" s="69"/>
      <c r="K1571" s="69"/>
      <c r="L1571" s="69"/>
      <c r="M1571" s="69"/>
      <c r="N1571" s="69"/>
      <c r="O1571" s="69"/>
      <c r="P1571" s="69"/>
      <c r="Q1571" s="53"/>
      <c r="R1571" s="82"/>
      <c r="S1571" s="83"/>
      <c r="T1571" s="72"/>
      <c r="U1571" s="69"/>
      <c r="V1571" s="69"/>
      <c r="W1571" s="69"/>
      <c r="X1571" s="69"/>
    </row>
    <row r="1572" spans="2:24" s="75" customFormat="1" x14ac:dyDescent="0.25">
      <c r="B1572" s="69"/>
      <c r="C1572" s="76"/>
      <c r="D1572" s="76"/>
      <c r="E1572" s="76"/>
      <c r="F1572" s="77"/>
      <c r="G1572" s="69"/>
      <c r="H1572" s="69"/>
      <c r="I1572" s="77"/>
      <c r="J1572" s="69"/>
      <c r="K1572" s="69"/>
      <c r="L1572" s="69"/>
      <c r="M1572" s="69"/>
      <c r="N1572" s="69"/>
      <c r="O1572" s="69"/>
      <c r="P1572" s="69"/>
      <c r="Q1572" s="53"/>
      <c r="R1572" s="82"/>
      <c r="S1572" s="83"/>
      <c r="T1572" s="72"/>
      <c r="U1572" s="69"/>
      <c r="V1572" s="69"/>
      <c r="W1572" s="69"/>
      <c r="X1572" s="69"/>
    </row>
    <row r="1573" spans="2:24" s="75" customFormat="1" x14ac:dyDescent="0.25">
      <c r="B1573" s="69"/>
      <c r="C1573" s="76"/>
      <c r="D1573" s="76"/>
      <c r="E1573" s="76"/>
      <c r="F1573" s="77"/>
      <c r="G1573" s="69"/>
      <c r="H1573" s="69"/>
      <c r="I1573" s="77"/>
      <c r="J1573" s="69"/>
      <c r="K1573" s="69"/>
      <c r="L1573" s="69"/>
      <c r="M1573" s="69"/>
      <c r="N1573" s="69"/>
      <c r="O1573" s="69"/>
      <c r="P1573" s="69"/>
      <c r="Q1573" s="53"/>
      <c r="R1573" s="82"/>
      <c r="S1573" s="83"/>
      <c r="T1573" s="72"/>
      <c r="U1573" s="69"/>
      <c r="V1573" s="69"/>
      <c r="W1573" s="69"/>
      <c r="X1573" s="69"/>
    </row>
    <row r="1574" spans="2:24" s="75" customFormat="1" x14ac:dyDescent="0.25">
      <c r="B1574" s="69"/>
      <c r="C1574" s="76"/>
      <c r="D1574" s="76"/>
      <c r="E1574" s="76"/>
      <c r="F1574" s="77"/>
      <c r="G1574" s="69"/>
      <c r="H1574" s="69"/>
      <c r="I1574" s="77"/>
      <c r="J1574" s="69"/>
      <c r="K1574" s="69"/>
      <c r="L1574" s="69"/>
      <c r="M1574" s="69"/>
      <c r="N1574" s="69"/>
      <c r="O1574" s="69"/>
      <c r="P1574" s="69"/>
      <c r="Q1574" s="53"/>
      <c r="R1574" s="82"/>
      <c r="S1574" s="83"/>
      <c r="T1574" s="72"/>
      <c r="U1574" s="69"/>
      <c r="V1574" s="69"/>
      <c r="W1574" s="69"/>
      <c r="X1574" s="69"/>
    </row>
    <row r="1575" spans="2:24" s="75" customFormat="1" x14ac:dyDescent="0.25">
      <c r="B1575" s="69"/>
      <c r="C1575" s="76"/>
      <c r="D1575" s="76"/>
      <c r="E1575" s="76"/>
      <c r="F1575" s="77"/>
      <c r="G1575" s="69"/>
      <c r="H1575" s="69"/>
      <c r="I1575" s="77"/>
      <c r="J1575" s="69"/>
      <c r="K1575" s="69"/>
      <c r="L1575" s="69"/>
      <c r="M1575" s="69"/>
      <c r="N1575" s="69"/>
      <c r="O1575" s="69"/>
      <c r="P1575" s="69"/>
      <c r="Q1575" s="53"/>
      <c r="R1575" s="82"/>
      <c r="S1575" s="83"/>
      <c r="T1575" s="72"/>
      <c r="U1575" s="69"/>
      <c r="V1575" s="69"/>
      <c r="W1575" s="69"/>
      <c r="X1575" s="69"/>
    </row>
    <row r="1576" spans="2:24" s="75" customFormat="1" x14ac:dyDescent="0.25">
      <c r="B1576" s="69"/>
      <c r="C1576" s="76"/>
      <c r="D1576" s="76"/>
      <c r="E1576" s="76"/>
      <c r="F1576" s="77"/>
      <c r="G1576" s="69"/>
      <c r="H1576" s="69"/>
      <c r="I1576" s="77"/>
      <c r="J1576" s="69"/>
      <c r="K1576" s="69"/>
      <c r="L1576" s="69"/>
      <c r="M1576" s="69"/>
      <c r="N1576" s="69"/>
      <c r="O1576" s="69"/>
      <c r="P1576" s="69"/>
      <c r="Q1576" s="53"/>
      <c r="R1576" s="82"/>
      <c r="S1576" s="83"/>
      <c r="T1576" s="72"/>
      <c r="U1576" s="69"/>
      <c r="V1576" s="69"/>
      <c r="W1576" s="69"/>
      <c r="X1576" s="69"/>
    </row>
    <row r="1577" spans="2:24" s="75" customFormat="1" x14ac:dyDescent="0.25">
      <c r="B1577" s="69"/>
      <c r="C1577" s="76"/>
      <c r="D1577" s="76"/>
      <c r="E1577" s="76"/>
      <c r="F1577" s="77"/>
      <c r="G1577" s="69"/>
      <c r="H1577" s="69"/>
      <c r="I1577" s="77"/>
      <c r="J1577" s="69"/>
      <c r="K1577" s="69"/>
      <c r="L1577" s="69"/>
      <c r="M1577" s="69"/>
      <c r="N1577" s="69"/>
      <c r="O1577" s="69"/>
      <c r="P1577" s="69"/>
      <c r="Q1577" s="53"/>
      <c r="R1577" s="82"/>
      <c r="S1577" s="83"/>
      <c r="T1577" s="72"/>
      <c r="U1577" s="69"/>
      <c r="V1577" s="69"/>
      <c r="W1577" s="69"/>
      <c r="X1577" s="69"/>
    </row>
    <row r="1578" spans="2:24" s="75" customFormat="1" x14ac:dyDescent="0.25">
      <c r="B1578" s="69"/>
      <c r="C1578" s="76"/>
      <c r="D1578" s="76"/>
      <c r="E1578" s="76"/>
      <c r="F1578" s="77"/>
      <c r="G1578" s="69"/>
      <c r="H1578" s="69"/>
      <c r="I1578" s="77"/>
      <c r="J1578" s="69"/>
      <c r="K1578" s="69"/>
      <c r="L1578" s="69"/>
      <c r="M1578" s="69"/>
      <c r="N1578" s="69"/>
      <c r="O1578" s="69"/>
      <c r="P1578" s="69"/>
      <c r="Q1578" s="53"/>
      <c r="R1578" s="82"/>
      <c r="S1578" s="83"/>
      <c r="T1578" s="72"/>
      <c r="U1578" s="69"/>
      <c r="V1578" s="69"/>
      <c r="W1578" s="69"/>
      <c r="X1578" s="69"/>
    </row>
    <row r="1579" spans="2:24" s="75" customFormat="1" x14ac:dyDescent="0.25">
      <c r="B1579" s="69"/>
      <c r="C1579" s="76"/>
      <c r="D1579" s="76"/>
      <c r="E1579" s="76"/>
      <c r="F1579" s="77"/>
      <c r="G1579" s="69"/>
      <c r="H1579" s="69"/>
      <c r="I1579" s="77"/>
      <c r="J1579" s="69"/>
      <c r="K1579" s="69"/>
      <c r="L1579" s="69"/>
      <c r="M1579" s="69"/>
      <c r="N1579" s="69"/>
      <c r="O1579" s="69"/>
      <c r="P1579" s="69"/>
      <c r="Q1579" s="53"/>
      <c r="R1579" s="82"/>
      <c r="S1579" s="83"/>
      <c r="T1579" s="72"/>
      <c r="U1579" s="69"/>
      <c r="V1579" s="69"/>
      <c r="W1579" s="69"/>
      <c r="X1579" s="69"/>
    </row>
    <row r="1580" spans="2:24" s="75" customFormat="1" x14ac:dyDescent="0.25">
      <c r="B1580" s="69"/>
      <c r="C1580" s="76"/>
      <c r="D1580" s="76"/>
      <c r="E1580" s="76"/>
      <c r="F1580" s="77"/>
      <c r="G1580" s="69"/>
      <c r="H1580" s="69"/>
      <c r="I1580" s="77"/>
      <c r="J1580" s="69"/>
      <c r="K1580" s="69"/>
      <c r="L1580" s="69"/>
      <c r="M1580" s="69"/>
      <c r="N1580" s="69"/>
      <c r="O1580" s="69"/>
      <c r="P1580" s="69"/>
      <c r="Q1580" s="53"/>
      <c r="R1580" s="82"/>
      <c r="S1580" s="83"/>
      <c r="T1580" s="72"/>
      <c r="U1580" s="69"/>
      <c r="V1580" s="69"/>
      <c r="W1580" s="69"/>
      <c r="X1580" s="69"/>
    </row>
    <row r="1581" spans="2:24" s="75" customFormat="1" x14ac:dyDescent="0.25">
      <c r="B1581" s="69"/>
      <c r="C1581" s="76"/>
      <c r="D1581" s="76"/>
      <c r="E1581" s="76"/>
      <c r="F1581" s="77"/>
      <c r="G1581" s="69"/>
      <c r="H1581" s="69"/>
      <c r="I1581" s="77"/>
      <c r="J1581" s="69"/>
      <c r="K1581" s="69"/>
      <c r="L1581" s="69"/>
      <c r="M1581" s="69"/>
      <c r="N1581" s="69"/>
      <c r="O1581" s="69"/>
      <c r="P1581" s="69"/>
      <c r="Q1581" s="53"/>
      <c r="R1581" s="82"/>
      <c r="S1581" s="83"/>
      <c r="T1581" s="72"/>
      <c r="U1581" s="69"/>
      <c r="V1581" s="69"/>
      <c r="W1581" s="69"/>
      <c r="X1581" s="69"/>
    </row>
    <row r="1582" spans="2:24" s="75" customFormat="1" x14ac:dyDescent="0.25">
      <c r="B1582" s="69"/>
      <c r="C1582" s="76"/>
      <c r="D1582" s="76"/>
      <c r="E1582" s="76"/>
      <c r="F1582" s="77"/>
      <c r="G1582" s="69"/>
      <c r="H1582" s="69"/>
      <c r="I1582" s="77"/>
      <c r="J1582" s="69"/>
      <c r="K1582" s="69"/>
      <c r="L1582" s="69"/>
      <c r="M1582" s="69"/>
      <c r="N1582" s="69"/>
      <c r="O1582" s="69"/>
      <c r="P1582" s="69"/>
      <c r="Q1582" s="53"/>
      <c r="R1582" s="82"/>
      <c r="S1582" s="83"/>
      <c r="T1582" s="72"/>
      <c r="U1582" s="69"/>
      <c r="V1582" s="69"/>
      <c r="W1582" s="69"/>
      <c r="X1582" s="69"/>
    </row>
    <row r="1583" spans="2:24" s="75" customFormat="1" x14ac:dyDescent="0.25">
      <c r="B1583" s="69"/>
      <c r="C1583" s="76"/>
      <c r="D1583" s="76"/>
      <c r="E1583" s="76"/>
      <c r="F1583" s="77"/>
      <c r="G1583" s="69"/>
      <c r="H1583" s="69"/>
      <c r="I1583" s="77"/>
      <c r="J1583" s="69"/>
      <c r="K1583" s="69"/>
      <c r="L1583" s="69"/>
      <c r="M1583" s="69"/>
      <c r="N1583" s="69"/>
      <c r="O1583" s="69"/>
      <c r="P1583" s="69"/>
      <c r="Q1583" s="53"/>
      <c r="R1583" s="82"/>
      <c r="S1583" s="83"/>
      <c r="T1583" s="72"/>
      <c r="U1583" s="69"/>
      <c r="V1583" s="69"/>
      <c r="W1583" s="69"/>
      <c r="X1583" s="69"/>
    </row>
    <row r="1584" spans="2:24" s="75" customFormat="1" x14ac:dyDescent="0.25">
      <c r="B1584" s="69"/>
      <c r="C1584" s="76"/>
      <c r="D1584" s="76"/>
      <c r="E1584" s="76"/>
      <c r="F1584" s="77"/>
      <c r="G1584" s="69"/>
      <c r="H1584" s="69"/>
      <c r="I1584" s="77"/>
      <c r="J1584" s="69"/>
      <c r="K1584" s="69"/>
      <c r="L1584" s="69"/>
      <c r="M1584" s="69"/>
      <c r="N1584" s="69"/>
      <c r="O1584" s="69"/>
      <c r="P1584" s="69"/>
      <c r="Q1584" s="53"/>
      <c r="R1584" s="82"/>
      <c r="S1584" s="83"/>
      <c r="T1584" s="72"/>
      <c r="U1584" s="69"/>
      <c r="V1584" s="69"/>
      <c r="W1584" s="69"/>
      <c r="X1584" s="69"/>
    </row>
    <row r="1585" spans="2:24" s="75" customFormat="1" x14ac:dyDescent="0.25">
      <c r="B1585" s="69"/>
      <c r="C1585" s="76"/>
      <c r="D1585" s="76"/>
      <c r="E1585" s="76"/>
      <c r="F1585" s="77"/>
      <c r="G1585" s="69"/>
      <c r="H1585" s="69"/>
      <c r="I1585" s="77"/>
      <c r="J1585" s="69"/>
      <c r="K1585" s="69"/>
      <c r="L1585" s="69"/>
      <c r="M1585" s="69"/>
      <c r="N1585" s="69"/>
      <c r="O1585" s="69"/>
      <c r="P1585" s="69"/>
      <c r="Q1585" s="53"/>
      <c r="R1585" s="82"/>
      <c r="S1585" s="83"/>
      <c r="T1585" s="72"/>
      <c r="U1585" s="69"/>
      <c r="V1585" s="69"/>
      <c r="W1585" s="69"/>
      <c r="X1585" s="69"/>
    </row>
    <row r="1586" spans="2:24" s="75" customFormat="1" x14ac:dyDescent="0.25">
      <c r="B1586" s="69"/>
      <c r="C1586" s="76"/>
      <c r="D1586" s="76"/>
      <c r="E1586" s="76"/>
      <c r="F1586" s="77"/>
      <c r="G1586" s="69"/>
      <c r="H1586" s="69"/>
      <c r="I1586" s="77"/>
      <c r="J1586" s="69"/>
      <c r="K1586" s="69"/>
      <c r="L1586" s="69"/>
      <c r="M1586" s="69"/>
      <c r="N1586" s="69"/>
      <c r="O1586" s="69"/>
      <c r="P1586" s="69"/>
      <c r="Q1586" s="53"/>
      <c r="R1586" s="82"/>
      <c r="S1586" s="83"/>
      <c r="T1586" s="72"/>
      <c r="U1586" s="69"/>
      <c r="V1586" s="69"/>
      <c r="W1586" s="69"/>
      <c r="X1586" s="69"/>
    </row>
    <row r="1587" spans="2:24" s="75" customFormat="1" x14ac:dyDescent="0.25">
      <c r="B1587" s="69"/>
      <c r="C1587" s="76"/>
      <c r="D1587" s="76"/>
      <c r="E1587" s="76"/>
      <c r="F1587" s="77"/>
      <c r="G1587" s="69"/>
      <c r="H1587" s="69"/>
      <c r="I1587" s="77"/>
      <c r="J1587" s="69"/>
      <c r="K1587" s="69"/>
      <c r="L1587" s="69"/>
      <c r="M1587" s="69"/>
      <c r="N1587" s="69"/>
      <c r="O1587" s="69"/>
      <c r="P1587" s="69"/>
      <c r="Q1587" s="53"/>
      <c r="R1587" s="82"/>
      <c r="S1587" s="83"/>
      <c r="T1587" s="72"/>
      <c r="U1587" s="69"/>
      <c r="V1587" s="69"/>
      <c r="W1587" s="69"/>
      <c r="X1587" s="69"/>
    </row>
    <row r="1588" spans="2:24" s="75" customFormat="1" x14ac:dyDescent="0.25">
      <c r="B1588" s="69"/>
      <c r="C1588" s="76"/>
      <c r="D1588" s="76"/>
      <c r="E1588" s="76"/>
      <c r="F1588" s="77"/>
      <c r="G1588" s="69"/>
      <c r="H1588" s="69"/>
      <c r="I1588" s="77"/>
      <c r="J1588" s="69"/>
      <c r="K1588" s="69"/>
      <c r="L1588" s="69"/>
      <c r="M1588" s="69"/>
      <c r="N1588" s="69"/>
      <c r="O1588" s="69"/>
      <c r="P1588" s="69"/>
      <c r="Q1588" s="53"/>
      <c r="R1588" s="82"/>
      <c r="S1588" s="83"/>
      <c r="T1588" s="72"/>
      <c r="U1588" s="69"/>
      <c r="V1588" s="69"/>
      <c r="W1588" s="69"/>
      <c r="X1588" s="69"/>
    </row>
    <row r="1589" spans="2:24" s="75" customFormat="1" x14ac:dyDescent="0.25">
      <c r="B1589" s="69"/>
      <c r="C1589" s="76"/>
      <c r="D1589" s="76"/>
      <c r="E1589" s="76"/>
      <c r="F1589" s="77"/>
      <c r="G1589" s="69"/>
      <c r="H1589" s="69"/>
      <c r="I1589" s="77"/>
      <c r="J1589" s="69"/>
      <c r="K1589" s="69"/>
      <c r="L1589" s="69"/>
      <c r="M1589" s="69"/>
      <c r="N1589" s="69"/>
      <c r="O1589" s="69"/>
      <c r="P1589" s="69"/>
      <c r="Q1589" s="53"/>
      <c r="R1589" s="82"/>
      <c r="S1589" s="83"/>
      <c r="T1589" s="72"/>
      <c r="U1589" s="69"/>
      <c r="V1589" s="69"/>
      <c r="W1589" s="69"/>
      <c r="X1589" s="69"/>
    </row>
    <row r="1590" spans="2:24" s="75" customFormat="1" x14ac:dyDescent="0.25">
      <c r="B1590" s="69"/>
      <c r="C1590" s="76"/>
      <c r="D1590" s="76"/>
      <c r="E1590" s="76"/>
      <c r="F1590" s="77"/>
      <c r="G1590" s="69"/>
      <c r="H1590" s="69"/>
      <c r="I1590" s="77"/>
      <c r="J1590" s="69"/>
      <c r="K1590" s="69"/>
      <c r="L1590" s="69"/>
      <c r="M1590" s="69"/>
      <c r="N1590" s="69"/>
      <c r="O1590" s="69"/>
      <c r="P1590" s="69"/>
      <c r="Q1590" s="53"/>
      <c r="R1590" s="82"/>
      <c r="S1590" s="83"/>
      <c r="T1590" s="72"/>
      <c r="U1590" s="69"/>
      <c r="V1590" s="69"/>
      <c r="W1590" s="69"/>
      <c r="X1590" s="69"/>
    </row>
    <row r="1591" spans="2:24" s="75" customFormat="1" x14ac:dyDescent="0.25">
      <c r="B1591" s="69"/>
      <c r="C1591" s="76"/>
      <c r="D1591" s="76"/>
      <c r="E1591" s="76"/>
      <c r="F1591" s="77"/>
      <c r="G1591" s="69"/>
      <c r="H1591" s="69"/>
      <c r="I1591" s="77"/>
      <c r="J1591" s="69"/>
      <c r="K1591" s="69"/>
      <c r="L1591" s="69"/>
      <c r="M1591" s="69"/>
      <c r="N1591" s="69"/>
      <c r="O1591" s="69"/>
      <c r="P1591" s="69"/>
      <c r="Q1591" s="53"/>
      <c r="R1591" s="82"/>
      <c r="S1591" s="83"/>
      <c r="T1591" s="72"/>
      <c r="U1591" s="69"/>
      <c r="V1591" s="69"/>
      <c r="W1591" s="69"/>
      <c r="X1591" s="69"/>
    </row>
    <row r="1592" spans="2:24" s="75" customFormat="1" x14ac:dyDescent="0.25">
      <c r="B1592" s="69"/>
      <c r="C1592" s="76"/>
      <c r="D1592" s="76"/>
      <c r="E1592" s="76"/>
      <c r="F1592" s="77"/>
      <c r="G1592" s="69"/>
      <c r="H1592" s="69"/>
      <c r="I1592" s="77"/>
      <c r="J1592" s="69"/>
      <c r="K1592" s="69"/>
      <c r="L1592" s="69"/>
      <c r="M1592" s="69"/>
      <c r="N1592" s="69"/>
      <c r="O1592" s="69"/>
      <c r="P1592" s="69"/>
      <c r="Q1592" s="53"/>
      <c r="R1592" s="82"/>
      <c r="S1592" s="83"/>
      <c r="T1592" s="72"/>
      <c r="U1592" s="69"/>
      <c r="V1592" s="69"/>
      <c r="W1592" s="69"/>
      <c r="X1592" s="69"/>
    </row>
    <row r="1593" spans="2:24" s="75" customFormat="1" x14ac:dyDescent="0.25">
      <c r="B1593" s="69"/>
      <c r="C1593" s="76"/>
      <c r="D1593" s="76"/>
      <c r="E1593" s="76"/>
      <c r="F1593" s="77"/>
      <c r="G1593" s="69"/>
      <c r="H1593" s="69"/>
      <c r="I1593" s="77"/>
      <c r="J1593" s="69"/>
      <c r="K1593" s="69"/>
      <c r="L1593" s="69"/>
      <c r="M1593" s="69"/>
      <c r="N1593" s="69"/>
      <c r="O1593" s="69"/>
      <c r="P1593" s="69"/>
      <c r="Q1593" s="53"/>
      <c r="R1593" s="82"/>
      <c r="S1593" s="83"/>
      <c r="T1593" s="72"/>
      <c r="U1593" s="69"/>
      <c r="V1593" s="69"/>
      <c r="W1593" s="69"/>
      <c r="X1593" s="69"/>
    </row>
    <row r="1594" spans="2:24" s="75" customFormat="1" x14ac:dyDescent="0.25">
      <c r="B1594" s="69"/>
      <c r="C1594" s="76"/>
      <c r="D1594" s="76"/>
      <c r="E1594" s="76"/>
      <c r="F1594" s="77"/>
      <c r="G1594" s="69"/>
      <c r="H1594" s="69"/>
      <c r="I1594" s="77"/>
      <c r="J1594" s="69"/>
      <c r="K1594" s="69"/>
      <c r="L1594" s="69"/>
      <c r="M1594" s="69"/>
      <c r="N1594" s="69"/>
      <c r="O1594" s="69"/>
      <c r="P1594" s="69"/>
      <c r="Q1594" s="53"/>
      <c r="R1594" s="82"/>
      <c r="S1594" s="83"/>
      <c r="T1594" s="72"/>
      <c r="U1594" s="69"/>
      <c r="V1594" s="69"/>
      <c r="W1594" s="69"/>
      <c r="X1594" s="69"/>
    </row>
    <row r="1595" spans="2:24" s="75" customFormat="1" x14ac:dyDescent="0.25">
      <c r="B1595" s="69"/>
      <c r="C1595" s="76"/>
      <c r="D1595" s="76"/>
      <c r="E1595" s="76"/>
      <c r="F1595" s="77"/>
      <c r="G1595" s="69"/>
      <c r="H1595" s="69"/>
      <c r="I1595" s="77"/>
      <c r="J1595" s="69"/>
      <c r="K1595" s="69"/>
      <c r="L1595" s="69"/>
      <c r="M1595" s="69"/>
      <c r="N1595" s="69"/>
      <c r="O1595" s="69"/>
      <c r="P1595" s="69"/>
      <c r="Q1595" s="53"/>
      <c r="R1595" s="82"/>
      <c r="S1595" s="83"/>
      <c r="T1595" s="72"/>
      <c r="U1595" s="69"/>
      <c r="V1595" s="69"/>
      <c r="W1595" s="69"/>
      <c r="X1595" s="69"/>
    </row>
    <row r="1596" spans="2:24" s="75" customFormat="1" x14ac:dyDescent="0.25">
      <c r="B1596" s="69"/>
      <c r="C1596" s="76"/>
      <c r="D1596" s="76"/>
      <c r="E1596" s="76"/>
      <c r="F1596" s="77"/>
      <c r="G1596" s="69"/>
      <c r="H1596" s="69"/>
      <c r="I1596" s="77"/>
      <c r="J1596" s="69"/>
      <c r="K1596" s="69"/>
      <c r="L1596" s="69"/>
      <c r="M1596" s="69"/>
      <c r="N1596" s="69"/>
      <c r="O1596" s="69"/>
      <c r="P1596" s="69"/>
      <c r="Q1596" s="53"/>
      <c r="R1596" s="82"/>
      <c r="S1596" s="83"/>
      <c r="T1596" s="72"/>
      <c r="U1596" s="69"/>
      <c r="V1596" s="69"/>
      <c r="W1596" s="69"/>
      <c r="X1596" s="69"/>
    </row>
    <row r="1597" spans="2:24" s="75" customFormat="1" x14ac:dyDescent="0.25">
      <c r="B1597" s="69"/>
      <c r="C1597" s="76"/>
      <c r="D1597" s="76"/>
      <c r="E1597" s="76"/>
      <c r="F1597" s="77"/>
      <c r="G1597" s="69"/>
      <c r="H1597" s="69"/>
      <c r="I1597" s="77"/>
      <c r="J1597" s="69"/>
      <c r="K1597" s="69"/>
      <c r="L1597" s="69"/>
      <c r="M1597" s="69"/>
      <c r="N1597" s="69"/>
      <c r="O1597" s="69"/>
      <c r="P1597" s="69"/>
      <c r="Q1597" s="53"/>
      <c r="R1597" s="82"/>
      <c r="S1597" s="83"/>
      <c r="T1597" s="72"/>
      <c r="U1597" s="69"/>
      <c r="V1597" s="69"/>
      <c r="W1597" s="69"/>
      <c r="X1597" s="69"/>
    </row>
    <row r="1598" spans="2:24" s="75" customFormat="1" x14ac:dyDescent="0.25">
      <c r="B1598" s="69"/>
      <c r="C1598" s="76"/>
      <c r="D1598" s="76"/>
      <c r="E1598" s="76"/>
      <c r="F1598" s="77"/>
      <c r="G1598" s="69"/>
      <c r="H1598" s="69"/>
      <c r="I1598" s="77"/>
      <c r="J1598" s="69"/>
      <c r="K1598" s="69"/>
      <c r="L1598" s="69"/>
      <c r="M1598" s="69"/>
      <c r="N1598" s="69"/>
      <c r="O1598" s="69"/>
      <c r="P1598" s="69"/>
      <c r="Q1598" s="53"/>
      <c r="R1598" s="82"/>
      <c r="S1598" s="83"/>
      <c r="T1598" s="72"/>
      <c r="U1598" s="69"/>
      <c r="V1598" s="69"/>
      <c r="W1598" s="69"/>
      <c r="X1598" s="69"/>
    </row>
    <row r="1599" spans="2:24" s="75" customFormat="1" x14ac:dyDescent="0.25">
      <c r="B1599" s="69"/>
      <c r="C1599" s="76"/>
      <c r="D1599" s="76"/>
      <c r="E1599" s="76"/>
      <c r="F1599" s="77"/>
      <c r="G1599" s="69"/>
      <c r="H1599" s="69"/>
      <c r="I1599" s="77"/>
      <c r="J1599" s="69"/>
      <c r="K1599" s="69"/>
      <c r="L1599" s="69"/>
      <c r="M1599" s="69"/>
      <c r="N1599" s="69"/>
      <c r="O1599" s="69"/>
      <c r="P1599" s="69"/>
      <c r="Q1599" s="53"/>
      <c r="R1599" s="82"/>
      <c r="S1599" s="83"/>
      <c r="T1599" s="72"/>
      <c r="U1599" s="69"/>
      <c r="V1599" s="69"/>
      <c r="W1599" s="69"/>
      <c r="X1599" s="69"/>
    </row>
    <row r="1600" spans="2:24" s="75" customFormat="1" x14ac:dyDescent="0.25">
      <c r="B1600" s="69"/>
      <c r="C1600" s="76"/>
      <c r="D1600" s="76"/>
      <c r="E1600" s="76"/>
      <c r="F1600" s="77"/>
      <c r="G1600" s="69"/>
      <c r="H1600" s="69"/>
      <c r="I1600" s="77"/>
      <c r="J1600" s="69"/>
      <c r="K1600" s="69"/>
      <c r="L1600" s="69"/>
      <c r="M1600" s="69"/>
      <c r="N1600" s="69"/>
      <c r="O1600" s="69"/>
      <c r="P1600" s="69"/>
      <c r="Q1600" s="53"/>
      <c r="R1600" s="82"/>
      <c r="S1600" s="83"/>
      <c r="T1600" s="72"/>
      <c r="U1600" s="69"/>
      <c r="V1600" s="69"/>
      <c r="W1600" s="69"/>
      <c r="X1600" s="69"/>
    </row>
    <row r="1601" spans="2:24" s="75" customFormat="1" x14ac:dyDescent="0.25">
      <c r="B1601" s="69"/>
      <c r="C1601" s="76"/>
      <c r="D1601" s="76"/>
      <c r="E1601" s="76"/>
      <c r="F1601" s="77"/>
      <c r="G1601" s="69"/>
      <c r="H1601" s="69"/>
      <c r="I1601" s="77"/>
      <c r="J1601" s="69"/>
      <c r="K1601" s="69"/>
      <c r="L1601" s="69"/>
      <c r="M1601" s="69"/>
      <c r="N1601" s="69"/>
      <c r="O1601" s="69"/>
      <c r="P1601" s="69"/>
      <c r="Q1601" s="53"/>
      <c r="R1601" s="82"/>
      <c r="S1601" s="83"/>
      <c r="T1601" s="72"/>
      <c r="U1601" s="69"/>
      <c r="V1601" s="69"/>
      <c r="W1601" s="69"/>
      <c r="X1601" s="69"/>
    </row>
    <row r="1602" spans="2:24" s="75" customFormat="1" x14ac:dyDescent="0.25">
      <c r="B1602" s="69"/>
      <c r="C1602" s="76"/>
      <c r="D1602" s="76"/>
      <c r="E1602" s="76"/>
      <c r="F1602" s="77"/>
      <c r="G1602" s="69"/>
      <c r="H1602" s="69"/>
      <c r="I1602" s="77"/>
      <c r="J1602" s="69"/>
      <c r="K1602" s="69"/>
      <c r="L1602" s="69"/>
      <c r="M1602" s="69"/>
      <c r="N1602" s="69"/>
      <c r="O1602" s="69"/>
      <c r="P1602" s="69"/>
      <c r="Q1602" s="53"/>
      <c r="R1602" s="82"/>
      <c r="S1602" s="83"/>
      <c r="T1602" s="72"/>
      <c r="U1602" s="69"/>
      <c r="V1602" s="69"/>
      <c r="W1602" s="69"/>
      <c r="X1602" s="69"/>
    </row>
    <row r="1603" spans="2:24" s="75" customFormat="1" x14ac:dyDescent="0.25">
      <c r="B1603" s="69"/>
      <c r="C1603" s="76"/>
      <c r="D1603" s="76"/>
      <c r="E1603" s="76"/>
      <c r="F1603" s="77"/>
      <c r="G1603" s="69"/>
      <c r="H1603" s="69"/>
      <c r="I1603" s="77"/>
      <c r="J1603" s="69"/>
      <c r="K1603" s="69"/>
      <c r="L1603" s="69"/>
      <c r="M1603" s="69"/>
      <c r="N1603" s="69"/>
      <c r="O1603" s="69"/>
      <c r="P1603" s="69"/>
      <c r="Q1603" s="53"/>
      <c r="R1603" s="82"/>
      <c r="S1603" s="83"/>
      <c r="T1603" s="72"/>
      <c r="U1603" s="69"/>
      <c r="V1603" s="69"/>
      <c r="W1603" s="69"/>
      <c r="X1603" s="69"/>
    </row>
    <row r="1604" spans="2:24" s="75" customFormat="1" x14ac:dyDescent="0.25">
      <c r="B1604" s="69"/>
      <c r="C1604" s="76"/>
      <c r="D1604" s="76"/>
      <c r="E1604" s="76"/>
      <c r="F1604" s="77"/>
      <c r="G1604" s="69"/>
      <c r="H1604" s="69"/>
      <c r="I1604" s="77"/>
      <c r="J1604" s="69"/>
      <c r="K1604" s="69"/>
      <c r="L1604" s="69"/>
      <c r="M1604" s="69"/>
      <c r="N1604" s="69"/>
      <c r="O1604" s="69"/>
      <c r="P1604" s="69"/>
      <c r="Q1604" s="53"/>
      <c r="R1604" s="82"/>
      <c r="S1604" s="83"/>
      <c r="T1604" s="72"/>
      <c r="U1604" s="69"/>
      <c r="V1604" s="69"/>
      <c r="W1604" s="69"/>
      <c r="X1604" s="69"/>
    </row>
    <row r="1605" spans="2:24" s="75" customFormat="1" x14ac:dyDescent="0.25">
      <c r="B1605" s="69"/>
      <c r="C1605" s="76"/>
      <c r="D1605" s="76"/>
      <c r="E1605" s="76"/>
      <c r="F1605" s="77"/>
      <c r="G1605" s="69"/>
      <c r="H1605" s="69"/>
      <c r="I1605" s="77"/>
      <c r="J1605" s="69"/>
      <c r="K1605" s="69"/>
      <c r="L1605" s="69"/>
      <c r="M1605" s="69"/>
      <c r="N1605" s="69"/>
      <c r="O1605" s="69"/>
      <c r="P1605" s="69"/>
      <c r="Q1605" s="53"/>
      <c r="R1605" s="82"/>
      <c r="S1605" s="83"/>
      <c r="T1605" s="72"/>
      <c r="U1605" s="69"/>
      <c r="V1605" s="69"/>
      <c r="W1605" s="69"/>
      <c r="X1605" s="69"/>
    </row>
    <row r="1606" spans="2:24" s="75" customFormat="1" x14ac:dyDescent="0.25">
      <c r="B1606" s="69"/>
      <c r="C1606" s="76"/>
      <c r="D1606" s="76"/>
      <c r="E1606" s="76"/>
      <c r="F1606" s="77"/>
      <c r="G1606" s="69"/>
      <c r="H1606" s="69"/>
      <c r="I1606" s="77"/>
      <c r="J1606" s="69"/>
      <c r="K1606" s="69"/>
      <c r="L1606" s="69"/>
      <c r="M1606" s="69"/>
      <c r="N1606" s="69"/>
      <c r="O1606" s="69"/>
      <c r="P1606" s="69"/>
      <c r="Q1606" s="53"/>
      <c r="R1606" s="82"/>
      <c r="S1606" s="83"/>
      <c r="T1606" s="72"/>
      <c r="U1606" s="69"/>
      <c r="V1606" s="69"/>
      <c r="W1606" s="69"/>
      <c r="X1606" s="69"/>
    </row>
    <row r="1607" spans="2:24" s="75" customFormat="1" x14ac:dyDescent="0.25">
      <c r="B1607" s="69"/>
      <c r="C1607" s="76"/>
      <c r="D1607" s="76"/>
      <c r="E1607" s="76"/>
      <c r="F1607" s="77"/>
      <c r="G1607" s="69"/>
      <c r="H1607" s="69"/>
      <c r="I1607" s="77"/>
      <c r="J1607" s="69"/>
      <c r="K1607" s="69"/>
      <c r="L1607" s="69"/>
      <c r="M1607" s="69"/>
      <c r="N1607" s="69"/>
      <c r="O1607" s="69"/>
      <c r="P1607" s="69"/>
      <c r="Q1607" s="53"/>
      <c r="R1607" s="82"/>
      <c r="S1607" s="83"/>
      <c r="T1607" s="72"/>
      <c r="U1607" s="69"/>
      <c r="V1607" s="69"/>
      <c r="W1607" s="69"/>
      <c r="X1607" s="69"/>
    </row>
    <row r="1608" spans="2:24" s="75" customFormat="1" x14ac:dyDescent="0.25">
      <c r="B1608" s="69"/>
      <c r="C1608" s="76"/>
      <c r="D1608" s="76"/>
      <c r="E1608" s="76"/>
      <c r="F1608" s="77"/>
      <c r="G1608" s="69"/>
      <c r="H1608" s="69"/>
      <c r="I1608" s="77"/>
      <c r="J1608" s="69"/>
      <c r="K1608" s="69"/>
      <c r="L1608" s="69"/>
      <c r="M1608" s="69"/>
      <c r="N1608" s="69"/>
      <c r="O1608" s="69"/>
      <c r="P1608" s="69"/>
      <c r="Q1608" s="53"/>
      <c r="R1608" s="82"/>
      <c r="S1608" s="83"/>
      <c r="T1608" s="72"/>
      <c r="U1608" s="69"/>
      <c r="V1608" s="69"/>
      <c r="W1608" s="69"/>
      <c r="X1608" s="69"/>
    </row>
    <row r="1609" spans="2:24" s="75" customFormat="1" x14ac:dyDescent="0.25">
      <c r="B1609" s="69"/>
      <c r="C1609" s="76"/>
      <c r="D1609" s="76"/>
      <c r="E1609" s="76"/>
      <c r="F1609" s="77"/>
      <c r="G1609" s="69"/>
      <c r="H1609" s="69"/>
      <c r="I1609" s="77"/>
      <c r="J1609" s="69"/>
      <c r="K1609" s="69"/>
      <c r="L1609" s="69"/>
      <c r="M1609" s="69"/>
      <c r="N1609" s="69"/>
      <c r="O1609" s="69"/>
      <c r="P1609" s="69"/>
      <c r="Q1609" s="53"/>
      <c r="R1609" s="82"/>
      <c r="S1609" s="83"/>
      <c r="T1609" s="72"/>
      <c r="U1609" s="69"/>
      <c r="V1609" s="69"/>
      <c r="W1609" s="69"/>
      <c r="X1609" s="69"/>
    </row>
    <row r="1610" spans="2:24" s="75" customFormat="1" x14ac:dyDescent="0.25">
      <c r="B1610" s="69"/>
      <c r="C1610" s="76"/>
      <c r="D1610" s="76"/>
      <c r="E1610" s="76"/>
      <c r="F1610" s="77"/>
      <c r="G1610" s="69"/>
      <c r="H1610" s="69"/>
      <c r="I1610" s="77"/>
      <c r="J1610" s="69"/>
      <c r="K1610" s="69"/>
      <c r="L1610" s="69"/>
      <c r="M1610" s="69"/>
      <c r="N1610" s="69"/>
      <c r="O1610" s="69"/>
      <c r="P1610" s="69"/>
      <c r="Q1610" s="53"/>
      <c r="R1610" s="82"/>
      <c r="S1610" s="83"/>
      <c r="T1610" s="72"/>
      <c r="U1610" s="69"/>
      <c r="V1610" s="69"/>
      <c r="W1610" s="69"/>
      <c r="X1610" s="69"/>
    </row>
    <row r="1611" spans="2:24" s="75" customFormat="1" x14ac:dyDescent="0.25">
      <c r="B1611" s="69"/>
      <c r="C1611" s="76"/>
      <c r="D1611" s="76"/>
      <c r="E1611" s="76"/>
      <c r="F1611" s="77"/>
      <c r="G1611" s="69"/>
      <c r="H1611" s="69"/>
      <c r="I1611" s="77"/>
      <c r="J1611" s="69"/>
      <c r="K1611" s="69"/>
      <c r="L1611" s="69"/>
      <c r="M1611" s="69"/>
      <c r="N1611" s="69"/>
      <c r="O1611" s="69"/>
      <c r="P1611" s="69"/>
      <c r="Q1611" s="53"/>
      <c r="R1611" s="82"/>
      <c r="S1611" s="83"/>
      <c r="T1611" s="72"/>
      <c r="U1611" s="69"/>
      <c r="V1611" s="69"/>
      <c r="W1611" s="69"/>
      <c r="X1611" s="69"/>
    </row>
    <row r="1612" spans="2:24" s="75" customFormat="1" x14ac:dyDescent="0.25">
      <c r="B1612" s="69"/>
      <c r="C1612" s="76"/>
      <c r="D1612" s="76"/>
      <c r="E1612" s="76"/>
      <c r="F1612" s="77"/>
      <c r="G1612" s="69"/>
      <c r="H1612" s="69"/>
      <c r="I1612" s="77"/>
      <c r="J1612" s="69"/>
      <c r="K1612" s="69"/>
      <c r="L1612" s="69"/>
      <c r="M1612" s="69"/>
      <c r="N1612" s="69"/>
      <c r="O1612" s="69"/>
      <c r="P1612" s="69"/>
      <c r="Q1612" s="53"/>
      <c r="R1612" s="82"/>
      <c r="S1612" s="83"/>
      <c r="T1612" s="72"/>
      <c r="U1612" s="69"/>
      <c r="V1612" s="69"/>
      <c r="W1612" s="69"/>
      <c r="X1612" s="69"/>
    </row>
    <row r="1613" spans="2:24" s="75" customFormat="1" x14ac:dyDescent="0.25">
      <c r="B1613" s="69"/>
      <c r="C1613" s="76"/>
      <c r="D1613" s="76"/>
      <c r="E1613" s="76"/>
      <c r="F1613" s="77"/>
      <c r="G1613" s="69"/>
      <c r="H1613" s="69"/>
      <c r="I1613" s="77"/>
      <c r="J1613" s="69"/>
      <c r="K1613" s="69"/>
      <c r="L1613" s="69"/>
      <c r="M1613" s="69"/>
      <c r="N1613" s="69"/>
      <c r="O1613" s="69"/>
      <c r="P1613" s="69"/>
      <c r="Q1613" s="53"/>
      <c r="R1613" s="82"/>
      <c r="S1613" s="83"/>
      <c r="T1613" s="72"/>
      <c r="U1613" s="69"/>
      <c r="V1613" s="69"/>
      <c r="W1613" s="69"/>
      <c r="X1613" s="69"/>
    </row>
    <row r="1614" spans="2:24" s="75" customFormat="1" x14ac:dyDescent="0.25">
      <c r="B1614" s="69"/>
      <c r="C1614" s="76"/>
      <c r="D1614" s="76"/>
      <c r="E1614" s="76"/>
      <c r="F1614" s="77"/>
      <c r="G1614" s="69"/>
      <c r="H1614" s="69"/>
      <c r="I1614" s="77"/>
      <c r="J1614" s="69"/>
      <c r="K1614" s="69"/>
      <c r="L1614" s="69"/>
      <c r="M1614" s="69"/>
      <c r="N1614" s="69"/>
      <c r="O1614" s="69"/>
      <c r="P1614" s="69"/>
      <c r="Q1614" s="53"/>
      <c r="R1614" s="82"/>
      <c r="S1614" s="83"/>
      <c r="T1614" s="72"/>
      <c r="U1614" s="69"/>
      <c r="V1614" s="69"/>
      <c r="W1614" s="69"/>
      <c r="X1614" s="69"/>
    </row>
    <row r="1615" spans="2:24" s="75" customFormat="1" x14ac:dyDescent="0.25">
      <c r="B1615" s="69"/>
      <c r="C1615" s="76"/>
      <c r="D1615" s="76"/>
      <c r="E1615" s="76"/>
      <c r="F1615" s="77"/>
      <c r="G1615" s="69"/>
      <c r="H1615" s="69"/>
      <c r="I1615" s="77"/>
      <c r="J1615" s="69"/>
      <c r="K1615" s="69"/>
      <c r="L1615" s="69"/>
      <c r="M1615" s="69"/>
      <c r="N1615" s="69"/>
      <c r="O1615" s="69"/>
      <c r="P1615" s="69"/>
      <c r="Q1615" s="53"/>
      <c r="R1615" s="82"/>
      <c r="S1615" s="83"/>
      <c r="T1615" s="72"/>
      <c r="U1615" s="69"/>
      <c r="V1615" s="69"/>
      <c r="W1615" s="69"/>
      <c r="X1615" s="69"/>
    </row>
    <row r="1616" spans="2:24" s="75" customFormat="1" x14ac:dyDescent="0.25">
      <c r="B1616" s="69"/>
      <c r="C1616" s="76"/>
      <c r="D1616" s="76"/>
      <c r="E1616" s="76"/>
      <c r="F1616" s="77"/>
      <c r="G1616" s="69"/>
      <c r="H1616" s="69"/>
      <c r="I1616" s="77"/>
      <c r="J1616" s="69"/>
      <c r="K1616" s="69"/>
      <c r="L1616" s="69"/>
      <c r="M1616" s="69"/>
      <c r="N1616" s="69"/>
      <c r="O1616" s="69"/>
      <c r="P1616" s="69"/>
      <c r="Q1616" s="53"/>
      <c r="R1616" s="82"/>
      <c r="S1616" s="83"/>
      <c r="T1616" s="72"/>
      <c r="U1616" s="69"/>
      <c r="V1616" s="69"/>
      <c r="W1616" s="69"/>
      <c r="X1616" s="69"/>
    </row>
    <row r="1617" spans="2:24" s="75" customFormat="1" x14ac:dyDescent="0.25">
      <c r="B1617" s="69"/>
      <c r="C1617" s="76"/>
      <c r="D1617" s="76"/>
      <c r="E1617" s="76"/>
      <c r="F1617" s="77"/>
      <c r="G1617" s="69"/>
      <c r="H1617" s="69"/>
      <c r="I1617" s="77"/>
      <c r="J1617" s="69"/>
      <c r="K1617" s="69"/>
      <c r="L1617" s="69"/>
      <c r="M1617" s="69"/>
      <c r="N1617" s="69"/>
      <c r="O1617" s="69"/>
      <c r="P1617" s="69"/>
      <c r="Q1617" s="53"/>
      <c r="R1617" s="82"/>
      <c r="S1617" s="83"/>
      <c r="T1617" s="72"/>
      <c r="U1617" s="69"/>
      <c r="V1617" s="69"/>
      <c r="W1617" s="69"/>
      <c r="X1617" s="69"/>
    </row>
    <row r="1618" spans="2:24" s="75" customFormat="1" x14ac:dyDescent="0.25">
      <c r="B1618" s="69"/>
      <c r="C1618" s="76"/>
      <c r="D1618" s="76"/>
      <c r="E1618" s="76"/>
      <c r="F1618" s="77"/>
      <c r="G1618" s="69"/>
      <c r="H1618" s="69"/>
      <c r="I1618" s="77"/>
      <c r="J1618" s="69"/>
      <c r="K1618" s="69"/>
      <c r="L1618" s="69"/>
      <c r="M1618" s="69"/>
      <c r="N1618" s="69"/>
      <c r="O1618" s="69"/>
      <c r="P1618" s="69"/>
      <c r="Q1618" s="53"/>
      <c r="R1618" s="82"/>
      <c r="S1618" s="83"/>
      <c r="T1618" s="72"/>
      <c r="U1618" s="69"/>
      <c r="V1618" s="69"/>
      <c r="W1618" s="69"/>
      <c r="X1618" s="69"/>
    </row>
    <row r="1619" spans="2:24" s="75" customFormat="1" x14ac:dyDescent="0.25">
      <c r="B1619" s="69"/>
      <c r="C1619" s="76"/>
      <c r="D1619" s="76"/>
      <c r="E1619" s="76"/>
      <c r="F1619" s="77"/>
      <c r="G1619" s="69"/>
      <c r="H1619" s="69"/>
      <c r="I1619" s="77"/>
      <c r="J1619" s="69"/>
      <c r="K1619" s="69"/>
      <c r="L1619" s="69"/>
      <c r="M1619" s="69"/>
      <c r="N1619" s="69"/>
      <c r="O1619" s="69"/>
      <c r="P1619" s="69"/>
      <c r="Q1619" s="53"/>
      <c r="R1619" s="82"/>
      <c r="S1619" s="83"/>
      <c r="T1619" s="72"/>
      <c r="U1619" s="69"/>
      <c r="V1619" s="69"/>
      <c r="W1619" s="69"/>
      <c r="X1619" s="69"/>
    </row>
    <row r="1620" spans="2:24" s="75" customFormat="1" x14ac:dyDescent="0.25">
      <c r="B1620" s="69"/>
      <c r="C1620" s="76"/>
      <c r="D1620" s="76"/>
      <c r="E1620" s="76"/>
      <c r="F1620" s="77"/>
      <c r="G1620" s="69"/>
      <c r="H1620" s="69"/>
      <c r="I1620" s="77"/>
      <c r="J1620" s="69"/>
      <c r="K1620" s="69"/>
      <c r="L1620" s="69"/>
      <c r="M1620" s="69"/>
      <c r="N1620" s="69"/>
      <c r="O1620" s="69"/>
      <c r="P1620" s="69"/>
      <c r="Q1620" s="53"/>
      <c r="R1620" s="82"/>
      <c r="S1620" s="83"/>
      <c r="T1620" s="72"/>
      <c r="U1620" s="69"/>
      <c r="V1620" s="69"/>
      <c r="W1620" s="69"/>
      <c r="X1620" s="69"/>
    </row>
    <row r="1621" spans="2:24" s="75" customFormat="1" x14ac:dyDescent="0.25">
      <c r="B1621" s="69"/>
      <c r="C1621" s="76"/>
      <c r="D1621" s="76"/>
      <c r="E1621" s="76"/>
      <c r="F1621" s="77"/>
      <c r="G1621" s="69"/>
      <c r="H1621" s="69"/>
      <c r="I1621" s="77"/>
      <c r="J1621" s="69"/>
      <c r="K1621" s="69"/>
      <c r="L1621" s="69"/>
      <c r="M1621" s="69"/>
      <c r="N1621" s="69"/>
      <c r="O1621" s="69"/>
      <c r="P1621" s="69"/>
      <c r="Q1621" s="53"/>
      <c r="R1621" s="82"/>
      <c r="S1621" s="83"/>
      <c r="T1621" s="72"/>
      <c r="U1621" s="69"/>
      <c r="V1621" s="69"/>
      <c r="W1621" s="69"/>
      <c r="X1621" s="69"/>
    </row>
    <row r="1622" spans="2:24" s="75" customFormat="1" x14ac:dyDescent="0.25">
      <c r="B1622" s="69"/>
      <c r="C1622" s="76"/>
      <c r="D1622" s="76"/>
      <c r="E1622" s="76"/>
      <c r="F1622" s="77"/>
      <c r="G1622" s="69"/>
      <c r="H1622" s="69"/>
      <c r="I1622" s="77"/>
      <c r="J1622" s="69"/>
      <c r="K1622" s="69"/>
      <c r="L1622" s="69"/>
      <c r="M1622" s="69"/>
      <c r="N1622" s="69"/>
      <c r="O1622" s="69"/>
      <c r="P1622" s="69"/>
      <c r="Q1622" s="53"/>
      <c r="R1622" s="82"/>
      <c r="S1622" s="83"/>
      <c r="T1622" s="72"/>
      <c r="U1622" s="69"/>
      <c r="V1622" s="69"/>
      <c r="W1622" s="69"/>
      <c r="X1622" s="69"/>
    </row>
    <row r="1623" spans="2:24" s="75" customFormat="1" x14ac:dyDescent="0.25">
      <c r="B1623" s="69"/>
      <c r="C1623" s="76"/>
      <c r="D1623" s="76"/>
      <c r="E1623" s="76"/>
      <c r="F1623" s="77"/>
      <c r="G1623" s="69"/>
      <c r="H1623" s="69"/>
      <c r="I1623" s="77"/>
      <c r="J1623" s="69"/>
      <c r="K1623" s="69"/>
      <c r="L1623" s="69"/>
      <c r="M1623" s="69"/>
      <c r="N1623" s="69"/>
      <c r="O1623" s="69"/>
      <c r="P1623" s="69"/>
      <c r="Q1623" s="53"/>
      <c r="R1623" s="82"/>
      <c r="S1623" s="83"/>
      <c r="T1623" s="72"/>
      <c r="U1623" s="69"/>
      <c r="V1623" s="69"/>
      <c r="W1623" s="69"/>
      <c r="X1623" s="69"/>
    </row>
    <row r="1624" spans="2:24" s="75" customFormat="1" x14ac:dyDescent="0.25">
      <c r="B1624" s="69"/>
      <c r="C1624" s="76"/>
      <c r="D1624" s="76"/>
      <c r="E1624" s="76"/>
      <c r="F1624" s="77"/>
      <c r="G1624" s="69"/>
      <c r="H1624" s="69"/>
      <c r="I1624" s="77"/>
      <c r="J1624" s="69"/>
      <c r="K1624" s="69"/>
      <c r="L1624" s="69"/>
      <c r="M1624" s="69"/>
      <c r="N1624" s="69"/>
      <c r="O1624" s="69"/>
      <c r="P1624" s="69"/>
      <c r="Q1624" s="53"/>
      <c r="R1624" s="82"/>
      <c r="S1624" s="83"/>
      <c r="T1624" s="72"/>
      <c r="U1624" s="69"/>
      <c r="V1624" s="69"/>
      <c r="W1624" s="69"/>
      <c r="X1624" s="69"/>
    </row>
    <row r="1625" spans="2:24" s="75" customFormat="1" x14ac:dyDescent="0.25">
      <c r="B1625" s="69"/>
      <c r="C1625" s="76"/>
      <c r="D1625" s="76"/>
      <c r="E1625" s="76"/>
      <c r="F1625" s="77"/>
      <c r="G1625" s="69"/>
      <c r="H1625" s="69"/>
      <c r="I1625" s="77"/>
      <c r="J1625" s="69"/>
      <c r="K1625" s="69"/>
      <c r="L1625" s="69"/>
      <c r="M1625" s="69"/>
      <c r="N1625" s="69"/>
      <c r="O1625" s="69"/>
      <c r="P1625" s="69"/>
      <c r="Q1625" s="53"/>
      <c r="R1625" s="82"/>
      <c r="S1625" s="83"/>
      <c r="T1625" s="72"/>
      <c r="U1625" s="69"/>
      <c r="V1625" s="69"/>
      <c r="W1625" s="69"/>
      <c r="X1625" s="69"/>
    </row>
    <row r="1626" spans="2:24" s="75" customFormat="1" x14ac:dyDescent="0.25">
      <c r="B1626" s="69"/>
      <c r="C1626" s="76"/>
      <c r="D1626" s="76"/>
      <c r="E1626" s="76"/>
      <c r="F1626" s="77"/>
      <c r="G1626" s="69"/>
      <c r="H1626" s="69"/>
      <c r="I1626" s="77"/>
      <c r="J1626" s="69"/>
      <c r="K1626" s="69"/>
      <c r="L1626" s="69"/>
      <c r="M1626" s="69"/>
      <c r="N1626" s="69"/>
      <c r="O1626" s="69"/>
      <c r="P1626" s="69"/>
      <c r="Q1626" s="53"/>
      <c r="R1626" s="82"/>
      <c r="S1626" s="83"/>
      <c r="T1626" s="72"/>
      <c r="U1626" s="69"/>
      <c r="V1626" s="69"/>
      <c r="W1626" s="69"/>
      <c r="X1626" s="69"/>
    </row>
    <row r="1627" spans="2:24" s="75" customFormat="1" x14ac:dyDescent="0.25">
      <c r="B1627" s="69"/>
      <c r="C1627" s="76"/>
      <c r="D1627" s="76"/>
      <c r="E1627" s="76"/>
      <c r="F1627" s="77"/>
      <c r="G1627" s="69"/>
      <c r="H1627" s="69"/>
      <c r="I1627" s="77"/>
      <c r="J1627" s="69"/>
      <c r="K1627" s="69"/>
      <c r="L1627" s="69"/>
      <c r="M1627" s="69"/>
      <c r="N1627" s="69"/>
      <c r="O1627" s="69"/>
      <c r="P1627" s="69"/>
      <c r="Q1627" s="53"/>
      <c r="R1627" s="82"/>
      <c r="S1627" s="83"/>
      <c r="T1627" s="72"/>
      <c r="U1627" s="69"/>
      <c r="V1627" s="69"/>
      <c r="W1627" s="69"/>
      <c r="X1627" s="69"/>
    </row>
    <row r="1628" spans="2:24" s="75" customFormat="1" x14ac:dyDescent="0.25">
      <c r="B1628" s="69"/>
      <c r="C1628" s="76"/>
      <c r="D1628" s="76"/>
      <c r="E1628" s="76"/>
      <c r="F1628" s="77"/>
      <c r="G1628" s="69"/>
      <c r="H1628" s="69"/>
      <c r="I1628" s="77"/>
      <c r="J1628" s="69"/>
      <c r="K1628" s="69"/>
      <c r="L1628" s="69"/>
      <c r="M1628" s="69"/>
      <c r="N1628" s="69"/>
      <c r="O1628" s="69"/>
      <c r="P1628" s="69"/>
      <c r="Q1628" s="53"/>
      <c r="R1628" s="82"/>
      <c r="S1628" s="83"/>
      <c r="T1628" s="72"/>
      <c r="U1628" s="69"/>
      <c r="V1628" s="69"/>
      <c r="W1628" s="69"/>
      <c r="X1628" s="69"/>
    </row>
    <row r="1629" spans="2:24" s="75" customFormat="1" x14ac:dyDescent="0.25">
      <c r="B1629" s="69"/>
      <c r="C1629" s="76"/>
      <c r="D1629" s="76"/>
      <c r="E1629" s="76"/>
      <c r="F1629" s="77"/>
      <c r="G1629" s="69"/>
      <c r="H1629" s="69"/>
      <c r="I1629" s="77"/>
      <c r="J1629" s="69"/>
      <c r="K1629" s="69"/>
      <c r="L1629" s="69"/>
      <c r="M1629" s="69"/>
      <c r="N1629" s="69"/>
      <c r="O1629" s="69"/>
      <c r="P1629" s="69"/>
      <c r="Q1629" s="53"/>
      <c r="R1629" s="82"/>
      <c r="S1629" s="83"/>
      <c r="T1629" s="72"/>
      <c r="U1629" s="69"/>
      <c r="V1629" s="69"/>
      <c r="W1629" s="69"/>
      <c r="X1629" s="69"/>
    </row>
    <row r="1630" spans="2:24" s="75" customFormat="1" x14ac:dyDescent="0.25">
      <c r="B1630" s="69"/>
      <c r="C1630" s="76"/>
      <c r="D1630" s="76"/>
      <c r="E1630" s="76"/>
      <c r="F1630" s="77"/>
      <c r="G1630" s="69"/>
      <c r="H1630" s="69"/>
      <c r="I1630" s="77"/>
      <c r="J1630" s="69"/>
      <c r="K1630" s="69"/>
      <c r="L1630" s="69"/>
      <c r="M1630" s="69"/>
      <c r="N1630" s="69"/>
      <c r="O1630" s="69"/>
      <c r="P1630" s="69"/>
      <c r="Q1630" s="53"/>
      <c r="R1630" s="82"/>
      <c r="S1630" s="83"/>
      <c r="T1630" s="72"/>
      <c r="U1630" s="69"/>
      <c r="V1630" s="69"/>
      <c r="W1630" s="69"/>
      <c r="X1630" s="69"/>
    </row>
    <row r="1631" spans="2:24" s="75" customFormat="1" x14ac:dyDescent="0.25">
      <c r="B1631" s="69"/>
      <c r="C1631" s="76"/>
      <c r="D1631" s="76"/>
      <c r="E1631" s="76"/>
      <c r="F1631" s="77"/>
      <c r="G1631" s="69"/>
      <c r="H1631" s="69"/>
      <c r="I1631" s="77"/>
      <c r="J1631" s="69"/>
      <c r="K1631" s="69"/>
      <c r="L1631" s="69"/>
      <c r="M1631" s="69"/>
      <c r="N1631" s="69"/>
      <c r="O1631" s="69"/>
      <c r="P1631" s="69"/>
      <c r="Q1631" s="53"/>
      <c r="R1631" s="82"/>
      <c r="S1631" s="83"/>
      <c r="T1631" s="72"/>
      <c r="U1631" s="69"/>
      <c r="V1631" s="69"/>
      <c r="W1631" s="69"/>
      <c r="X1631" s="69"/>
    </row>
    <row r="1632" spans="2:24" s="75" customFormat="1" x14ac:dyDescent="0.25">
      <c r="B1632" s="69"/>
      <c r="C1632" s="76"/>
      <c r="D1632" s="76"/>
      <c r="E1632" s="76"/>
      <c r="F1632" s="77"/>
      <c r="G1632" s="69"/>
      <c r="H1632" s="69"/>
      <c r="I1632" s="77"/>
      <c r="J1632" s="69"/>
      <c r="K1632" s="69"/>
      <c r="L1632" s="69"/>
      <c r="M1632" s="69"/>
      <c r="N1632" s="69"/>
      <c r="O1632" s="69"/>
      <c r="P1632" s="69"/>
      <c r="Q1632" s="53"/>
      <c r="R1632" s="82"/>
      <c r="S1632" s="83"/>
      <c r="T1632" s="72"/>
      <c r="U1632" s="69"/>
      <c r="V1632" s="69"/>
      <c r="W1632" s="69"/>
      <c r="X1632" s="69"/>
    </row>
    <row r="1633" spans="2:24" s="75" customFormat="1" x14ac:dyDescent="0.25">
      <c r="B1633" s="69"/>
      <c r="C1633" s="76"/>
      <c r="D1633" s="76"/>
      <c r="E1633" s="76"/>
      <c r="F1633" s="77"/>
      <c r="G1633" s="69"/>
      <c r="H1633" s="69"/>
      <c r="I1633" s="77"/>
      <c r="J1633" s="69"/>
      <c r="K1633" s="69"/>
      <c r="L1633" s="69"/>
      <c r="M1633" s="69"/>
      <c r="N1633" s="69"/>
      <c r="O1633" s="69"/>
      <c r="P1633" s="69"/>
      <c r="Q1633" s="53"/>
      <c r="R1633" s="82"/>
      <c r="S1633" s="83"/>
      <c r="T1633" s="72"/>
      <c r="U1633" s="69"/>
      <c r="V1633" s="69"/>
      <c r="W1633" s="69"/>
      <c r="X1633" s="69"/>
    </row>
    <row r="1634" spans="2:24" s="75" customFormat="1" x14ac:dyDescent="0.25">
      <c r="B1634" s="69"/>
      <c r="C1634" s="76"/>
      <c r="D1634" s="76"/>
      <c r="E1634" s="76"/>
      <c r="F1634" s="77"/>
      <c r="G1634" s="69"/>
      <c r="H1634" s="69"/>
      <c r="I1634" s="77"/>
      <c r="J1634" s="69"/>
      <c r="K1634" s="69"/>
      <c r="L1634" s="69"/>
      <c r="M1634" s="69"/>
      <c r="N1634" s="69"/>
      <c r="O1634" s="69"/>
      <c r="P1634" s="69"/>
      <c r="Q1634" s="53"/>
      <c r="R1634" s="82"/>
      <c r="S1634" s="83"/>
      <c r="T1634" s="72"/>
      <c r="U1634" s="69"/>
      <c r="V1634" s="69"/>
      <c r="W1634" s="69"/>
      <c r="X1634" s="69"/>
    </row>
    <row r="1635" spans="2:24" s="75" customFormat="1" x14ac:dyDescent="0.25">
      <c r="B1635" s="69"/>
      <c r="C1635" s="76"/>
      <c r="D1635" s="76"/>
      <c r="E1635" s="76"/>
      <c r="F1635" s="77"/>
      <c r="G1635" s="69"/>
      <c r="H1635" s="69"/>
      <c r="I1635" s="77"/>
      <c r="J1635" s="69"/>
      <c r="K1635" s="69"/>
      <c r="L1635" s="69"/>
      <c r="M1635" s="69"/>
      <c r="N1635" s="69"/>
      <c r="O1635" s="69"/>
      <c r="P1635" s="69"/>
      <c r="Q1635" s="53"/>
      <c r="R1635" s="82"/>
      <c r="S1635" s="83"/>
      <c r="T1635" s="72"/>
      <c r="U1635" s="69"/>
      <c r="V1635" s="69"/>
      <c r="W1635" s="69"/>
      <c r="X1635" s="69"/>
    </row>
    <row r="1636" spans="2:24" s="75" customFormat="1" x14ac:dyDescent="0.25">
      <c r="B1636" s="69"/>
      <c r="C1636" s="76"/>
      <c r="D1636" s="76"/>
      <c r="E1636" s="76"/>
      <c r="F1636" s="77"/>
      <c r="G1636" s="69"/>
      <c r="H1636" s="69"/>
      <c r="I1636" s="77"/>
      <c r="J1636" s="69"/>
      <c r="K1636" s="69"/>
      <c r="L1636" s="69"/>
      <c r="M1636" s="69"/>
      <c r="N1636" s="69"/>
      <c r="O1636" s="69"/>
      <c r="P1636" s="69"/>
      <c r="Q1636" s="53"/>
      <c r="R1636" s="82"/>
      <c r="S1636" s="83"/>
      <c r="T1636" s="72"/>
      <c r="U1636" s="69"/>
      <c r="V1636" s="69"/>
      <c r="W1636" s="69"/>
      <c r="X1636" s="69"/>
    </row>
    <row r="1637" spans="2:24" s="75" customFormat="1" x14ac:dyDescent="0.25">
      <c r="B1637" s="69"/>
      <c r="C1637" s="76"/>
      <c r="D1637" s="76"/>
      <c r="E1637" s="76"/>
      <c r="F1637" s="77"/>
      <c r="G1637" s="69"/>
      <c r="H1637" s="69"/>
      <c r="I1637" s="77"/>
      <c r="J1637" s="69"/>
      <c r="K1637" s="69"/>
      <c r="L1637" s="69"/>
      <c r="M1637" s="69"/>
      <c r="N1637" s="69"/>
      <c r="O1637" s="69"/>
      <c r="P1637" s="69"/>
      <c r="Q1637" s="53"/>
      <c r="R1637" s="82"/>
      <c r="S1637" s="83"/>
      <c r="T1637" s="72"/>
      <c r="U1637" s="69"/>
      <c r="V1637" s="69"/>
      <c r="W1637" s="69"/>
      <c r="X1637" s="69"/>
    </row>
    <row r="1638" spans="2:24" s="75" customFormat="1" x14ac:dyDescent="0.25">
      <c r="B1638" s="69"/>
      <c r="C1638" s="76"/>
      <c r="D1638" s="76"/>
      <c r="E1638" s="76"/>
      <c r="F1638" s="77"/>
      <c r="G1638" s="69"/>
      <c r="H1638" s="69"/>
      <c r="I1638" s="77"/>
      <c r="J1638" s="69"/>
      <c r="K1638" s="69"/>
      <c r="L1638" s="69"/>
      <c r="M1638" s="69"/>
      <c r="N1638" s="69"/>
      <c r="O1638" s="69"/>
      <c r="P1638" s="69"/>
      <c r="Q1638" s="53"/>
      <c r="R1638" s="82"/>
      <c r="S1638" s="83"/>
      <c r="T1638" s="72"/>
      <c r="U1638" s="69"/>
      <c r="V1638" s="69"/>
      <c r="W1638" s="69"/>
      <c r="X1638" s="69"/>
    </row>
    <row r="1639" spans="2:24" s="75" customFormat="1" x14ac:dyDescent="0.25">
      <c r="B1639" s="69"/>
      <c r="C1639" s="76"/>
      <c r="D1639" s="76"/>
      <c r="E1639" s="76"/>
      <c r="F1639" s="77"/>
      <c r="G1639" s="69"/>
      <c r="H1639" s="69"/>
      <c r="I1639" s="77"/>
      <c r="J1639" s="69"/>
      <c r="K1639" s="69"/>
      <c r="L1639" s="69"/>
      <c r="M1639" s="69"/>
      <c r="N1639" s="69"/>
      <c r="O1639" s="69"/>
      <c r="P1639" s="69"/>
      <c r="Q1639" s="53"/>
      <c r="R1639" s="82"/>
      <c r="S1639" s="83"/>
      <c r="T1639" s="72"/>
      <c r="U1639" s="69"/>
      <c r="V1639" s="69"/>
      <c r="W1639" s="69"/>
      <c r="X1639" s="69"/>
    </row>
    <row r="1640" spans="2:24" s="75" customFormat="1" x14ac:dyDescent="0.25">
      <c r="B1640" s="69"/>
      <c r="C1640" s="76"/>
      <c r="D1640" s="76"/>
      <c r="E1640" s="76"/>
      <c r="F1640" s="77"/>
      <c r="G1640" s="69"/>
      <c r="H1640" s="69"/>
      <c r="I1640" s="77"/>
      <c r="J1640" s="69"/>
      <c r="K1640" s="69"/>
      <c r="L1640" s="69"/>
      <c r="M1640" s="69"/>
      <c r="N1640" s="69"/>
      <c r="O1640" s="69"/>
      <c r="P1640" s="69"/>
      <c r="Q1640" s="53"/>
      <c r="R1640" s="82"/>
      <c r="S1640" s="83"/>
      <c r="T1640" s="72"/>
      <c r="U1640" s="69"/>
      <c r="V1640" s="69"/>
      <c r="W1640" s="69"/>
      <c r="X1640" s="69"/>
    </row>
    <row r="1641" spans="2:24" s="75" customFormat="1" x14ac:dyDescent="0.25">
      <c r="B1641" s="69"/>
      <c r="C1641" s="76"/>
      <c r="D1641" s="76"/>
      <c r="E1641" s="76"/>
      <c r="F1641" s="77"/>
      <c r="G1641" s="69"/>
      <c r="H1641" s="69"/>
      <c r="I1641" s="77"/>
      <c r="J1641" s="69"/>
      <c r="K1641" s="69"/>
      <c r="L1641" s="69"/>
      <c r="M1641" s="69"/>
      <c r="N1641" s="69"/>
      <c r="O1641" s="69"/>
      <c r="P1641" s="69"/>
      <c r="Q1641" s="53"/>
      <c r="R1641" s="82"/>
      <c r="S1641" s="83"/>
      <c r="T1641" s="72"/>
      <c r="U1641" s="69"/>
      <c r="V1641" s="69"/>
      <c r="W1641" s="69"/>
      <c r="X1641" s="69"/>
    </row>
    <row r="1642" spans="2:24" s="75" customFormat="1" x14ac:dyDescent="0.25">
      <c r="B1642" s="69"/>
      <c r="C1642" s="76"/>
      <c r="D1642" s="76"/>
      <c r="E1642" s="76"/>
      <c r="F1642" s="77"/>
      <c r="G1642" s="69"/>
      <c r="H1642" s="69"/>
      <c r="I1642" s="77"/>
      <c r="J1642" s="69"/>
      <c r="K1642" s="69"/>
      <c r="L1642" s="69"/>
      <c r="M1642" s="69"/>
      <c r="N1642" s="69"/>
      <c r="O1642" s="69"/>
      <c r="P1642" s="69"/>
      <c r="Q1642" s="53"/>
      <c r="R1642" s="82"/>
      <c r="S1642" s="83"/>
      <c r="T1642" s="72"/>
      <c r="U1642" s="69"/>
      <c r="V1642" s="69"/>
      <c r="W1642" s="69"/>
      <c r="X1642" s="69"/>
    </row>
    <row r="1643" spans="2:24" s="75" customFormat="1" x14ac:dyDescent="0.25">
      <c r="B1643" s="69"/>
      <c r="C1643" s="76"/>
      <c r="D1643" s="76"/>
      <c r="E1643" s="76"/>
      <c r="F1643" s="77"/>
      <c r="G1643" s="69"/>
      <c r="H1643" s="69"/>
      <c r="I1643" s="77"/>
      <c r="J1643" s="69"/>
      <c r="K1643" s="69"/>
      <c r="L1643" s="69"/>
      <c r="M1643" s="69"/>
      <c r="N1643" s="69"/>
      <c r="O1643" s="69"/>
      <c r="P1643" s="69"/>
      <c r="Q1643" s="53"/>
      <c r="R1643" s="82"/>
      <c r="S1643" s="83"/>
      <c r="T1643" s="72"/>
      <c r="U1643" s="69"/>
      <c r="V1643" s="69"/>
      <c r="W1643" s="69"/>
      <c r="X1643" s="69"/>
    </row>
    <row r="1644" spans="2:24" s="75" customFormat="1" x14ac:dyDescent="0.25">
      <c r="B1644" s="69"/>
      <c r="C1644" s="76"/>
      <c r="D1644" s="76"/>
      <c r="E1644" s="76"/>
      <c r="F1644" s="77"/>
      <c r="G1644" s="69"/>
      <c r="H1644" s="69"/>
      <c r="I1644" s="77"/>
      <c r="J1644" s="69"/>
      <c r="K1644" s="69"/>
      <c r="L1644" s="69"/>
      <c r="M1644" s="69"/>
      <c r="N1644" s="69"/>
      <c r="O1644" s="69"/>
      <c r="P1644" s="69"/>
      <c r="Q1644" s="53"/>
      <c r="R1644" s="82"/>
      <c r="S1644" s="83"/>
      <c r="T1644" s="72"/>
      <c r="U1644" s="69"/>
      <c r="V1644" s="69"/>
      <c r="W1644" s="69"/>
      <c r="X1644" s="69"/>
    </row>
    <row r="1645" spans="2:24" s="75" customFormat="1" x14ac:dyDescent="0.25">
      <c r="B1645" s="69"/>
      <c r="C1645" s="76"/>
      <c r="D1645" s="76"/>
      <c r="E1645" s="76"/>
      <c r="F1645" s="77"/>
      <c r="G1645" s="69"/>
      <c r="H1645" s="69"/>
      <c r="I1645" s="77"/>
      <c r="J1645" s="69"/>
      <c r="K1645" s="69"/>
      <c r="L1645" s="69"/>
      <c r="M1645" s="69"/>
      <c r="N1645" s="69"/>
      <c r="O1645" s="69"/>
      <c r="P1645" s="69"/>
      <c r="Q1645" s="53"/>
      <c r="R1645" s="82"/>
      <c r="S1645" s="83"/>
      <c r="T1645" s="72"/>
      <c r="U1645" s="69"/>
      <c r="V1645" s="69"/>
      <c r="W1645" s="69"/>
      <c r="X1645" s="69"/>
    </row>
    <row r="1646" spans="2:24" s="75" customFormat="1" x14ac:dyDescent="0.25">
      <c r="B1646" s="69"/>
      <c r="C1646" s="76"/>
      <c r="D1646" s="76"/>
      <c r="E1646" s="76"/>
      <c r="F1646" s="77"/>
      <c r="G1646" s="69"/>
      <c r="H1646" s="69"/>
      <c r="I1646" s="77"/>
      <c r="J1646" s="69"/>
      <c r="K1646" s="69"/>
      <c r="L1646" s="69"/>
      <c r="M1646" s="69"/>
      <c r="N1646" s="69"/>
      <c r="O1646" s="69"/>
      <c r="P1646" s="69"/>
      <c r="Q1646" s="53"/>
      <c r="R1646" s="82"/>
      <c r="S1646" s="83"/>
      <c r="T1646" s="72"/>
      <c r="U1646" s="69"/>
      <c r="V1646" s="69"/>
      <c r="W1646" s="69"/>
      <c r="X1646" s="69"/>
    </row>
    <row r="1647" spans="2:24" s="75" customFormat="1" x14ac:dyDescent="0.25">
      <c r="B1647" s="69"/>
      <c r="C1647" s="76"/>
      <c r="D1647" s="76"/>
      <c r="E1647" s="76"/>
      <c r="F1647" s="77"/>
      <c r="G1647" s="69"/>
      <c r="H1647" s="69"/>
      <c r="I1647" s="77"/>
      <c r="J1647" s="69"/>
      <c r="K1647" s="69"/>
      <c r="L1647" s="69"/>
      <c r="M1647" s="69"/>
      <c r="N1647" s="69"/>
      <c r="O1647" s="69"/>
      <c r="P1647" s="69"/>
      <c r="Q1647" s="53"/>
      <c r="R1647" s="82"/>
      <c r="S1647" s="83"/>
      <c r="T1647" s="72"/>
      <c r="U1647" s="69"/>
      <c r="V1647" s="69"/>
      <c r="W1647" s="69"/>
      <c r="X1647" s="69"/>
    </row>
    <row r="1648" spans="2:24" s="75" customFormat="1" x14ac:dyDescent="0.25">
      <c r="B1648" s="69"/>
      <c r="C1648" s="76"/>
      <c r="D1648" s="76"/>
      <c r="E1648" s="76"/>
      <c r="F1648" s="77"/>
      <c r="G1648" s="69"/>
      <c r="H1648" s="69"/>
      <c r="I1648" s="77"/>
      <c r="J1648" s="69"/>
      <c r="K1648" s="69"/>
      <c r="L1648" s="69"/>
      <c r="M1648" s="69"/>
      <c r="N1648" s="69"/>
      <c r="O1648" s="69"/>
      <c r="P1648" s="69"/>
      <c r="Q1648" s="53"/>
      <c r="R1648" s="82"/>
      <c r="S1648" s="83"/>
      <c r="T1648" s="72"/>
      <c r="U1648" s="69"/>
      <c r="V1648" s="69"/>
      <c r="W1648" s="69"/>
      <c r="X1648" s="69"/>
    </row>
    <row r="1649" spans="2:24" s="75" customFormat="1" x14ac:dyDescent="0.25">
      <c r="B1649" s="69"/>
      <c r="C1649" s="76"/>
      <c r="D1649" s="76"/>
      <c r="E1649" s="76"/>
      <c r="F1649" s="77"/>
      <c r="G1649" s="69"/>
      <c r="H1649" s="69"/>
      <c r="I1649" s="77"/>
      <c r="J1649" s="69"/>
      <c r="K1649" s="69"/>
      <c r="L1649" s="69"/>
      <c r="M1649" s="69"/>
      <c r="N1649" s="69"/>
      <c r="O1649" s="69"/>
      <c r="P1649" s="69"/>
      <c r="Q1649" s="53"/>
      <c r="R1649" s="82"/>
      <c r="S1649" s="83"/>
      <c r="T1649" s="72"/>
      <c r="U1649" s="69"/>
      <c r="V1649" s="69"/>
      <c r="W1649" s="69"/>
      <c r="X1649" s="69"/>
    </row>
    <row r="1650" spans="2:24" s="75" customFormat="1" x14ac:dyDescent="0.25">
      <c r="B1650" s="69"/>
      <c r="C1650" s="76"/>
      <c r="D1650" s="76"/>
      <c r="E1650" s="76"/>
      <c r="F1650" s="77"/>
      <c r="G1650" s="69"/>
      <c r="H1650" s="69"/>
      <c r="I1650" s="77"/>
      <c r="J1650" s="69"/>
      <c r="K1650" s="69"/>
      <c r="L1650" s="69"/>
      <c r="M1650" s="69"/>
      <c r="N1650" s="69"/>
      <c r="O1650" s="69"/>
      <c r="P1650" s="69"/>
      <c r="Q1650" s="53"/>
      <c r="R1650" s="82"/>
      <c r="S1650" s="83"/>
      <c r="T1650" s="72"/>
      <c r="U1650" s="69"/>
      <c r="V1650" s="69"/>
      <c r="W1650" s="69"/>
      <c r="X1650" s="69"/>
    </row>
    <row r="1651" spans="2:24" s="75" customFormat="1" x14ac:dyDescent="0.25">
      <c r="B1651" s="69"/>
      <c r="C1651" s="76"/>
      <c r="D1651" s="76"/>
      <c r="E1651" s="76"/>
      <c r="F1651" s="77"/>
      <c r="G1651" s="69"/>
      <c r="H1651" s="69"/>
      <c r="I1651" s="77"/>
      <c r="J1651" s="69"/>
      <c r="K1651" s="69"/>
      <c r="L1651" s="69"/>
      <c r="M1651" s="69"/>
      <c r="N1651" s="69"/>
      <c r="O1651" s="69"/>
      <c r="P1651" s="69"/>
      <c r="Q1651" s="53"/>
      <c r="R1651" s="82"/>
      <c r="S1651" s="83"/>
      <c r="T1651" s="72"/>
      <c r="U1651" s="69"/>
      <c r="V1651" s="69"/>
      <c r="W1651" s="69"/>
      <c r="X1651" s="69"/>
    </row>
    <row r="1652" spans="2:24" s="75" customFormat="1" x14ac:dyDescent="0.25">
      <c r="B1652" s="69"/>
      <c r="C1652" s="76"/>
      <c r="D1652" s="76"/>
      <c r="E1652" s="76"/>
      <c r="F1652" s="77"/>
      <c r="G1652" s="69"/>
      <c r="H1652" s="69"/>
      <c r="I1652" s="77"/>
      <c r="J1652" s="69"/>
      <c r="K1652" s="69"/>
      <c r="L1652" s="69"/>
      <c r="M1652" s="69"/>
      <c r="N1652" s="69"/>
      <c r="O1652" s="69"/>
      <c r="P1652" s="69"/>
      <c r="Q1652" s="53"/>
      <c r="R1652" s="82"/>
      <c r="S1652" s="83"/>
      <c r="T1652" s="72"/>
      <c r="U1652" s="69"/>
      <c r="V1652" s="69"/>
      <c r="W1652" s="69"/>
      <c r="X1652" s="69"/>
    </row>
    <row r="1653" spans="2:24" s="75" customFormat="1" x14ac:dyDescent="0.25">
      <c r="B1653" s="69"/>
      <c r="C1653" s="76"/>
      <c r="D1653" s="76"/>
      <c r="E1653" s="76"/>
      <c r="F1653" s="77"/>
      <c r="G1653" s="69"/>
      <c r="H1653" s="69"/>
      <c r="I1653" s="77"/>
      <c r="J1653" s="69"/>
      <c r="K1653" s="69"/>
      <c r="L1653" s="69"/>
      <c r="M1653" s="69"/>
      <c r="N1653" s="69"/>
      <c r="O1653" s="69"/>
      <c r="P1653" s="69"/>
      <c r="Q1653" s="53"/>
      <c r="R1653" s="82"/>
      <c r="S1653" s="83"/>
      <c r="T1653" s="72"/>
      <c r="U1653" s="69"/>
      <c r="V1653" s="69"/>
      <c r="W1653" s="69"/>
      <c r="X1653" s="69"/>
    </row>
    <row r="1654" spans="2:24" s="75" customFormat="1" x14ac:dyDescent="0.25">
      <c r="B1654" s="69"/>
      <c r="C1654" s="76"/>
      <c r="D1654" s="76"/>
      <c r="E1654" s="76"/>
      <c r="F1654" s="77"/>
      <c r="G1654" s="69"/>
      <c r="H1654" s="69"/>
      <c r="I1654" s="77"/>
      <c r="J1654" s="69"/>
      <c r="K1654" s="69"/>
      <c r="L1654" s="69"/>
      <c r="M1654" s="69"/>
      <c r="N1654" s="69"/>
      <c r="O1654" s="69"/>
      <c r="P1654" s="69"/>
      <c r="Q1654" s="53"/>
      <c r="R1654" s="82"/>
      <c r="S1654" s="83"/>
      <c r="T1654" s="72"/>
      <c r="U1654" s="69"/>
      <c r="V1654" s="69"/>
      <c r="W1654" s="69"/>
      <c r="X1654" s="69"/>
    </row>
    <row r="1655" spans="2:24" s="75" customFormat="1" x14ac:dyDescent="0.25">
      <c r="B1655" s="69"/>
      <c r="C1655" s="76"/>
      <c r="D1655" s="76"/>
      <c r="E1655" s="76"/>
      <c r="F1655" s="77"/>
      <c r="G1655" s="69"/>
      <c r="H1655" s="69"/>
      <c r="I1655" s="77"/>
      <c r="J1655" s="69"/>
      <c r="K1655" s="69"/>
      <c r="L1655" s="69"/>
      <c r="M1655" s="69"/>
      <c r="N1655" s="69"/>
      <c r="O1655" s="69"/>
      <c r="P1655" s="69"/>
      <c r="Q1655" s="53"/>
      <c r="R1655" s="82"/>
      <c r="S1655" s="83"/>
      <c r="T1655" s="72"/>
      <c r="U1655" s="69"/>
      <c r="V1655" s="69"/>
      <c r="W1655" s="69"/>
      <c r="X1655" s="69"/>
    </row>
    <row r="1656" spans="2:24" s="75" customFormat="1" x14ac:dyDescent="0.25">
      <c r="B1656" s="69"/>
      <c r="C1656" s="76"/>
      <c r="D1656" s="76"/>
      <c r="E1656" s="76"/>
      <c r="F1656" s="77"/>
      <c r="G1656" s="69"/>
      <c r="H1656" s="69"/>
      <c r="I1656" s="77"/>
      <c r="J1656" s="69"/>
      <c r="K1656" s="69"/>
      <c r="L1656" s="69"/>
      <c r="M1656" s="69"/>
      <c r="N1656" s="69"/>
      <c r="O1656" s="69"/>
      <c r="P1656" s="69"/>
      <c r="Q1656" s="53"/>
      <c r="R1656" s="82"/>
      <c r="S1656" s="83"/>
      <c r="T1656" s="72"/>
      <c r="U1656" s="69"/>
      <c r="V1656" s="69"/>
      <c r="W1656" s="69"/>
      <c r="X1656" s="69"/>
    </row>
    <row r="1657" spans="2:24" s="75" customFormat="1" x14ac:dyDescent="0.25">
      <c r="B1657" s="69"/>
      <c r="C1657" s="76"/>
      <c r="D1657" s="76"/>
      <c r="E1657" s="76"/>
      <c r="F1657" s="77"/>
      <c r="G1657" s="69"/>
      <c r="H1657" s="69"/>
      <c r="I1657" s="77"/>
      <c r="J1657" s="69"/>
      <c r="K1657" s="69"/>
      <c r="L1657" s="69"/>
      <c r="M1657" s="69"/>
      <c r="N1657" s="69"/>
      <c r="O1657" s="69"/>
      <c r="P1657" s="69"/>
      <c r="Q1657" s="53"/>
      <c r="R1657" s="82"/>
      <c r="S1657" s="83"/>
      <c r="T1657" s="72"/>
      <c r="U1657" s="69"/>
      <c r="V1657" s="69"/>
      <c r="W1657" s="69"/>
      <c r="X1657" s="69"/>
    </row>
    <row r="1658" spans="2:24" s="75" customFormat="1" x14ac:dyDescent="0.25">
      <c r="B1658" s="69"/>
      <c r="C1658" s="76"/>
      <c r="D1658" s="76"/>
      <c r="E1658" s="76"/>
      <c r="F1658" s="77"/>
      <c r="G1658" s="69"/>
      <c r="H1658" s="69"/>
      <c r="I1658" s="77"/>
      <c r="J1658" s="69"/>
      <c r="K1658" s="69"/>
      <c r="L1658" s="69"/>
      <c r="M1658" s="69"/>
      <c r="N1658" s="69"/>
      <c r="O1658" s="69"/>
      <c r="P1658" s="69"/>
      <c r="Q1658" s="53"/>
      <c r="R1658" s="82"/>
      <c r="S1658" s="83"/>
      <c r="T1658" s="72"/>
      <c r="U1658" s="69"/>
      <c r="V1658" s="69"/>
      <c r="W1658" s="69"/>
      <c r="X1658" s="69"/>
    </row>
    <row r="1659" spans="2:24" s="75" customFormat="1" x14ac:dyDescent="0.25">
      <c r="B1659" s="69"/>
      <c r="C1659" s="76"/>
      <c r="D1659" s="76"/>
      <c r="E1659" s="76"/>
      <c r="F1659" s="77"/>
      <c r="G1659" s="69"/>
      <c r="H1659" s="69"/>
      <c r="I1659" s="77"/>
      <c r="J1659" s="69"/>
      <c r="K1659" s="69"/>
      <c r="L1659" s="69"/>
      <c r="M1659" s="69"/>
      <c r="N1659" s="69"/>
      <c r="O1659" s="69"/>
      <c r="P1659" s="69"/>
      <c r="Q1659" s="53"/>
      <c r="R1659" s="82"/>
      <c r="S1659" s="83"/>
      <c r="T1659" s="72"/>
      <c r="U1659" s="69"/>
      <c r="V1659" s="69"/>
      <c r="W1659" s="69"/>
      <c r="X1659" s="69"/>
    </row>
    <row r="1660" spans="2:24" s="75" customFormat="1" x14ac:dyDescent="0.25">
      <c r="B1660" s="69"/>
      <c r="C1660" s="76"/>
      <c r="D1660" s="76"/>
      <c r="E1660" s="76"/>
      <c r="F1660" s="77"/>
      <c r="G1660" s="69"/>
      <c r="H1660" s="69"/>
      <c r="I1660" s="77"/>
      <c r="J1660" s="69"/>
      <c r="K1660" s="69"/>
      <c r="L1660" s="69"/>
      <c r="M1660" s="69"/>
      <c r="N1660" s="69"/>
      <c r="O1660" s="69"/>
      <c r="P1660" s="69"/>
      <c r="Q1660" s="53"/>
      <c r="R1660" s="82"/>
      <c r="S1660" s="83"/>
      <c r="T1660" s="72"/>
      <c r="U1660" s="69"/>
      <c r="V1660" s="69"/>
      <c r="W1660" s="69"/>
      <c r="X1660" s="69"/>
    </row>
    <row r="1661" spans="2:24" s="75" customFormat="1" x14ac:dyDescent="0.25">
      <c r="B1661" s="69"/>
      <c r="C1661" s="76"/>
      <c r="D1661" s="76"/>
      <c r="E1661" s="76"/>
      <c r="F1661" s="77"/>
      <c r="G1661" s="69"/>
      <c r="H1661" s="69"/>
      <c r="I1661" s="77"/>
      <c r="J1661" s="69"/>
      <c r="K1661" s="69"/>
      <c r="L1661" s="69"/>
      <c r="M1661" s="69"/>
      <c r="N1661" s="69"/>
      <c r="O1661" s="69"/>
      <c r="P1661" s="69"/>
      <c r="Q1661" s="53"/>
      <c r="R1661" s="82"/>
      <c r="S1661" s="83"/>
      <c r="T1661" s="72"/>
      <c r="U1661" s="69"/>
      <c r="V1661" s="69"/>
      <c r="W1661" s="69"/>
      <c r="X1661" s="69"/>
    </row>
    <row r="1662" spans="2:24" s="75" customFormat="1" x14ac:dyDescent="0.25">
      <c r="B1662" s="69"/>
      <c r="C1662" s="76"/>
      <c r="D1662" s="76"/>
      <c r="E1662" s="76"/>
      <c r="F1662" s="77"/>
      <c r="G1662" s="69"/>
      <c r="H1662" s="69"/>
      <c r="I1662" s="77"/>
      <c r="J1662" s="69"/>
      <c r="K1662" s="69"/>
      <c r="L1662" s="69"/>
      <c r="M1662" s="69"/>
      <c r="N1662" s="69"/>
      <c r="O1662" s="69"/>
      <c r="P1662" s="69"/>
      <c r="Q1662" s="53"/>
      <c r="R1662" s="82"/>
      <c r="S1662" s="83"/>
      <c r="T1662" s="72"/>
      <c r="U1662" s="69"/>
      <c r="V1662" s="69"/>
      <c r="W1662" s="69"/>
      <c r="X1662" s="69"/>
    </row>
    <row r="1663" spans="2:24" s="75" customFormat="1" x14ac:dyDescent="0.25">
      <c r="B1663" s="69"/>
      <c r="C1663" s="76"/>
      <c r="D1663" s="76"/>
      <c r="E1663" s="76"/>
      <c r="F1663" s="77"/>
      <c r="G1663" s="69"/>
      <c r="H1663" s="69"/>
      <c r="I1663" s="77"/>
      <c r="J1663" s="69"/>
      <c r="K1663" s="69"/>
      <c r="L1663" s="69"/>
      <c r="M1663" s="69"/>
      <c r="N1663" s="69"/>
      <c r="O1663" s="69"/>
      <c r="P1663" s="69"/>
      <c r="Q1663" s="53"/>
      <c r="R1663" s="82"/>
      <c r="S1663" s="83"/>
      <c r="T1663" s="72"/>
      <c r="U1663" s="69"/>
      <c r="V1663" s="69"/>
      <c r="W1663" s="69"/>
      <c r="X1663" s="69"/>
    </row>
    <row r="1664" spans="2:24" s="75" customFormat="1" x14ac:dyDescent="0.25">
      <c r="B1664" s="69"/>
      <c r="C1664" s="76"/>
      <c r="D1664" s="76"/>
      <c r="E1664" s="76"/>
      <c r="F1664" s="77"/>
      <c r="G1664" s="69"/>
      <c r="H1664" s="69"/>
      <c r="I1664" s="77"/>
      <c r="J1664" s="69"/>
      <c r="K1664" s="69"/>
      <c r="L1664" s="69"/>
      <c r="M1664" s="69"/>
      <c r="N1664" s="69"/>
      <c r="O1664" s="69"/>
      <c r="P1664" s="69"/>
      <c r="Q1664" s="53"/>
      <c r="R1664" s="82"/>
      <c r="S1664" s="83"/>
      <c r="T1664" s="72"/>
      <c r="U1664" s="69"/>
      <c r="V1664" s="69"/>
      <c r="W1664" s="69"/>
      <c r="X1664" s="69"/>
    </row>
    <row r="1665" spans="2:24" s="75" customFormat="1" x14ac:dyDescent="0.25">
      <c r="B1665" s="69"/>
      <c r="C1665" s="76"/>
      <c r="D1665" s="76"/>
      <c r="E1665" s="76"/>
      <c r="F1665" s="77"/>
      <c r="G1665" s="69"/>
      <c r="H1665" s="69"/>
      <c r="I1665" s="77"/>
      <c r="J1665" s="69"/>
      <c r="K1665" s="69"/>
      <c r="L1665" s="69"/>
      <c r="M1665" s="69"/>
      <c r="N1665" s="69"/>
      <c r="O1665" s="69"/>
      <c r="P1665" s="69"/>
      <c r="Q1665" s="53"/>
      <c r="R1665" s="82"/>
      <c r="S1665" s="83"/>
      <c r="T1665" s="72"/>
      <c r="U1665" s="69"/>
      <c r="V1665" s="69"/>
      <c r="W1665" s="69"/>
      <c r="X1665" s="69"/>
    </row>
    <row r="1666" spans="2:24" s="75" customFormat="1" x14ac:dyDescent="0.25">
      <c r="B1666" s="69"/>
      <c r="C1666" s="76"/>
      <c r="D1666" s="76"/>
      <c r="E1666" s="76"/>
      <c r="F1666" s="77"/>
      <c r="G1666" s="69"/>
      <c r="H1666" s="69"/>
      <c r="I1666" s="77"/>
      <c r="J1666" s="69"/>
      <c r="K1666" s="69"/>
      <c r="L1666" s="69"/>
      <c r="M1666" s="69"/>
      <c r="N1666" s="69"/>
      <c r="O1666" s="69"/>
      <c r="P1666" s="69"/>
      <c r="Q1666" s="53"/>
      <c r="R1666" s="82"/>
      <c r="S1666" s="83"/>
      <c r="T1666" s="72"/>
      <c r="U1666" s="69"/>
      <c r="V1666" s="69"/>
      <c r="W1666" s="69"/>
      <c r="X1666" s="69"/>
    </row>
    <row r="1667" spans="2:24" s="75" customFormat="1" x14ac:dyDescent="0.25">
      <c r="B1667" s="69"/>
      <c r="C1667" s="76"/>
      <c r="D1667" s="76"/>
      <c r="E1667" s="76"/>
      <c r="F1667" s="77"/>
      <c r="G1667" s="69"/>
      <c r="H1667" s="69"/>
      <c r="I1667" s="77"/>
      <c r="J1667" s="69"/>
      <c r="K1667" s="69"/>
      <c r="L1667" s="69"/>
      <c r="M1667" s="69"/>
      <c r="N1667" s="69"/>
      <c r="O1667" s="69"/>
      <c r="P1667" s="69"/>
      <c r="Q1667" s="53"/>
      <c r="R1667" s="82"/>
      <c r="S1667" s="83"/>
      <c r="T1667" s="72"/>
      <c r="U1667" s="69"/>
      <c r="V1667" s="69"/>
      <c r="W1667" s="69"/>
      <c r="X1667" s="69"/>
    </row>
    <row r="1668" spans="2:24" s="75" customFormat="1" x14ac:dyDescent="0.25">
      <c r="B1668" s="69"/>
      <c r="C1668" s="76"/>
      <c r="D1668" s="76"/>
      <c r="E1668" s="76"/>
      <c r="F1668" s="77"/>
      <c r="G1668" s="69"/>
      <c r="H1668" s="69"/>
      <c r="I1668" s="77"/>
      <c r="J1668" s="69"/>
      <c r="K1668" s="69"/>
      <c r="L1668" s="69"/>
      <c r="M1668" s="69"/>
      <c r="N1668" s="69"/>
      <c r="O1668" s="69"/>
      <c r="P1668" s="69"/>
      <c r="Q1668" s="53"/>
      <c r="R1668" s="82"/>
      <c r="S1668" s="83"/>
      <c r="T1668" s="72"/>
      <c r="U1668" s="69"/>
      <c r="V1668" s="69"/>
      <c r="W1668" s="69"/>
      <c r="X1668" s="69"/>
    </row>
    <row r="1669" spans="2:24" s="75" customFormat="1" x14ac:dyDescent="0.25">
      <c r="B1669" s="69"/>
      <c r="C1669" s="76"/>
      <c r="D1669" s="76"/>
      <c r="E1669" s="76"/>
      <c r="F1669" s="77"/>
      <c r="G1669" s="69"/>
      <c r="H1669" s="69"/>
      <c r="I1669" s="77"/>
      <c r="J1669" s="69"/>
      <c r="K1669" s="69"/>
      <c r="L1669" s="69"/>
      <c r="M1669" s="69"/>
      <c r="N1669" s="69"/>
      <c r="O1669" s="69"/>
      <c r="P1669" s="69"/>
      <c r="Q1669" s="53"/>
      <c r="R1669" s="82"/>
      <c r="S1669" s="83"/>
      <c r="T1669" s="72"/>
      <c r="U1669" s="69"/>
      <c r="V1669" s="69"/>
      <c r="W1669" s="69"/>
      <c r="X1669" s="69"/>
    </row>
    <row r="1670" spans="2:24" s="75" customFormat="1" x14ac:dyDescent="0.25">
      <c r="B1670" s="69"/>
      <c r="C1670" s="76"/>
      <c r="D1670" s="76"/>
      <c r="E1670" s="76"/>
      <c r="F1670" s="77"/>
      <c r="G1670" s="69"/>
      <c r="H1670" s="69"/>
      <c r="I1670" s="77"/>
      <c r="J1670" s="69"/>
      <c r="K1670" s="69"/>
      <c r="L1670" s="69"/>
      <c r="M1670" s="69"/>
      <c r="N1670" s="69"/>
      <c r="O1670" s="69"/>
      <c r="P1670" s="69"/>
      <c r="Q1670" s="53"/>
      <c r="R1670" s="82"/>
      <c r="S1670" s="83"/>
      <c r="T1670" s="72"/>
      <c r="U1670" s="69"/>
      <c r="V1670" s="69"/>
      <c r="W1670" s="69"/>
      <c r="X1670" s="69"/>
    </row>
    <row r="1671" spans="2:24" s="75" customFormat="1" x14ac:dyDescent="0.25">
      <c r="B1671" s="69"/>
      <c r="C1671" s="76"/>
      <c r="D1671" s="76"/>
      <c r="E1671" s="76"/>
      <c r="F1671" s="77"/>
      <c r="G1671" s="69"/>
      <c r="H1671" s="69"/>
      <c r="I1671" s="77"/>
      <c r="J1671" s="69"/>
      <c r="K1671" s="69"/>
      <c r="L1671" s="69"/>
      <c r="M1671" s="69"/>
      <c r="N1671" s="69"/>
      <c r="O1671" s="69"/>
      <c r="P1671" s="69"/>
      <c r="Q1671" s="53"/>
      <c r="R1671" s="82"/>
      <c r="S1671" s="83"/>
      <c r="T1671" s="72"/>
      <c r="U1671" s="69"/>
      <c r="V1671" s="69"/>
      <c r="W1671" s="69"/>
      <c r="X1671" s="69"/>
    </row>
    <row r="1672" spans="2:24" s="75" customFormat="1" x14ac:dyDescent="0.25">
      <c r="B1672" s="69"/>
      <c r="C1672" s="76"/>
      <c r="D1672" s="76"/>
      <c r="E1672" s="76"/>
      <c r="F1672" s="77"/>
      <c r="G1672" s="69"/>
      <c r="H1672" s="69"/>
      <c r="I1672" s="77"/>
      <c r="J1672" s="69"/>
      <c r="K1672" s="69"/>
      <c r="L1672" s="69"/>
      <c r="M1672" s="69"/>
      <c r="N1672" s="69"/>
      <c r="O1672" s="69"/>
      <c r="P1672" s="69"/>
      <c r="Q1672" s="53"/>
      <c r="R1672" s="82"/>
      <c r="S1672" s="83"/>
      <c r="T1672" s="72"/>
      <c r="U1672" s="69"/>
      <c r="V1672" s="69"/>
      <c r="W1672" s="69"/>
      <c r="X1672" s="69"/>
    </row>
    <row r="1673" spans="2:24" s="75" customFormat="1" x14ac:dyDescent="0.25">
      <c r="B1673" s="69"/>
      <c r="C1673" s="76"/>
      <c r="D1673" s="76"/>
      <c r="E1673" s="76"/>
      <c r="F1673" s="77"/>
      <c r="G1673" s="69"/>
      <c r="H1673" s="69"/>
      <c r="I1673" s="77"/>
      <c r="J1673" s="69"/>
      <c r="K1673" s="69"/>
      <c r="L1673" s="69"/>
      <c r="M1673" s="69"/>
      <c r="N1673" s="69"/>
      <c r="O1673" s="69"/>
      <c r="P1673" s="69"/>
      <c r="Q1673" s="53"/>
      <c r="R1673" s="82"/>
      <c r="S1673" s="83"/>
      <c r="T1673" s="72"/>
      <c r="U1673" s="69"/>
      <c r="V1673" s="69"/>
      <c r="W1673" s="69"/>
      <c r="X1673" s="69"/>
    </row>
    <row r="1674" spans="2:24" s="75" customFormat="1" x14ac:dyDescent="0.25">
      <c r="B1674" s="69"/>
      <c r="C1674" s="76"/>
      <c r="D1674" s="76"/>
      <c r="E1674" s="76"/>
      <c r="F1674" s="77"/>
      <c r="G1674" s="69"/>
      <c r="H1674" s="69"/>
      <c r="I1674" s="77"/>
      <c r="J1674" s="69"/>
      <c r="K1674" s="69"/>
      <c r="L1674" s="69"/>
      <c r="M1674" s="69"/>
      <c r="N1674" s="69"/>
      <c r="O1674" s="69"/>
      <c r="P1674" s="69"/>
      <c r="Q1674" s="53"/>
      <c r="R1674" s="82"/>
      <c r="S1674" s="83"/>
      <c r="T1674" s="72"/>
      <c r="U1674" s="69"/>
      <c r="V1674" s="69"/>
      <c r="W1674" s="69"/>
      <c r="X1674" s="69"/>
    </row>
    <row r="1675" spans="2:24" s="75" customFormat="1" x14ac:dyDescent="0.25">
      <c r="B1675" s="69"/>
      <c r="C1675" s="76"/>
      <c r="D1675" s="76"/>
      <c r="E1675" s="76"/>
      <c r="F1675" s="77"/>
      <c r="G1675" s="69"/>
      <c r="H1675" s="69"/>
      <c r="I1675" s="77"/>
      <c r="J1675" s="69"/>
      <c r="K1675" s="69"/>
      <c r="L1675" s="69"/>
      <c r="M1675" s="69"/>
      <c r="N1675" s="69"/>
      <c r="O1675" s="69"/>
      <c r="P1675" s="69"/>
      <c r="Q1675" s="53"/>
      <c r="R1675" s="82"/>
      <c r="S1675" s="83"/>
      <c r="T1675" s="72"/>
      <c r="U1675" s="69"/>
      <c r="V1675" s="69"/>
      <c r="W1675" s="69"/>
      <c r="X1675" s="69"/>
    </row>
    <row r="1676" spans="2:24" s="75" customFormat="1" x14ac:dyDescent="0.25">
      <c r="B1676" s="69"/>
      <c r="C1676" s="76"/>
      <c r="D1676" s="76"/>
      <c r="E1676" s="76"/>
      <c r="F1676" s="77"/>
      <c r="G1676" s="69"/>
      <c r="H1676" s="69"/>
      <c r="I1676" s="77"/>
      <c r="J1676" s="69"/>
      <c r="K1676" s="69"/>
      <c r="L1676" s="69"/>
      <c r="M1676" s="69"/>
      <c r="N1676" s="69"/>
      <c r="O1676" s="69"/>
      <c r="P1676" s="69"/>
      <c r="Q1676" s="53"/>
      <c r="R1676" s="82"/>
      <c r="S1676" s="83"/>
      <c r="T1676" s="72"/>
      <c r="U1676" s="69"/>
      <c r="V1676" s="69"/>
      <c r="W1676" s="69"/>
      <c r="X1676" s="69"/>
    </row>
    <row r="1677" spans="2:24" s="75" customFormat="1" x14ac:dyDescent="0.25">
      <c r="B1677" s="69"/>
      <c r="C1677" s="76"/>
      <c r="D1677" s="76"/>
      <c r="E1677" s="76"/>
      <c r="F1677" s="77"/>
      <c r="G1677" s="69"/>
      <c r="H1677" s="69"/>
      <c r="I1677" s="77"/>
      <c r="J1677" s="69"/>
      <c r="K1677" s="69"/>
      <c r="L1677" s="69"/>
      <c r="M1677" s="69"/>
      <c r="N1677" s="69"/>
      <c r="O1677" s="69"/>
      <c r="P1677" s="69"/>
      <c r="Q1677" s="53"/>
      <c r="R1677" s="82"/>
      <c r="S1677" s="83"/>
      <c r="T1677" s="72"/>
      <c r="U1677" s="69"/>
      <c r="V1677" s="69"/>
      <c r="W1677" s="69"/>
      <c r="X1677" s="69"/>
    </row>
    <row r="1678" spans="2:24" s="75" customFormat="1" x14ac:dyDescent="0.25">
      <c r="B1678" s="69"/>
      <c r="C1678" s="76"/>
      <c r="D1678" s="76"/>
      <c r="E1678" s="76"/>
      <c r="F1678" s="77"/>
      <c r="G1678" s="69"/>
      <c r="H1678" s="69"/>
      <c r="I1678" s="77"/>
      <c r="J1678" s="69"/>
      <c r="K1678" s="69"/>
      <c r="L1678" s="69"/>
      <c r="M1678" s="69"/>
      <c r="N1678" s="69"/>
      <c r="O1678" s="69"/>
      <c r="P1678" s="69"/>
      <c r="Q1678" s="53"/>
      <c r="R1678" s="82"/>
      <c r="S1678" s="83"/>
      <c r="T1678" s="72"/>
      <c r="U1678" s="69"/>
      <c r="V1678" s="69"/>
      <c r="W1678" s="69"/>
      <c r="X1678" s="69"/>
    </row>
    <row r="1679" spans="2:24" s="75" customFormat="1" x14ac:dyDescent="0.25">
      <c r="B1679" s="69"/>
      <c r="C1679" s="76"/>
      <c r="D1679" s="76"/>
      <c r="E1679" s="76"/>
      <c r="F1679" s="77"/>
      <c r="G1679" s="69"/>
      <c r="H1679" s="69"/>
      <c r="I1679" s="77"/>
      <c r="J1679" s="69"/>
      <c r="K1679" s="69"/>
      <c r="L1679" s="69"/>
      <c r="M1679" s="69"/>
      <c r="N1679" s="69"/>
      <c r="O1679" s="69"/>
      <c r="P1679" s="69"/>
      <c r="Q1679" s="53"/>
      <c r="R1679" s="82"/>
      <c r="S1679" s="83"/>
      <c r="T1679" s="72"/>
      <c r="U1679" s="69"/>
      <c r="V1679" s="69"/>
      <c r="W1679" s="69"/>
      <c r="X1679" s="69"/>
    </row>
    <row r="1680" spans="2:24" s="75" customFormat="1" x14ac:dyDescent="0.25">
      <c r="B1680" s="69"/>
      <c r="C1680" s="76"/>
      <c r="D1680" s="76"/>
      <c r="E1680" s="76"/>
      <c r="F1680" s="77"/>
      <c r="G1680" s="69"/>
      <c r="H1680" s="69"/>
      <c r="I1680" s="77"/>
      <c r="J1680" s="69"/>
      <c r="K1680" s="69"/>
      <c r="L1680" s="69"/>
      <c r="M1680" s="69"/>
      <c r="N1680" s="69"/>
      <c r="O1680" s="69"/>
      <c r="P1680" s="69"/>
      <c r="Q1680" s="53"/>
      <c r="R1680" s="82"/>
      <c r="S1680" s="83"/>
      <c r="T1680" s="72"/>
      <c r="U1680" s="69"/>
      <c r="V1680" s="69"/>
      <c r="W1680" s="69"/>
      <c r="X1680" s="69"/>
    </row>
    <row r="1681" spans="2:24" s="75" customFormat="1" x14ac:dyDescent="0.25">
      <c r="B1681" s="69"/>
      <c r="C1681" s="76"/>
      <c r="D1681" s="76"/>
      <c r="E1681" s="76"/>
      <c r="F1681" s="77"/>
      <c r="G1681" s="69"/>
      <c r="H1681" s="69"/>
      <c r="I1681" s="77"/>
      <c r="J1681" s="69"/>
      <c r="K1681" s="69"/>
      <c r="L1681" s="69"/>
      <c r="M1681" s="69"/>
      <c r="N1681" s="69"/>
      <c r="O1681" s="69"/>
      <c r="P1681" s="69"/>
      <c r="Q1681" s="53"/>
      <c r="R1681" s="82"/>
      <c r="S1681" s="83"/>
      <c r="T1681" s="72"/>
      <c r="U1681" s="69"/>
      <c r="V1681" s="69"/>
      <c r="W1681" s="69"/>
      <c r="X1681" s="69"/>
    </row>
    <row r="1682" spans="2:24" s="75" customFormat="1" x14ac:dyDescent="0.25">
      <c r="B1682" s="69"/>
      <c r="C1682" s="76"/>
      <c r="D1682" s="76"/>
      <c r="E1682" s="76"/>
      <c r="F1682" s="77"/>
      <c r="G1682" s="69"/>
      <c r="H1682" s="69"/>
      <c r="I1682" s="77"/>
      <c r="J1682" s="69"/>
      <c r="K1682" s="69"/>
      <c r="L1682" s="69"/>
      <c r="M1682" s="69"/>
      <c r="N1682" s="69"/>
      <c r="O1682" s="69"/>
      <c r="P1682" s="69"/>
      <c r="Q1682" s="53"/>
      <c r="R1682" s="82"/>
      <c r="S1682" s="83"/>
      <c r="T1682" s="72"/>
      <c r="U1682" s="69"/>
      <c r="V1682" s="69"/>
      <c r="W1682" s="69"/>
      <c r="X1682" s="69"/>
    </row>
    <row r="1683" spans="2:24" s="75" customFormat="1" x14ac:dyDescent="0.25">
      <c r="B1683" s="69"/>
      <c r="C1683" s="76"/>
      <c r="D1683" s="76"/>
      <c r="E1683" s="76"/>
      <c r="F1683" s="77"/>
      <c r="G1683" s="69"/>
      <c r="H1683" s="69"/>
      <c r="I1683" s="77"/>
      <c r="J1683" s="69"/>
      <c r="K1683" s="69"/>
      <c r="L1683" s="69"/>
      <c r="M1683" s="69"/>
      <c r="N1683" s="69"/>
      <c r="O1683" s="69"/>
      <c r="P1683" s="69"/>
      <c r="Q1683" s="53"/>
      <c r="R1683" s="82"/>
      <c r="S1683" s="83"/>
      <c r="T1683" s="72"/>
      <c r="U1683" s="69"/>
      <c r="V1683" s="69"/>
      <c r="W1683" s="69"/>
      <c r="X1683" s="69"/>
    </row>
    <row r="1684" spans="2:24" s="75" customFormat="1" x14ac:dyDescent="0.25">
      <c r="B1684" s="69"/>
      <c r="C1684" s="76"/>
      <c r="D1684" s="76"/>
      <c r="E1684" s="76"/>
      <c r="F1684" s="77"/>
      <c r="G1684" s="69"/>
      <c r="H1684" s="69"/>
      <c r="I1684" s="77"/>
      <c r="J1684" s="69"/>
      <c r="K1684" s="69"/>
      <c r="L1684" s="69"/>
      <c r="M1684" s="69"/>
      <c r="N1684" s="69"/>
      <c r="O1684" s="69"/>
      <c r="P1684" s="69"/>
      <c r="Q1684" s="53"/>
      <c r="R1684" s="82"/>
      <c r="S1684" s="83"/>
      <c r="T1684" s="72"/>
      <c r="U1684" s="69"/>
      <c r="V1684" s="69"/>
      <c r="W1684" s="69"/>
      <c r="X1684" s="69"/>
    </row>
    <row r="1685" spans="2:24" s="75" customFormat="1" x14ac:dyDescent="0.25">
      <c r="B1685" s="69"/>
      <c r="C1685" s="76"/>
      <c r="D1685" s="76"/>
      <c r="E1685" s="76"/>
      <c r="F1685" s="77"/>
      <c r="G1685" s="69"/>
      <c r="H1685" s="69"/>
      <c r="I1685" s="77"/>
      <c r="J1685" s="69"/>
      <c r="K1685" s="69"/>
      <c r="L1685" s="69"/>
      <c r="M1685" s="69"/>
      <c r="N1685" s="69"/>
      <c r="O1685" s="69"/>
      <c r="P1685" s="69"/>
      <c r="Q1685" s="53"/>
      <c r="R1685" s="82"/>
      <c r="S1685" s="83"/>
      <c r="T1685" s="72"/>
      <c r="U1685" s="69"/>
      <c r="V1685" s="69"/>
      <c r="W1685" s="69"/>
      <c r="X1685" s="69"/>
    </row>
    <row r="1686" spans="2:24" s="75" customFormat="1" x14ac:dyDescent="0.25">
      <c r="B1686" s="69"/>
      <c r="C1686" s="76"/>
      <c r="D1686" s="76"/>
      <c r="E1686" s="76"/>
      <c r="F1686" s="77"/>
      <c r="G1686" s="69"/>
      <c r="H1686" s="69"/>
      <c r="I1686" s="77"/>
      <c r="J1686" s="69"/>
      <c r="K1686" s="69"/>
      <c r="L1686" s="69"/>
      <c r="M1686" s="69"/>
      <c r="N1686" s="69"/>
      <c r="O1686" s="69"/>
      <c r="P1686" s="69"/>
      <c r="Q1686" s="53"/>
      <c r="R1686" s="82"/>
      <c r="S1686" s="83"/>
      <c r="T1686" s="72"/>
      <c r="U1686" s="69"/>
      <c r="V1686" s="69"/>
      <c r="W1686" s="69"/>
      <c r="X1686" s="69"/>
    </row>
    <row r="1687" spans="2:24" s="75" customFormat="1" x14ac:dyDescent="0.25">
      <c r="B1687" s="69"/>
      <c r="C1687" s="76"/>
      <c r="D1687" s="76"/>
      <c r="E1687" s="76"/>
      <c r="F1687" s="77"/>
      <c r="G1687" s="69"/>
      <c r="H1687" s="69"/>
      <c r="I1687" s="77"/>
      <c r="J1687" s="69"/>
      <c r="K1687" s="69"/>
      <c r="L1687" s="69"/>
      <c r="M1687" s="69"/>
      <c r="N1687" s="69"/>
      <c r="O1687" s="69"/>
      <c r="P1687" s="69"/>
      <c r="Q1687" s="53"/>
      <c r="R1687" s="82"/>
      <c r="S1687" s="83"/>
      <c r="T1687" s="72"/>
      <c r="U1687" s="69"/>
      <c r="V1687" s="69"/>
      <c r="W1687" s="69"/>
      <c r="X1687" s="69"/>
    </row>
    <row r="1688" spans="2:24" s="75" customFormat="1" x14ac:dyDescent="0.25">
      <c r="B1688" s="69"/>
      <c r="C1688" s="76"/>
      <c r="D1688" s="76"/>
      <c r="E1688" s="76"/>
      <c r="F1688" s="77"/>
      <c r="G1688" s="69"/>
      <c r="H1688" s="69"/>
      <c r="I1688" s="77"/>
      <c r="J1688" s="69"/>
      <c r="K1688" s="69"/>
      <c r="L1688" s="69"/>
      <c r="M1688" s="69"/>
      <c r="N1688" s="69"/>
      <c r="O1688" s="69"/>
      <c r="P1688" s="69"/>
      <c r="Q1688" s="53"/>
      <c r="R1688" s="82"/>
      <c r="S1688" s="83"/>
      <c r="T1688" s="72"/>
      <c r="U1688" s="69"/>
      <c r="V1688" s="69"/>
      <c r="W1688" s="69"/>
      <c r="X1688" s="69"/>
    </row>
    <row r="1689" spans="2:24" s="75" customFormat="1" x14ac:dyDescent="0.25">
      <c r="B1689" s="69"/>
      <c r="C1689" s="76"/>
      <c r="D1689" s="76"/>
      <c r="E1689" s="76"/>
      <c r="F1689" s="77"/>
      <c r="G1689" s="69"/>
      <c r="H1689" s="69"/>
      <c r="I1689" s="77"/>
      <c r="J1689" s="69"/>
      <c r="K1689" s="69"/>
      <c r="L1689" s="69"/>
      <c r="M1689" s="69"/>
      <c r="N1689" s="69"/>
      <c r="O1689" s="69"/>
      <c r="P1689" s="69"/>
      <c r="Q1689" s="53"/>
      <c r="R1689" s="82"/>
      <c r="S1689" s="83"/>
      <c r="T1689" s="72"/>
      <c r="U1689" s="69"/>
      <c r="V1689" s="69"/>
      <c r="W1689" s="69"/>
      <c r="X1689" s="69"/>
    </row>
    <row r="1690" spans="2:24" s="75" customFormat="1" x14ac:dyDescent="0.25">
      <c r="B1690" s="69"/>
      <c r="C1690" s="76"/>
      <c r="D1690" s="76"/>
      <c r="E1690" s="76"/>
      <c r="F1690" s="77"/>
      <c r="G1690" s="69"/>
      <c r="H1690" s="69"/>
      <c r="I1690" s="77"/>
      <c r="J1690" s="69"/>
      <c r="K1690" s="69"/>
      <c r="L1690" s="69"/>
      <c r="M1690" s="69"/>
      <c r="N1690" s="69"/>
      <c r="O1690" s="69"/>
      <c r="P1690" s="69"/>
      <c r="Q1690" s="53"/>
      <c r="R1690" s="82"/>
      <c r="S1690" s="83"/>
      <c r="T1690" s="72"/>
      <c r="U1690" s="69"/>
      <c r="V1690" s="69"/>
      <c r="W1690" s="69"/>
      <c r="X1690" s="69"/>
    </row>
    <row r="1691" spans="2:24" s="75" customFormat="1" x14ac:dyDescent="0.25">
      <c r="B1691" s="69"/>
      <c r="C1691" s="76"/>
      <c r="D1691" s="76"/>
      <c r="E1691" s="76"/>
      <c r="F1691" s="77"/>
      <c r="G1691" s="69"/>
      <c r="H1691" s="69"/>
      <c r="I1691" s="77"/>
      <c r="J1691" s="69"/>
      <c r="K1691" s="69"/>
      <c r="L1691" s="69"/>
      <c r="M1691" s="69"/>
      <c r="N1691" s="69"/>
      <c r="O1691" s="69"/>
      <c r="P1691" s="69"/>
      <c r="Q1691" s="53"/>
      <c r="R1691" s="82"/>
      <c r="S1691" s="83"/>
      <c r="T1691" s="72"/>
      <c r="U1691" s="69"/>
      <c r="V1691" s="69"/>
      <c r="W1691" s="69"/>
      <c r="X1691" s="69"/>
    </row>
    <row r="1692" spans="2:24" s="75" customFormat="1" x14ac:dyDescent="0.25">
      <c r="B1692" s="69"/>
      <c r="C1692" s="76"/>
      <c r="D1692" s="76"/>
      <c r="E1692" s="76"/>
      <c r="F1692" s="77"/>
      <c r="G1692" s="69"/>
      <c r="H1692" s="69"/>
      <c r="I1692" s="77"/>
      <c r="J1692" s="69"/>
      <c r="K1692" s="69"/>
      <c r="L1692" s="69"/>
      <c r="M1692" s="69"/>
      <c r="N1692" s="69"/>
      <c r="O1692" s="69"/>
      <c r="P1692" s="69"/>
      <c r="Q1692" s="53"/>
      <c r="R1692" s="82"/>
      <c r="S1692" s="83"/>
      <c r="T1692" s="72"/>
      <c r="U1692" s="69"/>
      <c r="V1692" s="69"/>
      <c r="W1692" s="69"/>
      <c r="X1692" s="69"/>
    </row>
    <row r="1693" spans="2:24" s="75" customFormat="1" x14ac:dyDescent="0.25">
      <c r="B1693" s="69"/>
      <c r="C1693" s="76"/>
      <c r="D1693" s="76"/>
      <c r="E1693" s="76"/>
      <c r="F1693" s="77"/>
      <c r="G1693" s="69"/>
      <c r="H1693" s="69"/>
      <c r="I1693" s="77"/>
      <c r="J1693" s="69"/>
      <c r="K1693" s="69"/>
      <c r="L1693" s="69"/>
      <c r="M1693" s="69"/>
      <c r="N1693" s="69"/>
      <c r="O1693" s="69"/>
      <c r="P1693" s="69"/>
      <c r="Q1693" s="53"/>
      <c r="R1693" s="82"/>
      <c r="S1693" s="83"/>
      <c r="T1693" s="72"/>
      <c r="U1693" s="69"/>
      <c r="V1693" s="69"/>
      <c r="W1693" s="69"/>
      <c r="X1693" s="69"/>
    </row>
    <row r="1694" spans="2:24" s="75" customFormat="1" x14ac:dyDescent="0.25">
      <c r="B1694" s="69"/>
      <c r="C1694" s="76"/>
      <c r="D1694" s="76"/>
      <c r="E1694" s="76"/>
      <c r="F1694" s="77"/>
      <c r="G1694" s="69"/>
      <c r="H1694" s="69"/>
      <c r="I1694" s="77"/>
      <c r="J1694" s="69"/>
      <c r="K1694" s="69"/>
      <c r="L1694" s="69"/>
      <c r="M1694" s="69"/>
      <c r="N1694" s="69"/>
      <c r="O1694" s="69"/>
      <c r="P1694" s="69"/>
      <c r="Q1694" s="53"/>
      <c r="R1694" s="82"/>
      <c r="S1694" s="83"/>
      <c r="T1694" s="72"/>
      <c r="U1694" s="69"/>
      <c r="V1694" s="69"/>
      <c r="W1694" s="69"/>
      <c r="X1694" s="69"/>
    </row>
    <row r="1695" spans="2:24" s="75" customFormat="1" x14ac:dyDescent="0.25">
      <c r="B1695" s="69"/>
      <c r="C1695" s="76"/>
      <c r="D1695" s="76"/>
      <c r="E1695" s="76"/>
      <c r="F1695" s="77"/>
      <c r="G1695" s="69"/>
      <c r="H1695" s="69"/>
      <c r="I1695" s="77"/>
      <c r="J1695" s="69"/>
      <c r="K1695" s="69"/>
      <c r="L1695" s="69"/>
      <c r="M1695" s="69"/>
      <c r="N1695" s="69"/>
      <c r="O1695" s="69"/>
      <c r="P1695" s="69"/>
      <c r="Q1695" s="53"/>
      <c r="R1695" s="82"/>
      <c r="S1695" s="83"/>
      <c r="T1695" s="72"/>
      <c r="U1695" s="69"/>
      <c r="V1695" s="69"/>
      <c r="W1695" s="69"/>
      <c r="X1695" s="69"/>
    </row>
    <row r="1696" spans="2:24" s="75" customFormat="1" x14ac:dyDescent="0.25">
      <c r="B1696" s="69"/>
      <c r="C1696" s="76"/>
      <c r="D1696" s="76"/>
      <c r="E1696" s="76"/>
      <c r="F1696" s="77"/>
      <c r="G1696" s="69"/>
      <c r="H1696" s="69"/>
      <c r="I1696" s="77"/>
      <c r="J1696" s="69"/>
      <c r="K1696" s="69"/>
      <c r="L1696" s="69"/>
      <c r="M1696" s="69"/>
      <c r="N1696" s="69"/>
      <c r="O1696" s="69"/>
      <c r="P1696" s="69"/>
      <c r="Q1696" s="53"/>
      <c r="R1696" s="82"/>
      <c r="S1696" s="83"/>
      <c r="T1696" s="72"/>
      <c r="U1696" s="69"/>
      <c r="V1696" s="69"/>
      <c r="W1696" s="69"/>
      <c r="X1696" s="69"/>
    </row>
    <row r="1697" spans="2:24" s="75" customFormat="1" x14ac:dyDescent="0.25">
      <c r="B1697" s="69"/>
      <c r="C1697" s="76"/>
      <c r="D1697" s="76"/>
      <c r="E1697" s="76"/>
      <c r="F1697" s="77"/>
      <c r="G1697" s="69"/>
      <c r="H1697" s="69"/>
      <c r="I1697" s="77"/>
      <c r="J1697" s="69"/>
      <c r="K1697" s="69"/>
      <c r="L1697" s="69"/>
      <c r="M1697" s="69"/>
      <c r="N1697" s="69"/>
      <c r="O1697" s="69"/>
      <c r="P1697" s="69"/>
      <c r="Q1697" s="53"/>
      <c r="R1697" s="82"/>
      <c r="S1697" s="83"/>
      <c r="T1697" s="72"/>
      <c r="U1697" s="69"/>
      <c r="V1697" s="69"/>
      <c r="W1697" s="69"/>
      <c r="X1697" s="69"/>
    </row>
    <row r="1698" spans="2:24" s="75" customFormat="1" x14ac:dyDescent="0.25">
      <c r="B1698" s="69"/>
      <c r="C1698" s="76"/>
      <c r="D1698" s="76"/>
      <c r="E1698" s="76"/>
      <c r="F1698" s="77"/>
      <c r="G1698" s="69"/>
      <c r="H1698" s="69"/>
      <c r="I1698" s="77"/>
      <c r="J1698" s="69"/>
      <c r="K1698" s="69"/>
      <c r="L1698" s="69"/>
      <c r="M1698" s="69"/>
      <c r="N1698" s="69"/>
      <c r="O1698" s="69"/>
      <c r="P1698" s="69"/>
      <c r="Q1698" s="53"/>
      <c r="R1698" s="82"/>
      <c r="S1698" s="83"/>
      <c r="T1698" s="72"/>
      <c r="U1698" s="69"/>
      <c r="V1698" s="69"/>
      <c r="W1698" s="69"/>
      <c r="X1698" s="69"/>
    </row>
    <row r="1699" spans="2:24" s="75" customFormat="1" x14ac:dyDescent="0.25">
      <c r="B1699" s="69"/>
      <c r="C1699" s="76"/>
      <c r="D1699" s="76"/>
      <c r="E1699" s="76"/>
      <c r="F1699" s="77"/>
      <c r="G1699" s="69"/>
      <c r="H1699" s="69"/>
      <c r="I1699" s="77"/>
      <c r="J1699" s="69"/>
      <c r="K1699" s="69"/>
      <c r="L1699" s="69"/>
      <c r="M1699" s="69"/>
      <c r="N1699" s="69"/>
      <c r="O1699" s="69"/>
      <c r="P1699" s="69"/>
      <c r="Q1699" s="53"/>
      <c r="R1699" s="82"/>
      <c r="S1699" s="83"/>
      <c r="T1699" s="72"/>
      <c r="U1699" s="69"/>
      <c r="V1699" s="69"/>
      <c r="W1699" s="69"/>
      <c r="X1699" s="69"/>
    </row>
    <row r="1700" spans="2:24" s="75" customFormat="1" x14ac:dyDescent="0.25">
      <c r="B1700" s="69"/>
      <c r="C1700" s="76"/>
      <c r="D1700" s="76"/>
      <c r="E1700" s="76"/>
      <c r="F1700" s="77"/>
      <c r="G1700" s="69"/>
      <c r="H1700" s="69"/>
      <c r="I1700" s="77"/>
      <c r="J1700" s="69"/>
      <c r="K1700" s="69"/>
      <c r="L1700" s="69"/>
      <c r="M1700" s="69"/>
      <c r="N1700" s="69"/>
      <c r="O1700" s="69"/>
      <c r="P1700" s="69"/>
      <c r="Q1700" s="53"/>
      <c r="R1700" s="82"/>
      <c r="S1700" s="83"/>
      <c r="T1700" s="72"/>
      <c r="U1700" s="69"/>
      <c r="V1700" s="69"/>
      <c r="W1700" s="69"/>
      <c r="X1700" s="69"/>
    </row>
    <row r="1701" spans="2:24" s="75" customFormat="1" x14ac:dyDescent="0.25">
      <c r="B1701" s="69"/>
      <c r="C1701" s="76"/>
      <c r="D1701" s="76"/>
      <c r="E1701" s="76"/>
      <c r="F1701" s="77"/>
      <c r="G1701" s="69"/>
      <c r="H1701" s="69"/>
      <c r="I1701" s="77"/>
      <c r="J1701" s="69"/>
      <c r="K1701" s="69"/>
      <c r="L1701" s="69"/>
      <c r="M1701" s="69"/>
      <c r="N1701" s="69"/>
      <c r="O1701" s="69"/>
      <c r="P1701" s="69"/>
      <c r="Q1701" s="53"/>
      <c r="R1701" s="82"/>
      <c r="S1701" s="83"/>
      <c r="T1701" s="72"/>
      <c r="U1701" s="69"/>
      <c r="V1701" s="69"/>
      <c r="W1701" s="69"/>
      <c r="X1701" s="69"/>
    </row>
    <row r="1702" spans="2:24" s="75" customFormat="1" x14ac:dyDescent="0.25">
      <c r="B1702" s="69"/>
      <c r="C1702" s="76"/>
      <c r="D1702" s="76"/>
      <c r="E1702" s="76"/>
      <c r="F1702" s="77"/>
      <c r="G1702" s="69"/>
      <c r="H1702" s="69"/>
      <c r="I1702" s="77"/>
      <c r="J1702" s="69"/>
      <c r="K1702" s="69"/>
      <c r="L1702" s="69"/>
      <c r="M1702" s="69"/>
      <c r="N1702" s="69"/>
      <c r="O1702" s="69"/>
      <c r="P1702" s="69"/>
      <c r="Q1702" s="53"/>
      <c r="R1702" s="82"/>
      <c r="S1702" s="83"/>
      <c r="T1702" s="72"/>
      <c r="U1702" s="69"/>
      <c r="V1702" s="69"/>
      <c r="W1702" s="69"/>
      <c r="X1702" s="69"/>
    </row>
    <row r="1703" spans="2:24" s="75" customFormat="1" x14ac:dyDescent="0.25">
      <c r="B1703" s="69"/>
      <c r="C1703" s="76"/>
      <c r="D1703" s="76"/>
      <c r="E1703" s="76"/>
      <c r="F1703" s="77"/>
      <c r="G1703" s="69"/>
      <c r="H1703" s="69"/>
      <c r="I1703" s="77"/>
      <c r="J1703" s="69"/>
      <c r="K1703" s="69"/>
      <c r="L1703" s="69"/>
      <c r="M1703" s="69"/>
      <c r="N1703" s="69"/>
      <c r="O1703" s="69"/>
      <c r="P1703" s="69"/>
      <c r="Q1703" s="53"/>
      <c r="R1703" s="82"/>
      <c r="S1703" s="83"/>
      <c r="T1703" s="72"/>
      <c r="U1703" s="69"/>
      <c r="V1703" s="69"/>
      <c r="W1703" s="69"/>
      <c r="X1703" s="69"/>
    </row>
    <row r="1704" spans="2:24" s="75" customFormat="1" x14ac:dyDescent="0.25">
      <c r="B1704" s="69"/>
      <c r="C1704" s="76"/>
      <c r="D1704" s="76"/>
      <c r="E1704" s="76"/>
      <c r="F1704" s="77"/>
      <c r="G1704" s="69"/>
      <c r="H1704" s="69"/>
      <c r="I1704" s="77"/>
      <c r="J1704" s="69"/>
      <c r="K1704" s="69"/>
      <c r="L1704" s="69"/>
      <c r="M1704" s="69"/>
      <c r="N1704" s="69"/>
      <c r="O1704" s="69"/>
      <c r="P1704" s="69"/>
      <c r="Q1704" s="53"/>
      <c r="R1704" s="82"/>
      <c r="S1704" s="83"/>
      <c r="T1704" s="72"/>
      <c r="U1704" s="69"/>
      <c r="V1704" s="69"/>
      <c r="W1704" s="69"/>
      <c r="X1704" s="69"/>
    </row>
    <row r="1705" spans="2:24" s="75" customFormat="1" x14ac:dyDescent="0.25">
      <c r="B1705" s="69"/>
      <c r="C1705" s="76"/>
      <c r="D1705" s="76"/>
      <c r="E1705" s="76"/>
      <c r="F1705" s="77"/>
      <c r="G1705" s="69"/>
      <c r="H1705" s="69"/>
      <c r="I1705" s="77"/>
      <c r="J1705" s="69"/>
      <c r="K1705" s="69"/>
      <c r="L1705" s="69"/>
      <c r="M1705" s="69"/>
      <c r="N1705" s="69"/>
      <c r="O1705" s="69"/>
      <c r="P1705" s="69"/>
      <c r="Q1705" s="53"/>
      <c r="R1705" s="82"/>
      <c r="S1705" s="83"/>
      <c r="T1705" s="72"/>
      <c r="U1705" s="69"/>
      <c r="V1705" s="69"/>
      <c r="W1705" s="69"/>
      <c r="X1705" s="69"/>
    </row>
    <row r="1706" spans="2:24" s="75" customFormat="1" x14ac:dyDescent="0.25">
      <c r="B1706" s="69"/>
      <c r="C1706" s="76"/>
      <c r="D1706" s="76"/>
      <c r="E1706" s="76"/>
      <c r="F1706" s="77"/>
      <c r="G1706" s="69"/>
      <c r="H1706" s="69"/>
      <c r="I1706" s="77"/>
      <c r="J1706" s="69"/>
      <c r="K1706" s="69"/>
      <c r="L1706" s="69"/>
      <c r="M1706" s="69"/>
      <c r="N1706" s="69"/>
      <c r="O1706" s="69"/>
      <c r="P1706" s="69"/>
      <c r="Q1706" s="53"/>
      <c r="R1706" s="82"/>
      <c r="S1706" s="83"/>
      <c r="T1706" s="72"/>
      <c r="U1706" s="69"/>
      <c r="V1706" s="69"/>
      <c r="W1706" s="69"/>
      <c r="X1706" s="69"/>
    </row>
    <row r="1707" spans="2:24" s="75" customFormat="1" x14ac:dyDescent="0.25">
      <c r="B1707" s="69"/>
      <c r="C1707" s="76"/>
      <c r="D1707" s="76"/>
      <c r="E1707" s="76"/>
      <c r="F1707" s="77"/>
      <c r="G1707" s="69"/>
      <c r="H1707" s="69"/>
      <c r="I1707" s="77"/>
      <c r="J1707" s="69"/>
      <c r="K1707" s="69"/>
      <c r="L1707" s="69"/>
      <c r="M1707" s="69"/>
      <c r="N1707" s="69"/>
      <c r="O1707" s="69"/>
      <c r="P1707" s="69"/>
      <c r="Q1707" s="53"/>
      <c r="R1707" s="82"/>
      <c r="S1707" s="83"/>
      <c r="T1707" s="72"/>
      <c r="U1707" s="69"/>
      <c r="V1707" s="69"/>
      <c r="W1707" s="69"/>
      <c r="X1707" s="69"/>
    </row>
    <row r="1708" spans="2:24" s="75" customFormat="1" x14ac:dyDescent="0.25">
      <c r="B1708" s="69"/>
      <c r="C1708" s="76"/>
      <c r="D1708" s="76"/>
      <c r="E1708" s="76"/>
      <c r="F1708" s="77"/>
      <c r="G1708" s="69"/>
      <c r="H1708" s="69"/>
      <c r="I1708" s="77"/>
      <c r="J1708" s="69"/>
      <c r="K1708" s="69"/>
      <c r="L1708" s="69"/>
      <c r="M1708" s="69"/>
      <c r="N1708" s="69"/>
      <c r="O1708" s="69"/>
      <c r="P1708" s="69"/>
      <c r="Q1708" s="53"/>
      <c r="R1708" s="82"/>
      <c r="S1708" s="83"/>
      <c r="T1708" s="72"/>
      <c r="U1708" s="69"/>
      <c r="V1708" s="69"/>
      <c r="W1708" s="69"/>
      <c r="X1708" s="69"/>
    </row>
    <row r="1709" spans="2:24" s="75" customFormat="1" x14ac:dyDescent="0.25">
      <c r="B1709" s="69"/>
      <c r="C1709" s="76"/>
      <c r="D1709" s="76"/>
      <c r="E1709" s="76"/>
      <c r="F1709" s="77"/>
      <c r="G1709" s="69"/>
      <c r="H1709" s="69"/>
      <c r="I1709" s="77"/>
      <c r="J1709" s="69"/>
      <c r="K1709" s="69"/>
      <c r="L1709" s="69"/>
      <c r="M1709" s="69"/>
      <c r="N1709" s="69"/>
      <c r="O1709" s="69"/>
      <c r="P1709" s="69"/>
      <c r="Q1709" s="53"/>
      <c r="R1709" s="82"/>
      <c r="S1709" s="83"/>
      <c r="T1709" s="72"/>
      <c r="U1709" s="69"/>
      <c r="V1709" s="69"/>
      <c r="W1709" s="69"/>
      <c r="X1709" s="69"/>
    </row>
    <row r="1710" spans="2:24" s="75" customFormat="1" x14ac:dyDescent="0.25">
      <c r="B1710" s="69"/>
      <c r="C1710" s="76"/>
      <c r="D1710" s="76"/>
      <c r="E1710" s="76"/>
      <c r="F1710" s="77"/>
      <c r="G1710" s="69"/>
      <c r="H1710" s="69"/>
      <c r="I1710" s="77"/>
      <c r="J1710" s="69"/>
      <c r="K1710" s="69"/>
      <c r="L1710" s="69"/>
      <c r="M1710" s="69"/>
      <c r="N1710" s="69"/>
      <c r="O1710" s="69"/>
      <c r="P1710" s="69"/>
      <c r="Q1710" s="53"/>
      <c r="R1710" s="82"/>
      <c r="S1710" s="83"/>
      <c r="T1710" s="72"/>
      <c r="U1710" s="69"/>
      <c r="V1710" s="69"/>
      <c r="W1710" s="69"/>
      <c r="X1710" s="69"/>
    </row>
    <row r="1711" spans="2:24" s="75" customFormat="1" x14ac:dyDescent="0.25">
      <c r="B1711" s="69"/>
      <c r="C1711" s="76"/>
      <c r="D1711" s="76"/>
      <c r="E1711" s="76"/>
      <c r="F1711" s="77"/>
      <c r="G1711" s="69"/>
      <c r="H1711" s="69"/>
      <c r="I1711" s="77"/>
      <c r="J1711" s="69"/>
      <c r="K1711" s="69"/>
      <c r="L1711" s="69"/>
      <c r="M1711" s="69"/>
      <c r="N1711" s="69"/>
      <c r="O1711" s="69"/>
      <c r="P1711" s="69"/>
      <c r="Q1711" s="53"/>
      <c r="R1711" s="82"/>
      <c r="S1711" s="83"/>
      <c r="T1711" s="72"/>
      <c r="U1711" s="69"/>
      <c r="V1711" s="69"/>
      <c r="W1711" s="69"/>
      <c r="X1711" s="69"/>
    </row>
    <row r="1712" spans="2:24" s="75" customFormat="1" x14ac:dyDescent="0.25">
      <c r="B1712" s="69"/>
      <c r="C1712" s="76"/>
      <c r="D1712" s="76"/>
      <c r="E1712" s="76"/>
      <c r="F1712" s="77"/>
      <c r="G1712" s="69"/>
      <c r="H1712" s="69"/>
      <c r="I1712" s="77"/>
      <c r="J1712" s="69"/>
      <c r="K1712" s="69"/>
      <c r="L1712" s="69"/>
      <c r="M1712" s="69"/>
      <c r="N1712" s="69"/>
      <c r="O1712" s="69"/>
      <c r="P1712" s="69"/>
      <c r="Q1712" s="53"/>
      <c r="R1712" s="82"/>
      <c r="S1712" s="83"/>
      <c r="T1712" s="72"/>
      <c r="U1712" s="69"/>
      <c r="V1712" s="69"/>
      <c r="W1712" s="69"/>
      <c r="X1712" s="69"/>
    </row>
    <row r="1713" spans="2:24" s="75" customFormat="1" x14ac:dyDescent="0.25">
      <c r="B1713" s="69"/>
      <c r="C1713" s="76"/>
      <c r="D1713" s="76"/>
      <c r="E1713" s="76"/>
      <c r="F1713" s="77"/>
      <c r="G1713" s="69"/>
      <c r="H1713" s="69"/>
      <c r="I1713" s="77"/>
      <c r="J1713" s="69"/>
      <c r="K1713" s="69"/>
      <c r="L1713" s="69"/>
      <c r="M1713" s="69"/>
      <c r="N1713" s="69"/>
      <c r="O1713" s="69"/>
      <c r="P1713" s="69"/>
      <c r="Q1713" s="53"/>
      <c r="R1713" s="82"/>
      <c r="S1713" s="83"/>
      <c r="T1713" s="72"/>
      <c r="U1713" s="69"/>
      <c r="V1713" s="69"/>
      <c r="W1713" s="69"/>
      <c r="X1713" s="69"/>
    </row>
    <row r="1714" spans="2:24" s="75" customFormat="1" x14ac:dyDescent="0.25">
      <c r="B1714" s="69"/>
      <c r="C1714" s="76"/>
      <c r="D1714" s="76"/>
      <c r="E1714" s="76"/>
      <c r="F1714" s="77"/>
      <c r="G1714" s="69"/>
      <c r="H1714" s="69"/>
      <c r="I1714" s="77"/>
      <c r="J1714" s="69"/>
      <c r="K1714" s="69"/>
      <c r="L1714" s="69"/>
      <c r="M1714" s="69"/>
      <c r="N1714" s="69"/>
      <c r="O1714" s="69"/>
      <c r="P1714" s="69"/>
      <c r="Q1714" s="53"/>
      <c r="R1714" s="82"/>
      <c r="S1714" s="83"/>
      <c r="T1714" s="72"/>
      <c r="U1714" s="69"/>
      <c r="V1714" s="69"/>
      <c r="W1714" s="69"/>
      <c r="X1714" s="69"/>
    </row>
    <row r="1715" spans="2:24" s="75" customFormat="1" x14ac:dyDescent="0.25">
      <c r="B1715" s="69"/>
      <c r="C1715" s="76"/>
      <c r="D1715" s="76"/>
      <c r="E1715" s="76"/>
      <c r="F1715" s="77"/>
      <c r="G1715" s="69"/>
      <c r="H1715" s="69"/>
      <c r="I1715" s="77"/>
      <c r="J1715" s="69"/>
      <c r="K1715" s="69"/>
      <c r="L1715" s="69"/>
      <c r="M1715" s="69"/>
      <c r="N1715" s="69"/>
      <c r="O1715" s="69"/>
      <c r="P1715" s="69"/>
      <c r="Q1715" s="53"/>
      <c r="R1715" s="82"/>
      <c r="S1715" s="83"/>
      <c r="T1715" s="72"/>
      <c r="U1715" s="69"/>
      <c r="V1715" s="69"/>
      <c r="W1715" s="69"/>
      <c r="X1715" s="69"/>
    </row>
    <row r="1716" spans="2:24" s="75" customFormat="1" x14ac:dyDescent="0.25">
      <c r="B1716" s="69"/>
      <c r="C1716" s="76"/>
      <c r="D1716" s="76"/>
      <c r="E1716" s="76"/>
      <c r="F1716" s="77"/>
      <c r="G1716" s="69"/>
      <c r="H1716" s="69"/>
      <c r="I1716" s="77"/>
      <c r="J1716" s="69"/>
      <c r="K1716" s="69"/>
      <c r="L1716" s="69"/>
      <c r="M1716" s="69"/>
      <c r="N1716" s="69"/>
      <c r="O1716" s="69"/>
      <c r="P1716" s="69"/>
      <c r="Q1716" s="53"/>
      <c r="R1716" s="82"/>
      <c r="S1716" s="83"/>
      <c r="T1716" s="72"/>
      <c r="U1716" s="69"/>
      <c r="V1716" s="69"/>
      <c r="W1716" s="69"/>
      <c r="X1716" s="69"/>
    </row>
    <row r="1717" spans="2:24" s="75" customFormat="1" x14ac:dyDescent="0.25">
      <c r="B1717" s="69"/>
      <c r="C1717" s="76"/>
      <c r="D1717" s="76"/>
      <c r="E1717" s="76"/>
      <c r="F1717" s="77"/>
      <c r="G1717" s="69"/>
      <c r="H1717" s="69"/>
      <c r="I1717" s="77"/>
      <c r="J1717" s="69"/>
      <c r="K1717" s="69"/>
      <c r="L1717" s="69"/>
      <c r="M1717" s="69"/>
      <c r="N1717" s="69"/>
      <c r="O1717" s="69"/>
      <c r="P1717" s="69"/>
      <c r="Q1717" s="53"/>
      <c r="R1717" s="82"/>
      <c r="S1717" s="83"/>
      <c r="T1717" s="72"/>
      <c r="U1717" s="69"/>
      <c r="V1717" s="69"/>
      <c r="W1717" s="69"/>
      <c r="X1717" s="69"/>
    </row>
    <row r="1718" spans="2:24" s="75" customFormat="1" x14ac:dyDescent="0.25">
      <c r="B1718" s="69"/>
      <c r="C1718" s="76"/>
      <c r="D1718" s="76"/>
      <c r="E1718" s="76"/>
      <c r="F1718" s="77"/>
      <c r="G1718" s="69"/>
      <c r="H1718" s="69"/>
      <c r="I1718" s="77"/>
      <c r="J1718" s="69"/>
      <c r="K1718" s="69"/>
      <c r="L1718" s="69"/>
      <c r="M1718" s="69"/>
      <c r="N1718" s="69"/>
      <c r="O1718" s="69"/>
      <c r="P1718" s="69"/>
      <c r="Q1718" s="53"/>
      <c r="R1718" s="82"/>
      <c r="S1718" s="83"/>
      <c r="T1718" s="72"/>
      <c r="U1718" s="69"/>
      <c r="V1718" s="69"/>
      <c r="W1718" s="69"/>
      <c r="X1718" s="69"/>
    </row>
    <row r="1719" spans="2:24" s="75" customFormat="1" x14ac:dyDescent="0.25">
      <c r="B1719" s="69"/>
      <c r="C1719" s="76"/>
      <c r="D1719" s="76"/>
      <c r="E1719" s="76"/>
      <c r="F1719" s="77"/>
      <c r="G1719" s="69"/>
      <c r="H1719" s="69"/>
      <c r="I1719" s="77"/>
      <c r="J1719" s="69"/>
      <c r="K1719" s="69"/>
      <c r="L1719" s="69"/>
      <c r="M1719" s="69"/>
      <c r="N1719" s="69"/>
      <c r="O1719" s="69"/>
      <c r="P1719" s="69"/>
      <c r="Q1719" s="53"/>
      <c r="R1719" s="82"/>
      <c r="S1719" s="83"/>
      <c r="T1719" s="72"/>
      <c r="U1719" s="69"/>
      <c r="V1719" s="69"/>
      <c r="W1719" s="69"/>
      <c r="X1719" s="69"/>
    </row>
    <row r="1720" spans="2:24" s="75" customFormat="1" x14ac:dyDescent="0.25">
      <c r="B1720" s="69"/>
      <c r="C1720" s="76"/>
      <c r="D1720" s="76"/>
      <c r="E1720" s="76"/>
      <c r="F1720" s="77"/>
      <c r="G1720" s="69"/>
      <c r="H1720" s="69"/>
      <c r="I1720" s="77"/>
      <c r="J1720" s="69"/>
      <c r="K1720" s="69"/>
      <c r="L1720" s="69"/>
      <c r="M1720" s="69"/>
      <c r="N1720" s="69"/>
      <c r="O1720" s="69"/>
      <c r="P1720" s="69"/>
      <c r="Q1720" s="53"/>
      <c r="R1720" s="82"/>
      <c r="S1720" s="83"/>
      <c r="T1720" s="72"/>
      <c r="U1720" s="69"/>
      <c r="V1720" s="69"/>
      <c r="W1720" s="69"/>
      <c r="X1720" s="69"/>
    </row>
    <row r="1721" spans="2:24" s="75" customFormat="1" x14ac:dyDescent="0.25">
      <c r="B1721" s="69"/>
      <c r="C1721" s="76"/>
      <c r="D1721" s="76"/>
      <c r="E1721" s="76"/>
      <c r="F1721" s="77"/>
      <c r="G1721" s="69"/>
      <c r="H1721" s="69"/>
      <c r="I1721" s="77"/>
      <c r="J1721" s="69"/>
      <c r="K1721" s="69"/>
      <c r="L1721" s="69"/>
      <c r="M1721" s="69"/>
      <c r="N1721" s="69"/>
      <c r="O1721" s="69"/>
      <c r="P1721" s="69"/>
      <c r="Q1721" s="53"/>
      <c r="R1721" s="82"/>
      <c r="S1721" s="83"/>
      <c r="T1721" s="72"/>
      <c r="U1721" s="69"/>
      <c r="V1721" s="69"/>
      <c r="W1721" s="69"/>
      <c r="X1721" s="69"/>
    </row>
    <row r="1722" spans="2:24" s="75" customFormat="1" x14ac:dyDescent="0.25">
      <c r="B1722" s="69"/>
      <c r="C1722" s="76"/>
      <c r="D1722" s="76"/>
      <c r="E1722" s="76"/>
      <c r="F1722" s="77"/>
      <c r="G1722" s="69"/>
      <c r="H1722" s="69"/>
      <c r="I1722" s="77"/>
      <c r="J1722" s="69"/>
      <c r="K1722" s="69"/>
      <c r="L1722" s="69"/>
      <c r="M1722" s="69"/>
      <c r="N1722" s="69"/>
      <c r="O1722" s="69"/>
      <c r="P1722" s="69"/>
      <c r="Q1722" s="53"/>
      <c r="R1722" s="82"/>
      <c r="S1722" s="83"/>
      <c r="T1722" s="72"/>
      <c r="U1722" s="69"/>
      <c r="V1722" s="69"/>
      <c r="W1722" s="69"/>
      <c r="X1722" s="69"/>
    </row>
    <row r="1723" spans="2:24" s="75" customFormat="1" x14ac:dyDescent="0.25">
      <c r="B1723" s="69"/>
      <c r="C1723" s="76"/>
      <c r="D1723" s="76"/>
      <c r="E1723" s="76"/>
      <c r="F1723" s="77"/>
      <c r="G1723" s="69"/>
      <c r="H1723" s="69"/>
      <c r="I1723" s="77"/>
      <c r="J1723" s="69"/>
      <c r="K1723" s="69"/>
      <c r="L1723" s="69"/>
      <c r="M1723" s="69"/>
      <c r="N1723" s="69"/>
      <c r="O1723" s="69"/>
      <c r="P1723" s="69"/>
      <c r="Q1723" s="53"/>
      <c r="R1723" s="82"/>
      <c r="S1723" s="83"/>
      <c r="T1723" s="72"/>
      <c r="U1723" s="69"/>
      <c r="V1723" s="69"/>
      <c r="W1723" s="69"/>
      <c r="X1723" s="69"/>
    </row>
    <row r="1724" spans="2:24" s="75" customFormat="1" x14ac:dyDescent="0.25">
      <c r="B1724" s="69"/>
      <c r="C1724" s="76"/>
      <c r="D1724" s="76"/>
      <c r="E1724" s="76"/>
      <c r="F1724" s="77"/>
      <c r="G1724" s="69"/>
      <c r="H1724" s="69"/>
      <c r="I1724" s="77"/>
      <c r="J1724" s="69"/>
      <c r="K1724" s="69"/>
      <c r="L1724" s="69"/>
      <c r="M1724" s="69"/>
      <c r="N1724" s="69"/>
      <c r="O1724" s="69"/>
      <c r="P1724" s="69"/>
      <c r="Q1724" s="53"/>
      <c r="R1724" s="82"/>
      <c r="S1724" s="83"/>
      <c r="T1724" s="72"/>
      <c r="U1724" s="69"/>
      <c r="V1724" s="69"/>
      <c r="W1724" s="69"/>
      <c r="X1724" s="69"/>
    </row>
    <row r="1725" spans="2:24" s="75" customFormat="1" x14ac:dyDescent="0.25">
      <c r="B1725" s="69"/>
      <c r="C1725" s="76"/>
      <c r="D1725" s="76"/>
      <c r="E1725" s="76"/>
      <c r="F1725" s="77"/>
      <c r="G1725" s="69"/>
      <c r="H1725" s="69"/>
      <c r="I1725" s="77"/>
      <c r="J1725" s="69"/>
      <c r="K1725" s="69"/>
      <c r="L1725" s="69"/>
      <c r="M1725" s="69"/>
      <c r="N1725" s="69"/>
      <c r="O1725" s="69"/>
      <c r="P1725" s="69"/>
      <c r="Q1725" s="53"/>
      <c r="R1725" s="82"/>
      <c r="S1725" s="83"/>
      <c r="T1725" s="72"/>
      <c r="U1725" s="69"/>
      <c r="V1725" s="69"/>
      <c r="W1725" s="69"/>
      <c r="X1725" s="69"/>
    </row>
    <row r="1726" spans="2:24" s="75" customFormat="1" x14ac:dyDescent="0.25">
      <c r="B1726" s="69"/>
      <c r="C1726" s="76"/>
      <c r="D1726" s="76"/>
      <c r="E1726" s="76"/>
      <c r="F1726" s="77"/>
      <c r="G1726" s="69"/>
      <c r="H1726" s="69"/>
      <c r="I1726" s="77"/>
      <c r="J1726" s="69"/>
      <c r="K1726" s="69"/>
      <c r="L1726" s="69"/>
      <c r="M1726" s="69"/>
      <c r="N1726" s="69"/>
      <c r="O1726" s="69"/>
      <c r="P1726" s="69"/>
      <c r="Q1726" s="53"/>
      <c r="R1726" s="82"/>
      <c r="S1726" s="83"/>
      <c r="T1726" s="72"/>
      <c r="U1726" s="69"/>
      <c r="V1726" s="69"/>
      <c r="W1726" s="69"/>
      <c r="X1726" s="69"/>
    </row>
    <row r="1727" spans="2:24" s="75" customFormat="1" x14ac:dyDescent="0.25">
      <c r="B1727" s="69"/>
      <c r="C1727" s="76"/>
      <c r="D1727" s="76"/>
      <c r="E1727" s="76"/>
      <c r="F1727" s="77"/>
      <c r="G1727" s="69"/>
      <c r="H1727" s="69"/>
      <c r="I1727" s="77"/>
      <c r="J1727" s="69"/>
      <c r="K1727" s="69"/>
      <c r="L1727" s="69"/>
      <c r="M1727" s="69"/>
      <c r="N1727" s="69"/>
      <c r="O1727" s="69"/>
      <c r="P1727" s="69"/>
      <c r="Q1727" s="53"/>
      <c r="R1727" s="82"/>
      <c r="S1727" s="83"/>
      <c r="T1727" s="72"/>
      <c r="U1727" s="69"/>
      <c r="V1727" s="69"/>
      <c r="W1727" s="69"/>
      <c r="X1727" s="69"/>
    </row>
    <row r="1728" spans="2:24" s="75" customFormat="1" x14ac:dyDescent="0.25">
      <c r="B1728" s="69"/>
      <c r="C1728" s="76"/>
      <c r="D1728" s="76"/>
      <c r="E1728" s="76"/>
      <c r="F1728" s="77"/>
      <c r="G1728" s="69"/>
      <c r="H1728" s="69"/>
      <c r="I1728" s="77"/>
      <c r="J1728" s="69"/>
      <c r="K1728" s="69"/>
      <c r="L1728" s="69"/>
      <c r="M1728" s="69"/>
      <c r="N1728" s="69"/>
      <c r="O1728" s="69"/>
      <c r="P1728" s="69"/>
      <c r="Q1728" s="53"/>
      <c r="R1728" s="82"/>
      <c r="S1728" s="83"/>
      <c r="T1728" s="72"/>
      <c r="U1728" s="69"/>
      <c r="V1728" s="69"/>
      <c r="W1728" s="69"/>
      <c r="X1728" s="69"/>
    </row>
    <row r="1729" spans="2:24" s="75" customFormat="1" x14ac:dyDescent="0.25">
      <c r="B1729" s="69"/>
      <c r="C1729" s="76"/>
      <c r="D1729" s="76"/>
      <c r="E1729" s="76"/>
      <c r="F1729" s="77"/>
      <c r="G1729" s="69"/>
      <c r="H1729" s="69"/>
      <c r="I1729" s="77"/>
      <c r="J1729" s="69"/>
      <c r="K1729" s="69"/>
      <c r="L1729" s="69"/>
      <c r="M1729" s="69"/>
      <c r="N1729" s="69"/>
      <c r="O1729" s="69"/>
      <c r="P1729" s="69"/>
      <c r="Q1729" s="53"/>
      <c r="R1729" s="82"/>
      <c r="S1729" s="83"/>
      <c r="T1729" s="72"/>
      <c r="U1729" s="69"/>
      <c r="V1729" s="69"/>
      <c r="W1729" s="69"/>
      <c r="X1729" s="69"/>
    </row>
    <row r="1730" spans="2:24" s="75" customFormat="1" x14ac:dyDescent="0.25">
      <c r="B1730" s="69"/>
      <c r="C1730" s="76"/>
      <c r="D1730" s="76"/>
      <c r="E1730" s="76"/>
      <c r="F1730" s="77"/>
      <c r="G1730" s="69"/>
      <c r="H1730" s="69"/>
      <c r="I1730" s="77"/>
      <c r="J1730" s="69"/>
      <c r="K1730" s="69"/>
      <c r="L1730" s="69"/>
      <c r="M1730" s="69"/>
      <c r="N1730" s="69"/>
      <c r="O1730" s="69"/>
      <c r="P1730" s="69"/>
      <c r="Q1730" s="53"/>
      <c r="R1730" s="82"/>
      <c r="S1730" s="83"/>
      <c r="T1730" s="72"/>
      <c r="U1730" s="69"/>
      <c r="V1730" s="69"/>
      <c r="W1730" s="69"/>
      <c r="X1730" s="69"/>
    </row>
    <row r="1731" spans="2:24" s="75" customFormat="1" x14ac:dyDescent="0.25">
      <c r="B1731" s="69"/>
      <c r="C1731" s="76"/>
      <c r="D1731" s="76"/>
      <c r="E1731" s="76"/>
      <c r="F1731" s="77"/>
      <c r="G1731" s="69"/>
      <c r="H1731" s="69"/>
      <c r="I1731" s="77"/>
      <c r="J1731" s="69"/>
      <c r="K1731" s="69"/>
      <c r="L1731" s="69"/>
      <c r="M1731" s="69"/>
      <c r="N1731" s="69"/>
      <c r="O1731" s="69"/>
      <c r="P1731" s="69"/>
      <c r="Q1731" s="53"/>
      <c r="R1731" s="82"/>
      <c r="S1731" s="83"/>
      <c r="T1731" s="72"/>
      <c r="U1731" s="69"/>
      <c r="V1731" s="69"/>
      <c r="W1731" s="69"/>
      <c r="X1731" s="69"/>
    </row>
    <row r="1732" spans="2:24" s="75" customFormat="1" x14ac:dyDescent="0.25">
      <c r="B1732" s="69"/>
      <c r="C1732" s="76"/>
      <c r="D1732" s="76"/>
      <c r="E1732" s="76"/>
      <c r="F1732" s="77"/>
      <c r="G1732" s="69"/>
      <c r="H1732" s="69"/>
      <c r="I1732" s="77"/>
      <c r="J1732" s="69"/>
      <c r="K1732" s="69"/>
      <c r="L1732" s="69"/>
      <c r="M1732" s="69"/>
      <c r="N1732" s="69"/>
      <c r="O1732" s="69"/>
      <c r="P1732" s="69"/>
      <c r="Q1732" s="53"/>
      <c r="R1732" s="82"/>
      <c r="S1732" s="83"/>
      <c r="T1732" s="72"/>
      <c r="U1732" s="69"/>
      <c r="V1732" s="69"/>
      <c r="W1732" s="69"/>
      <c r="X1732" s="69"/>
    </row>
    <row r="1733" spans="2:24" s="75" customFormat="1" x14ac:dyDescent="0.25">
      <c r="B1733" s="69"/>
      <c r="C1733" s="76"/>
      <c r="D1733" s="76"/>
      <c r="E1733" s="76"/>
      <c r="F1733" s="77"/>
      <c r="G1733" s="69"/>
      <c r="H1733" s="69"/>
      <c r="I1733" s="77"/>
      <c r="J1733" s="69"/>
      <c r="K1733" s="69"/>
      <c r="L1733" s="69"/>
      <c r="M1733" s="69"/>
      <c r="N1733" s="69"/>
      <c r="O1733" s="69"/>
      <c r="P1733" s="69"/>
      <c r="Q1733" s="53"/>
      <c r="R1733" s="82"/>
      <c r="S1733" s="83"/>
      <c r="T1733" s="72"/>
      <c r="U1733" s="69"/>
      <c r="V1733" s="69"/>
      <c r="W1733" s="69"/>
      <c r="X1733" s="69"/>
    </row>
    <row r="1734" spans="2:24" s="75" customFormat="1" x14ac:dyDescent="0.25">
      <c r="B1734" s="69"/>
      <c r="C1734" s="76"/>
      <c r="D1734" s="76"/>
      <c r="E1734" s="76"/>
      <c r="F1734" s="77"/>
      <c r="G1734" s="69"/>
      <c r="H1734" s="69"/>
      <c r="I1734" s="77"/>
      <c r="J1734" s="69"/>
      <c r="K1734" s="69"/>
      <c r="L1734" s="69"/>
      <c r="M1734" s="69"/>
      <c r="N1734" s="69"/>
      <c r="O1734" s="69"/>
      <c r="P1734" s="69"/>
      <c r="Q1734" s="53"/>
      <c r="R1734" s="82"/>
      <c r="S1734" s="83"/>
      <c r="T1734" s="72"/>
      <c r="U1734" s="69"/>
      <c r="V1734" s="69"/>
      <c r="W1734" s="69"/>
      <c r="X1734" s="69"/>
    </row>
    <row r="1735" spans="2:24" s="75" customFormat="1" x14ac:dyDescent="0.25">
      <c r="B1735" s="69"/>
      <c r="C1735" s="76"/>
      <c r="D1735" s="76"/>
      <c r="E1735" s="76"/>
      <c r="F1735" s="77"/>
      <c r="G1735" s="69"/>
      <c r="H1735" s="69"/>
      <c r="I1735" s="77"/>
      <c r="J1735" s="69"/>
      <c r="K1735" s="69"/>
      <c r="L1735" s="69"/>
      <c r="M1735" s="69"/>
      <c r="N1735" s="69"/>
      <c r="O1735" s="69"/>
      <c r="P1735" s="69"/>
      <c r="Q1735" s="53"/>
      <c r="R1735" s="82"/>
      <c r="S1735" s="83"/>
      <c r="T1735" s="72"/>
      <c r="U1735" s="69"/>
      <c r="V1735" s="69"/>
      <c r="W1735" s="69"/>
      <c r="X1735" s="69"/>
    </row>
    <row r="1736" spans="2:24" s="75" customFormat="1" x14ac:dyDescent="0.25">
      <c r="B1736" s="69"/>
      <c r="C1736" s="76"/>
      <c r="D1736" s="76"/>
      <c r="E1736" s="76"/>
      <c r="F1736" s="77"/>
      <c r="G1736" s="69"/>
      <c r="H1736" s="69"/>
      <c r="I1736" s="77"/>
      <c r="J1736" s="69"/>
      <c r="K1736" s="69"/>
      <c r="L1736" s="69"/>
      <c r="M1736" s="69"/>
      <c r="N1736" s="69"/>
      <c r="O1736" s="69"/>
      <c r="P1736" s="69"/>
      <c r="Q1736" s="53"/>
      <c r="R1736" s="82"/>
      <c r="S1736" s="83"/>
      <c r="T1736" s="72"/>
      <c r="U1736" s="69"/>
      <c r="V1736" s="69"/>
      <c r="W1736" s="69"/>
      <c r="X1736" s="69"/>
    </row>
    <row r="1737" spans="2:24" s="75" customFormat="1" x14ac:dyDescent="0.25">
      <c r="B1737" s="69"/>
      <c r="C1737" s="76"/>
      <c r="D1737" s="76"/>
      <c r="E1737" s="76"/>
      <c r="F1737" s="77"/>
      <c r="G1737" s="69"/>
      <c r="H1737" s="69"/>
      <c r="I1737" s="77"/>
      <c r="J1737" s="69"/>
      <c r="K1737" s="69"/>
      <c r="L1737" s="69"/>
      <c r="M1737" s="69"/>
      <c r="N1737" s="69"/>
      <c r="O1737" s="69"/>
      <c r="P1737" s="69"/>
      <c r="Q1737" s="53"/>
      <c r="R1737" s="82"/>
      <c r="S1737" s="83"/>
      <c r="T1737" s="72"/>
      <c r="U1737" s="69"/>
      <c r="V1737" s="69"/>
      <c r="W1737" s="69"/>
      <c r="X1737" s="69"/>
    </row>
    <row r="1738" spans="2:24" s="75" customFormat="1" x14ac:dyDescent="0.25">
      <c r="B1738" s="69"/>
      <c r="C1738" s="76"/>
      <c r="D1738" s="76"/>
      <c r="E1738" s="76"/>
      <c r="F1738" s="77"/>
      <c r="G1738" s="69"/>
      <c r="H1738" s="69"/>
      <c r="I1738" s="77"/>
      <c r="J1738" s="69"/>
      <c r="K1738" s="69"/>
      <c r="L1738" s="69"/>
      <c r="M1738" s="69"/>
      <c r="N1738" s="69"/>
      <c r="O1738" s="69"/>
      <c r="P1738" s="69"/>
      <c r="Q1738" s="53"/>
      <c r="R1738" s="82"/>
      <c r="S1738" s="83"/>
      <c r="T1738" s="72"/>
      <c r="U1738" s="69"/>
      <c r="V1738" s="69"/>
      <c r="W1738" s="69"/>
      <c r="X1738" s="69"/>
    </row>
    <row r="1739" spans="2:24" s="75" customFormat="1" x14ac:dyDescent="0.25">
      <c r="B1739" s="69"/>
      <c r="C1739" s="76"/>
      <c r="D1739" s="76"/>
      <c r="E1739" s="76"/>
      <c r="F1739" s="77"/>
      <c r="G1739" s="69"/>
      <c r="H1739" s="69"/>
      <c r="I1739" s="77"/>
      <c r="J1739" s="69"/>
      <c r="K1739" s="69"/>
      <c r="L1739" s="69"/>
      <c r="M1739" s="69"/>
      <c r="N1739" s="69"/>
      <c r="O1739" s="69"/>
      <c r="P1739" s="69"/>
      <c r="Q1739" s="53"/>
      <c r="R1739" s="82"/>
      <c r="S1739" s="83"/>
      <c r="T1739" s="72"/>
      <c r="U1739" s="69"/>
      <c r="V1739" s="69"/>
      <c r="W1739" s="69"/>
      <c r="X1739" s="69"/>
    </row>
    <row r="1740" spans="2:24" s="75" customFormat="1" x14ac:dyDescent="0.25">
      <c r="B1740" s="69"/>
      <c r="C1740" s="76"/>
      <c r="D1740" s="76"/>
      <c r="E1740" s="76"/>
      <c r="F1740" s="77"/>
      <c r="G1740" s="69"/>
      <c r="H1740" s="69"/>
      <c r="I1740" s="77"/>
      <c r="J1740" s="69"/>
      <c r="K1740" s="69"/>
      <c r="L1740" s="69"/>
      <c r="M1740" s="69"/>
      <c r="N1740" s="69"/>
      <c r="O1740" s="69"/>
      <c r="P1740" s="69"/>
      <c r="Q1740" s="53"/>
      <c r="R1740" s="82"/>
      <c r="S1740" s="83"/>
      <c r="T1740" s="72"/>
      <c r="U1740" s="69"/>
      <c r="V1740" s="69"/>
      <c r="W1740" s="69"/>
      <c r="X1740" s="69"/>
    </row>
    <row r="1741" spans="2:24" s="75" customFormat="1" x14ac:dyDescent="0.25">
      <c r="B1741" s="69"/>
      <c r="C1741" s="76"/>
      <c r="D1741" s="76"/>
      <c r="E1741" s="76"/>
      <c r="F1741" s="77"/>
      <c r="G1741" s="69"/>
      <c r="H1741" s="69"/>
      <c r="I1741" s="77"/>
      <c r="J1741" s="69"/>
      <c r="K1741" s="69"/>
      <c r="L1741" s="69"/>
      <c r="M1741" s="69"/>
      <c r="N1741" s="69"/>
      <c r="O1741" s="69"/>
      <c r="P1741" s="69"/>
      <c r="Q1741" s="53"/>
      <c r="R1741" s="82"/>
      <c r="S1741" s="83"/>
      <c r="T1741" s="72"/>
      <c r="U1741" s="69"/>
      <c r="V1741" s="69"/>
      <c r="W1741" s="69"/>
      <c r="X1741" s="69"/>
    </row>
    <row r="1742" spans="2:24" s="75" customFormat="1" x14ac:dyDescent="0.25">
      <c r="B1742" s="69"/>
      <c r="C1742" s="76"/>
      <c r="D1742" s="76"/>
      <c r="E1742" s="76"/>
      <c r="F1742" s="77"/>
      <c r="G1742" s="69"/>
      <c r="H1742" s="69"/>
      <c r="I1742" s="77"/>
      <c r="J1742" s="69"/>
      <c r="K1742" s="69"/>
      <c r="L1742" s="69"/>
      <c r="M1742" s="69"/>
      <c r="N1742" s="69"/>
      <c r="O1742" s="69"/>
      <c r="P1742" s="69"/>
      <c r="Q1742" s="53"/>
      <c r="R1742" s="82"/>
      <c r="S1742" s="83"/>
      <c r="T1742" s="72"/>
      <c r="U1742" s="69"/>
      <c r="V1742" s="69"/>
      <c r="W1742" s="69"/>
      <c r="X1742" s="69"/>
    </row>
    <row r="1743" spans="2:24" s="75" customFormat="1" x14ac:dyDescent="0.25">
      <c r="B1743" s="69"/>
      <c r="C1743" s="76"/>
      <c r="D1743" s="76"/>
      <c r="E1743" s="76"/>
      <c r="F1743" s="77"/>
      <c r="G1743" s="69"/>
      <c r="H1743" s="69"/>
      <c r="I1743" s="77"/>
      <c r="J1743" s="69"/>
      <c r="K1743" s="69"/>
      <c r="L1743" s="69"/>
      <c r="M1743" s="69"/>
      <c r="N1743" s="69"/>
      <c r="O1743" s="69"/>
      <c r="P1743" s="69"/>
      <c r="Q1743" s="53"/>
      <c r="R1743" s="82"/>
      <c r="S1743" s="83"/>
      <c r="T1743" s="72"/>
      <c r="U1743" s="69"/>
      <c r="V1743" s="69"/>
      <c r="W1743" s="69"/>
      <c r="X1743" s="69"/>
    </row>
    <row r="1744" spans="2:24" s="75" customFormat="1" x14ac:dyDescent="0.25">
      <c r="B1744" s="69"/>
      <c r="C1744" s="76"/>
      <c r="D1744" s="76"/>
      <c r="E1744" s="76"/>
      <c r="F1744" s="77"/>
      <c r="G1744" s="69"/>
      <c r="H1744" s="69"/>
      <c r="I1744" s="77"/>
      <c r="J1744" s="69"/>
      <c r="K1744" s="69"/>
      <c r="L1744" s="69"/>
      <c r="M1744" s="69"/>
      <c r="N1744" s="69"/>
      <c r="O1744" s="69"/>
      <c r="P1744" s="69"/>
      <c r="Q1744" s="53"/>
      <c r="R1744" s="82"/>
      <c r="S1744" s="83"/>
      <c r="T1744" s="72"/>
      <c r="U1744" s="69"/>
      <c r="V1744" s="69"/>
      <c r="W1744" s="69"/>
      <c r="X1744" s="69"/>
    </row>
    <row r="1745" spans="2:24" s="75" customFormat="1" x14ac:dyDescent="0.25">
      <c r="B1745" s="69"/>
      <c r="C1745" s="76"/>
      <c r="D1745" s="76"/>
      <c r="E1745" s="76"/>
      <c r="F1745" s="77"/>
      <c r="G1745" s="69"/>
      <c r="H1745" s="69"/>
      <c r="I1745" s="77"/>
      <c r="J1745" s="69"/>
      <c r="K1745" s="69"/>
      <c r="L1745" s="69"/>
      <c r="M1745" s="69"/>
      <c r="N1745" s="69"/>
      <c r="O1745" s="69"/>
      <c r="P1745" s="69"/>
      <c r="Q1745" s="53"/>
      <c r="R1745" s="82"/>
      <c r="S1745" s="83"/>
      <c r="T1745" s="72"/>
      <c r="U1745" s="69"/>
      <c r="V1745" s="69"/>
      <c r="W1745" s="69"/>
      <c r="X1745" s="69"/>
    </row>
    <row r="1746" spans="2:24" s="75" customFormat="1" x14ac:dyDescent="0.25">
      <c r="B1746" s="69"/>
      <c r="C1746" s="76"/>
      <c r="D1746" s="76"/>
      <c r="E1746" s="76"/>
      <c r="F1746" s="77"/>
      <c r="G1746" s="69"/>
      <c r="H1746" s="69"/>
      <c r="I1746" s="77"/>
      <c r="J1746" s="69"/>
      <c r="K1746" s="69"/>
      <c r="L1746" s="69"/>
      <c r="M1746" s="69"/>
      <c r="N1746" s="69"/>
      <c r="O1746" s="69"/>
      <c r="P1746" s="69"/>
      <c r="Q1746" s="53"/>
      <c r="R1746" s="82"/>
      <c r="S1746" s="83"/>
      <c r="T1746" s="72"/>
      <c r="U1746" s="69"/>
      <c r="V1746" s="69"/>
      <c r="W1746" s="69"/>
      <c r="X1746" s="69"/>
    </row>
    <row r="1747" spans="2:24" s="75" customFormat="1" x14ac:dyDescent="0.25">
      <c r="B1747" s="69"/>
      <c r="C1747" s="76"/>
      <c r="D1747" s="76"/>
      <c r="E1747" s="76"/>
      <c r="F1747" s="77"/>
      <c r="G1747" s="69"/>
      <c r="H1747" s="69"/>
      <c r="I1747" s="77"/>
      <c r="J1747" s="69"/>
      <c r="K1747" s="69"/>
      <c r="L1747" s="69"/>
      <c r="M1747" s="69"/>
      <c r="N1747" s="69"/>
      <c r="O1747" s="69"/>
      <c r="P1747" s="69"/>
      <c r="Q1747" s="53"/>
      <c r="R1747" s="82"/>
      <c r="S1747" s="83"/>
      <c r="T1747" s="72"/>
      <c r="U1747" s="69"/>
      <c r="V1747" s="69"/>
      <c r="W1747" s="69"/>
      <c r="X1747" s="69"/>
    </row>
    <row r="1748" spans="2:24" s="75" customFormat="1" x14ac:dyDescent="0.25">
      <c r="B1748" s="69"/>
      <c r="C1748" s="76"/>
      <c r="D1748" s="76"/>
      <c r="E1748" s="76"/>
      <c r="F1748" s="77"/>
      <c r="G1748" s="69"/>
      <c r="H1748" s="69"/>
      <c r="I1748" s="77"/>
      <c r="J1748" s="69"/>
      <c r="K1748" s="69"/>
      <c r="L1748" s="69"/>
      <c r="M1748" s="69"/>
      <c r="N1748" s="69"/>
      <c r="O1748" s="69"/>
      <c r="P1748" s="69"/>
      <c r="Q1748" s="53"/>
      <c r="R1748" s="82"/>
      <c r="S1748" s="83"/>
      <c r="T1748" s="72"/>
      <c r="U1748" s="69"/>
      <c r="V1748" s="69"/>
      <c r="W1748" s="69"/>
      <c r="X1748" s="69"/>
    </row>
    <row r="1749" spans="2:24" s="75" customFormat="1" x14ac:dyDescent="0.25">
      <c r="B1749" s="69"/>
      <c r="C1749" s="76"/>
      <c r="D1749" s="76"/>
      <c r="E1749" s="76"/>
      <c r="F1749" s="77"/>
      <c r="G1749" s="69"/>
      <c r="H1749" s="69"/>
      <c r="I1749" s="77"/>
      <c r="J1749" s="69"/>
      <c r="K1749" s="69"/>
      <c r="L1749" s="69"/>
      <c r="M1749" s="69"/>
      <c r="N1749" s="69"/>
      <c r="O1749" s="69"/>
      <c r="P1749" s="69"/>
      <c r="Q1749" s="53"/>
      <c r="R1749" s="82"/>
      <c r="S1749" s="83"/>
      <c r="T1749" s="72"/>
      <c r="U1749" s="69"/>
      <c r="V1749" s="69"/>
      <c r="W1749" s="69"/>
      <c r="X1749" s="69"/>
    </row>
    <row r="1750" spans="2:24" s="75" customFormat="1" x14ac:dyDescent="0.25">
      <c r="B1750" s="69"/>
      <c r="C1750" s="76"/>
      <c r="D1750" s="76"/>
      <c r="E1750" s="76"/>
      <c r="F1750" s="77"/>
      <c r="G1750" s="69"/>
      <c r="H1750" s="69"/>
      <c r="I1750" s="77"/>
      <c r="J1750" s="69"/>
      <c r="K1750" s="69"/>
      <c r="L1750" s="69"/>
      <c r="M1750" s="69"/>
      <c r="N1750" s="69"/>
      <c r="O1750" s="69"/>
      <c r="P1750" s="69"/>
      <c r="Q1750" s="53"/>
      <c r="R1750" s="82"/>
      <c r="S1750" s="83"/>
      <c r="T1750" s="72"/>
      <c r="U1750" s="69"/>
      <c r="V1750" s="69"/>
      <c r="W1750" s="69"/>
      <c r="X1750" s="69"/>
    </row>
    <row r="1751" spans="2:24" s="75" customFormat="1" x14ac:dyDescent="0.25">
      <c r="B1751" s="69"/>
      <c r="C1751" s="76"/>
      <c r="D1751" s="76"/>
      <c r="E1751" s="76"/>
      <c r="F1751" s="77"/>
      <c r="G1751" s="69"/>
      <c r="H1751" s="69"/>
      <c r="I1751" s="77"/>
      <c r="J1751" s="69"/>
      <c r="K1751" s="69"/>
      <c r="L1751" s="69"/>
      <c r="M1751" s="69"/>
      <c r="N1751" s="69"/>
      <c r="O1751" s="69"/>
      <c r="P1751" s="69"/>
      <c r="Q1751" s="53"/>
      <c r="R1751" s="82"/>
      <c r="S1751" s="83"/>
      <c r="T1751" s="72"/>
      <c r="U1751" s="69"/>
      <c r="V1751" s="69"/>
      <c r="W1751" s="69"/>
      <c r="X1751" s="69"/>
    </row>
    <row r="1752" spans="2:24" s="75" customFormat="1" x14ac:dyDescent="0.25">
      <c r="B1752" s="69"/>
      <c r="C1752" s="76"/>
      <c r="D1752" s="76"/>
      <c r="E1752" s="76"/>
      <c r="F1752" s="77"/>
      <c r="G1752" s="69"/>
      <c r="H1752" s="69"/>
      <c r="I1752" s="77"/>
      <c r="J1752" s="69"/>
      <c r="K1752" s="69"/>
      <c r="L1752" s="69"/>
      <c r="M1752" s="69"/>
      <c r="N1752" s="69"/>
      <c r="O1752" s="69"/>
      <c r="P1752" s="69"/>
      <c r="Q1752" s="53"/>
      <c r="R1752" s="82"/>
      <c r="S1752" s="83"/>
      <c r="T1752" s="72"/>
      <c r="U1752" s="69"/>
      <c r="V1752" s="69"/>
      <c r="W1752" s="69"/>
      <c r="X1752" s="69"/>
    </row>
    <row r="1753" spans="2:24" s="75" customFormat="1" x14ac:dyDescent="0.25">
      <c r="B1753" s="69"/>
      <c r="C1753" s="76"/>
      <c r="D1753" s="76"/>
      <c r="E1753" s="76"/>
      <c r="F1753" s="77"/>
      <c r="G1753" s="69"/>
      <c r="H1753" s="69"/>
      <c r="I1753" s="77"/>
      <c r="J1753" s="69"/>
      <c r="K1753" s="69"/>
      <c r="L1753" s="69"/>
      <c r="M1753" s="69"/>
      <c r="N1753" s="69"/>
      <c r="O1753" s="69"/>
      <c r="P1753" s="69"/>
      <c r="Q1753" s="53"/>
      <c r="R1753" s="82"/>
      <c r="S1753" s="83"/>
      <c r="T1753" s="72"/>
      <c r="U1753" s="69"/>
      <c r="V1753" s="69"/>
      <c r="W1753" s="69"/>
      <c r="X1753" s="69"/>
    </row>
    <row r="1754" spans="2:24" s="75" customFormat="1" x14ac:dyDescent="0.25">
      <c r="B1754" s="69"/>
      <c r="C1754" s="76"/>
      <c r="D1754" s="76"/>
      <c r="E1754" s="76"/>
      <c r="F1754" s="77"/>
      <c r="G1754" s="69"/>
      <c r="H1754" s="69"/>
      <c r="I1754" s="77"/>
      <c r="J1754" s="69"/>
      <c r="K1754" s="69"/>
      <c r="L1754" s="69"/>
      <c r="M1754" s="69"/>
      <c r="N1754" s="69"/>
      <c r="O1754" s="69"/>
      <c r="P1754" s="69"/>
      <c r="Q1754" s="53"/>
      <c r="R1754" s="82"/>
      <c r="S1754" s="83"/>
      <c r="T1754" s="72"/>
      <c r="U1754" s="69"/>
      <c r="V1754" s="69"/>
      <c r="W1754" s="69"/>
      <c r="X1754" s="69"/>
    </row>
    <row r="1755" spans="2:24" s="75" customFormat="1" x14ac:dyDescent="0.25">
      <c r="B1755" s="69"/>
      <c r="C1755" s="76"/>
      <c r="D1755" s="76"/>
      <c r="E1755" s="76"/>
      <c r="F1755" s="77"/>
      <c r="G1755" s="69"/>
      <c r="H1755" s="69"/>
      <c r="I1755" s="77"/>
      <c r="J1755" s="69"/>
      <c r="K1755" s="69"/>
      <c r="L1755" s="69"/>
      <c r="M1755" s="69"/>
      <c r="N1755" s="69"/>
      <c r="O1755" s="69"/>
      <c r="P1755" s="69"/>
      <c r="Q1755" s="53"/>
      <c r="R1755" s="82"/>
      <c r="S1755" s="83"/>
      <c r="T1755" s="72"/>
      <c r="U1755" s="69"/>
      <c r="V1755" s="69"/>
      <c r="W1755" s="69"/>
      <c r="X1755" s="69"/>
    </row>
    <row r="1756" spans="2:24" s="75" customFormat="1" x14ac:dyDescent="0.25">
      <c r="B1756" s="69"/>
      <c r="C1756" s="76"/>
      <c r="D1756" s="76"/>
      <c r="E1756" s="76"/>
      <c r="F1756" s="77"/>
      <c r="G1756" s="69"/>
      <c r="H1756" s="69"/>
      <c r="I1756" s="77"/>
      <c r="J1756" s="69"/>
      <c r="K1756" s="69"/>
      <c r="L1756" s="69"/>
      <c r="M1756" s="69"/>
      <c r="N1756" s="69"/>
      <c r="O1756" s="69"/>
      <c r="P1756" s="69"/>
      <c r="Q1756" s="53"/>
      <c r="R1756" s="82"/>
      <c r="S1756" s="83"/>
      <c r="T1756" s="72"/>
      <c r="U1756" s="69"/>
      <c r="V1756" s="69"/>
      <c r="W1756" s="69"/>
      <c r="X1756" s="69"/>
    </row>
    <row r="1757" spans="2:24" s="75" customFormat="1" x14ac:dyDescent="0.25">
      <c r="B1757" s="69"/>
      <c r="C1757" s="76"/>
      <c r="D1757" s="76"/>
      <c r="E1757" s="76"/>
      <c r="F1757" s="77"/>
      <c r="G1757" s="69"/>
      <c r="H1757" s="69"/>
      <c r="I1757" s="77"/>
      <c r="J1757" s="69"/>
      <c r="K1757" s="69"/>
      <c r="L1757" s="69"/>
      <c r="M1757" s="69"/>
      <c r="N1757" s="69"/>
      <c r="O1757" s="69"/>
      <c r="P1757" s="69"/>
      <c r="Q1757" s="53"/>
      <c r="R1757" s="82"/>
      <c r="S1757" s="83"/>
      <c r="T1757" s="72"/>
      <c r="U1757" s="69"/>
      <c r="V1757" s="69"/>
      <c r="W1757" s="69"/>
      <c r="X1757" s="69"/>
    </row>
    <row r="1758" spans="2:24" s="75" customFormat="1" x14ac:dyDescent="0.25">
      <c r="B1758" s="69"/>
      <c r="C1758" s="76"/>
      <c r="D1758" s="76"/>
      <c r="E1758" s="76"/>
      <c r="F1758" s="77"/>
      <c r="G1758" s="69"/>
      <c r="H1758" s="69"/>
      <c r="I1758" s="77"/>
      <c r="J1758" s="69"/>
      <c r="K1758" s="69"/>
      <c r="L1758" s="69"/>
      <c r="M1758" s="69"/>
      <c r="N1758" s="69"/>
      <c r="O1758" s="69"/>
      <c r="P1758" s="69"/>
      <c r="Q1758" s="53"/>
      <c r="R1758" s="82"/>
      <c r="S1758" s="83"/>
      <c r="T1758" s="72"/>
      <c r="U1758" s="69"/>
      <c r="V1758" s="69"/>
      <c r="W1758" s="69"/>
      <c r="X1758" s="69"/>
    </row>
    <row r="1759" spans="2:24" s="75" customFormat="1" x14ac:dyDescent="0.25">
      <c r="B1759" s="69"/>
      <c r="C1759" s="76"/>
      <c r="D1759" s="76"/>
      <c r="E1759" s="76"/>
      <c r="F1759" s="77"/>
      <c r="G1759" s="69"/>
      <c r="H1759" s="69"/>
      <c r="I1759" s="77"/>
      <c r="J1759" s="69"/>
      <c r="K1759" s="69"/>
      <c r="L1759" s="69"/>
      <c r="M1759" s="69"/>
      <c r="N1759" s="69"/>
      <c r="O1759" s="69"/>
      <c r="P1759" s="69"/>
      <c r="Q1759" s="53"/>
      <c r="R1759" s="82"/>
      <c r="S1759" s="83"/>
      <c r="T1759" s="72"/>
      <c r="U1759" s="69"/>
      <c r="V1759" s="69"/>
      <c r="W1759" s="69"/>
      <c r="X1759" s="69"/>
    </row>
    <row r="1760" spans="2:24" s="75" customFormat="1" x14ac:dyDescent="0.25">
      <c r="B1760" s="69"/>
      <c r="C1760" s="76"/>
      <c r="D1760" s="76"/>
      <c r="E1760" s="76"/>
      <c r="F1760" s="77"/>
      <c r="G1760" s="69"/>
      <c r="H1760" s="69"/>
      <c r="I1760" s="77"/>
      <c r="J1760" s="69"/>
      <c r="K1760" s="69"/>
      <c r="L1760" s="69"/>
      <c r="M1760" s="69"/>
      <c r="N1760" s="69"/>
      <c r="O1760" s="69"/>
      <c r="P1760" s="69"/>
      <c r="Q1760" s="53"/>
      <c r="R1760" s="82"/>
      <c r="S1760" s="83"/>
      <c r="T1760" s="72"/>
      <c r="U1760" s="69"/>
      <c r="V1760" s="69"/>
      <c r="W1760" s="69"/>
      <c r="X1760" s="69"/>
    </row>
    <row r="1761" spans="2:24" s="75" customFormat="1" x14ac:dyDescent="0.25">
      <c r="B1761" s="69"/>
      <c r="C1761" s="76"/>
      <c r="D1761" s="76"/>
      <c r="E1761" s="76"/>
      <c r="F1761" s="77"/>
      <c r="G1761" s="69"/>
      <c r="H1761" s="69"/>
      <c r="I1761" s="77"/>
      <c r="J1761" s="69"/>
      <c r="K1761" s="69"/>
      <c r="L1761" s="69"/>
      <c r="M1761" s="69"/>
      <c r="N1761" s="69"/>
      <c r="O1761" s="69"/>
      <c r="P1761" s="69"/>
      <c r="Q1761" s="53"/>
      <c r="R1761" s="82"/>
      <c r="S1761" s="83"/>
      <c r="T1761" s="72"/>
      <c r="U1761" s="69"/>
      <c r="V1761" s="69"/>
      <c r="W1761" s="69"/>
      <c r="X1761" s="69"/>
    </row>
    <row r="1762" spans="2:24" s="75" customFormat="1" x14ac:dyDescent="0.25">
      <c r="B1762" s="69"/>
      <c r="C1762" s="76"/>
      <c r="D1762" s="76"/>
      <c r="E1762" s="76"/>
      <c r="F1762" s="77"/>
      <c r="G1762" s="69"/>
      <c r="H1762" s="69"/>
      <c r="I1762" s="77"/>
      <c r="J1762" s="69"/>
      <c r="K1762" s="69"/>
      <c r="L1762" s="69"/>
      <c r="M1762" s="69"/>
      <c r="N1762" s="69"/>
      <c r="O1762" s="69"/>
      <c r="P1762" s="69"/>
      <c r="Q1762" s="53"/>
      <c r="R1762" s="82"/>
      <c r="S1762" s="83"/>
      <c r="T1762" s="72"/>
      <c r="U1762" s="69"/>
      <c r="V1762" s="69"/>
      <c r="W1762" s="69"/>
      <c r="X1762" s="69"/>
    </row>
    <row r="1763" spans="2:24" s="75" customFormat="1" x14ac:dyDescent="0.25">
      <c r="B1763" s="69"/>
      <c r="C1763" s="76"/>
      <c r="D1763" s="76"/>
      <c r="E1763" s="76"/>
      <c r="F1763" s="77"/>
      <c r="G1763" s="69"/>
      <c r="H1763" s="69"/>
      <c r="I1763" s="77"/>
      <c r="J1763" s="69"/>
      <c r="K1763" s="69"/>
      <c r="L1763" s="69"/>
      <c r="M1763" s="69"/>
      <c r="N1763" s="69"/>
      <c r="O1763" s="69"/>
      <c r="P1763" s="69"/>
      <c r="Q1763" s="53"/>
      <c r="R1763" s="82"/>
      <c r="S1763" s="83"/>
      <c r="T1763" s="72"/>
      <c r="U1763" s="69"/>
      <c r="V1763" s="69"/>
      <c r="W1763" s="69"/>
      <c r="X1763" s="69"/>
    </row>
    <row r="1764" spans="2:24" s="75" customFormat="1" x14ac:dyDescent="0.25">
      <c r="B1764" s="69"/>
      <c r="C1764" s="76"/>
      <c r="D1764" s="76"/>
      <c r="E1764" s="76"/>
      <c r="F1764" s="77"/>
      <c r="G1764" s="69"/>
      <c r="H1764" s="69"/>
      <c r="I1764" s="77"/>
      <c r="J1764" s="69"/>
      <c r="K1764" s="69"/>
      <c r="L1764" s="69"/>
      <c r="M1764" s="69"/>
      <c r="N1764" s="69"/>
      <c r="O1764" s="69"/>
      <c r="P1764" s="69"/>
      <c r="Q1764" s="53"/>
      <c r="R1764" s="82"/>
      <c r="S1764" s="83"/>
      <c r="T1764" s="72"/>
      <c r="U1764" s="69"/>
      <c r="V1764" s="69"/>
      <c r="W1764" s="69"/>
      <c r="X1764" s="69"/>
    </row>
    <row r="1765" spans="2:24" s="75" customFormat="1" x14ac:dyDescent="0.25">
      <c r="B1765" s="69"/>
      <c r="C1765" s="76"/>
      <c r="D1765" s="76"/>
      <c r="E1765" s="76"/>
      <c r="F1765" s="77"/>
      <c r="G1765" s="69"/>
      <c r="H1765" s="69"/>
      <c r="I1765" s="77"/>
      <c r="J1765" s="69"/>
      <c r="K1765" s="69"/>
      <c r="L1765" s="69"/>
      <c r="M1765" s="69"/>
      <c r="N1765" s="69"/>
      <c r="O1765" s="69"/>
      <c r="P1765" s="69"/>
      <c r="Q1765" s="53"/>
      <c r="R1765" s="82"/>
      <c r="S1765" s="83"/>
      <c r="T1765" s="72"/>
      <c r="U1765" s="69"/>
      <c r="V1765" s="69"/>
      <c r="W1765" s="69"/>
      <c r="X1765" s="69"/>
    </row>
    <row r="1766" spans="2:24" s="75" customFormat="1" x14ac:dyDescent="0.25">
      <c r="B1766" s="69"/>
      <c r="C1766" s="76"/>
      <c r="D1766" s="76"/>
      <c r="E1766" s="76"/>
      <c r="F1766" s="77"/>
      <c r="G1766" s="69"/>
      <c r="H1766" s="69"/>
      <c r="I1766" s="77"/>
      <c r="J1766" s="69"/>
      <c r="K1766" s="69"/>
      <c r="L1766" s="69"/>
      <c r="M1766" s="69"/>
      <c r="N1766" s="69"/>
      <c r="O1766" s="69"/>
      <c r="P1766" s="69"/>
      <c r="Q1766" s="53"/>
      <c r="R1766" s="82"/>
      <c r="S1766" s="83"/>
      <c r="T1766" s="72"/>
      <c r="U1766" s="69"/>
      <c r="V1766" s="69"/>
      <c r="W1766" s="69"/>
      <c r="X1766" s="69"/>
    </row>
    <row r="1767" spans="2:24" s="75" customFormat="1" x14ac:dyDescent="0.25">
      <c r="B1767" s="69"/>
      <c r="C1767" s="76"/>
      <c r="D1767" s="76"/>
      <c r="E1767" s="76"/>
      <c r="F1767" s="77"/>
      <c r="G1767" s="69"/>
      <c r="H1767" s="69"/>
      <c r="I1767" s="77"/>
      <c r="J1767" s="69"/>
      <c r="K1767" s="69"/>
      <c r="L1767" s="69"/>
      <c r="M1767" s="69"/>
      <c r="N1767" s="69"/>
      <c r="O1767" s="69"/>
      <c r="P1767" s="69"/>
      <c r="Q1767" s="53"/>
      <c r="R1767" s="82"/>
      <c r="S1767" s="83"/>
      <c r="T1767" s="72"/>
      <c r="U1767" s="69"/>
      <c r="V1767" s="69"/>
      <c r="W1767" s="69"/>
      <c r="X1767" s="69"/>
    </row>
    <row r="1768" spans="2:24" s="75" customFormat="1" x14ac:dyDescent="0.25">
      <c r="B1768" s="69"/>
      <c r="C1768" s="76"/>
      <c r="D1768" s="76"/>
      <c r="E1768" s="76"/>
      <c r="F1768" s="77"/>
      <c r="G1768" s="69"/>
      <c r="H1768" s="69"/>
      <c r="I1768" s="77"/>
      <c r="J1768" s="69"/>
      <c r="K1768" s="69"/>
      <c r="L1768" s="69"/>
      <c r="M1768" s="69"/>
      <c r="N1768" s="69"/>
      <c r="O1768" s="69"/>
      <c r="P1768" s="69"/>
      <c r="Q1768" s="53"/>
      <c r="R1768" s="82"/>
      <c r="S1768" s="83"/>
      <c r="T1768" s="72"/>
      <c r="U1768" s="69"/>
      <c r="V1768" s="69"/>
      <c r="W1768" s="69"/>
      <c r="X1768" s="69"/>
    </row>
    <row r="1769" spans="2:24" s="75" customFormat="1" x14ac:dyDescent="0.25">
      <c r="B1769" s="69"/>
      <c r="C1769" s="76"/>
      <c r="D1769" s="76"/>
      <c r="E1769" s="76"/>
      <c r="F1769" s="77"/>
      <c r="G1769" s="69"/>
      <c r="H1769" s="69"/>
      <c r="I1769" s="77"/>
      <c r="J1769" s="69"/>
      <c r="K1769" s="69"/>
      <c r="L1769" s="69"/>
      <c r="M1769" s="69"/>
      <c r="N1769" s="69"/>
      <c r="O1769" s="69"/>
      <c r="P1769" s="69"/>
      <c r="Q1769" s="53"/>
      <c r="R1769" s="82"/>
      <c r="S1769" s="83"/>
      <c r="T1769" s="72"/>
      <c r="U1769" s="69"/>
      <c r="V1769" s="69"/>
      <c r="W1769" s="69"/>
      <c r="X1769" s="69"/>
    </row>
    <row r="1770" spans="2:24" s="75" customFormat="1" x14ac:dyDescent="0.25">
      <c r="B1770" s="69"/>
      <c r="C1770" s="76"/>
      <c r="D1770" s="76"/>
      <c r="E1770" s="76"/>
      <c r="F1770" s="77"/>
      <c r="G1770" s="69"/>
      <c r="H1770" s="69"/>
      <c r="I1770" s="77"/>
      <c r="J1770" s="69"/>
      <c r="K1770" s="69"/>
      <c r="L1770" s="69"/>
      <c r="M1770" s="69"/>
      <c r="N1770" s="69"/>
      <c r="O1770" s="69"/>
      <c r="P1770" s="69"/>
      <c r="Q1770" s="53"/>
      <c r="R1770" s="82"/>
      <c r="S1770" s="83"/>
      <c r="T1770" s="72"/>
      <c r="U1770" s="69"/>
      <c r="V1770" s="69"/>
      <c r="W1770" s="69"/>
      <c r="X1770" s="69"/>
    </row>
    <row r="1771" spans="2:24" s="75" customFormat="1" x14ac:dyDescent="0.25">
      <c r="B1771" s="69"/>
      <c r="C1771" s="76"/>
      <c r="D1771" s="76"/>
      <c r="E1771" s="76"/>
      <c r="F1771" s="77"/>
      <c r="G1771" s="69"/>
      <c r="H1771" s="69"/>
      <c r="I1771" s="77"/>
      <c r="J1771" s="69"/>
      <c r="K1771" s="69"/>
      <c r="L1771" s="69"/>
      <c r="M1771" s="69"/>
      <c r="N1771" s="69"/>
      <c r="O1771" s="69"/>
      <c r="P1771" s="69"/>
      <c r="Q1771" s="53"/>
      <c r="R1771" s="82"/>
      <c r="S1771" s="83"/>
      <c r="T1771" s="72"/>
      <c r="U1771" s="69"/>
      <c r="V1771" s="69"/>
      <c r="W1771" s="69"/>
      <c r="X1771" s="69"/>
    </row>
    <row r="1772" spans="2:24" s="75" customFormat="1" x14ac:dyDescent="0.25">
      <c r="B1772" s="69"/>
      <c r="C1772" s="76"/>
      <c r="D1772" s="76"/>
      <c r="E1772" s="76"/>
      <c r="F1772" s="77"/>
      <c r="G1772" s="69"/>
      <c r="H1772" s="69"/>
      <c r="I1772" s="77"/>
      <c r="J1772" s="69"/>
      <c r="K1772" s="69"/>
      <c r="L1772" s="69"/>
      <c r="M1772" s="69"/>
      <c r="N1772" s="69"/>
      <c r="O1772" s="69"/>
      <c r="P1772" s="69"/>
      <c r="Q1772" s="53"/>
      <c r="R1772" s="82"/>
      <c r="S1772" s="83"/>
      <c r="T1772" s="72"/>
      <c r="U1772" s="69"/>
      <c r="V1772" s="69"/>
      <c r="W1772" s="69"/>
      <c r="X1772" s="69"/>
    </row>
    <row r="1773" spans="2:24" s="75" customFormat="1" x14ac:dyDescent="0.25">
      <c r="B1773" s="69"/>
      <c r="C1773" s="76"/>
      <c r="D1773" s="76"/>
      <c r="E1773" s="76"/>
      <c r="F1773" s="77"/>
      <c r="G1773" s="69"/>
      <c r="H1773" s="69"/>
      <c r="I1773" s="77"/>
      <c r="J1773" s="69"/>
      <c r="K1773" s="69"/>
      <c r="L1773" s="69"/>
      <c r="M1773" s="69"/>
      <c r="N1773" s="69"/>
      <c r="O1773" s="69"/>
      <c r="P1773" s="69"/>
      <c r="Q1773" s="53"/>
      <c r="R1773" s="82"/>
      <c r="S1773" s="83"/>
      <c r="T1773" s="72"/>
      <c r="U1773" s="69"/>
      <c r="V1773" s="69"/>
      <c r="W1773" s="69"/>
      <c r="X1773" s="69"/>
    </row>
    <row r="1774" spans="2:24" s="75" customFormat="1" x14ac:dyDescent="0.25">
      <c r="B1774" s="69"/>
      <c r="C1774" s="76"/>
      <c r="D1774" s="76"/>
      <c r="E1774" s="76"/>
      <c r="F1774" s="77"/>
      <c r="G1774" s="69"/>
      <c r="H1774" s="69"/>
      <c r="I1774" s="77"/>
      <c r="J1774" s="69"/>
      <c r="K1774" s="69"/>
      <c r="L1774" s="69"/>
      <c r="M1774" s="69"/>
      <c r="N1774" s="69"/>
      <c r="O1774" s="69"/>
      <c r="P1774" s="69"/>
      <c r="Q1774" s="53"/>
      <c r="R1774" s="82"/>
      <c r="S1774" s="83"/>
      <c r="T1774" s="72"/>
      <c r="U1774" s="69"/>
      <c r="V1774" s="69"/>
      <c r="W1774" s="69"/>
      <c r="X1774" s="69"/>
    </row>
    <row r="1775" spans="2:24" s="75" customFormat="1" x14ac:dyDescent="0.25">
      <c r="B1775" s="69"/>
      <c r="C1775" s="76"/>
      <c r="D1775" s="76"/>
      <c r="E1775" s="76"/>
      <c r="F1775" s="77"/>
      <c r="G1775" s="69"/>
      <c r="H1775" s="69"/>
      <c r="I1775" s="77"/>
      <c r="J1775" s="69"/>
      <c r="K1775" s="69"/>
      <c r="L1775" s="69"/>
      <c r="M1775" s="69"/>
      <c r="N1775" s="69"/>
      <c r="O1775" s="69"/>
      <c r="P1775" s="69"/>
      <c r="Q1775" s="53"/>
      <c r="R1775" s="82"/>
      <c r="S1775" s="83"/>
      <c r="T1775" s="72"/>
      <c r="U1775" s="69"/>
      <c r="V1775" s="69"/>
      <c r="W1775" s="69"/>
      <c r="X1775" s="69"/>
    </row>
    <row r="1776" spans="2:24" s="75" customFormat="1" x14ac:dyDescent="0.25">
      <c r="B1776" s="69"/>
      <c r="C1776" s="76"/>
      <c r="D1776" s="76"/>
      <c r="E1776" s="76"/>
      <c r="F1776" s="77"/>
      <c r="G1776" s="69"/>
      <c r="H1776" s="69"/>
      <c r="I1776" s="77"/>
      <c r="J1776" s="69"/>
      <c r="K1776" s="69"/>
      <c r="L1776" s="69"/>
      <c r="M1776" s="69"/>
      <c r="N1776" s="69"/>
      <c r="O1776" s="69"/>
      <c r="P1776" s="69"/>
      <c r="Q1776" s="53"/>
      <c r="R1776" s="82"/>
      <c r="S1776" s="83"/>
      <c r="T1776" s="72"/>
      <c r="U1776" s="69"/>
      <c r="V1776" s="69"/>
      <c r="W1776" s="69"/>
      <c r="X1776" s="69"/>
    </row>
    <row r="1777" spans="2:24" s="75" customFormat="1" x14ac:dyDescent="0.25">
      <c r="B1777" s="69"/>
      <c r="C1777" s="76"/>
      <c r="D1777" s="76"/>
      <c r="E1777" s="76"/>
      <c r="F1777" s="77"/>
      <c r="G1777" s="69"/>
      <c r="H1777" s="69"/>
      <c r="I1777" s="77"/>
      <c r="J1777" s="69"/>
      <c r="K1777" s="69"/>
      <c r="L1777" s="69"/>
      <c r="M1777" s="69"/>
      <c r="N1777" s="69"/>
      <c r="O1777" s="69"/>
      <c r="P1777" s="69"/>
      <c r="Q1777" s="53"/>
      <c r="R1777" s="82"/>
      <c r="S1777" s="83"/>
      <c r="T1777" s="72"/>
      <c r="U1777" s="69"/>
      <c r="V1777" s="69"/>
      <c r="W1777" s="69"/>
      <c r="X1777" s="69"/>
    </row>
    <row r="1778" spans="2:24" s="75" customFormat="1" x14ac:dyDescent="0.25">
      <c r="B1778" s="69"/>
      <c r="C1778" s="76"/>
      <c r="D1778" s="76"/>
      <c r="E1778" s="76"/>
      <c r="F1778" s="77"/>
      <c r="G1778" s="69"/>
      <c r="H1778" s="69"/>
      <c r="I1778" s="77"/>
      <c r="J1778" s="69"/>
      <c r="K1778" s="69"/>
      <c r="L1778" s="69"/>
      <c r="M1778" s="69"/>
      <c r="N1778" s="69"/>
      <c r="O1778" s="69"/>
      <c r="P1778" s="69"/>
      <c r="Q1778" s="53"/>
      <c r="R1778" s="82"/>
      <c r="S1778" s="83"/>
      <c r="T1778" s="72"/>
      <c r="U1778" s="69"/>
      <c r="V1778" s="69"/>
      <c r="W1778" s="69"/>
      <c r="X1778" s="69"/>
    </row>
    <row r="1779" spans="2:24" s="75" customFormat="1" x14ac:dyDescent="0.25">
      <c r="B1779" s="69"/>
      <c r="C1779" s="76"/>
      <c r="D1779" s="76"/>
      <c r="E1779" s="76"/>
      <c r="F1779" s="77"/>
      <c r="G1779" s="69"/>
      <c r="H1779" s="69"/>
      <c r="I1779" s="77"/>
      <c r="J1779" s="69"/>
      <c r="K1779" s="69"/>
      <c r="L1779" s="69"/>
      <c r="M1779" s="69"/>
      <c r="N1779" s="69"/>
      <c r="O1779" s="69"/>
      <c r="P1779" s="69"/>
      <c r="Q1779" s="53"/>
      <c r="R1779" s="82"/>
      <c r="S1779" s="83"/>
      <c r="T1779" s="72"/>
      <c r="U1779" s="69"/>
      <c r="V1779" s="69"/>
      <c r="W1779" s="69"/>
      <c r="X1779" s="69"/>
    </row>
    <row r="1780" spans="2:24" s="75" customFormat="1" x14ac:dyDescent="0.25">
      <c r="B1780" s="69"/>
      <c r="C1780" s="76"/>
      <c r="D1780" s="76"/>
      <c r="E1780" s="76"/>
      <c r="F1780" s="77"/>
      <c r="G1780" s="69"/>
      <c r="H1780" s="69"/>
      <c r="I1780" s="77"/>
      <c r="J1780" s="69"/>
      <c r="K1780" s="69"/>
      <c r="L1780" s="69"/>
      <c r="M1780" s="69"/>
      <c r="N1780" s="69"/>
      <c r="O1780" s="69"/>
      <c r="P1780" s="69"/>
      <c r="Q1780" s="53"/>
      <c r="R1780" s="82"/>
      <c r="S1780" s="83"/>
      <c r="T1780" s="72"/>
      <c r="U1780" s="69"/>
      <c r="V1780" s="69"/>
      <c r="W1780" s="69"/>
      <c r="X1780" s="69"/>
    </row>
    <row r="1781" spans="2:24" s="75" customFormat="1" x14ac:dyDescent="0.25">
      <c r="B1781" s="69"/>
      <c r="C1781" s="76"/>
      <c r="D1781" s="76"/>
      <c r="E1781" s="76"/>
      <c r="F1781" s="77"/>
      <c r="G1781" s="69"/>
      <c r="H1781" s="69"/>
      <c r="I1781" s="77"/>
      <c r="J1781" s="69"/>
      <c r="K1781" s="69"/>
      <c r="L1781" s="69"/>
      <c r="M1781" s="69"/>
      <c r="N1781" s="69"/>
      <c r="O1781" s="69"/>
      <c r="P1781" s="69"/>
      <c r="Q1781" s="53"/>
      <c r="R1781" s="82"/>
      <c r="S1781" s="83"/>
      <c r="T1781" s="72"/>
      <c r="U1781" s="69"/>
      <c r="V1781" s="69"/>
      <c r="W1781" s="69"/>
      <c r="X1781" s="69"/>
    </row>
    <row r="1782" spans="2:24" s="75" customFormat="1" x14ac:dyDescent="0.25">
      <c r="B1782" s="69"/>
      <c r="C1782" s="76"/>
      <c r="D1782" s="76"/>
      <c r="E1782" s="76"/>
      <c r="F1782" s="77"/>
      <c r="G1782" s="69"/>
      <c r="H1782" s="69"/>
      <c r="I1782" s="77"/>
      <c r="J1782" s="69"/>
      <c r="K1782" s="69"/>
      <c r="L1782" s="69"/>
      <c r="M1782" s="69"/>
      <c r="N1782" s="69"/>
      <c r="O1782" s="69"/>
      <c r="P1782" s="69"/>
      <c r="Q1782" s="53"/>
      <c r="R1782" s="82"/>
      <c r="S1782" s="83"/>
      <c r="T1782" s="72"/>
      <c r="U1782" s="69"/>
      <c r="V1782" s="69"/>
      <c r="W1782" s="69"/>
      <c r="X1782" s="69"/>
    </row>
    <row r="1783" spans="2:24" s="75" customFormat="1" x14ac:dyDescent="0.25">
      <c r="B1783" s="69"/>
      <c r="C1783" s="76"/>
      <c r="D1783" s="76"/>
      <c r="E1783" s="76"/>
      <c r="F1783" s="77"/>
      <c r="G1783" s="69"/>
      <c r="H1783" s="69"/>
      <c r="I1783" s="77"/>
      <c r="J1783" s="69"/>
      <c r="K1783" s="69"/>
      <c r="L1783" s="69"/>
      <c r="M1783" s="69"/>
      <c r="N1783" s="69"/>
      <c r="O1783" s="69"/>
      <c r="P1783" s="69"/>
      <c r="Q1783" s="53"/>
      <c r="R1783" s="82"/>
      <c r="S1783" s="83"/>
      <c r="T1783" s="72"/>
      <c r="U1783" s="69"/>
      <c r="V1783" s="69"/>
      <c r="W1783" s="69"/>
      <c r="X1783" s="69"/>
    </row>
    <row r="1784" spans="2:24" s="75" customFormat="1" x14ac:dyDescent="0.25">
      <c r="B1784" s="69"/>
      <c r="C1784" s="76"/>
      <c r="D1784" s="76"/>
      <c r="E1784" s="76"/>
      <c r="F1784" s="77"/>
      <c r="G1784" s="69"/>
      <c r="H1784" s="69"/>
      <c r="I1784" s="77"/>
      <c r="J1784" s="69"/>
      <c r="K1784" s="69"/>
      <c r="L1784" s="69"/>
      <c r="M1784" s="69"/>
      <c r="N1784" s="69"/>
      <c r="O1784" s="69"/>
      <c r="P1784" s="69"/>
      <c r="Q1784" s="53"/>
      <c r="R1784" s="82"/>
      <c r="S1784" s="83"/>
      <c r="T1784" s="72"/>
      <c r="U1784" s="69"/>
      <c r="V1784" s="69"/>
      <c r="W1784" s="69"/>
      <c r="X1784" s="69"/>
    </row>
    <row r="1785" spans="2:24" s="75" customFormat="1" x14ac:dyDescent="0.25">
      <c r="B1785" s="69"/>
      <c r="C1785" s="76"/>
      <c r="D1785" s="76"/>
      <c r="E1785" s="76"/>
      <c r="F1785" s="77"/>
      <c r="G1785" s="69"/>
      <c r="H1785" s="69"/>
      <c r="I1785" s="77"/>
      <c r="J1785" s="69"/>
      <c r="K1785" s="69"/>
      <c r="L1785" s="69"/>
      <c r="M1785" s="69"/>
      <c r="N1785" s="69"/>
      <c r="O1785" s="69"/>
      <c r="P1785" s="69"/>
      <c r="Q1785" s="53"/>
      <c r="R1785" s="82"/>
      <c r="S1785" s="83"/>
      <c r="T1785" s="72"/>
      <c r="U1785" s="69"/>
      <c r="V1785" s="69"/>
      <c r="W1785" s="69"/>
      <c r="X1785" s="69"/>
    </row>
    <row r="1786" spans="2:24" s="75" customFormat="1" x14ac:dyDescent="0.25">
      <c r="B1786" s="69"/>
      <c r="C1786" s="76"/>
      <c r="D1786" s="76"/>
      <c r="E1786" s="76"/>
      <c r="F1786" s="77"/>
      <c r="G1786" s="69"/>
      <c r="H1786" s="69"/>
      <c r="I1786" s="77"/>
      <c r="J1786" s="69"/>
      <c r="K1786" s="69"/>
      <c r="L1786" s="69"/>
      <c r="M1786" s="69"/>
      <c r="N1786" s="69"/>
      <c r="O1786" s="69"/>
      <c r="P1786" s="69"/>
      <c r="Q1786" s="53"/>
      <c r="R1786" s="82"/>
      <c r="S1786" s="83"/>
      <c r="T1786" s="72"/>
      <c r="U1786" s="69"/>
      <c r="V1786" s="69"/>
      <c r="W1786" s="69"/>
      <c r="X1786" s="69"/>
    </row>
    <row r="1787" spans="2:24" s="75" customFormat="1" x14ac:dyDescent="0.25">
      <c r="B1787" s="69"/>
      <c r="C1787" s="76"/>
      <c r="D1787" s="76"/>
      <c r="E1787" s="76"/>
      <c r="F1787" s="77"/>
      <c r="G1787" s="69"/>
      <c r="H1787" s="69"/>
      <c r="I1787" s="77"/>
      <c r="J1787" s="69"/>
      <c r="K1787" s="69"/>
      <c r="L1787" s="69"/>
      <c r="M1787" s="69"/>
      <c r="N1787" s="69"/>
      <c r="O1787" s="69"/>
      <c r="P1787" s="69"/>
      <c r="Q1787" s="53"/>
      <c r="R1787" s="82"/>
      <c r="S1787" s="83"/>
      <c r="T1787" s="72"/>
      <c r="U1787" s="69"/>
      <c r="V1787" s="69"/>
      <c r="W1787" s="69"/>
      <c r="X1787" s="69"/>
    </row>
    <row r="1788" spans="2:24" s="75" customFormat="1" x14ac:dyDescent="0.25">
      <c r="B1788" s="69"/>
      <c r="C1788" s="76"/>
      <c r="D1788" s="76"/>
      <c r="E1788" s="76"/>
      <c r="F1788" s="77"/>
      <c r="G1788" s="69"/>
      <c r="H1788" s="69"/>
      <c r="I1788" s="77"/>
      <c r="J1788" s="69"/>
      <c r="K1788" s="69"/>
      <c r="L1788" s="69"/>
      <c r="M1788" s="69"/>
      <c r="N1788" s="69"/>
      <c r="O1788" s="69"/>
      <c r="P1788" s="69"/>
      <c r="Q1788" s="53"/>
      <c r="R1788" s="82"/>
      <c r="S1788" s="83"/>
      <c r="T1788" s="72"/>
      <c r="U1788" s="69"/>
      <c r="V1788" s="69"/>
      <c r="W1788" s="69"/>
      <c r="X1788" s="69"/>
    </row>
    <row r="1789" spans="2:24" s="75" customFormat="1" x14ac:dyDescent="0.25">
      <c r="B1789" s="69"/>
      <c r="C1789" s="76"/>
      <c r="D1789" s="76"/>
      <c r="E1789" s="76"/>
      <c r="F1789" s="77"/>
      <c r="G1789" s="69"/>
      <c r="H1789" s="69"/>
      <c r="I1789" s="77"/>
      <c r="J1789" s="69"/>
      <c r="K1789" s="69"/>
      <c r="L1789" s="69"/>
      <c r="M1789" s="69"/>
      <c r="N1789" s="69"/>
      <c r="O1789" s="69"/>
      <c r="P1789" s="69"/>
      <c r="Q1789" s="53"/>
      <c r="R1789" s="82"/>
      <c r="S1789" s="83"/>
      <c r="T1789" s="72"/>
      <c r="U1789" s="69"/>
      <c r="V1789" s="69"/>
      <c r="W1789" s="69"/>
      <c r="X1789" s="69"/>
    </row>
    <row r="1790" spans="2:24" s="75" customFormat="1" x14ac:dyDescent="0.25">
      <c r="B1790" s="69"/>
      <c r="C1790" s="76"/>
      <c r="D1790" s="76"/>
      <c r="E1790" s="76"/>
      <c r="F1790" s="77"/>
      <c r="G1790" s="69"/>
      <c r="H1790" s="69"/>
      <c r="I1790" s="77"/>
      <c r="J1790" s="69"/>
      <c r="K1790" s="69"/>
      <c r="L1790" s="69"/>
      <c r="M1790" s="69"/>
      <c r="N1790" s="69"/>
      <c r="O1790" s="69"/>
      <c r="P1790" s="69"/>
      <c r="Q1790" s="53"/>
      <c r="R1790" s="82"/>
      <c r="S1790" s="83"/>
      <c r="T1790" s="72"/>
      <c r="U1790" s="69"/>
      <c r="V1790" s="69"/>
      <c r="W1790" s="69"/>
      <c r="X1790" s="69"/>
    </row>
    <row r="1791" spans="2:24" s="75" customFormat="1" x14ac:dyDescent="0.25">
      <c r="B1791" s="69"/>
      <c r="C1791" s="76"/>
      <c r="D1791" s="76"/>
      <c r="E1791" s="76"/>
      <c r="F1791" s="77"/>
      <c r="G1791" s="69"/>
      <c r="H1791" s="69"/>
      <c r="I1791" s="77"/>
      <c r="J1791" s="69"/>
      <c r="K1791" s="69"/>
      <c r="L1791" s="69"/>
      <c r="M1791" s="69"/>
      <c r="N1791" s="69"/>
      <c r="O1791" s="69"/>
      <c r="P1791" s="69"/>
      <c r="Q1791" s="53"/>
      <c r="R1791" s="82"/>
      <c r="S1791" s="83"/>
      <c r="T1791" s="72"/>
      <c r="U1791" s="69"/>
      <c r="V1791" s="69"/>
      <c r="W1791" s="69"/>
      <c r="X1791" s="69"/>
    </row>
    <row r="1792" spans="2:24" s="75" customFormat="1" x14ac:dyDescent="0.25">
      <c r="B1792" s="69"/>
      <c r="C1792" s="76"/>
      <c r="D1792" s="76"/>
      <c r="E1792" s="76"/>
      <c r="F1792" s="77"/>
      <c r="G1792" s="69"/>
      <c r="H1792" s="69"/>
      <c r="I1792" s="77"/>
      <c r="J1792" s="69"/>
      <c r="K1792" s="69"/>
      <c r="L1792" s="69"/>
      <c r="M1792" s="69"/>
      <c r="N1792" s="69"/>
      <c r="O1792" s="69"/>
      <c r="P1792" s="69"/>
      <c r="Q1792" s="53"/>
      <c r="R1792" s="82"/>
      <c r="S1792" s="83"/>
      <c r="T1792" s="72"/>
      <c r="U1792" s="69"/>
      <c r="V1792" s="69"/>
      <c r="W1792" s="69"/>
      <c r="X1792" s="69"/>
    </row>
    <row r="1793" spans="2:24" s="75" customFormat="1" x14ac:dyDescent="0.25">
      <c r="B1793" s="69"/>
      <c r="C1793" s="76"/>
      <c r="D1793" s="76"/>
      <c r="E1793" s="76"/>
      <c r="F1793" s="77"/>
      <c r="G1793" s="69"/>
      <c r="H1793" s="69"/>
      <c r="I1793" s="77"/>
      <c r="J1793" s="69"/>
      <c r="K1793" s="69"/>
      <c r="L1793" s="69"/>
      <c r="M1793" s="69"/>
      <c r="N1793" s="69"/>
      <c r="O1793" s="69"/>
      <c r="P1793" s="69"/>
      <c r="Q1793" s="53"/>
      <c r="R1793" s="82"/>
      <c r="S1793" s="83"/>
      <c r="T1793" s="72"/>
      <c r="U1793" s="69"/>
      <c r="V1793" s="69"/>
      <c r="W1793" s="69"/>
      <c r="X1793" s="69"/>
    </row>
    <row r="1794" spans="2:24" s="75" customFormat="1" x14ac:dyDescent="0.25">
      <c r="B1794" s="69"/>
      <c r="C1794" s="76"/>
      <c r="D1794" s="76"/>
      <c r="E1794" s="76"/>
      <c r="F1794" s="77"/>
      <c r="G1794" s="69"/>
      <c r="H1794" s="69"/>
      <c r="I1794" s="77"/>
      <c r="J1794" s="69"/>
      <c r="K1794" s="69"/>
      <c r="L1794" s="69"/>
      <c r="M1794" s="69"/>
      <c r="N1794" s="69"/>
      <c r="O1794" s="69"/>
      <c r="P1794" s="69"/>
      <c r="Q1794" s="53"/>
      <c r="R1794" s="82"/>
      <c r="S1794" s="83"/>
      <c r="T1794" s="72"/>
      <c r="U1794" s="69"/>
      <c r="V1794" s="69"/>
      <c r="W1794" s="69"/>
      <c r="X1794" s="69"/>
    </row>
    <row r="1795" spans="2:24" s="75" customFormat="1" x14ac:dyDescent="0.25">
      <c r="B1795" s="69"/>
      <c r="C1795" s="76"/>
      <c r="D1795" s="76"/>
      <c r="E1795" s="76"/>
      <c r="F1795" s="77"/>
      <c r="G1795" s="69"/>
      <c r="H1795" s="69"/>
      <c r="I1795" s="77"/>
      <c r="J1795" s="69"/>
      <c r="K1795" s="69"/>
      <c r="L1795" s="69"/>
      <c r="M1795" s="69"/>
      <c r="N1795" s="69"/>
      <c r="O1795" s="69"/>
      <c r="P1795" s="69"/>
      <c r="Q1795" s="53"/>
      <c r="R1795" s="82"/>
      <c r="S1795" s="83"/>
      <c r="T1795" s="72"/>
      <c r="U1795" s="69"/>
      <c r="V1795" s="69"/>
      <c r="W1795" s="69"/>
      <c r="X1795" s="69"/>
    </row>
    <row r="1796" spans="2:24" s="75" customFormat="1" x14ac:dyDescent="0.25">
      <c r="B1796" s="69"/>
      <c r="C1796" s="76"/>
      <c r="D1796" s="76"/>
      <c r="E1796" s="76"/>
      <c r="F1796" s="77"/>
      <c r="G1796" s="69"/>
      <c r="H1796" s="69"/>
      <c r="I1796" s="77"/>
      <c r="J1796" s="69"/>
      <c r="K1796" s="69"/>
      <c r="L1796" s="69"/>
      <c r="M1796" s="69"/>
      <c r="N1796" s="69"/>
      <c r="O1796" s="69"/>
      <c r="P1796" s="69"/>
      <c r="Q1796" s="53"/>
      <c r="R1796" s="82"/>
      <c r="S1796" s="83"/>
      <c r="T1796" s="72"/>
      <c r="U1796" s="69"/>
      <c r="V1796" s="69"/>
      <c r="W1796" s="69"/>
      <c r="X1796" s="69"/>
    </row>
    <row r="1797" spans="2:24" s="75" customFormat="1" x14ac:dyDescent="0.25">
      <c r="B1797" s="69"/>
      <c r="C1797" s="76"/>
      <c r="D1797" s="76"/>
      <c r="E1797" s="76"/>
      <c r="F1797" s="77"/>
      <c r="G1797" s="69"/>
      <c r="H1797" s="69"/>
      <c r="I1797" s="77"/>
      <c r="J1797" s="69"/>
      <c r="K1797" s="69"/>
      <c r="L1797" s="69"/>
      <c r="M1797" s="69"/>
      <c r="N1797" s="69"/>
      <c r="O1797" s="69"/>
      <c r="P1797" s="69"/>
      <c r="Q1797" s="53"/>
      <c r="R1797" s="82"/>
      <c r="S1797" s="83"/>
      <c r="T1797" s="72"/>
      <c r="U1797" s="69"/>
      <c r="V1797" s="69"/>
      <c r="W1797" s="69"/>
      <c r="X1797" s="69"/>
    </row>
    <row r="1798" spans="2:24" s="75" customFormat="1" x14ac:dyDescent="0.25">
      <c r="B1798" s="69"/>
      <c r="C1798" s="76"/>
      <c r="D1798" s="76"/>
      <c r="E1798" s="76"/>
      <c r="F1798" s="77"/>
      <c r="G1798" s="69"/>
      <c r="H1798" s="69"/>
      <c r="I1798" s="77"/>
      <c r="J1798" s="69"/>
      <c r="K1798" s="69"/>
      <c r="L1798" s="69"/>
      <c r="M1798" s="69"/>
      <c r="N1798" s="69"/>
      <c r="O1798" s="69"/>
      <c r="P1798" s="69"/>
      <c r="Q1798" s="53"/>
      <c r="R1798" s="82"/>
      <c r="S1798" s="83"/>
      <c r="T1798" s="72"/>
      <c r="U1798" s="69"/>
      <c r="V1798" s="69"/>
      <c r="W1798" s="69"/>
      <c r="X1798" s="69"/>
    </row>
    <row r="1799" spans="2:24" s="75" customFormat="1" x14ac:dyDescent="0.25">
      <c r="B1799" s="69"/>
      <c r="C1799" s="76"/>
      <c r="D1799" s="76"/>
      <c r="E1799" s="76"/>
      <c r="F1799" s="77"/>
      <c r="G1799" s="69"/>
      <c r="H1799" s="69"/>
      <c r="I1799" s="77"/>
      <c r="J1799" s="69"/>
      <c r="K1799" s="69"/>
      <c r="L1799" s="69"/>
      <c r="M1799" s="69"/>
      <c r="N1799" s="69"/>
      <c r="O1799" s="69"/>
      <c r="P1799" s="69"/>
      <c r="Q1799" s="53"/>
      <c r="R1799" s="82"/>
      <c r="S1799" s="83"/>
      <c r="T1799" s="72"/>
      <c r="U1799" s="69"/>
      <c r="V1799" s="69"/>
      <c r="W1799" s="69"/>
      <c r="X1799" s="69"/>
    </row>
    <row r="1800" spans="2:24" s="75" customFormat="1" x14ac:dyDescent="0.25">
      <c r="B1800" s="69"/>
      <c r="C1800" s="76"/>
      <c r="D1800" s="76"/>
      <c r="E1800" s="76"/>
      <c r="F1800" s="77"/>
      <c r="G1800" s="69"/>
      <c r="H1800" s="69"/>
      <c r="I1800" s="77"/>
      <c r="J1800" s="69"/>
      <c r="K1800" s="69"/>
      <c r="L1800" s="69"/>
      <c r="M1800" s="69"/>
      <c r="N1800" s="69"/>
      <c r="O1800" s="69"/>
      <c r="P1800" s="69"/>
      <c r="Q1800" s="53"/>
      <c r="R1800" s="82"/>
      <c r="S1800" s="83"/>
      <c r="T1800" s="72"/>
      <c r="U1800" s="69"/>
      <c r="V1800" s="69"/>
      <c r="W1800" s="69"/>
      <c r="X1800" s="69"/>
    </row>
    <row r="1801" spans="2:24" s="75" customFormat="1" x14ac:dyDescent="0.25">
      <c r="B1801" s="69"/>
      <c r="C1801" s="76"/>
      <c r="D1801" s="76"/>
      <c r="E1801" s="76"/>
      <c r="F1801" s="77"/>
      <c r="G1801" s="69"/>
      <c r="H1801" s="69"/>
      <c r="I1801" s="77"/>
      <c r="J1801" s="69"/>
      <c r="K1801" s="69"/>
      <c r="L1801" s="69"/>
      <c r="M1801" s="69"/>
      <c r="N1801" s="69"/>
      <c r="O1801" s="69"/>
      <c r="P1801" s="69"/>
      <c r="Q1801" s="53"/>
      <c r="R1801" s="82"/>
      <c r="S1801" s="83"/>
      <c r="T1801" s="72"/>
      <c r="U1801" s="69"/>
      <c r="V1801" s="69"/>
      <c r="W1801" s="69"/>
      <c r="X1801" s="69"/>
    </row>
    <row r="1802" spans="2:24" s="75" customFormat="1" x14ac:dyDescent="0.25">
      <c r="B1802" s="69"/>
      <c r="C1802" s="76"/>
      <c r="D1802" s="76"/>
      <c r="E1802" s="76"/>
      <c r="F1802" s="77"/>
      <c r="G1802" s="69"/>
      <c r="H1802" s="69"/>
      <c r="I1802" s="77"/>
      <c r="J1802" s="69"/>
      <c r="K1802" s="69"/>
      <c r="L1802" s="69"/>
      <c r="M1802" s="69"/>
      <c r="N1802" s="69"/>
      <c r="O1802" s="69"/>
      <c r="P1802" s="69"/>
      <c r="Q1802" s="53"/>
      <c r="R1802" s="82"/>
      <c r="S1802" s="83"/>
      <c r="T1802" s="72"/>
      <c r="U1802" s="69"/>
      <c r="V1802" s="69"/>
      <c r="W1802" s="69"/>
      <c r="X1802" s="69"/>
    </row>
    <row r="1803" spans="2:24" s="75" customFormat="1" x14ac:dyDescent="0.25">
      <c r="B1803" s="69"/>
      <c r="C1803" s="76"/>
      <c r="D1803" s="76"/>
      <c r="E1803" s="76"/>
      <c r="F1803" s="77"/>
      <c r="G1803" s="69"/>
      <c r="H1803" s="69"/>
      <c r="I1803" s="77"/>
      <c r="J1803" s="69"/>
      <c r="K1803" s="69"/>
      <c r="L1803" s="69"/>
      <c r="M1803" s="69"/>
      <c r="N1803" s="69"/>
      <c r="O1803" s="69"/>
      <c r="P1803" s="69"/>
      <c r="Q1803" s="53"/>
      <c r="R1803" s="82"/>
      <c r="S1803" s="83"/>
      <c r="T1803" s="72"/>
      <c r="U1803" s="69"/>
      <c r="V1803" s="69"/>
      <c r="W1803" s="69"/>
      <c r="X1803" s="69"/>
    </row>
    <row r="1804" spans="2:24" s="75" customFormat="1" x14ac:dyDescent="0.25">
      <c r="B1804" s="69"/>
      <c r="C1804" s="76"/>
      <c r="D1804" s="76"/>
      <c r="E1804" s="76"/>
      <c r="F1804" s="77"/>
      <c r="G1804" s="69"/>
      <c r="H1804" s="69"/>
      <c r="I1804" s="77"/>
      <c r="J1804" s="69"/>
      <c r="K1804" s="69"/>
      <c r="L1804" s="69"/>
      <c r="M1804" s="69"/>
      <c r="N1804" s="69"/>
      <c r="O1804" s="69"/>
      <c r="P1804" s="69"/>
      <c r="Q1804" s="53"/>
      <c r="R1804" s="82"/>
      <c r="S1804" s="83"/>
      <c r="T1804" s="72"/>
      <c r="U1804" s="69"/>
      <c r="V1804" s="69"/>
      <c r="W1804" s="69"/>
      <c r="X1804" s="69"/>
    </row>
    <row r="1805" spans="2:24" s="75" customFormat="1" x14ac:dyDescent="0.25">
      <c r="B1805" s="69"/>
      <c r="C1805" s="76"/>
      <c r="D1805" s="76"/>
      <c r="E1805" s="76"/>
      <c r="F1805" s="77"/>
      <c r="G1805" s="69"/>
      <c r="H1805" s="69"/>
      <c r="I1805" s="77"/>
      <c r="J1805" s="69"/>
      <c r="K1805" s="69"/>
      <c r="L1805" s="69"/>
      <c r="M1805" s="69"/>
      <c r="N1805" s="69"/>
      <c r="O1805" s="69"/>
      <c r="P1805" s="69"/>
      <c r="Q1805" s="53"/>
      <c r="R1805" s="82"/>
      <c r="S1805" s="83"/>
      <c r="T1805" s="72"/>
      <c r="U1805" s="69"/>
      <c r="V1805" s="69"/>
      <c r="W1805" s="69"/>
      <c r="X1805" s="69"/>
    </row>
    <row r="1806" spans="2:24" s="75" customFormat="1" x14ac:dyDescent="0.25">
      <c r="B1806" s="69"/>
      <c r="C1806" s="76"/>
      <c r="D1806" s="76"/>
      <c r="E1806" s="76"/>
      <c r="F1806" s="77"/>
      <c r="G1806" s="69"/>
      <c r="H1806" s="69"/>
      <c r="I1806" s="77"/>
      <c r="J1806" s="69"/>
      <c r="K1806" s="69"/>
      <c r="L1806" s="69"/>
      <c r="M1806" s="69"/>
      <c r="N1806" s="69"/>
      <c r="O1806" s="69"/>
      <c r="P1806" s="69"/>
      <c r="Q1806" s="53"/>
      <c r="R1806" s="82"/>
      <c r="S1806" s="83"/>
      <c r="T1806" s="72"/>
      <c r="U1806" s="69"/>
      <c r="V1806" s="69"/>
      <c r="W1806" s="69"/>
      <c r="X1806" s="69"/>
    </row>
    <row r="1807" spans="2:24" s="75" customFormat="1" x14ac:dyDescent="0.25">
      <c r="B1807" s="69"/>
      <c r="C1807" s="76"/>
      <c r="D1807" s="76"/>
      <c r="E1807" s="76"/>
      <c r="F1807" s="77"/>
      <c r="G1807" s="69"/>
      <c r="H1807" s="69"/>
      <c r="I1807" s="77"/>
      <c r="J1807" s="69"/>
      <c r="K1807" s="69"/>
      <c r="L1807" s="69"/>
      <c r="M1807" s="69"/>
      <c r="N1807" s="69"/>
      <c r="O1807" s="69"/>
      <c r="P1807" s="69"/>
      <c r="Q1807" s="53"/>
      <c r="R1807" s="82"/>
      <c r="S1807" s="83"/>
      <c r="T1807" s="72"/>
      <c r="U1807" s="69"/>
      <c r="V1807" s="69"/>
      <c r="W1807" s="69"/>
      <c r="X1807" s="69"/>
    </row>
    <row r="1808" spans="2:24" s="75" customFormat="1" x14ac:dyDescent="0.25">
      <c r="B1808" s="69"/>
      <c r="C1808" s="76"/>
      <c r="D1808" s="76"/>
      <c r="E1808" s="76"/>
      <c r="F1808" s="77"/>
      <c r="G1808" s="69"/>
      <c r="H1808" s="69"/>
      <c r="I1808" s="77"/>
      <c r="J1808" s="69"/>
      <c r="K1808" s="69"/>
      <c r="L1808" s="69"/>
      <c r="M1808" s="69"/>
      <c r="N1808" s="69"/>
      <c r="O1808" s="69"/>
      <c r="P1808" s="69"/>
      <c r="Q1808" s="53"/>
      <c r="R1808" s="82"/>
      <c r="S1808" s="83"/>
      <c r="T1808" s="72"/>
      <c r="U1808" s="69"/>
      <c r="V1808" s="69"/>
      <c r="W1808" s="69"/>
      <c r="X1808" s="69"/>
    </row>
    <row r="1809" spans="2:24" s="75" customFormat="1" x14ac:dyDescent="0.25">
      <c r="B1809" s="69"/>
      <c r="C1809" s="76"/>
      <c r="D1809" s="76"/>
      <c r="E1809" s="76"/>
      <c r="F1809" s="77"/>
      <c r="G1809" s="69"/>
      <c r="H1809" s="69"/>
      <c r="I1809" s="77"/>
      <c r="J1809" s="69"/>
      <c r="K1809" s="69"/>
      <c r="L1809" s="69"/>
      <c r="M1809" s="69"/>
      <c r="N1809" s="69"/>
      <c r="O1809" s="69"/>
      <c r="P1809" s="69"/>
      <c r="Q1809" s="53"/>
      <c r="R1809" s="82"/>
      <c r="S1809" s="83"/>
      <c r="T1809" s="72"/>
      <c r="U1809" s="69"/>
      <c r="V1809" s="69"/>
      <c r="W1809" s="69"/>
      <c r="X1809" s="69"/>
    </row>
    <row r="1810" spans="2:24" s="75" customFormat="1" x14ac:dyDescent="0.25">
      <c r="B1810" s="69"/>
      <c r="C1810" s="76"/>
      <c r="D1810" s="76"/>
      <c r="E1810" s="76"/>
      <c r="F1810" s="77"/>
      <c r="G1810" s="69"/>
      <c r="H1810" s="69"/>
      <c r="I1810" s="77"/>
      <c r="J1810" s="69"/>
      <c r="K1810" s="69"/>
      <c r="L1810" s="69"/>
      <c r="M1810" s="69"/>
      <c r="N1810" s="69"/>
      <c r="O1810" s="69"/>
      <c r="P1810" s="69"/>
      <c r="Q1810" s="53"/>
      <c r="R1810" s="82"/>
      <c r="S1810" s="83"/>
      <c r="T1810" s="72"/>
      <c r="U1810" s="69"/>
      <c r="V1810" s="69"/>
      <c r="W1810" s="69"/>
      <c r="X1810" s="69"/>
    </row>
    <row r="1811" spans="2:24" s="75" customFormat="1" x14ac:dyDescent="0.25">
      <c r="B1811" s="69"/>
      <c r="C1811" s="76"/>
      <c r="D1811" s="76"/>
      <c r="E1811" s="76"/>
      <c r="F1811" s="77"/>
      <c r="G1811" s="69"/>
      <c r="H1811" s="69"/>
      <c r="I1811" s="77"/>
      <c r="J1811" s="69"/>
      <c r="K1811" s="69"/>
      <c r="L1811" s="69"/>
      <c r="M1811" s="69"/>
      <c r="N1811" s="69"/>
      <c r="O1811" s="69"/>
      <c r="P1811" s="69"/>
      <c r="Q1811" s="53"/>
      <c r="R1811" s="82"/>
      <c r="S1811" s="83"/>
      <c r="T1811" s="72"/>
      <c r="U1811" s="69"/>
      <c r="V1811" s="69"/>
      <c r="W1811" s="69"/>
      <c r="X1811" s="69"/>
    </row>
    <row r="1812" spans="2:24" s="75" customFormat="1" x14ac:dyDescent="0.25">
      <c r="B1812" s="69"/>
      <c r="C1812" s="76"/>
      <c r="D1812" s="76"/>
      <c r="E1812" s="76"/>
      <c r="F1812" s="77"/>
      <c r="G1812" s="69"/>
      <c r="H1812" s="69"/>
      <c r="I1812" s="77"/>
      <c r="J1812" s="69"/>
      <c r="K1812" s="69"/>
      <c r="L1812" s="69"/>
      <c r="M1812" s="69"/>
      <c r="N1812" s="69"/>
      <c r="O1812" s="69"/>
      <c r="P1812" s="69"/>
      <c r="Q1812" s="53"/>
      <c r="R1812" s="82"/>
      <c r="S1812" s="83"/>
      <c r="T1812" s="72"/>
      <c r="U1812" s="69"/>
      <c r="V1812" s="69"/>
      <c r="W1812" s="69"/>
      <c r="X1812" s="69"/>
    </row>
    <row r="1813" spans="2:24" s="75" customFormat="1" x14ac:dyDescent="0.25">
      <c r="B1813" s="69"/>
      <c r="C1813" s="76"/>
      <c r="D1813" s="76"/>
      <c r="E1813" s="76"/>
      <c r="F1813" s="77"/>
      <c r="G1813" s="69"/>
      <c r="H1813" s="69"/>
      <c r="I1813" s="77"/>
      <c r="J1813" s="69"/>
      <c r="K1813" s="69"/>
      <c r="L1813" s="69"/>
      <c r="M1813" s="69"/>
      <c r="N1813" s="69"/>
      <c r="O1813" s="69"/>
      <c r="P1813" s="69"/>
      <c r="Q1813" s="53"/>
      <c r="R1813" s="82"/>
      <c r="S1813" s="83"/>
      <c r="T1813" s="72"/>
      <c r="U1813" s="69"/>
      <c r="V1813" s="69"/>
      <c r="W1813" s="69"/>
      <c r="X1813" s="69"/>
    </row>
    <row r="1814" spans="2:24" s="75" customFormat="1" x14ac:dyDescent="0.25">
      <c r="B1814" s="69"/>
      <c r="C1814" s="76"/>
      <c r="D1814" s="76"/>
      <c r="E1814" s="76"/>
      <c r="F1814" s="77"/>
      <c r="G1814" s="69"/>
      <c r="H1814" s="69"/>
      <c r="I1814" s="77"/>
      <c r="J1814" s="69"/>
      <c r="K1814" s="69"/>
      <c r="L1814" s="69"/>
      <c r="M1814" s="69"/>
      <c r="N1814" s="69"/>
      <c r="O1814" s="69"/>
      <c r="P1814" s="69"/>
      <c r="Q1814" s="53"/>
      <c r="R1814" s="82"/>
      <c r="S1814" s="83"/>
      <c r="T1814" s="72"/>
      <c r="U1814" s="69"/>
      <c r="V1814" s="69"/>
      <c r="W1814" s="69"/>
      <c r="X1814" s="69"/>
    </row>
    <row r="1815" spans="2:24" s="75" customFormat="1" x14ac:dyDescent="0.25">
      <c r="B1815" s="69"/>
      <c r="C1815" s="76"/>
      <c r="D1815" s="76"/>
      <c r="E1815" s="76"/>
      <c r="F1815" s="77"/>
      <c r="G1815" s="69"/>
      <c r="H1815" s="69"/>
      <c r="I1815" s="77"/>
      <c r="J1815" s="69"/>
      <c r="K1815" s="69"/>
      <c r="L1815" s="69"/>
      <c r="M1815" s="69"/>
      <c r="N1815" s="69"/>
      <c r="O1815" s="69"/>
      <c r="P1815" s="69"/>
      <c r="Q1815" s="53"/>
      <c r="R1815" s="82"/>
      <c r="S1815" s="83"/>
      <c r="T1815" s="72"/>
      <c r="U1815" s="69"/>
      <c r="V1815" s="69"/>
      <c r="W1815" s="69"/>
      <c r="X1815" s="69"/>
    </row>
    <row r="1816" spans="2:24" s="75" customFormat="1" x14ac:dyDescent="0.25">
      <c r="B1816" s="69"/>
      <c r="C1816" s="76"/>
      <c r="D1816" s="76"/>
      <c r="E1816" s="76"/>
      <c r="F1816" s="77"/>
      <c r="G1816" s="69"/>
      <c r="H1816" s="69"/>
      <c r="I1816" s="77"/>
      <c r="J1816" s="69"/>
      <c r="K1816" s="69"/>
      <c r="L1816" s="69"/>
      <c r="M1816" s="69"/>
      <c r="N1816" s="69"/>
      <c r="O1816" s="69"/>
      <c r="P1816" s="69"/>
      <c r="Q1816" s="53"/>
      <c r="R1816" s="82"/>
      <c r="S1816" s="83"/>
      <c r="T1816" s="72"/>
      <c r="U1816" s="69"/>
      <c r="V1816" s="69"/>
      <c r="W1816" s="69"/>
      <c r="X1816" s="69"/>
    </row>
    <row r="1817" spans="2:24" s="75" customFormat="1" x14ac:dyDescent="0.25">
      <c r="B1817" s="69"/>
      <c r="C1817" s="76"/>
      <c r="D1817" s="76"/>
      <c r="E1817" s="76"/>
      <c r="F1817" s="77"/>
      <c r="G1817" s="69"/>
      <c r="H1817" s="69"/>
      <c r="I1817" s="77"/>
      <c r="J1817" s="69"/>
      <c r="K1817" s="69"/>
      <c r="L1817" s="69"/>
      <c r="M1817" s="69"/>
      <c r="N1817" s="69"/>
      <c r="O1817" s="69"/>
      <c r="P1817" s="69"/>
      <c r="Q1817" s="53"/>
      <c r="R1817" s="82"/>
      <c r="S1817" s="83"/>
      <c r="T1817" s="72"/>
      <c r="U1817" s="69"/>
      <c r="V1817" s="69"/>
      <c r="W1817" s="69"/>
      <c r="X1817" s="69"/>
    </row>
    <row r="1818" spans="2:24" s="75" customFormat="1" x14ac:dyDescent="0.25">
      <c r="B1818" s="69"/>
      <c r="C1818" s="76"/>
      <c r="D1818" s="76"/>
      <c r="E1818" s="76"/>
      <c r="F1818" s="77"/>
      <c r="G1818" s="69"/>
      <c r="H1818" s="69"/>
      <c r="I1818" s="77"/>
      <c r="J1818" s="69"/>
      <c r="K1818" s="69"/>
      <c r="L1818" s="69"/>
      <c r="M1818" s="69"/>
      <c r="N1818" s="69"/>
      <c r="O1818" s="69"/>
      <c r="P1818" s="69"/>
      <c r="Q1818" s="53"/>
      <c r="R1818" s="82"/>
      <c r="S1818" s="83"/>
      <c r="T1818" s="72"/>
      <c r="U1818" s="69"/>
      <c r="V1818" s="69"/>
      <c r="W1818" s="69"/>
      <c r="X1818" s="69"/>
    </row>
    <row r="1819" spans="2:24" s="75" customFormat="1" x14ac:dyDescent="0.25">
      <c r="B1819" s="69"/>
      <c r="C1819" s="76"/>
      <c r="D1819" s="76"/>
      <c r="E1819" s="76"/>
      <c r="F1819" s="77"/>
      <c r="G1819" s="69"/>
      <c r="H1819" s="69"/>
      <c r="I1819" s="77"/>
      <c r="J1819" s="69"/>
      <c r="K1819" s="69"/>
      <c r="L1819" s="69"/>
      <c r="M1819" s="69"/>
      <c r="N1819" s="69"/>
      <c r="O1819" s="69"/>
      <c r="P1819" s="69"/>
      <c r="Q1819" s="53"/>
      <c r="R1819" s="82"/>
      <c r="S1819" s="83"/>
      <c r="T1819" s="72"/>
      <c r="U1819" s="69"/>
      <c r="V1819" s="69"/>
      <c r="W1819" s="69"/>
      <c r="X1819" s="69"/>
    </row>
    <row r="1820" spans="2:24" s="75" customFormat="1" x14ac:dyDescent="0.25">
      <c r="B1820" s="69"/>
      <c r="C1820" s="76"/>
      <c r="D1820" s="76"/>
      <c r="E1820" s="76"/>
      <c r="F1820" s="77"/>
      <c r="G1820" s="69"/>
      <c r="H1820" s="69"/>
      <c r="I1820" s="77"/>
      <c r="J1820" s="69"/>
      <c r="K1820" s="69"/>
      <c r="L1820" s="69"/>
      <c r="M1820" s="69"/>
      <c r="N1820" s="69"/>
      <c r="O1820" s="69"/>
      <c r="P1820" s="69"/>
      <c r="Q1820" s="53"/>
      <c r="R1820" s="82"/>
      <c r="S1820" s="83"/>
      <c r="T1820" s="72"/>
      <c r="U1820" s="69"/>
      <c r="V1820" s="69"/>
      <c r="W1820" s="69"/>
      <c r="X1820" s="69"/>
    </row>
    <row r="1821" spans="2:24" s="75" customFormat="1" x14ac:dyDescent="0.25">
      <c r="B1821" s="69"/>
      <c r="C1821" s="76"/>
      <c r="D1821" s="76"/>
      <c r="E1821" s="76"/>
      <c r="F1821" s="77"/>
      <c r="G1821" s="69"/>
      <c r="H1821" s="69"/>
      <c r="I1821" s="77"/>
      <c r="J1821" s="69"/>
      <c r="K1821" s="69"/>
      <c r="L1821" s="69"/>
      <c r="M1821" s="69"/>
      <c r="N1821" s="69"/>
      <c r="O1821" s="69"/>
      <c r="P1821" s="69"/>
      <c r="Q1821" s="53"/>
      <c r="R1821" s="82"/>
      <c r="S1821" s="83"/>
      <c r="T1821" s="72"/>
      <c r="U1821" s="69"/>
      <c r="V1821" s="69"/>
      <c r="W1821" s="69"/>
      <c r="X1821" s="69"/>
    </row>
    <row r="1822" spans="2:24" s="75" customFormat="1" x14ac:dyDescent="0.25">
      <c r="B1822" s="69"/>
      <c r="C1822" s="76"/>
      <c r="D1822" s="76"/>
      <c r="E1822" s="76"/>
      <c r="F1822" s="77"/>
      <c r="G1822" s="69"/>
      <c r="H1822" s="69"/>
      <c r="I1822" s="77"/>
      <c r="J1822" s="69"/>
      <c r="K1822" s="69"/>
      <c r="L1822" s="69"/>
      <c r="M1822" s="69"/>
      <c r="N1822" s="69"/>
      <c r="O1822" s="69"/>
      <c r="P1822" s="69"/>
      <c r="Q1822" s="53"/>
      <c r="R1822" s="82"/>
      <c r="S1822" s="83"/>
      <c r="T1822" s="72"/>
      <c r="U1822" s="69"/>
      <c r="V1822" s="69"/>
      <c r="W1822" s="69"/>
      <c r="X1822" s="69"/>
    </row>
    <row r="1823" spans="2:24" s="75" customFormat="1" x14ac:dyDescent="0.25">
      <c r="B1823" s="69"/>
      <c r="C1823" s="76"/>
      <c r="D1823" s="76"/>
      <c r="E1823" s="76"/>
      <c r="F1823" s="77"/>
      <c r="G1823" s="69"/>
      <c r="H1823" s="69"/>
      <c r="I1823" s="77"/>
      <c r="J1823" s="69"/>
      <c r="K1823" s="69"/>
      <c r="L1823" s="69"/>
      <c r="M1823" s="69"/>
      <c r="N1823" s="69"/>
      <c r="O1823" s="69"/>
      <c r="P1823" s="69"/>
      <c r="Q1823" s="53"/>
      <c r="R1823" s="82"/>
      <c r="S1823" s="83"/>
      <c r="T1823" s="72"/>
      <c r="U1823" s="69"/>
      <c r="V1823" s="69"/>
      <c r="W1823" s="69"/>
      <c r="X1823" s="69"/>
    </row>
    <row r="1824" spans="2:24" s="75" customFormat="1" x14ac:dyDescent="0.25">
      <c r="B1824" s="69"/>
      <c r="C1824" s="76"/>
      <c r="D1824" s="76"/>
      <c r="E1824" s="76"/>
      <c r="F1824" s="77"/>
      <c r="G1824" s="69"/>
      <c r="H1824" s="69"/>
      <c r="I1824" s="77"/>
      <c r="J1824" s="69"/>
      <c r="K1824" s="69"/>
      <c r="L1824" s="69"/>
      <c r="M1824" s="69"/>
      <c r="N1824" s="69"/>
      <c r="O1824" s="69"/>
      <c r="P1824" s="69"/>
      <c r="Q1824" s="53"/>
      <c r="R1824" s="82"/>
      <c r="S1824" s="83"/>
      <c r="T1824" s="72"/>
      <c r="U1824" s="69"/>
      <c r="V1824" s="69"/>
      <c r="W1824" s="69"/>
      <c r="X1824" s="69"/>
    </row>
    <row r="1825" spans="2:24" s="75" customFormat="1" x14ac:dyDescent="0.25">
      <c r="B1825" s="69"/>
      <c r="C1825" s="76"/>
      <c r="D1825" s="76"/>
      <c r="E1825" s="76"/>
      <c r="F1825" s="77"/>
      <c r="G1825" s="69"/>
      <c r="H1825" s="69"/>
      <c r="I1825" s="77"/>
      <c r="J1825" s="69"/>
      <c r="K1825" s="69"/>
      <c r="L1825" s="69"/>
      <c r="M1825" s="69"/>
      <c r="N1825" s="69"/>
      <c r="O1825" s="69"/>
      <c r="P1825" s="69"/>
      <c r="Q1825" s="53"/>
      <c r="R1825" s="82"/>
      <c r="S1825" s="83"/>
      <c r="T1825" s="72"/>
      <c r="U1825" s="69"/>
      <c r="V1825" s="69"/>
      <c r="W1825" s="69"/>
      <c r="X1825" s="69"/>
    </row>
    <row r="1826" spans="2:24" s="75" customFormat="1" x14ac:dyDescent="0.25">
      <c r="B1826" s="69"/>
      <c r="C1826" s="76"/>
      <c r="D1826" s="76"/>
      <c r="E1826" s="76"/>
      <c r="F1826" s="77"/>
      <c r="G1826" s="69"/>
      <c r="H1826" s="69"/>
      <c r="I1826" s="77"/>
      <c r="J1826" s="69"/>
      <c r="K1826" s="69"/>
      <c r="L1826" s="69"/>
      <c r="M1826" s="69"/>
      <c r="N1826" s="69"/>
      <c r="O1826" s="69"/>
      <c r="P1826" s="69"/>
      <c r="Q1826" s="53"/>
      <c r="R1826" s="82"/>
      <c r="S1826" s="83"/>
      <c r="T1826" s="72"/>
      <c r="U1826" s="69"/>
      <c r="V1826" s="69"/>
      <c r="W1826" s="69"/>
      <c r="X1826" s="69"/>
    </row>
    <row r="1827" spans="2:24" s="75" customFormat="1" x14ac:dyDescent="0.25">
      <c r="B1827" s="69"/>
      <c r="C1827" s="76"/>
      <c r="D1827" s="76"/>
      <c r="E1827" s="76"/>
      <c r="F1827" s="77"/>
      <c r="G1827" s="69"/>
      <c r="H1827" s="69"/>
      <c r="I1827" s="77"/>
      <c r="J1827" s="69"/>
      <c r="K1827" s="69"/>
      <c r="L1827" s="69"/>
      <c r="M1827" s="69"/>
      <c r="N1827" s="69"/>
      <c r="O1827" s="69"/>
      <c r="P1827" s="69"/>
      <c r="Q1827" s="53"/>
      <c r="R1827" s="82"/>
      <c r="S1827" s="83"/>
      <c r="T1827" s="72"/>
      <c r="U1827" s="69"/>
      <c r="V1827" s="69"/>
      <c r="W1827" s="69"/>
      <c r="X1827" s="69"/>
    </row>
    <row r="1828" spans="2:24" s="75" customFormat="1" x14ac:dyDescent="0.25">
      <c r="B1828" s="69"/>
      <c r="C1828" s="76"/>
      <c r="D1828" s="76"/>
      <c r="E1828" s="76"/>
      <c r="F1828" s="77"/>
      <c r="G1828" s="69"/>
      <c r="H1828" s="69"/>
      <c r="I1828" s="77"/>
      <c r="J1828" s="69"/>
      <c r="K1828" s="69"/>
      <c r="L1828" s="69"/>
      <c r="M1828" s="69"/>
      <c r="N1828" s="69"/>
      <c r="O1828" s="69"/>
      <c r="P1828" s="69"/>
      <c r="Q1828" s="53"/>
      <c r="R1828" s="82"/>
      <c r="S1828" s="83"/>
      <c r="T1828" s="72"/>
      <c r="U1828" s="69"/>
      <c r="V1828" s="69"/>
      <c r="W1828" s="69"/>
      <c r="X1828" s="69"/>
    </row>
    <row r="1829" spans="2:24" s="75" customFormat="1" x14ac:dyDescent="0.25">
      <c r="B1829" s="69"/>
      <c r="C1829" s="76"/>
      <c r="D1829" s="76"/>
      <c r="E1829" s="76"/>
      <c r="F1829" s="77"/>
      <c r="G1829" s="69"/>
      <c r="H1829" s="69"/>
      <c r="I1829" s="77"/>
      <c r="J1829" s="69"/>
      <c r="K1829" s="69"/>
      <c r="L1829" s="69"/>
      <c r="M1829" s="69"/>
      <c r="N1829" s="69"/>
      <c r="O1829" s="69"/>
      <c r="P1829" s="69"/>
      <c r="Q1829" s="53"/>
      <c r="R1829" s="82"/>
      <c r="S1829" s="83"/>
      <c r="T1829" s="72"/>
      <c r="U1829" s="69"/>
      <c r="V1829" s="69"/>
      <c r="W1829" s="69"/>
      <c r="X1829" s="69"/>
    </row>
    <row r="1830" spans="2:24" s="75" customFormat="1" x14ac:dyDescent="0.25">
      <c r="B1830" s="69"/>
      <c r="C1830" s="76"/>
      <c r="D1830" s="76"/>
      <c r="E1830" s="76"/>
      <c r="F1830" s="77"/>
      <c r="G1830" s="69"/>
      <c r="H1830" s="69"/>
      <c r="I1830" s="77"/>
      <c r="J1830" s="69"/>
      <c r="K1830" s="69"/>
      <c r="L1830" s="69"/>
      <c r="M1830" s="69"/>
      <c r="N1830" s="69"/>
      <c r="O1830" s="69"/>
      <c r="P1830" s="69"/>
      <c r="Q1830" s="53"/>
      <c r="R1830" s="82"/>
      <c r="S1830" s="83"/>
      <c r="T1830" s="72"/>
      <c r="U1830" s="69"/>
      <c r="V1830" s="69"/>
      <c r="W1830" s="69"/>
      <c r="X1830" s="69"/>
    </row>
    <row r="1831" spans="2:24" s="75" customFormat="1" x14ac:dyDescent="0.25">
      <c r="B1831" s="69"/>
      <c r="C1831" s="76"/>
      <c r="D1831" s="76"/>
      <c r="E1831" s="76"/>
      <c r="F1831" s="77"/>
      <c r="G1831" s="69"/>
      <c r="H1831" s="69"/>
      <c r="I1831" s="77"/>
      <c r="J1831" s="69"/>
      <c r="K1831" s="69"/>
      <c r="L1831" s="69"/>
      <c r="M1831" s="69"/>
      <c r="N1831" s="69"/>
      <c r="O1831" s="69"/>
      <c r="P1831" s="69"/>
      <c r="Q1831" s="53"/>
      <c r="R1831" s="82"/>
      <c r="S1831" s="83"/>
      <c r="T1831" s="72"/>
      <c r="U1831" s="69"/>
      <c r="V1831" s="69"/>
      <c r="W1831" s="69"/>
      <c r="X1831" s="69"/>
    </row>
    <row r="1832" spans="2:24" s="75" customFormat="1" x14ac:dyDescent="0.25">
      <c r="B1832" s="69"/>
      <c r="C1832" s="76"/>
      <c r="D1832" s="76"/>
      <c r="E1832" s="76"/>
      <c r="F1832" s="77"/>
      <c r="G1832" s="69"/>
      <c r="H1832" s="69"/>
      <c r="I1832" s="77"/>
      <c r="J1832" s="69"/>
      <c r="K1832" s="69"/>
      <c r="L1832" s="69"/>
      <c r="M1832" s="69"/>
      <c r="N1832" s="69"/>
      <c r="O1832" s="69"/>
      <c r="P1832" s="69"/>
      <c r="Q1832" s="53"/>
      <c r="R1832" s="82"/>
      <c r="S1832" s="83"/>
      <c r="T1832" s="72"/>
      <c r="U1832" s="69"/>
      <c r="V1832" s="69"/>
      <c r="W1832" s="69"/>
      <c r="X1832" s="69"/>
    </row>
    <row r="1833" spans="2:24" s="75" customFormat="1" x14ac:dyDescent="0.25">
      <c r="B1833" s="69"/>
      <c r="C1833" s="76"/>
      <c r="D1833" s="76"/>
      <c r="E1833" s="76"/>
      <c r="F1833" s="77"/>
      <c r="G1833" s="69"/>
      <c r="H1833" s="69"/>
      <c r="I1833" s="77"/>
      <c r="J1833" s="69"/>
      <c r="K1833" s="69"/>
      <c r="L1833" s="69"/>
      <c r="M1833" s="69"/>
      <c r="N1833" s="69"/>
      <c r="O1833" s="69"/>
      <c r="P1833" s="69"/>
      <c r="Q1833" s="53"/>
      <c r="R1833" s="82"/>
      <c r="S1833" s="83"/>
      <c r="T1833" s="72"/>
      <c r="U1833" s="69"/>
      <c r="V1833" s="69"/>
      <c r="W1833" s="69"/>
      <c r="X1833" s="69"/>
    </row>
    <row r="1834" spans="2:24" s="75" customFormat="1" x14ac:dyDescent="0.25">
      <c r="B1834" s="69"/>
      <c r="C1834" s="76"/>
      <c r="D1834" s="76"/>
      <c r="E1834" s="76"/>
      <c r="F1834" s="77"/>
      <c r="G1834" s="69"/>
      <c r="H1834" s="69"/>
      <c r="I1834" s="77"/>
      <c r="J1834" s="69"/>
      <c r="K1834" s="69"/>
      <c r="L1834" s="69"/>
      <c r="M1834" s="69"/>
      <c r="N1834" s="69"/>
      <c r="O1834" s="69"/>
      <c r="P1834" s="69"/>
      <c r="Q1834" s="53"/>
      <c r="R1834" s="82"/>
      <c r="S1834" s="83"/>
      <c r="T1834" s="72"/>
      <c r="U1834" s="69"/>
      <c r="V1834" s="69"/>
      <c r="W1834" s="69"/>
      <c r="X1834" s="69"/>
    </row>
    <row r="1835" spans="2:24" s="75" customFormat="1" x14ac:dyDescent="0.25">
      <c r="B1835" s="69"/>
      <c r="C1835" s="76"/>
      <c r="D1835" s="76"/>
      <c r="E1835" s="76"/>
      <c r="F1835" s="77"/>
      <c r="G1835" s="69"/>
      <c r="H1835" s="69"/>
      <c r="I1835" s="77"/>
      <c r="J1835" s="69"/>
      <c r="K1835" s="69"/>
      <c r="L1835" s="69"/>
      <c r="M1835" s="69"/>
      <c r="N1835" s="69"/>
      <c r="O1835" s="69"/>
      <c r="P1835" s="69"/>
      <c r="Q1835" s="53"/>
      <c r="R1835" s="82"/>
      <c r="S1835" s="83"/>
      <c r="T1835" s="72"/>
      <c r="U1835" s="69"/>
      <c r="V1835" s="69"/>
      <c r="W1835" s="69"/>
      <c r="X1835" s="69"/>
    </row>
    <row r="1836" spans="2:24" s="75" customFormat="1" x14ac:dyDescent="0.25">
      <c r="B1836" s="69"/>
      <c r="C1836" s="76"/>
      <c r="D1836" s="76"/>
      <c r="E1836" s="76"/>
      <c r="F1836" s="77"/>
      <c r="G1836" s="69"/>
      <c r="H1836" s="69"/>
      <c r="I1836" s="77"/>
      <c r="J1836" s="69"/>
      <c r="K1836" s="69"/>
      <c r="L1836" s="69"/>
      <c r="M1836" s="69"/>
      <c r="N1836" s="69"/>
      <c r="O1836" s="69"/>
      <c r="P1836" s="69"/>
      <c r="Q1836" s="53"/>
      <c r="R1836" s="82"/>
      <c r="S1836" s="83"/>
      <c r="T1836" s="72"/>
      <c r="U1836" s="69"/>
      <c r="V1836" s="69"/>
      <c r="W1836" s="69"/>
      <c r="X1836" s="69"/>
    </row>
    <row r="1837" spans="2:24" s="75" customFormat="1" x14ac:dyDescent="0.25">
      <c r="B1837" s="69"/>
      <c r="C1837" s="76"/>
      <c r="D1837" s="76"/>
      <c r="E1837" s="76"/>
      <c r="F1837" s="77"/>
      <c r="G1837" s="69"/>
      <c r="H1837" s="69"/>
      <c r="I1837" s="77"/>
      <c r="J1837" s="69"/>
      <c r="K1837" s="69"/>
      <c r="L1837" s="69"/>
      <c r="M1837" s="69"/>
      <c r="N1837" s="69"/>
      <c r="O1837" s="69"/>
      <c r="P1837" s="69"/>
      <c r="Q1837" s="53"/>
      <c r="R1837" s="82"/>
      <c r="S1837" s="83"/>
      <c r="T1837" s="72"/>
      <c r="U1837" s="69"/>
      <c r="V1837" s="69"/>
      <c r="W1837" s="69"/>
      <c r="X1837" s="69"/>
    </row>
    <row r="1838" spans="2:24" s="75" customFormat="1" x14ac:dyDescent="0.25">
      <c r="B1838" s="69"/>
      <c r="C1838" s="76"/>
      <c r="D1838" s="76"/>
      <c r="E1838" s="76"/>
      <c r="F1838" s="77"/>
      <c r="G1838" s="69"/>
      <c r="H1838" s="69"/>
      <c r="I1838" s="77"/>
      <c r="J1838" s="69"/>
      <c r="K1838" s="69"/>
      <c r="L1838" s="69"/>
      <c r="M1838" s="69"/>
      <c r="N1838" s="69"/>
      <c r="O1838" s="69"/>
      <c r="P1838" s="69"/>
      <c r="Q1838" s="53"/>
      <c r="R1838" s="82"/>
      <c r="S1838" s="83"/>
      <c r="T1838" s="72"/>
      <c r="U1838" s="69"/>
      <c r="V1838" s="69"/>
      <c r="W1838" s="69"/>
      <c r="X1838" s="69"/>
    </row>
    <row r="1839" spans="2:24" s="75" customFormat="1" x14ac:dyDescent="0.25">
      <c r="B1839" s="69"/>
      <c r="C1839" s="76"/>
      <c r="D1839" s="76"/>
      <c r="E1839" s="76"/>
      <c r="F1839" s="77"/>
      <c r="G1839" s="69"/>
      <c r="H1839" s="69"/>
      <c r="I1839" s="77"/>
      <c r="J1839" s="69"/>
      <c r="K1839" s="69"/>
      <c r="L1839" s="69"/>
      <c r="M1839" s="69"/>
      <c r="N1839" s="69"/>
      <c r="O1839" s="69"/>
      <c r="P1839" s="69"/>
      <c r="Q1839" s="53"/>
      <c r="R1839" s="82"/>
      <c r="S1839" s="83"/>
      <c r="T1839" s="72"/>
      <c r="U1839" s="69"/>
      <c r="V1839" s="69"/>
      <c r="W1839" s="69"/>
      <c r="X1839" s="69"/>
    </row>
    <row r="1840" spans="2:24" s="75" customFormat="1" x14ac:dyDescent="0.25">
      <c r="B1840" s="69"/>
      <c r="C1840" s="76"/>
      <c r="D1840" s="76"/>
      <c r="E1840" s="76"/>
      <c r="F1840" s="77"/>
      <c r="G1840" s="69"/>
      <c r="H1840" s="69"/>
      <c r="I1840" s="77"/>
      <c r="J1840" s="69"/>
      <c r="K1840" s="69"/>
      <c r="L1840" s="69"/>
      <c r="M1840" s="69"/>
      <c r="N1840" s="69"/>
      <c r="O1840" s="69"/>
      <c r="P1840" s="69"/>
      <c r="Q1840" s="53"/>
      <c r="R1840" s="82"/>
      <c r="S1840" s="83"/>
      <c r="T1840" s="72"/>
      <c r="U1840" s="69"/>
      <c r="V1840" s="69"/>
      <c r="W1840" s="69"/>
      <c r="X1840" s="69"/>
    </row>
    <row r="1841" spans="2:24" s="75" customFormat="1" x14ac:dyDescent="0.25">
      <c r="B1841" s="69"/>
      <c r="C1841" s="76"/>
      <c r="D1841" s="76"/>
      <c r="E1841" s="76"/>
      <c r="F1841" s="77"/>
      <c r="G1841" s="69"/>
      <c r="H1841" s="69"/>
      <c r="I1841" s="77"/>
      <c r="J1841" s="69"/>
      <c r="K1841" s="69"/>
      <c r="L1841" s="69"/>
      <c r="M1841" s="69"/>
      <c r="N1841" s="69"/>
      <c r="O1841" s="69"/>
      <c r="P1841" s="69"/>
      <c r="Q1841" s="53"/>
      <c r="R1841" s="82"/>
      <c r="S1841" s="83"/>
      <c r="T1841" s="72"/>
      <c r="U1841" s="69"/>
      <c r="V1841" s="69"/>
      <c r="W1841" s="69"/>
      <c r="X1841" s="69"/>
    </row>
    <row r="1842" spans="2:24" s="75" customFormat="1" x14ac:dyDescent="0.25">
      <c r="B1842" s="69"/>
      <c r="C1842" s="76"/>
      <c r="D1842" s="76"/>
      <c r="E1842" s="76"/>
      <c r="F1842" s="77"/>
      <c r="G1842" s="69"/>
      <c r="H1842" s="69"/>
      <c r="I1842" s="77"/>
      <c r="J1842" s="69"/>
      <c r="K1842" s="69"/>
      <c r="L1842" s="69"/>
      <c r="M1842" s="69"/>
      <c r="N1842" s="69"/>
      <c r="O1842" s="69"/>
      <c r="P1842" s="69"/>
      <c r="Q1842" s="53"/>
      <c r="R1842" s="82"/>
      <c r="S1842" s="83"/>
      <c r="T1842" s="72"/>
      <c r="U1842" s="69"/>
      <c r="V1842" s="69"/>
      <c r="W1842" s="69"/>
      <c r="X1842" s="69"/>
    </row>
    <row r="1843" spans="2:24" s="75" customFormat="1" x14ac:dyDescent="0.25">
      <c r="B1843" s="69"/>
      <c r="C1843" s="76"/>
      <c r="D1843" s="76"/>
      <c r="E1843" s="76"/>
      <c r="F1843" s="77"/>
      <c r="G1843" s="69"/>
      <c r="H1843" s="69"/>
      <c r="I1843" s="77"/>
      <c r="J1843" s="69"/>
      <c r="K1843" s="69"/>
      <c r="L1843" s="69"/>
      <c r="M1843" s="69"/>
      <c r="N1843" s="69"/>
      <c r="O1843" s="69"/>
      <c r="P1843" s="69"/>
      <c r="Q1843" s="53"/>
      <c r="R1843" s="82"/>
      <c r="S1843" s="83"/>
      <c r="T1843" s="72"/>
      <c r="U1843" s="69"/>
      <c r="V1843" s="69"/>
      <c r="W1843" s="69"/>
      <c r="X1843" s="69"/>
    </row>
    <row r="1844" spans="2:24" s="75" customFormat="1" x14ac:dyDescent="0.25">
      <c r="B1844" s="69"/>
      <c r="C1844" s="76"/>
      <c r="D1844" s="76"/>
      <c r="E1844" s="76"/>
      <c r="F1844" s="77"/>
      <c r="G1844" s="69"/>
      <c r="H1844" s="69"/>
      <c r="I1844" s="77"/>
      <c r="J1844" s="69"/>
      <c r="K1844" s="69"/>
      <c r="L1844" s="69"/>
      <c r="M1844" s="69"/>
      <c r="N1844" s="69"/>
      <c r="O1844" s="69"/>
      <c r="P1844" s="69"/>
      <c r="Q1844" s="53"/>
      <c r="R1844" s="82"/>
      <c r="S1844" s="83"/>
      <c r="T1844" s="72"/>
      <c r="U1844" s="69"/>
      <c r="V1844" s="69"/>
      <c r="W1844" s="69"/>
      <c r="X1844" s="69"/>
    </row>
    <row r="1845" spans="2:24" s="75" customFormat="1" x14ac:dyDescent="0.25">
      <c r="B1845" s="69"/>
      <c r="C1845" s="76"/>
      <c r="D1845" s="76"/>
      <c r="E1845" s="76"/>
      <c r="F1845" s="77"/>
      <c r="G1845" s="69"/>
      <c r="H1845" s="69"/>
      <c r="I1845" s="77"/>
      <c r="J1845" s="69"/>
      <c r="K1845" s="69"/>
      <c r="L1845" s="69"/>
      <c r="M1845" s="69"/>
      <c r="N1845" s="69"/>
      <c r="O1845" s="69"/>
      <c r="P1845" s="69"/>
      <c r="Q1845" s="53"/>
      <c r="R1845" s="82"/>
      <c r="S1845" s="83"/>
      <c r="T1845" s="72"/>
      <c r="U1845" s="69"/>
      <c r="V1845" s="69"/>
      <c r="W1845" s="69"/>
      <c r="X1845" s="69"/>
    </row>
    <row r="1846" spans="2:24" s="75" customFormat="1" x14ac:dyDescent="0.25">
      <c r="B1846" s="69"/>
      <c r="C1846" s="76"/>
      <c r="D1846" s="76"/>
      <c r="E1846" s="76"/>
      <c r="F1846" s="77"/>
      <c r="G1846" s="69"/>
      <c r="H1846" s="69"/>
      <c r="I1846" s="77"/>
      <c r="J1846" s="69"/>
      <c r="K1846" s="69"/>
      <c r="L1846" s="69"/>
      <c r="M1846" s="69"/>
      <c r="N1846" s="69"/>
      <c r="O1846" s="69"/>
      <c r="P1846" s="69"/>
      <c r="Q1846" s="53"/>
      <c r="R1846" s="82"/>
      <c r="S1846" s="83"/>
      <c r="T1846" s="72"/>
      <c r="U1846" s="69"/>
      <c r="V1846" s="69"/>
      <c r="W1846" s="69"/>
      <c r="X1846" s="69"/>
    </row>
    <row r="1847" spans="2:24" s="75" customFormat="1" x14ac:dyDescent="0.25">
      <c r="B1847" s="69"/>
      <c r="C1847" s="76"/>
      <c r="D1847" s="76"/>
      <c r="E1847" s="76"/>
      <c r="F1847" s="77"/>
      <c r="G1847" s="69"/>
      <c r="H1847" s="69"/>
      <c r="I1847" s="77"/>
      <c r="J1847" s="69"/>
      <c r="K1847" s="69"/>
      <c r="L1847" s="69"/>
      <c r="M1847" s="69"/>
      <c r="N1847" s="69"/>
      <c r="O1847" s="69"/>
      <c r="P1847" s="69"/>
      <c r="Q1847" s="53"/>
      <c r="R1847" s="82"/>
      <c r="S1847" s="83"/>
      <c r="T1847" s="72"/>
      <c r="U1847" s="69"/>
      <c r="V1847" s="69"/>
      <c r="W1847" s="69"/>
      <c r="X1847" s="69"/>
    </row>
    <row r="1848" spans="2:24" s="75" customFormat="1" x14ac:dyDescent="0.25">
      <c r="B1848" s="69"/>
      <c r="C1848" s="76"/>
      <c r="D1848" s="76"/>
      <c r="E1848" s="76"/>
      <c r="F1848" s="77"/>
      <c r="G1848" s="69"/>
      <c r="H1848" s="69"/>
      <c r="I1848" s="77"/>
      <c r="J1848" s="69"/>
      <c r="K1848" s="69"/>
      <c r="L1848" s="69"/>
      <c r="M1848" s="69"/>
      <c r="N1848" s="69"/>
      <c r="O1848" s="69"/>
      <c r="P1848" s="69"/>
      <c r="Q1848" s="53"/>
      <c r="R1848" s="82"/>
      <c r="S1848" s="83"/>
      <c r="T1848" s="72"/>
      <c r="U1848" s="69"/>
      <c r="V1848" s="69"/>
      <c r="W1848" s="69"/>
      <c r="X1848" s="69"/>
    </row>
    <row r="1849" spans="2:24" s="75" customFormat="1" x14ac:dyDescent="0.25">
      <c r="B1849" s="69"/>
      <c r="C1849" s="76"/>
      <c r="D1849" s="76"/>
      <c r="E1849" s="76"/>
      <c r="F1849" s="77"/>
      <c r="G1849" s="69"/>
      <c r="H1849" s="69"/>
      <c r="I1849" s="77"/>
      <c r="J1849" s="69"/>
      <c r="K1849" s="69"/>
      <c r="L1849" s="69"/>
      <c r="M1849" s="69"/>
      <c r="N1849" s="69"/>
      <c r="O1849" s="69"/>
      <c r="P1849" s="69"/>
      <c r="Q1849" s="53"/>
      <c r="R1849" s="82"/>
      <c r="S1849" s="83"/>
      <c r="T1849" s="72"/>
      <c r="U1849" s="69"/>
      <c r="V1849" s="69"/>
      <c r="W1849" s="69"/>
      <c r="X1849" s="69"/>
    </row>
    <row r="1850" spans="2:24" s="75" customFormat="1" x14ac:dyDescent="0.25">
      <c r="B1850" s="69"/>
      <c r="C1850" s="76"/>
      <c r="D1850" s="76"/>
      <c r="E1850" s="76"/>
      <c r="F1850" s="77"/>
      <c r="G1850" s="69"/>
      <c r="H1850" s="69"/>
      <c r="I1850" s="77"/>
      <c r="J1850" s="69"/>
      <c r="K1850" s="69"/>
      <c r="L1850" s="69"/>
      <c r="M1850" s="69"/>
      <c r="N1850" s="69"/>
      <c r="O1850" s="69"/>
      <c r="P1850" s="69"/>
      <c r="Q1850" s="53"/>
      <c r="R1850" s="82"/>
      <c r="S1850" s="83"/>
      <c r="T1850" s="72"/>
      <c r="U1850" s="69"/>
      <c r="V1850" s="69"/>
      <c r="W1850" s="69"/>
      <c r="X1850" s="69"/>
    </row>
    <row r="1851" spans="2:24" s="75" customFormat="1" x14ac:dyDescent="0.25">
      <c r="B1851" s="69"/>
      <c r="C1851" s="76"/>
      <c r="D1851" s="76"/>
      <c r="E1851" s="76"/>
      <c r="F1851" s="77"/>
      <c r="G1851" s="69"/>
      <c r="H1851" s="69"/>
      <c r="I1851" s="77"/>
      <c r="J1851" s="69"/>
      <c r="K1851" s="69"/>
      <c r="L1851" s="69"/>
      <c r="M1851" s="69"/>
      <c r="N1851" s="69"/>
      <c r="O1851" s="69"/>
      <c r="P1851" s="69"/>
      <c r="Q1851" s="53"/>
      <c r="R1851" s="82"/>
      <c r="S1851" s="83"/>
      <c r="T1851" s="72"/>
      <c r="U1851" s="69"/>
      <c r="V1851" s="69"/>
      <c r="W1851" s="69"/>
      <c r="X1851" s="69"/>
    </row>
    <row r="1852" spans="2:24" s="75" customFormat="1" x14ac:dyDescent="0.25">
      <c r="B1852" s="69"/>
      <c r="C1852" s="76"/>
      <c r="D1852" s="76"/>
      <c r="E1852" s="76"/>
      <c r="F1852" s="77"/>
      <c r="G1852" s="69"/>
      <c r="H1852" s="69"/>
      <c r="I1852" s="77"/>
      <c r="J1852" s="69"/>
      <c r="K1852" s="69"/>
      <c r="L1852" s="69"/>
      <c r="M1852" s="69"/>
      <c r="N1852" s="69"/>
      <c r="O1852" s="69"/>
      <c r="P1852" s="69"/>
      <c r="Q1852" s="53"/>
      <c r="R1852" s="82"/>
      <c r="S1852" s="83"/>
      <c r="T1852" s="72"/>
      <c r="U1852" s="69"/>
      <c r="V1852" s="69"/>
      <c r="W1852" s="69"/>
      <c r="X1852" s="69"/>
    </row>
    <row r="1853" spans="2:24" s="75" customFormat="1" x14ac:dyDescent="0.25">
      <c r="B1853" s="69"/>
      <c r="C1853" s="76"/>
      <c r="D1853" s="76"/>
      <c r="E1853" s="76"/>
      <c r="F1853" s="77"/>
      <c r="G1853" s="69"/>
      <c r="H1853" s="69"/>
      <c r="I1853" s="77"/>
      <c r="J1853" s="69"/>
      <c r="K1853" s="69"/>
      <c r="L1853" s="69"/>
      <c r="M1853" s="69"/>
      <c r="N1853" s="69"/>
      <c r="O1853" s="69"/>
      <c r="P1853" s="69"/>
      <c r="Q1853" s="53"/>
      <c r="R1853" s="82"/>
      <c r="S1853" s="83"/>
      <c r="T1853" s="72"/>
      <c r="U1853" s="69"/>
      <c r="V1853" s="69"/>
      <c r="W1853" s="69"/>
      <c r="X1853" s="69"/>
    </row>
    <row r="1854" spans="2:24" s="75" customFormat="1" x14ac:dyDescent="0.25">
      <c r="B1854" s="69"/>
      <c r="C1854" s="76"/>
      <c r="D1854" s="76"/>
      <c r="E1854" s="76"/>
      <c r="F1854" s="77"/>
      <c r="G1854" s="69"/>
      <c r="H1854" s="69"/>
      <c r="I1854" s="77"/>
      <c r="J1854" s="69"/>
      <c r="K1854" s="69"/>
      <c r="L1854" s="69"/>
      <c r="M1854" s="69"/>
      <c r="N1854" s="69"/>
      <c r="O1854" s="69"/>
      <c r="P1854" s="69"/>
      <c r="Q1854" s="53"/>
      <c r="R1854" s="82"/>
      <c r="S1854" s="83"/>
      <c r="T1854" s="72"/>
      <c r="U1854" s="69"/>
      <c r="V1854" s="69"/>
      <c r="W1854" s="69"/>
      <c r="X1854" s="69"/>
    </row>
    <row r="1855" spans="2:24" s="75" customFormat="1" x14ac:dyDescent="0.25">
      <c r="B1855" s="69"/>
      <c r="C1855" s="76"/>
      <c r="D1855" s="76"/>
      <c r="E1855" s="76"/>
      <c r="F1855" s="77"/>
      <c r="G1855" s="69"/>
      <c r="H1855" s="69"/>
      <c r="I1855" s="77"/>
      <c r="J1855" s="69"/>
      <c r="K1855" s="69"/>
      <c r="L1855" s="69"/>
      <c r="M1855" s="69"/>
      <c r="N1855" s="69"/>
      <c r="O1855" s="69"/>
      <c r="P1855" s="69"/>
      <c r="Q1855" s="53"/>
      <c r="R1855" s="82"/>
      <c r="S1855" s="83"/>
      <c r="T1855" s="72"/>
      <c r="U1855" s="69"/>
      <c r="V1855" s="69"/>
      <c r="W1855" s="69"/>
      <c r="X1855" s="69"/>
    </row>
    <row r="1856" spans="2:24" s="75" customFormat="1" x14ac:dyDescent="0.25">
      <c r="B1856" s="69"/>
      <c r="C1856" s="76"/>
      <c r="D1856" s="76"/>
      <c r="E1856" s="76"/>
      <c r="F1856" s="77"/>
      <c r="G1856" s="69"/>
      <c r="H1856" s="69"/>
      <c r="I1856" s="77"/>
      <c r="J1856" s="69"/>
      <c r="K1856" s="69"/>
      <c r="L1856" s="69"/>
      <c r="M1856" s="69"/>
      <c r="N1856" s="69"/>
      <c r="O1856" s="69"/>
      <c r="P1856" s="69"/>
      <c r="Q1856" s="53"/>
      <c r="R1856" s="82"/>
      <c r="S1856" s="83"/>
      <c r="T1856" s="72"/>
      <c r="U1856" s="69"/>
      <c r="V1856" s="69"/>
      <c r="W1856" s="69"/>
      <c r="X1856" s="69"/>
    </row>
    <row r="1857" spans="2:24" s="75" customFormat="1" x14ac:dyDescent="0.25">
      <c r="B1857" s="69"/>
      <c r="C1857" s="76"/>
      <c r="D1857" s="76"/>
      <c r="E1857" s="76"/>
      <c r="F1857" s="77"/>
      <c r="G1857" s="69"/>
      <c r="H1857" s="69"/>
      <c r="I1857" s="77"/>
      <c r="J1857" s="69"/>
      <c r="K1857" s="69"/>
      <c r="L1857" s="69"/>
      <c r="M1857" s="69"/>
      <c r="N1857" s="69"/>
      <c r="O1857" s="69"/>
      <c r="P1857" s="69"/>
      <c r="Q1857" s="53"/>
      <c r="R1857" s="82"/>
      <c r="S1857" s="83"/>
      <c r="T1857" s="72"/>
      <c r="U1857" s="69"/>
      <c r="V1857" s="69"/>
      <c r="W1857" s="69"/>
      <c r="X1857" s="69"/>
    </row>
    <row r="1858" spans="2:24" s="75" customFormat="1" x14ac:dyDescent="0.25">
      <c r="B1858" s="69"/>
      <c r="C1858" s="76"/>
      <c r="D1858" s="76"/>
      <c r="E1858" s="76"/>
      <c r="F1858" s="77"/>
      <c r="G1858" s="69"/>
      <c r="H1858" s="69"/>
      <c r="I1858" s="77"/>
      <c r="J1858" s="69"/>
      <c r="K1858" s="69"/>
      <c r="L1858" s="69"/>
      <c r="M1858" s="69"/>
      <c r="N1858" s="69"/>
      <c r="O1858" s="69"/>
      <c r="P1858" s="69"/>
      <c r="Q1858" s="53"/>
      <c r="R1858" s="82"/>
      <c r="S1858" s="83"/>
      <c r="T1858" s="72"/>
      <c r="U1858" s="69"/>
      <c r="V1858" s="69"/>
      <c r="W1858" s="69"/>
      <c r="X1858" s="69"/>
    </row>
    <row r="1859" spans="2:24" s="75" customFormat="1" x14ac:dyDescent="0.25">
      <c r="B1859" s="69"/>
      <c r="C1859" s="76"/>
      <c r="D1859" s="76"/>
      <c r="E1859" s="76"/>
      <c r="F1859" s="77"/>
      <c r="G1859" s="69"/>
      <c r="H1859" s="69"/>
      <c r="I1859" s="77"/>
      <c r="J1859" s="69"/>
      <c r="K1859" s="69"/>
      <c r="L1859" s="69"/>
      <c r="M1859" s="69"/>
      <c r="N1859" s="69"/>
      <c r="O1859" s="69"/>
      <c r="P1859" s="69"/>
      <c r="Q1859" s="53"/>
      <c r="R1859" s="82"/>
      <c r="S1859" s="83"/>
      <c r="T1859" s="72"/>
      <c r="U1859" s="69"/>
      <c r="V1859" s="69"/>
      <c r="W1859" s="69"/>
      <c r="X1859" s="69"/>
    </row>
    <row r="1860" spans="2:24" s="75" customFormat="1" x14ac:dyDescent="0.25">
      <c r="B1860" s="69"/>
      <c r="C1860" s="76"/>
      <c r="D1860" s="76"/>
      <c r="E1860" s="76"/>
      <c r="F1860" s="77"/>
      <c r="G1860" s="69"/>
      <c r="H1860" s="69"/>
      <c r="I1860" s="77"/>
      <c r="J1860" s="69"/>
      <c r="K1860" s="69"/>
      <c r="L1860" s="69"/>
      <c r="M1860" s="69"/>
      <c r="N1860" s="69"/>
      <c r="O1860" s="69"/>
      <c r="P1860" s="69"/>
      <c r="Q1860" s="53"/>
      <c r="R1860" s="82"/>
      <c r="S1860" s="83"/>
      <c r="T1860" s="72"/>
      <c r="U1860" s="69"/>
      <c r="V1860" s="69"/>
      <c r="W1860" s="69"/>
      <c r="X1860" s="69"/>
    </row>
    <row r="1861" spans="2:24" s="75" customFormat="1" x14ac:dyDescent="0.25">
      <c r="B1861" s="69"/>
      <c r="C1861" s="76"/>
      <c r="D1861" s="76"/>
      <c r="E1861" s="76"/>
      <c r="F1861" s="77"/>
      <c r="G1861" s="69"/>
      <c r="H1861" s="69"/>
      <c r="I1861" s="77"/>
      <c r="J1861" s="69"/>
      <c r="K1861" s="69"/>
      <c r="L1861" s="69"/>
      <c r="M1861" s="69"/>
      <c r="N1861" s="69"/>
      <c r="O1861" s="69"/>
      <c r="P1861" s="69"/>
      <c r="Q1861" s="53"/>
      <c r="R1861" s="82"/>
      <c r="S1861" s="83"/>
      <c r="T1861" s="72"/>
      <c r="U1861" s="69"/>
      <c r="V1861" s="69"/>
      <c r="W1861" s="69"/>
      <c r="X1861" s="69"/>
    </row>
    <row r="1862" spans="2:24" s="75" customFormat="1" x14ac:dyDescent="0.25">
      <c r="B1862" s="69"/>
      <c r="C1862" s="76"/>
      <c r="D1862" s="76"/>
      <c r="E1862" s="76"/>
      <c r="F1862" s="77"/>
      <c r="G1862" s="69"/>
      <c r="H1862" s="69"/>
      <c r="I1862" s="77"/>
      <c r="J1862" s="69"/>
      <c r="K1862" s="69"/>
      <c r="L1862" s="69"/>
      <c r="M1862" s="69"/>
      <c r="N1862" s="69"/>
      <c r="O1862" s="69"/>
      <c r="P1862" s="69"/>
      <c r="Q1862" s="53"/>
      <c r="R1862" s="82"/>
      <c r="S1862" s="83"/>
      <c r="T1862" s="72"/>
      <c r="U1862" s="69"/>
      <c r="V1862" s="69"/>
      <c r="W1862" s="69"/>
      <c r="X1862" s="69"/>
    </row>
    <row r="1863" spans="2:24" s="75" customFormat="1" x14ac:dyDescent="0.25">
      <c r="B1863" s="69"/>
      <c r="C1863" s="76"/>
      <c r="D1863" s="76"/>
      <c r="E1863" s="76"/>
      <c r="F1863" s="77"/>
      <c r="G1863" s="69"/>
      <c r="H1863" s="69"/>
      <c r="I1863" s="77"/>
      <c r="J1863" s="69"/>
      <c r="K1863" s="69"/>
      <c r="L1863" s="69"/>
      <c r="M1863" s="69"/>
      <c r="N1863" s="69"/>
      <c r="O1863" s="69"/>
      <c r="P1863" s="69"/>
      <c r="Q1863" s="53"/>
      <c r="R1863" s="82"/>
      <c r="S1863" s="83"/>
      <c r="T1863" s="72"/>
      <c r="U1863" s="69"/>
      <c r="V1863" s="69"/>
      <c r="W1863" s="69"/>
      <c r="X1863" s="69"/>
    </row>
    <row r="1864" spans="2:24" s="75" customFormat="1" x14ac:dyDescent="0.25">
      <c r="B1864" s="69"/>
      <c r="C1864" s="76"/>
      <c r="D1864" s="76"/>
      <c r="E1864" s="76"/>
      <c r="F1864" s="77"/>
      <c r="G1864" s="69"/>
      <c r="H1864" s="69"/>
      <c r="I1864" s="77"/>
      <c r="J1864" s="69"/>
      <c r="K1864" s="69"/>
      <c r="L1864" s="69"/>
      <c r="M1864" s="69"/>
      <c r="N1864" s="69"/>
      <c r="O1864" s="69"/>
      <c r="P1864" s="69"/>
      <c r="Q1864" s="53"/>
      <c r="R1864" s="82"/>
      <c r="S1864" s="83"/>
      <c r="T1864" s="72"/>
      <c r="U1864" s="69"/>
      <c r="V1864" s="69"/>
      <c r="W1864" s="69"/>
      <c r="X1864" s="69"/>
    </row>
    <row r="1865" spans="2:24" s="75" customFormat="1" x14ac:dyDescent="0.25">
      <c r="B1865" s="69"/>
      <c r="C1865" s="76"/>
      <c r="D1865" s="76"/>
      <c r="E1865" s="76"/>
      <c r="F1865" s="77"/>
      <c r="G1865" s="69"/>
      <c r="H1865" s="69"/>
      <c r="I1865" s="77"/>
      <c r="J1865" s="69"/>
      <c r="K1865" s="69"/>
      <c r="L1865" s="69"/>
      <c r="M1865" s="69"/>
      <c r="N1865" s="69"/>
      <c r="O1865" s="69"/>
      <c r="P1865" s="69"/>
      <c r="Q1865" s="53"/>
      <c r="R1865" s="82"/>
      <c r="S1865" s="83"/>
      <c r="T1865" s="72"/>
      <c r="U1865" s="69"/>
      <c r="V1865" s="69"/>
      <c r="W1865" s="69"/>
      <c r="X1865" s="69"/>
    </row>
    <row r="1866" spans="2:24" s="75" customFormat="1" x14ac:dyDescent="0.25">
      <c r="B1866" s="69"/>
      <c r="C1866" s="76"/>
      <c r="D1866" s="76"/>
      <c r="E1866" s="76"/>
      <c r="F1866" s="77"/>
      <c r="G1866" s="69"/>
      <c r="H1866" s="69"/>
      <c r="I1866" s="77"/>
      <c r="J1866" s="69"/>
      <c r="K1866" s="69"/>
      <c r="L1866" s="69"/>
      <c r="M1866" s="69"/>
      <c r="N1866" s="69"/>
      <c r="O1866" s="69"/>
      <c r="P1866" s="69"/>
      <c r="Q1866" s="53"/>
      <c r="R1866" s="82"/>
      <c r="S1866" s="83"/>
      <c r="T1866" s="72"/>
      <c r="U1866" s="69"/>
      <c r="V1866" s="69"/>
      <c r="W1866" s="69"/>
      <c r="X1866" s="69"/>
    </row>
    <row r="1867" spans="2:24" s="75" customFormat="1" x14ac:dyDescent="0.25">
      <c r="B1867" s="69"/>
      <c r="C1867" s="76"/>
      <c r="D1867" s="76"/>
      <c r="E1867" s="76"/>
      <c r="F1867" s="77"/>
      <c r="G1867" s="69"/>
      <c r="H1867" s="69"/>
      <c r="I1867" s="77"/>
      <c r="J1867" s="69"/>
      <c r="K1867" s="69"/>
      <c r="L1867" s="69"/>
      <c r="M1867" s="69"/>
      <c r="N1867" s="69"/>
      <c r="O1867" s="69"/>
      <c r="P1867" s="69"/>
      <c r="Q1867" s="53"/>
      <c r="R1867" s="82"/>
      <c r="S1867" s="83"/>
      <c r="T1867" s="72"/>
      <c r="U1867" s="69"/>
      <c r="V1867" s="69"/>
      <c r="W1867" s="69"/>
      <c r="X1867" s="69"/>
    </row>
    <row r="1868" spans="2:24" s="75" customFormat="1" x14ac:dyDescent="0.25">
      <c r="B1868" s="69"/>
      <c r="C1868" s="76"/>
      <c r="D1868" s="76"/>
      <c r="E1868" s="76"/>
      <c r="F1868" s="77"/>
      <c r="G1868" s="69"/>
      <c r="H1868" s="69"/>
      <c r="I1868" s="77"/>
      <c r="J1868" s="69"/>
      <c r="K1868" s="69"/>
      <c r="L1868" s="69"/>
      <c r="M1868" s="69"/>
      <c r="N1868" s="69"/>
      <c r="O1868" s="69"/>
      <c r="P1868" s="69"/>
      <c r="Q1868" s="53"/>
      <c r="R1868" s="82"/>
      <c r="S1868" s="83"/>
      <c r="T1868" s="72"/>
      <c r="U1868" s="69"/>
      <c r="V1868" s="69"/>
      <c r="W1868" s="69"/>
      <c r="X1868" s="69"/>
    </row>
    <row r="1869" spans="2:24" s="75" customFormat="1" x14ac:dyDescent="0.25">
      <c r="B1869" s="69"/>
      <c r="C1869" s="76"/>
      <c r="D1869" s="76"/>
      <c r="E1869" s="76"/>
      <c r="F1869" s="77"/>
      <c r="G1869" s="69"/>
      <c r="H1869" s="69"/>
      <c r="I1869" s="77"/>
      <c r="J1869" s="69"/>
      <c r="K1869" s="69"/>
      <c r="L1869" s="69"/>
      <c r="M1869" s="69"/>
      <c r="N1869" s="69"/>
      <c r="O1869" s="69"/>
      <c r="P1869" s="69"/>
      <c r="Q1869" s="53"/>
      <c r="R1869" s="82"/>
      <c r="S1869" s="83"/>
      <c r="T1869" s="72"/>
      <c r="U1869" s="69"/>
      <c r="V1869" s="69"/>
      <c r="W1869" s="69"/>
      <c r="X1869" s="69"/>
    </row>
    <row r="1870" spans="2:24" s="75" customFormat="1" x14ac:dyDescent="0.25">
      <c r="B1870" s="69"/>
      <c r="C1870" s="76"/>
      <c r="D1870" s="76"/>
      <c r="E1870" s="76"/>
      <c r="F1870" s="77"/>
      <c r="G1870" s="69"/>
      <c r="H1870" s="69"/>
      <c r="I1870" s="77"/>
      <c r="J1870" s="69"/>
      <c r="K1870" s="69"/>
      <c r="L1870" s="69"/>
      <c r="M1870" s="69"/>
      <c r="N1870" s="69"/>
      <c r="O1870" s="69"/>
      <c r="P1870" s="69"/>
      <c r="Q1870" s="53"/>
      <c r="R1870" s="82"/>
      <c r="S1870" s="83"/>
      <c r="T1870" s="72"/>
      <c r="U1870" s="69"/>
      <c r="V1870" s="69"/>
      <c r="W1870" s="69"/>
      <c r="X1870" s="69"/>
    </row>
    <row r="1871" spans="2:24" s="75" customFormat="1" x14ac:dyDescent="0.25">
      <c r="B1871" s="69"/>
      <c r="C1871" s="76"/>
      <c r="D1871" s="76"/>
      <c r="E1871" s="76"/>
      <c r="F1871" s="77"/>
      <c r="G1871" s="69"/>
      <c r="H1871" s="69"/>
      <c r="I1871" s="77"/>
      <c r="J1871" s="69"/>
      <c r="K1871" s="69"/>
      <c r="L1871" s="69"/>
      <c r="M1871" s="69"/>
      <c r="N1871" s="69"/>
      <c r="O1871" s="69"/>
      <c r="P1871" s="69"/>
      <c r="Q1871" s="53"/>
      <c r="R1871" s="82"/>
      <c r="S1871" s="83"/>
      <c r="T1871" s="72"/>
      <c r="U1871" s="69"/>
      <c r="V1871" s="69"/>
      <c r="W1871" s="69"/>
      <c r="X1871" s="69"/>
    </row>
    <row r="1872" spans="2:24" s="75" customFormat="1" x14ac:dyDescent="0.25">
      <c r="B1872" s="69"/>
      <c r="C1872" s="76"/>
      <c r="D1872" s="76"/>
      <c r="E1872" s="76"/>
      <c r="F1872" s="77"/>
      <c r="G1872" s="69"/>
      <c r="H1872" s="69"/>
      <c r="I1872" s="77"/>
      <c r="J1872" s="69"/>
      <c r="K1872" s="69"/>
      <c r="L1872" s="69"/>
      <c r="M1872" s="69"/>
      <c r="N1872" s="69"/>
      <c r="O1872" s="69"/>
      <c r="P1872" s="69"/>
      <c r="Q1872" s="53"/>
      <c r="R1872" s="82"/>
      <c r="S1872" s="83"/>
      <c r="T1872" s="72"/>
      <c r="U1872" s="69"/>
      <c r="V1872" s="69"/>
      <c r="W1872" s="69"/>
      <c r="X1872" s="69"/>
    </row>
    <row r="1873" spans="2:24" s="75" customFormat="1" x14ac:dyDescent="0.25">
      <c r="B1873" s="69"/>
      <c r="C1873" s="76"/>
      <c r="D1873" s="76"/>
      <c r="E1873" s="76"/>
      <c r="F1873" s="77"/>
      <c r="G1873" s="69"/>
      <c r="H1873" s="69"/>
      <c r="I1873" s="77"/>
      <c r="J1873" s="69"/>
      <c r="K1873" s="69"/>
      <c r="L1873" s="69"/>
      <c r="M1873" s="69"/>
      <c r="N1873" s="69"/>
      <c r="O1873" s="69"/>
      <c r="P1873" s="69"/>
      <c r="Q1873" s="53"/>
      <c r="R1873" s="82"/>
      <c r="S1873" s="83"/>
      <c r="T1873" s="72"/>
      <c r="U1873" s="69"/>
      <c r="V1873" s="69"/>
      <c r="W1873" s="69"/>
      <c r="X1873" s="69"/>
    </row>
    <row r="1874" spans="2:24" s="75" customFormat="1" x14ac:dyDescent="0.25">
      <c r="B1874" s="69"/>
      <c r="C1874" s="76"/>
      <c r="D1874" s="76"/>
      <c r="E1874" s="76"/>
      <c r="F1874" s="77"/>
      <c r="G1874" s="69"/>
      <c r="H1874" s="69"/>
      <c r="I1874" s="77"/>
      <c r="J1874" s="69"/>
      <c r="K1874" s="69"/>
      <c r="L1874" s="69"/>
      <c r="M1874" s="69"/>
      <c r="N1874" s="69"/>
      <c r="O1874" s="69"/>
      <c r="P1874" s="69"/>
      <c r="Q1874" s="53"/>
      <c r="R1874" s="82"/>
      <c r="S1874" s="83"/>
      <c r="T1874" s="72"/>
      <c r="U1874" s="69"/>
      <c r="V1874" s="69"/>
      <c r="W1874" s="69"/>
      <c r="X1874" s="69"/>
    </row>
    <row r="1875" spans="2:24" s="75" customFormat="1" x14ac:dyDescent="0.25">
      <c r="B1875" s="69"/>
      <c r="C1875" s="76"/>
      <c r="D1875" s="76"/>
      <c r="E1875" s="76"/>
      <c r="F1875" s="77"/>
      <c r="G1875" s="69"/>
      <c r="H1875" s="69"/>
      <c r="I1875" s="77"/>
      <c r="J1875" s="69"/>
      <c r="K1875" s="69"/>
      <c r="L1875" s="69"/>
      <c r="M1875" s="69"/>
      <c r="N1875" s="69"/>
      <c r="O1875" s="69"/>
      <c r="P1875" s="69"/>
      <c r="Q1875" s="53"/>
      <c r="R1875" s="82"/>
      <c r="S1875" s="83"/>
      <c r="T1875" s="72"/>
      <c r="U1875" s="69"/>
      <c r="V1875" s="69"/>
      <c r="W1875" s="69"/>
      <c r="X1875" s="69"/>
    </row>
    <row r="1876" spans="2:24" s="75" customFormat="1" x14ac:dyDescent="0.25">
      <c r="B1876" s="69"/>
      <c r="C1876" s="76"/>
      <c r="D1876" s="76"/>
      <c r="E1876" s="76"/>
      <c r="F1876" s="77"/>
      <c r="G1876" s="69"/>
      <c r="H1876" s="69"/>
      <c r="I1876" s="77"/>
      <c r="J1876" s="69"/>
      <c r="K1876" s="69"/>
      <c r="L1876" s="69"/>
      <c r="M1876" s="69"/>
      <c r="N1876" s="69"/>
      <c r="O1876" s="69"/>
      <c r="P1876" s="69"/>
      <c r="Q1876" s="53"/>
      <c r="R1876" s="82"/>
      <c r="S1876" s="83"/>
      <c r="T1876" s="72"/>
      <c r="U1876" s="69"/>
      <c r="V1876" s="69"/>
      <c r="W1876" s="69"/>
      <c r="X1876" s="69"/>
    </row>
    <row r="1877" spans="2:24" s="75" customFormat="1" x14ac:dyDescent="0.25">
      <c r="B1877" s="69"/>
      <c r="C1877" s="76"/>
      <c r="D1877" s="76"/>
      <c r="E1877" s="76"/>
      <c r="F1877" s="77"/>
      <c r="G1877" s="69"/>
      <c r="H1877" s="69"/>
      <c r="I1877" s="77"/>
      <c r="J1877" s="69"/>
      <c r="K1877" s="69"/>
      <c r="L1877" s="69"/>
      <c r="M1877" s="69"/>
      <c r="N1877" s="69"/>
      <c r="O1877" s="69"/>
      <c r="P1877" s="69"/>
      <c r="Q1877" s="53"/>
      <c r="R1877" s="82"/>
      <c r="S1877" s="83"/>
      <c r="T1877" s="72"/>
      <c r="U1877" s="69"/>
      <c r="V1877" s="69"/>
      <c r="W1877" s="69"/>
      <c r="X1877" s="69"/>
    </row>
    <row r="1878" spans="2:24" s="75" customFormat="1" x14ac:dyDescent="0.25">
      <c r="B1878" s="69"/>
      <c r="C1878" s="76"/>
      <c r="D1878" s="76"/>
      <c r="E1878" s="76"/>
      <c r="F1878" s="77"/>
      <c r="G1878" s="69"/>
      <c r="H1878" s="69"/>
      <c r="I1878" s="77"/>
      <c r="J1878" s="69"/>
      <c r="K1878" s="69"/>
      <c r="L1878" s="69"/>
      <c r="M1878" s="69"/>
      <c r="N1878" s="69"/>
      <c r="O1878" s="69"/>
      <c r="P1878" s="69"/>
      <c r="Q1878" s="53"/>
      <c r="R1878" s="82"/>
      <c r="S1878" s="83"/>
      <c r="T1878" s="72"/>
      <c r="U1878" s="69"/>
      <c r="V1878" s="69"/>
      <c r="W1878" s="69"/>
      <c r="X1878" s="69"/>
    </row>
    <row r="1879" spans="2:24" s="75" customFormat="1" x14ac:dyDescent="0.25">
      <c r="B1879" s="69"/>
      <c r="C1879" s="76"/>
      <c r="D1879" s="76"/>
      <c r="E1879" s="76"/>
      <c r="F1879" s="77"/>
      <c r="G1879" s="69"/>
      <c r="H1879" s="69"/>
      <c r="I1879" s="77"/>
      <c r="J1879" s="69"/>
      <c r="K1879" s="69"/>
      <c r="L1879" s="69"/>
      <c r="M1879" s="69"/>
      <c r="N1879" s="69"/>
      <c r="O1879" s="69"/>
      <c r="P1879" s="69"/>
      <c r="Q1879" s="53"/>
      <c r="R1879" s="82"/>
      <c r="S1879" s="83"/>
      <c r="T1879" s="72"/>
      <c r="U1879" s="69"/>
      <c r="V1879" s="69"/>
      <c r="W1879" s="69"/>
      <c r="X1879" s="69"/>
    </row>
    <row r="1880" spans="2:24" s="75" customFormat="1" x14ac:dyDescent="0.25">
      <c r="B1880" s="69"/>
      <c r="C1880" s="76"/>
      <c r="D1880" s="76"/>
      <c r="E1880" s="76"/>
      <c r="F1880" s="77"/>
      <c r="G1880" s="69"/>
      <c r="H1880" s="69"/>
      <c r="I1880" s="77"/>
      <c r="J1880" s="69"/>
      <c r="K1880" s="69"/>
      <c r="L1880" s="69"/>
      <c r="M1880" s="69"/>
      <c r="N1880" s="69"/>
      <c r="O1880" s="69"/>
      <c r="P1880" s="69"/>
      <c r="Q1880" s="53"/>
      <c r="R1880" s="82"/>
      <c r="S1880" s="83"/>
      <c r="T1880" s="72"/>
      <c r="U1880" s="69"/>
      <c r="V1880" s="69"/>
      <c r="W1880" s="69"/>
      <c r="X1880" s="69"/>
    </row>
    <row r="1881" spans="2:24" s="75" customFormat="1" x14ac:dyDescent="0.25">
      <c r="B1881" s="69"/>
      <c r="C1881" s="76"/>
      <c r="D1881" s="76"/>
      <c r="E1881" s="76"/>
      <c r="F1881" s="77"/>
      <c r="G1881" s="69"/>
      <c r="H1881" s="69"/>
      <c r="I1881" s="77"/>
      <c r="J1881" s="69"/>
      <c r="K1881" s="69"/>
      <c r="L1881" s="69"/>
      <c r="M1881" s="69"/>
      <c r="N1881" s="69"/>
      <c r="O1881" s="69"/>
      <c r="P1881" s="69"/>
      <c r="Q1881" s="53"/>
      <c r="R1881" s="82"/>
      <c r="S1881" s="83"/>
      <c r="T1881" s="72"/>
      <c r="U1881" s="69"/>
      <c r="V1881" s="69"/>
      <c r="W1881" s="69"/>
      <c r="X1881" s="69"/>
    </row>
    <row r="1882" spans="2:24" s="75" customFormat="1" x14ac:dyDescent="0.25">
      <c r="B1882" s="69"/>
      <c r="C1882" s="76"/>
      <c r="D1882" s="76"/>
      <c r="E1882" s="76"/>
      <c r="F1882" s="77"/>
      <c r="G1882" s="69"/>
      <c r="H1882" s="69"/>
      <c r="I1882" s="77"/>
      <c r="J1882" s="69"/>
      <c r="K1882" s="69"/>
      <c r="L1882" s="69"/>
      <c r="M1882" s="69"/>
      <c r="N1882" s="69"/>
      <c r="O1882" s="69"/>
      <c r="P1882" s="69"/>
      <c r="Q1882" s="53"/>
      <c r="R1882" s="82"/>
      <c r="S1882" s="83"/>
      <c r="T1882" s="72"/>
      <c r="U1882" s="69"/>
      <c r="V1882" s="69"/>
      <c r="W1882" s="69"/>
      <c r="X1882" s="69"/>
    </row>
    <row r="1883" spans="2:24" s="75" customFormat="1" x14ac:dyDescent="0.25">
      <c r="B1883" s="69"/>
      <c r="C1883" s="76"/>
      <c r="D1883" s="76"/>
      <c r="E1883" s="76"/>
      <c r="F1883" s="77"/>
      <c r="G1883" s="69"/>
      <c r="H1883" s="69"/>
      <c r="I1883" s="77"/>
      <c r="J1883" s="69"/>
      <c r="K1883" s="69"/>
      <c r="L1883" s="69"/>
      <c r="M1883" s="69"/>
      <c r="N1883" s="69"/>
      <c r="O1883" s="69"/>
      <c r="P1883" s="69"/>
      <c r="Q1883" s="53"/>
      <c r="R1883" s="82"/>
      <c r="S1883" s="83"/>
      <c r="T1883" s="72"/>
      <c r="U1883" s="69"/>
      <c r="V1883" s="69"/>
      <c r="W1883" s="69"/>
      <c r="X1883" s="69"/>
    </row>
    <row r="1884" spans="2:24" s="75" customFormat="1" x14ac:dyDescent="0.25">
      <c r="B1884" s="69"/>
      <c r="C1884" s="76"/>
      <c r="D1884" s="76"/>
      <c r="E1884" s="76"/>
      <c r="F1884" s="77"/>
      <c r="G1884" s="69"/>
      <c r="H1884" s="69"/>
      <c r="I1884" s="77"/>
      <c r="J1884" s="69"/>
      <c r="K1884" s="69"/>
      <c r="L1884" s="69"/>
      <c r="M1884" s="69"/>
      <c r="N1884" s="69"/>
      <c r="O1884" s="69"/>
      <c r="P1884" s="69"/>
      <c r="Q1884" s="53"/>
      <c r="R1884" s="82"/>
      <c r="S1884" s="83"/>
      <c r="T1884" s="72"/>
      <c r="U1884" s="69"/>
      <c r="V1884" s="69"/>
      <c r="W1884" s="69"/>
      <c r="X1884" s="69"/>
    </row>
    <row r="1885" spans="2:24" s="75" customFormat="1" x14ac:dyDescent="0.25">
      <c r="B1885" s="69"/>
      <c r="C1885" s="76"/>
      <c r="D1885" s="76"/>
      <c r="E1885" s="76"/>
      <c r="F1885" s="77"/>
      <c r="G1885" s="69"/>
      <c r="H1885" s="69"/>
      <c r="I1885" s="77"/>
      <c r="J1885" s="69"/>
      <c r="K1885" s="69"/>
      <c r="L1885" s="69"/>
      <c r="M1885" s="69"/>
      <c r="N1885" s="69"/>
      <c r="O1885" s="69"/>
      <c r="P1885" s="69"/>
      <c r="Q1885" s="53"/>
      <c r="R1885" s="82"/>
      <c r="S1885" s="83"/>
      <c r="T1885" s="72"/>
      <c r="U1885" s="69"/>
      <c r="V1885" s="69"/>
      <c r="W1885" s="69"/>
      <c r="X1885" s="69"/>
    </row>
    <row r="1886" spans="2:24" s="75" customFormat="1" x14ac:dyDescent="0.25">
      <c r="B1886" s="69"/>
      <c r="C1886" s="76"/>
      <c r="D1886" s="76"/>
      <c r="E1886" s="76"/>
      <c r="F1886" s="77"/>
      <c r="G1886" s="69"/>
      <c r="H1886" s="69"/>
      <c r="I1886" s="77"/>
      <c r="J1886" s="69"/>
      <c r="K1886" s="69"/>
      <c r="L1886" s="69"/>
      <c r="M1886" s="69"/>
      <c r="N1886" s="69"/>
      <c r="O1886" s="69"/>
      <c r="P1886" s="69"/>
      <c r="Q1886" s="53"/>
      <c r="R1886" s="82"/>
      <c r="S1886" s="83"/>
      <c r="T1886" s="72"/>
      <c r="U1886" s="69"/>
      <c r="V1886" s="69"/>
      <c r="W1886" s="69"/>
      <c r="X1886" s="69"/>
    </row>
    <row r="1887" spans="2:24" s="75" customFormat="1" x14ac:dyDescent="0.25">
      <c r="B1887" s="69"/>
      <c r="C1887" s="76"/>
      <c r="D1887" s="76"/>
      <c r="E1887" s="76"/>
      <c r="F1887" s="77"/>
      <c r="G1887" s="69"/>
      <c r="H1887" s="69"/>
      <c r="I1887" s="77"/>
      <c r="J1887" s="69"/>
      <c r="K1887" s="69"/>
      <c r="L1887" s="69"/>
      <c r="M1887" s="69"/>
      <c r="N1887" s="69"/>
      <c r="O1887" s="69"/>
      <c r="P1887" s="69"/>
      <c r="Q1887" s="53"/>
      <c r="R1887" s="82"/>
      <c r="S1887" s="83"/>
      <c r="T1887" s="72"/>
      <c r="U1887" s="69"/>
      <c r="V1887" s="69"/>
      <c r="W1887" s="69"/>
      <c r="X1887" s="69"/>
    </row>
    <row r="1888" spans="2:24" s="75" customFormat="1" x14ac:dyDescent="0.25">
      <c r="B1888" s="69"/>
      <c r="C1888" s="76"/>
      <c r="D1888" s="76"/>
      <c r="E1888" s="76"/>
      <c r="F1888" s="77"/>
      <c r="G1888" s="69"/>
      <c r="H1888" s="69"/>
      <c r="I1888" s="77"/>
      <c r="J1888" s="69"/>
      <c r="K1888" s="69"/>
      <c r="L1888" s="69"/>
      <c r="M1888" s="69"/>
      <c r="N1888" s="69"/>
      <c r="O1888" s="69"/>
      <c r="P1888" s="69"/>
      <c r="Q1888" s="53"/>
      <c r="R1888" s="82"/>
      <c r="S1888" s="83"/>
      <c r="T1888" s="72"/>
      <c r="U1888" s="69"/>
      <c r="V1888" s="69"/>
      <c r="W1888" s="69"/>
      <c r="X1888" s="69"/>
    </row>
    <row r="1889" spans="2:24" s="75" customFormat="1" x14ac:dyDescent="0.25">
      <c r="B1889" s="69"/>
      <c r="C1889" s="76"/>
      <c r="D1889" s="76"/>
      <c r="E1889" s="76"/>
      <c r="F1889" s="77"/>
      <c r="G1889" s="69"/>
      <c r="H1889" s="69"/>
      <c r="I1889" s="77"/>
      <c r="J1889" s="69"/>
      <c r="K1889" s="69"/>
      <c r="L1889" s="69"/>
      <c r="M1889" s="69"/>
      <c r="N1889" s="69"/>
      <c r="O1889" s="69"/>
      <c r="P1889" s="69"/>
      <c r="Q1889" s="53"/>
      <c r="R1889" s="82"/>
      <c r="S1889" s="83"/>
      <c r="T1889" s="72"/>
      <c r="U1889" s="69"/>
      <c r="V1889" s="69"/>
      <c r="W1889" s="69"/>
      <c r="X1889" s="69"/>
    </row>
    <row r="1890" spans="2:24" s="75" customFormat="1" x14ac:dyDescent="0.25">
      <c r="B1890" s="69"/>
      <c r="C1890" s="76"/>
      <c r="D1890" s="76"/>
      <c r="E1890" s="76"/>
      <c r="F1890" s="77"/>
      <c r="G1890" s="69"/>
      <c r="H1890" s="69"/>
      <c r="I1890" s="77"/>
      <c r="J1890" s="69"/>
      <c r="K1890" s="69"/>
      <c r="L1890" s="69"/>
      <c r="M1890" s="69"/>
      <c r="N1890" s="69"/>
      <c r="O1890" s="69"/>
      <c r="P1890" s="69"/>
      <c r="Q1890" s="53"/>
      <c r="R1890" s="82"/>
      <c r="S1890" s="83"/>
      <c r="T1890" s="72"/>
      <c r="U1890" s="69"/>
      <c r="V1890" s="69"/>
      <c r="W1890" s="69"/>
      <c r="X1890" s="69"/>
    </row>
    <row r="1891" spans="2:24" s="75" customFormat="1" x14ac:dyDescent="0.25">
      <c r="B1891" s="69"/>
      <c r="C1891" s="76"/>
      <c r="D1891" s="76"/>
      <c r="E1891" s="76"/>
      <c r="F1891" s="77"/>
      <c r="G1891" s="69"/>
      <c r="H1891" s="69"/>
      <c r="I1891" s="77"/>
      <c r="J1891" s="69"/>
      <c r="K1891" s="69"/>
      <c r="L1891" s="69"/>
      <c r="M1891" s="69"/>
      <c r="N1891" s="69"/>
      <c r="O1891" s="69"/>
      <c r="P1891" s="69"/>
      <c r="Q1891" s="53"/>
      <c r="R1891" s="82"/>
      <c r="S1891" s="83"/>
      <c r="T1891" s="72"/>
      <c r="U1891" s="69"/>
      <c r="V1891" s="69"/>
      <c r="W1891" s="69"/>
      <c r="X1891" s="69"/>
    </row>
    <row r="1892" spans="2:24" s="75" customFormat="1" x14ac:dyDescent="0.25">
      <c r="B1892" s="69"/>
      <c r="C1892" s="76"/>
      <c r="D1892" s="76"/>
      <c r="E1892" s="76"/>
      <c r="F1892" s="77"/>
      <c r="G1892" s="69"/>
      <c r="H1892" s="69"/>
      <c r="I1892" s="77"/>
      <c r="J1892" s="69"/>
      <c r="K1892" s="69"/>
      <c r="L1892" s="69"/>
      <c r="M1892" s="69"/>
      <c r="N1892" s="69"/>
      <c r="O1892" s="69"/>
      <c r="P1892" s="69"/>
      <c r="Q1892" s="53"/>
      <c r="R1892" s="82"/>
      <c r="S1892" s="83"/>
      <c r="T1892" s="72"/>
      <c r="U1892" s="69"/>
      <c r="V1892" s="69"/>
      <c r="W1892" s="69"/>
      <c r="X1892" s="69"/>
    </row>
    <row r="1893" spans="2:24" s="75" customFormat="1" x14ac:dyDescent="0.25">
      <c r="B1893" s="69"/>
      <c r="C1893" s="76"/>
      <c r="D1893" s="76"/>
      <c r="E1893" s="76"/>
      <c r="F1893" s="77"/>
      <c r="G1893" s="69"/>
      <c r="H1893" s="69"/>
      <c r="I1893" s="77"/>
      <c r="J1893" s="69"/>
      <c r="K1893" s="69"/>
      <c r="L1893" s="69"/>
      <c r="M1893" s="69"/>
      <c r="N1893" s="69"/>
      <c r="O1893" s="69"/>
      <c r="P1893" s="69"/>
      <c r="Q1893" s="53"/>
      <c r="R1893" s="82"/>
      <c r="S1893" s="83"/>
      <c r="T1893" s="72"/>
      <c r="U1893" s="69"/>
      <c r="V1893" s="69"/>
      <c r="W1893" s="69"/>
      <c r="X1893" s="69"/>
    </row>
    <row r="1894" spans="2:24" s="75" customFormat="1" x14ac:dyDescent="0.25">
      <c r="B1894" s="69"/>
      <c r="C1894" s="76"/>
      <c r="D1894" s="76"/>
      <c r="E1894" s="76"/>
      <c r="F1894" s="77"/>
      <c r="G1894" s="69"/>
      <c r="H1894" s="69"/>
      <c r="I1894" s="77"/>
      <c r="J1894" s="69"/>
      <c r="K1894" s="69"/>
      <c r="L1894" s="69"/>
      <c r="M1894" s="69"/>
      <c r="N1894" s="69"/>
      <c r="O1894" s="69"/>
      <c r="P1894" s="69"/>
      <c r="Q1894" s="53"/>
      <c r="R1894" s="82"/>
      <c r="S1894" s="83"/>
      <c r="T1894" s="72"/>
      <c r="U1894" s="69"/>
      <c r="V1894" s="69"/>
      <c r="W1894" s="69"/>
      <c r="X1894" s="69"/>
    </row>
    <row r="1895" spans="2:24" s="75" customFormat="1" x14ac:dyDescent="0.25">
      <c r="B1895" s="69"/>
      <c r="C1895" s="76"/>
      <c r="D1895" s="76"/>
      <c r="E1895" s="76"/>
      <c r="F1895" s="77"/>
      <c r="G1895" s="69"/>
      <c r="H1895" s="69"/>
      <c r="I1895" s="77"/>
      <c r="J1895" s="69"/>
      <c r="K1895" s="69"/>
      <c r="L1895" s="69"/>
      <c r="M1895" s="69"/>
      <c r="N1895" s="69"/>
      <c r="O1895" s="69"/>
      <c r="P1895" s="69"/>
      <c r="Q1895" s="53"/>
      <c r="R1895" s="82"/>
      <c r="S1895" s="83"/>
      <c r="T1895" s="72"/>
      <c r="U1895" s="69"/>
      <c r="V1895" s="69"/>
      <c r="W1895" s="69"/>
      <c r="X1895" s="69"/>
    </row>
    <row r="1896" spans="2:24" s="75" customFormat="1" x14ac:dyDescent="0.25">
      <c r="B1896" s="69"/>
      <c r="C1896" s="76"/>
      <c r="D1896" s="76"/>
      <c r="E1896" s="76"/>
      <c r="F1896" s="77"/>
      <c r="G1896" s="69"/>
      <c r="H1896" s="69"/>
      <c r="I1896" s="77"/>
      <c r="J1896" s="69"/>
      <c r="K1896" s="69"/>
      <c r="L1896" s="69"/>
      <c r="M1896" s="69"/>
      <c r="N1896" s="69"/>
      <c r="O1896" s="69"/>
      <c r="P1896" s="69"/>
      <c r="Q1896" s="53"/>
      <c r="R1896" s="82"/>
      <c r="S1896" s="83"/>
      <c r="T1896" s="72"/>
      <c r="U1896" s="69"/>
      <c r="V1896" s="69"/>
      <c r="W1896" s="69"/>
      <c r="X1896" s="69"/>
    </row>
    <row r="1897" spans="2:24" s="75" customFormat="1" x14ac:dyDescent="0.25">
      <c r="B1897" s="69"/>
      <c r="C1897" s="76"/>
      <c r="D1897" s="76"/>
      <c r="E1897" s="76"/>
      <c r="F1897" s="77"/>
      <c r="G1897" s="69"/>
      <c r="H1897" s="69"/>
      <c r="I1897" s="77"/>
      <c r="J1897" s="69"/>
      <c r="K1897" s="69"/>
      <c r="L1897" s="69"/>
      <c r="M1897" s="69"/>
      <c r="N1897" s="69"/>
      <c r="O1897" s="69"/>
      <c r="P1897" s="69"/>
      <c r="Q1897" s="53"/>
      <c r="R1897" s="82"/>
      <c r="S1897" s="83"/>
      <c r="T1897" s="72"/>
      <c r="U1897" s="69"/>
      <c r="V1897" s="69"/>
      <c r="W1897" s="69"/>
      <c r="X1897" s="69"/>
    </row>
    <row r="1898" spans="2:24" s="75" customFormat="1" x14ac:dyDescent="0.25">
      <c r="B1898" s="69"/>
      <c r="C1898" s="76"/>
      <c r="D1898" s="76"/>
      <c r="E1898" s="76"/>
      <c r="F1898" s="77"/>
      <c r="G1898" s="69"/>
      <c r="H1898" s="69"/>
      <c r="I1898" s="77"/>
      <c r="J1898" s="69"/>
      <c r="K1898" s="69"/>
      <c r="L1898" s="69"/>
      <c r="M1898" s="69"/>
      <c r="N1898" s="69"/>
      <c r="O1898" s="69"/>
      <c r="P1898" s="69"/>
      <c r="Q1898" s="53"/>
      <c r="R1898" s="82"/>
      <c r="S1898" s="83"/>
      <c r="T1898" s="72"/>
      <c r="U1898" s="69"/>
      <c r="V1898" s="69"/>
      <c r="W1898" s="69"/>
      <c r="X1898" s="69"/>
    </row>
    <row r="1899" spans="2:24" s="75" customFormat="1" x14ac:dyDescent="0.25">
      <c r="B1899" s="69"/>
      <c r="C1899" s="76"/>
      <c r="D1899" s="76"/>
      <c r="E1899" s="76"/>
      <c r="F1899" s="77"/>
      <c r="G1899" s="69"/>
      <c r="H1899" s="69"/>
      <c r="I1899" s="77"/>
      <c r="J1899" s="69"/>
      <c r="K1899" s="69"/>
      <c r="L1899" s="69"/>
      <c r="M1899" s="69"/>
      <c r="N1899" s="69"/>
      <c r="O1899" s="69"/>
      <c r="P1899" s="69"/>
      <c r="Q1899" s="53"/>
      <c r="R1899" s="82"/>
      <c r="S1899" s="83"/>
      <c r="T1899" s="72"/>
      <c r="U1899" s="69"/>
      <c r="V1899" s="69"/>
      <c r="W1899" s="69"/>
      <c r="X1899" s="69"/>
    </row>
    <row r="1900" spans="2:24" s="75" customFormat="1" x14ac:dyDescent="0.25">
      <c r="B1900" s="69"/>
      <c r="C1900" s="76"/>
      <c r="D1900" s="76"/>
      <c r="E1900" s="76"/>
      <c r="F1900" s="77"/>
      <c r="G1900" s="69"/>
      <c r="H1900" s="69"/>
      <c r="I1900" s="77"/>
      <c r="J1900" s="69"/>
      <c r="K1900" s="69"/>
      <c r="L1900" s="69"/>
      <c r="M1900" s="69"/>
      <c r="N1900" s="69"/>
      <c r="O1900" s="69"/>
      <c r="P1900" s="69"/>
      <c r="Q1900" s="53"/>
      <c r="R1900" s="82"/>
      <c r="S1900" s="83"/>
      <c r="T1900" s="72"/>
      <c r="U1900" s="69"/>
      <c r="V1900" s="69"/>
      <c r="W1900" s="69"/>
      <c r="X1900" s="69"/>
    </row>
    <row r="1901" spans="2:24" s="75" customFormat="1" x14ac:dyDescent="0.25">
      <c r="B1901" s="69"/>
      <c r="C1901" s="76"/>
      <c r="D1901" s="76"/>
      <c r="E1901" s="76"/>
      <c r="F1901" s="77"/>
      <c r="G1901" s="69"/>
      <c r="H1901" s="69"/>
      <c r="I1901" s="77"/>
      <c r="J1901" s="69"/>
      <c r="K1901" s="69"/>
      <c r="L1901" s="69"/>
      <c r="M1901" s="69"/>
      <c r="N1901" s="69"/>
      <c r="O1901" s="69"/>
      <c r="P1901" s="69"/>
      <c r="Q1901" s="53"/>
      <c r="R1901" s="82"/>
      <c r="S1901" s="83"/>
      <c r="T1901" s="72"/>
      <c r="U1901" s="69"/>
      <c r="V1901" s="69"/>
      <c r="W1901" s="69"/>
      <c r="X1901" s="69"/>
    </row>
    <row r="1902" spans="2:24" s="75" customFormat="1" x14ac:dyDescent="0.25">
      <c r="B1902" s="69"/>
      <c r="C1902" s="76"/>
      <c r="D1902" s="76"/>
      <c r="E1902" s="76"/>
      <c r="F1902" s="77"/>
      <c r="G1902" s="69"/>
      <c r="H1902" s="69"/>
      <c r="I1902" s="77"/>
      <c r="J1902" s="69"/>
      <c r="K1902" s="69"/>
      <c r="L1902" s="69"/>
      <c r="M1902" s="69"/>
      <c r="N1902" s="69"/>
      <c r="O1902" s="69"/>
      <c r="P1902" s="69"/>
      <c r="Q1902" s="53"/>
      <c r="R1902" s="82"/>
      <c r="S1902" s="83"/>
      <c r="T1902" s="72"/>
      <c r="U1902" s="69"/>
      <c r="V1902" s="69"/>
      <c r="W1902" s="69"/>
      <c r="X1902" s="69"/>
    </row>
    <row r="1903" spans="2:24" s="75" customFormat="1" x14ac:dyDescent="0.25">
      <c r="B1903" s="69"/>
      <c r="C1903" s="76"/>
      <c r="D1903" s="76"/>
      <c r="E1903" s="76"/>
      <c r="F1903" s="77"/>
      <c r="G1903" s="69"/>
      <c r="H1903" s="69"/>
      <c r="I1903" s="77"/>
      <c r="J1903" s="69"/>
      <c r="K1903" s="69"/>
      <c r="L1903" s="69"/>
      <c r="M1903" s="69"/>
      <c r="N1903" s="69"/>
      <c r="O1903" s="69"/>
      <c r="P1903" s="69"/>
      <c r="Q1903" s="53"/>
      <c r="R1903" s="82"/>
      <c r="S1903" s="83"/>
      <c r="T1903" s="72"/>
      <c r="U1903" s="69"/>
      <c r="V1903" s="69"/>
      <c r="W1903" s="69"/>
      <c r="X1903" s="69"/>
    </row>
    <row r="1904" spans="2:24" s="75" customFormat="1" x14ac:dyDescent="0.25">
      <c r="B1904" s="69"/>
      <c r="C1904" s="76"/>
      <c r="D1904" s="76"/>
      <c r="E1904" s="76"/>
      <c r="F1904" s="77"/>
      <c r="G1904" s="69"/>
      <c r="H1904" s="69"/>
      <c r="I1904" s="77"/>
      <c r="J1904" s="69"/>
      <c r="K1904" s="69"/>
      <c r="L1904" s="69"/>
      <c r="M1904" s="69"/>
      <c r="N1904" s="69"/>
      <c r="O1904" s="69"/>
      <c r="P1904" s="69"/>
      <c r="Q1904" s="53"/>
      <c r="R1904" s="82"/>
      <c r="S1904" s="83"/>
      <c r="T1904" s="72"/>
      <c r="U1904" s="69"/>
      <c r="V1904" s="69"/>
      <c r="W1904" s="69"/>
      <c r="X1904" s="69"/>
    </row>
    <row r="1905" spans="2:24" s="75" customFormat="1" x14ac:dyDescent="0.25">
      <c r="B1905" s="69"/>
      <c r="C1905" s="76"/>
      <c r="D1905" s="76"/>
      <c r="E1905" s="76"/>
      <c r="F1905" s="77"/>
      <c r="G1905" s="69"/>
      <c r="H1905" s="69"/>
      <c r="I1905" s="77"/>
      <c r="J1905" s="69"/>
      <c r="K1905" s="69"/>
      <c r="L1905" s="69"/>
      <c r="M1905" s="69"/>
      <c r="N1905" s="69"/>
      <c r="O1905" s="69"/>
      <c r="P1905" s="69"/>
      <c r="Q1905" s="53"/>
      <c r="R1905" s="82"/>
      <c r="S1905" s="83"/>
      <c r="T1905" s="72"/>
      <c r="U1905" s="69"/>
      <c r="V1905" s="69"/>
      <c r="W1905" s="69"/>
      <c r="X1905" s="69"/>
    </row>
    <row r="1906" spans="2:24" s="75" customFormat="1" x14ac:dyDescent="0.25">
      <c r="B1906" s="69"/>
      <c r="C1906" s="76"/>
      <c r="D1906" s="76"/>
      <c r="E1906" s="76"/>
      <c r="F1906" s="77"/>
      <c r="G1906" s="69"/>
      <c r="H1906" s="69"/>
      <c r="I1906" s="77"/>
      <c r="J1906" s="69"/>
      <c r="K1906" s="69"/>
      <c r="L1906" s="69"/>
      <c r="M1906" s="69"/>
      <c r="N1906" s="69"/>
      <c r="O1906" s="69"/>
      <c r="P1906" s="69"/>
      <c r="Q1906" s="53"/>
      <c r="R1906" s="82"/>
      <c r="S1906" s="83"/>
      <c r="T1906" s="72"/>
      <c r="U1906" s="69"/>
      <c r="V1906" s="69"/>
      <c r="W1906" s="69"/>
      <c r="X1906" s="69"/>
    </row>
    <row r="1907" spans="2:24" s="75" customFormat="1" x14ac:dyDescent="0.25">
      <c r="B1907" s="69"/>
      <c r="C1907" s="76"/>
      <c r="D1907" s="76"/>
      <c r="E1907" s="76"/>
      <c r="F1907" s="77"/>
      <c r="G1907" s="69"/>
      <c r="H1907" s="69"/>
      <c r="I1907" s="77"/>
      <c r="J1907" s="69"/>
      <c r="K1907" s="69"/>
      <c r="L1907" s="69"/>
      <c r="M1907" s="69"/>
      <c r="N1907" s="69"/>
      <c r="O1907" s="69"/>
      <c r="P1907" s="69"/>
      <c r="Q1907" s="53"/>
      <c r="R1907" s="82"/>
      <c r="S1907" s="83"/>
      <c r="T1907" s="72"/>
      <c r="U1907" s="69"/>
      <c r="V1907" s="69"/>
      <c r="W1907" s="69"/>
      <c r="X1907" s="69"/>
    </row>
    <row r="1908" spans="2:24" s="75" customFormat="1" x14ac:dyDescent="0.25">
      <c r="B1908" s="69"/>
      <c r="C1908" s="76"/>
      <c r="D1908" s="76"/>
      <c r="E1908" s="76"/>
      <c r="F1908" s="77"/>
      <c r="G1908" s="69"/>
      <c r="H1908" s="69"/>
      <c r="I1908" s="77"/>
      <c r="J1908" s="69"/>
      <c r="K1908" s="69"/>
      <c r="L1908" s="69"/>
      <c r="M1908" s="69"/>
      <c r="N1908" s="69"/>
      <c r="O1908" s="69"/>
      <c r="P1908" s="69"/>
      <c r="Q1908" s="53"/>
      <c r="R1908" s="82"/>
      <c r="S1908" s="83"/>
      <c r="T1908" s="72"/>
      <c r="U1908" s="69"/>
      <c r="V1908" s="69"/>
      <c r="W1908" s="69"/>
      <c r="X1908" s="69"/>
    </row>
    <row r="1909" spans="2:24" s="75" customFormat="1" x14ac:dyDescent="0.25">
      <c r="B1909" s="69"/>
      <c r="C1909" s="76"/>
      <c r="D1909" s="76"/>
      <c r="E1909" s="76"/>
      <c r="F1909" s="77"/>
      <c r="G1909" s="69"/>
      <c r="H1909" s="69"/>
      <c r="I1909" s="77"/>
      <c r="J1909" s="69"/>
      <c r="K1909" s="69"/>
      <c r="L1909" s="69"/>
      <c r="M1909" s="69"/>
      <c r="N1909" s="69"/>
      <c r="O1909" s="69"/>
      <c r="P1909" s="69"/>
      <c r="Q1909" s="53"/>
      <c r="R1909" s="82"/>
      <c r="S1909" s="83"/>
      <c r="T1909" s="72"/>
      <c r="U1909" s="69"/>
      <c r="V1909" s="69"/>
      <c r="W1909" s="69"/>
      <c r="X1909" s="69"/>
    </row>
    <row r="1910" spans="2:24" s="75" customFormat="1" x14ac:dyDescent="0.25">
      <c r="B1910" s="69"/>
      <c r="C1910" s="76"/>
      <c r="D1910" s="76"/>
      <c r="E1910" s="76"/>
      <c r="F1910" s="77"/>
      <c r="G1910" s="69"/>
      <c r="H1910" s="69"/>
      <c r="I1910" s="77"/>
      <c r="J1910" s="69"/>
      <c r="K1910" s="69"/>
      <c r="L1910" s="69"/>
      <c r="M1910" s="69"/>
      <c r="N1910" s="69"/>
      <c r="O1910" s="69"/>
      <c r="P1910" s="69"/>
      <c r="Q1910" s="53"/>
      <c r="R1910" s="82"/>
      <c r="S1910" s="83"/>
      <c r="T1910" s="72"/>
      <c r="U1910" s="69"/>
      <c r="V1910" s="69"/>
      <c r="W1910" s="69"/>
      <c r="X1910" s="69"/>
    </row>
    <row r="1911" spans="2:24" s="75" customFormat="1" x14ac:dyDescent="0.25">
      <c r="B1911" s="69"/>
      <c r="C1911" s="76"/>
      <c r="D1911" s="76"/>
      <c r="E1911" s="76"/>
      <c r="F1911" s="77"/>
      <c r="G1911" s="69"/>
      <c r="H1911" s="69"/>
      <c r="I1911" s="77"/>
      <c r="J1911" s="69"/>
      <c r="K1911" s="69"/>
      <c r="L1911" s="69"/>
      <c r="M1911" s="69"/>
      <c r="N1911" s="69"/>
      <c r="O1911" s="69"/>
      <c r="P1911" s="69"/>
      <c r="Q1911" s="53"/>
      <c r="R1911" s="82"/>
      <c r="S1911" s="83"/>
      <c r="T1911" s="72"/>
      <c r="U1911" s="69"/>
      <c r="V1911" s="69"/>
      <c r="W1911" s="69"/>
      <c r="X1911" s="69"/>
    </row>
    <row r="1912" spans="2:24" s="75" customFormat="1" x14ac:dyDescent="0.25">
      <c r="B1912" s="69"/>
      <c r="C1912" s="76"/>
      <c r="D1912" s="76"/>
      <c r="E1912" s="76"/>
      <c r="F1912" s="77"/>
      <c r="G1912" s="69"/>
      <c r="H1912" s="69"/>
      <c r="I1912" s="77"/>
      <c r="J1912" s="69"/>
      <c r="K1912" s="69"/>
      <c r="L1912" s="69"/>
      <c r="M1912" s="69"/>
      <c r="N1912" s="69"/>
      <c r="O1912" s="69"/>
      <c r="P1912" s="69"/>
      <c r="Q1912" s="53"/>
      <c r="R1912" s="82"/>
      <c r="S1912" s="83"/>
      <c r="T1912" s="72"/>
      <c r="U1912" s="69"/>
      <c r="V1912" s="69"/>
      <c r="W1912" s="69"/>
      <c r="X1912" s="69"/>
    </row>
    <row r="1913" spans="2:24" s="75" customFormat="1" x14ac:dyDescent="0.25">
      <c r="B1913" s="69"/>
      <c r="C1913" s="76"/>
      <c r="D1913" s="76"/>
      <c r="E1913" s="76"/>
      <c r="F1913" s="77"/>
      <c r="G1913" s="69"/>
      <c r="H1913" s="69"/>
      <c r="I1913" s="77"/>
      <c r="J1913" s="69"/>
      <c r="K1913" s="69"/>
      <c r="L1913" s="69"/>
      <c r="M1913" s="69"/>
      <c r="N1913" s="69"/>
      <c r="O1913" s="69"/>
      <c r="P1913" s="69"/>
      <c r="Q1913" s="53"/>
      <c r="R1913" s="82"/>
      <c r="S1913" s="83"/>
      <c r="T1913" s="72"/>
      <c r="U1913" s="69"/>
      <c r="V1913" s="69"/>
      <c r="W1913" s="69"/>
      <c r="X1913" s="69"/>
    </row>
    <row r="1914" spans="2:24" s="75" customFormat="1" x14ac:dyDescent="0.25">
      <c r="B1914" s="69"/>
      <c r="C1914" s="76"/>
      <c r="D1914" s="76"/>
      <c r="E1914" s="76"/>
      <c r="F1914" s="77"/>
      <c r="G1914" s="69"/>
      <c r="H1914" s="69"/>
      <c r="I1914" s="77"/>
      <c r="J1914" s="69"/>
      <c r="K1914" s="69"/>
      <c r="L1914" s="69"/>
      <c r="M1914" s="69"/>
      <c r="N1914" s="69"/>
      <c r="O1914" s="69"/>
      <c r="P1914" s="69"/>
      <c r="Q1914" s="53"/>
      <c r="R1914" s="82"/>
      <c r="S1914" s="83"/>
      <c r="T1914" s="72"/>
      <c r="U1914" s="69"/>
      <c r="V1914" s="69"/>
      <c r="W1914" s="69"/>
      <c r="X1914" s="69"/>
    </row>
    <row r="1915" spans="2:24" s="75" customFormat="1" x14ac:dyDescent="0.25">
      <c r="B1915" s="69"/>
      <c r="C1915" s="76"/>
      <c r="D1915" s="76"/>
      <c r="E1915" s="76"/>
      <c r="F1915" s="77"/>
      <c r="G1915" s="69"/>
      <c r="H1915" s="69"/>
      <c r="I1915" s="77"/>
      <c r="J1915" s="69"/>
      <c r="K1915" s="69"/>
      <c r="L1915" s="69"/>
      <c r="M1915" s="69"/>
      <c r="N1915" s="69"/>
      <c r="O1915" s="69"/>
      <c r="P1915" s="69"/>
      <c r="Q1915" s="53"/>
      <c r="R1915" s="82"/>
      <c r="S1915" s="83"/>
      <c r="T1915" s="72"/>
      <c r="U1915" s="69"/>
      <c r="V1915" s="69"/>
      <c r="W1915" s="69"/>
      <c r="X1915" s="69"/>
    </row>
    <row r="1916" spans="2:24" s="75" customFormat="1" x14ac:dyDescent="0.25">
      <c r="B1916" s="69"/>
      <c r="C1916" s="76"/>
      <c r="D1916" s="76"/>
      <c r="E1916" s="76"/>
      <c r="F1916" s="77"/>
      <c r="G1916" s="69"/>
      <c r="H1916" s="69"/>
      <c r="I1916" s="77"/>
      <c r="J1916" s="69"/>
      <c r="K1916" s="69"/>
      <c r="L1916" s="69"/>
      <c r="M1916" s="69"/>
      <c r="N1916" s="69"/>
      <c r="O1916" s="69"/>
      <c r="P1916" s="69"/>
      <c r="Q1916" s="53"/>
      <c r="R1916" s="82"/>
      <c r="S1916" s="83"/>
      <c r="T1916" s="72"/>
      <c r="U1916" s="69"/>
      <c r="V1916" s="69"/>
      <c r="W1916" s="69"/>
      <c r="X1916" s="69"/>
    </row>
    <row r="1917" spans="2:24" s="75" customFormat="1" x14ac:dyDescent="0.25">
      <c r="B1917" s="69"/>
      <c r="C1917" s="76"/>
      <c r="D1917" s="76"/>
      <c r="E1917" s="76"/>
      <c r="F1917" s="77"/>
      <c r="G1917" s="69"/>
      <c r="H1917" s="69"/>
      <c r="I1917" s="77"/>
      <c r="J1917" s="69"/>
      <c r="K1917" s="69"/>
      <c r="L1917" s="69"/>
      <c r="M1917" s="69"/>
      <c r="N1917" s="69"/>
      <c r="O1917" s="69"/>
      <c r="P1917" s="69"/>
      <c r="Q1917" s="53"/>
      <c r="R1917" s="82"/>
      <c r="S1917" s="83"/>
      <c r="T1917" s="72"/>
      <c r="U1917" s="69"/>
      <c r="V1917" s="69"/>
      <c r="W1917" s="69"/>
      <c r="X1917" s="69"/>
    </row>
    <row r="1918" spans="2:24" s="75" customFormat="1" x14ac:dyDescent="0.25">
      <c r="B1918" s="69"/>
      <c r="C1918" s="76"/>
      <c r="D1918" s="76"/>
      <c r="E1918" s="76"/>
      <c r="F1918" s="77"/>
      <c r="G1918" s="69"/>
      <c r="H1918" s="69"/>
      <c r="I1918" s="77"/>
      <c r="J1918" s="69"/>
      <c r="K1918" s="69"/>
      <c r="L1918" s="69"/>
      <c r="M1918" s="69"/>
      <c r="N1918" s="69"/>
      <c r="O1918" s="69"/>
      <c r="P1918" s="69"/>
      <c r="Q1918" s="53"/>
      <c r="R1918" s="82"/>
      <c r="S1918" s="83"/>
      <c r="T1918" s="72"/>
      <c r="U1918" s="69"/>
      <c r="V1918" s="69"/>
      <c r="W1918" s="69"/>
      <c r="X1918" s="69"/>
    </row>
    <row r="1919" spans="2:24" s="75" customFormat="1" x14ac:dyDescent="0.25">
      <c r="B1919" s="69"/>
      <c r="C1919" s="76"/>
      <c r="D1919" s="76"/>
      <c r="E1919" s="76"/>
      <c r="F1919" s="77"/>
      <c r="G1919" s="69"/>
      <c r="H1919" s="69"/>
      <c r="I1919" s="77"/>
      <c r="J1919" s="69"/>
      <c r="K1919" s="69"/>
      <c r="L1919" s="69"/>
      <c r="M1919" s="69"/>
      <c r="N1919" s="69"/>
      <c r="O1919" s="69"/>
      <c r="P1919" s="69"/>
      <c r="Q1919" s="53"/>
      <c r="R1919" s="82"/>
      <c r="S1919" s="83"/>
      <c r="T1919" s="72"/>
      <c r="U1919" s="69"/>
      <c r="V1919" s="69"/>
      <c r="W1919" s="69"/>
      <c r="X1919" s="69"/>
    </row>
    <row r="1920" spans="2:24" s="75" customFormat="1" x14ac:dyDescent="0.25">
      <c r="B1920" s="69"/>
      <c r="C1920" s="76"/>
      <c r="D1920" s="76"/>
      <c r="E1920" s="76"/>
      <c r="F1920" s="77"/>
      <c r="G1920" s="69"/>
      <c r="H1920" s="69"/>
      <c r="I1920" s="77"/>
      <c r="J1920" s="69"/>
      <c r="K1920" s="69"/>
      <c r="L1920" s="69"/>
      <c r="M1920" s="69"/>
      <c r="N1920" s="69"/>
      <c r="O1920" s="69"/>
      <c r="P1920" s="69"/>
      <c r="Q1920" s="53"/>
      <c r="R1920" s="82"/>
      <c r="S1920" s="83"/>
      <c r="T1920" s="72"/>
      <c r="U1920" s="69"/>
      <c r="V1920" s="69"/>
      <c r="W1920" s="69"/>
      <c r="X1920" s="69"/>
    </row>
    <row r="1921" spans="2:24" s="75" customFormat="1" x14ac:dyDescent="0.25">
      <c r="B1921" s="69"/>
      <c r="C1921" s="76"/>
      <c r="D1921" s="76"/>
      <c r="E1921" s="76"/>
      <c r="F1921" s="77"/>
      <c r="G1921" s="69"/>
      <c r="H1921" s="69"/>
      <c r="I1921" s="77"/>
      <c r="J1921" s="69"/>
      <c r="K1921" s="69"/>
      <c r="L1921" s="69"/>
      <c r="M1921" s="69"/>
      <c r="N1921" s="69"/>
      <c r="O1921" s="69"/>
      <c r="P1921" s="69"/>
      <c r="Q1921" s="53"/>
      <c r="R1921" s="82"/>
      <c r="S1921" s="83"/>
      <c r="T1921" s="72"/>
      <c r="U1921" s="69"/>
      <c r="V1921" s="69"/>
      <c r="W1921" s="69"/>
      <c r="X1921" s="69"/>
    </row>
    <row r="1922" spans="2:24" s="75" customFormat="1" x14ac:dyDescent="0.25">
      <c r="B1922" s="69"/>
      <c r="C1922" s="76"/>
      <c r="D1922" s="76"/>
      <c r="E1922" s="76"/>
      <c r="F1922" s="77"/>
      <c r="G1922" s="69"/>
      <c r="H1922" s="69"/>
      <c r="I1922" s="77"/>
      <c r="J1922" s="69"/>
      <c r="K1922" s="69"/>
      <c r="L1922" s="69"/>
      <c r="M1922" s="69"/>
      <c r="N1922" s="69"/>
      <c r="O1922" s="69"/>
      <c r="P1922" s="69"/>
      <c r="Q1922" s="53"/>
      <c r="R1922" s="82"/>
      <c r="S1922" s="83"/>
      <c r="T1922" s="72"/>
      <c r="U1922" s="69"/>
      <c r="V1922" s="69"/>
      <c r="W1922" s="69"/>
      <c r="X1922" s="69"/>
    </row>
    <row r="1923" spans="2:24" s="75" customFormat="1" x14ac:dyDescent="0.25">
      <c r="B1923" s="69"/>
      <c r="C1923" s="76"/>
      <c r="D1923" s="76"/>
      <c r="E1923" s="76"/>
      <c r="F1923" s="77"/>
      <c r="G1923" s="69"/>
      <c r="H1923" s="69"/>
      <c r="I1923" s="77"/>
      <c r="J1923" s="69"/>
      <c r="K1923" s="69"/>
      <c r="L1923" s="69"/>
      <c r="M1923" s="69"/>
      <c r="N1923" s="69"/>
      <c r="O1923" s="69"/>
      <c r="P1923" s="69"/>
      <c r="Q1923" s="53"/>
      <c r="R1923" s="82"/>
      <c r="S1923" s="83"/>
      <c r="T1923" s="72"/>
      <c r="U1923" s="69"/>
      <c r="V1923" s="69"/>
      <c r="W1923" s="69"/>
      <c r="X1923" s="69"/>
    </row>
    <row r="1924" spans="2:24" s="75" customFormat="1" x14ac:dyDescent="0.25">
      <c r="B1924" s="69"/>
      <c r="C1924" s="76"/>
      <c r="D1924" s="76"/>
      <c r="E1924" s="76"/>
      <c r="F1924" s="77"/>
      <c r="G1924" s="69"/>
      <c r="H1924" s="69"/>
      <c r="I1924" s="77"/>
      <c r="J1924" s="69"/>
      <c r="K1924" s="69"/>
      <c r="L1924" s="69"/>
      <c r="M1924" s="69"/>
      <c r="N1924" s="69"/>
      <c r="O1924" s="69"/>
      <c r="P1924" s="69"/>
      <c r="Q1924" s="53"/>
      <c r="R1924" s="82"/>
      <c r="S1924" s="83"/>
      <c r="T1924" s="72"/>
      <c r="U1924" s="69"/>
      <c r="V1924" s="69"/>
      <c r="W1924" s="69"/>
      <c r="X1924" s="69"/>
    </row>
    <row r="1925" spans="2:24" s="75" customFormat="1" x14ac:dyDescent="0.25">
      <c r="B1925" s="69"/>
      <c r="C1925" s="76"/>
      <c r="D1925" s="76"/>
      <c r="E1925" s="76"/>
      <c r="F1925" s="77"/>
      <c r="G1925" s="69"/>
      <c r="H1925" s="69"/>
      <c r="I1925" s="77"/>
      <c r="J1925" s="69"/>
      <c r="K1925" s="69"/>
      <c r="L1925" s="69"/>
      <c r="M1925" s="69"/>
      <c r="N1925" s="69"/>
      <c r="O1925" s="69"/>
      <c r="P1925" s="69"/>
      <c r="Q1925" s="53"/>
      <c r="R1925" s="82"/>
      <c r="S1925" s="83"/>
      <c r="T1925" s="72"/>
      <c r="U1925" s="69"/>
      <c r="V1925" s="69"/>
      <c r="W1925" s="69"/>
      <c r="X1925" s="69"/>
    </row>
    <row r="1926" spans="2:24" s="75" customFormat="1" x14ac:dyDescent="0.25">
      <c r="B1926" s="69"/>
      <c r="C1926" s="76"/>
      <c r="D1926" s="76"/>
      <c r="E1926" s="76"/>
      <c r="F1926" s="77"/>
      <c r="G1926" s="69"/>
      <c r="H1926" s="69"/>
      <c r="I1926" s="77"/>
      <c r="J1926" s="69"/>
      <c r="K1926" s="69"/>
      <c r="L1926" s="69"/>
      <c r="M1926" s="69"/>
      <c r="N1926" s="69"/>
      <c r="O1926" s="69"/>
      <c r="P1926" s="69"/>
      <c r="Q1926" s="53"/>
      <c r="R1926" s="82"/>
      <c r="S1926" s="83"/>
      <c r="T1926" s="72"/>
      <c r="U1926" s="69"/>
      <c r="V1926" s="69"/>
      <c r="W1926" s="69"/>
      <c r="X1926" s="69"/>
    </row>
    <row r="1927" spans="2:24" s="75" customFormat="1" x14ac:dyDescent="0.25">
      <c r="B1927" s="69"/>
      <c r="C1927" s="76"/>
      <c r="D1927" s="76"/>
      <c r="E1927" s="76"/>
      <c r="F1927" s="77"/>
      <c r="G1927" s="69"/>
      <c r="H1927" s="69"/>
      <c r="I1927" s="77"/>
      <c r="J1927" s="69"/>
      <c r="K1927" s="69"/>
      <c r="L1927" s="69"/>
      <c r="M1927" s="69"/>
      <c r="N1927" s="69"/>
      <c r="O1927" s="69"/>
      <c r="P1927" s="69"/>
      <c r="Q1927" s="53"/>
      <c r="R1927" s="82"/>
      <c r="S1927" s="83"/>
      <c r="T1927" s="72"/>
      <c r="U1927" s="69"/>
      <c r="V1927" s="69"/>
      <c r="W1927" s="69"/>
      <c r="X1927" s="69"/>
    </row>
    <row r="1928" spans="2:24" s="75" customFormat="1" x14ac:dyDescent="0.25">
      <c r="B1928" s="69"/>
      <c r="C1928" s="76"/>
      <c r="D1928" s="76"/>
      <c r="E1928" s="76"/>
      <c r="F1928" s="77"/>
      <c r="G1928" s="69"/>
      <c r="H1928" s="69"/>
      <c r="I1928" s="77"/>
      <c r="J1928" s="69"/>
      <c r="K1928" s="69"/>
      <c r="L1928" s="69"/>
      <c r="M1928" s="69"/>
      <c r="N1928" s="69"/>
      <c r="O1928" s="69"/>
      <c r="P1928" s="69"/>
      <c r="Q1928" s="53"/>
      <c r="R1928" s="82"/>
      <c r="S1928" s="83"/>
      <c r="T1928" s="72"/>
      <c r="U1928" s="69"/>
      <c r="V1928" s="69"/>
      <c r="W1928" s="69"/>
      <c r="X1928" s="69"/>
    </row>
    <row r="1929" spans="2:24" s="75" customFormat="1" x14ac:dyDescent="0.25">
      <c r="B1929" s="69"/>
      <c r="C1929" s="76"/>
      <c r="D1929" s="76"/>
      <c r="E1929" s="76"/>
      <c r="F1929" s="77"/>
      <c r="G1929" s="69"/>
      <c r="H1929" s="69"/>
      <c r="I1929" s="77"/>
      <c r="J1929" s="69"/>
      <c r="K1929" s="69"/>
      <c r="L1929" s="69"/>
      <c r="M1929" s="69"/>
      <c r="N1929" s="69"/>
      <c r="O1929" s="69"/>
      <c r="P1929" s="69"/>
      <c r="Q1929" s="53"/>
      <c r="R1929" s="82"/>
      <c r="S1929" s="83"/>
      <c r="T1929" s="72"/>
      <c r="U1929" s="69"/>
      <c r="V1929" s="69"/>
      <c r="W1929" s="69"/>
      <c r="X1929" s="69"/>
    </row>
    <row r="1930" spans="2:24" s="75" customFormat="1" x14ac:dyDescent="0.25">
      <c r="B1930" s="69"/>
      <c r="C1930" s="76"/>
      <c r="D1930" s="76"/>
      <c r="E1930" s="76"/>
      <c r="F1930" s="77"/>
      <c r="G1930" s="69"/>
      <c r="H1930" s="69"/>
      <c r="I1930" s="77"/>
      <c r="J1930" s="69"/>
      <c r="K1930" s="69"/>
      <c r="L1930" s="69"/>
      <c r="M1930" s="69"/>
      <c r="N1930" s="69"/>
      <c r="O1930" s="69"/>
      <c r="P1930" s="69"/>
      <c r="Q1930" s="53"/>
      <c r="R1930" s="82"/>
      <c r="S1930" s="83"/>
      <c r="T1930" s="72"/>
      <c r="U1930" s="69"/>
      <c r="V1930" s="69"/>
      <c r="W1930" s="69"/>
      <c r="X1930" s="69"/>
    </row>
    <row r="1931" spans="2:24" s="75" customFormat="1" x14ac:dyDescent="0.25">
      <c r="B1931" s="69"/>
      <c r="C1931" s="76"/>
      <c r="D1931" s="76"/>
      <c r="E1931" s="76"/>
      <c r="F1931" s="77"/>
      <c r="G1931" s="69"/>
      <c r="H1931" s="69"/>
      <c r="I1931" s="77"/>
      <c r="J1931" s="69"/>
      <c r="K1931" s="69"/>
      <c r="L1931" s="69"/>
      <c r="M1931" s="69"/>
      <c r="N1931" s="69"/>
      <c r="O1931" s="69"/>
      <c r="P1931" s="69"/>
      <c r="Q1931" s="53"/>
      <c r="R1931" s="82"/>
      <c r="S1931" s="83"/>
      <c r="T1931" s="72"/>
      <c r="U1931" s="69"/>
      <c r="V1931" s="69"/>
      <c r="W1931" s="69"/>
      <c r="X1931" s="69"/>
    </row>
    <row r="1932" spans="2:24" s="75" customFormat="1" x14ac:dyDescent="0.25">
      <c r="B1932" s="69"/>
      <c r="C1932" s="76"/>
      <c r="D1932" s="76"/>
      <c r="E1932" s="76"/>
      <c r="F1932" s="77"/>
      <c r="G1932" s="69"/>
      <c r="H1932" s="69"/>
      <c r="I1932" s="77"/>
      <c r="J1932" s="69"/>
      <c r="K1932" s="69"/>
      <c r="L1932" s="69"/>
      <c r="M1932" s="69"/>
      <c r="N1932" s="69"/>
      <c r="O1932" s="69"/>
      <c r="P1932" s="69"/>
      <c r="Q1932" s="53"/>
      <c r="R1932" s="82"/>
      <c r="S1932" s="83"/>
      <c r="T1932" s="72"/>
      <c r="U1932" s="69"/>
      <c r="V1932" s="69"/>
      <c r="W1932" s="69"/>
      <c r="X1932" s="69"/>
    </row>
    <row r="1933" spans="2:24" s="75" customFormat="1" x14ac:dyDescent="0.25">
      <c r="B1933" s="69"/>
      <c r="C1933" s="76"/>
      <c r="D1933" s="76"/>
      <c r="E1933" s="76"/>
      <c r="F1933" s="77"/>
      <c r="G1933" s="69"/>
      <c r="H1933" s="69"/>
      <c r="I1933" s="77"/>
      <c r="J1933" s="69"/>
      <c r="K1933" s="69"/>
      <c r="L1933" s="69"/>
      <c r="M1933" s="69"/>
      <c r="N1933" s="69"/>
      <c r="O1933" s="69"/>
      <c r="P1933" s="69"/>
      <c r="Q1933" s="53"/>
      <c r="R1933" s="82"/>
      <c r="S1933" s="83"/>
      <c r="T1933" s="72"/>
      <c r="U1933" s="69"/>
      <c r="V1933" s="69"/>
      <c r="W1933" s="69"/>
      <c r="X1933" s="69"/>
    </row>
    <row r="1934" spans="2:24" s="75" customFormat="1" x14ac:dyDescent="0.25">
      <c r="B1934" s="69"/>
      <c r="C1934" s="76"/>
      <c r="D1934" s="76"/>
      <c r="E1934" s="76"/>
      <c r="F1934" s="77"/>
      <c r="G1934" s="69"/>
      <c r="H1934" s="69"/>
      <c r="I1934" s="77"/>
      <c r="J1934" s="69"/>
      <c r="K1934" s="69"/>
      <c r="L1934" s="69"/>
      <c r="M1934" s="69"/>
      <c r="N1934" s="69"/>
      <c r="O1934" s="69"/>
      <c r="P1934" s="69"/>
      <c r="Q1934" s="53"/>
      <c r="R1934" s="82"/>
      <c r="S1934" s="83"/>
      <c r="T1934" s="72"/>
      <c r="U1934" s="69"/>
      <c r="V1934" s="69"/>
      <c r="W1934" s="69"/>
      <c r="X1934" s="69"/>
    </row>
    <row r="1935" spans="2:24" s="75" customFormat="1" x14ac:dyDescent="0.25">
      <c r="B1935" s="69"/>
      <c r="C1935" s="76"/>
      <c r="D1935" s="76"/>
      <c r="E1935" s="76"/>
      <c r="F1935" s="77"/>
      <c r="G1935" s="69"/>
      <c r="H1935" s="69"/>
      <c r="I1935" s="77"/>
      <c r="J1935" s="69"/>
      <c r="K1935" s="69"/>
      <c r="L1935" s="69"/>
      <c r="M1935" s="69"/>
      <c r="N1935" s="69"/>
      <c r="O1935" s="69"/>
      <c r="P1935" s="69"/>
      <c r="Q1935" s="53"/>
      <c r="R1935" s="82"/>
      <c r="S1935" s="83"/>
      <c r="T1935" s="72"/>
      <c r="U1935" s="69"/>
      <c r="V1935" s="69"/>
      <c r="W1935" s="69"/>
      <c r="X1935" s="69"/>
    </row>
    <row r="1936" spans="2:24" s="75" customFormat="1" x14ac:dyDescent="0.25">
      <c r="B1936" s="69"/>
      <c r="C1936" s="76"/>
      <c r="D1936" s="76"/>
      <c r="E1936" s="76"/>
      <c r="F1936" s="77"/>
      <c r="G1936" s="69"/>
      <c r="H1936" s="69"/>
      <c r="I1936" s="77"/>
      <c r="J1936" s="69"/>
      <c r="K1936" s="69"/>
      <c r="L1936" s="69"/>
      <c r="M1936" s="69"/>
      <c r="N1936" s="69"/>
      <c r="O1936" s="69"/>
      <c r="P1936" s="69"/>
      <c r="Q1936" s="53"/>
      <c r="R1936" s="82"/>
      <c r="S1936" s="83"/>
      <c r="T1936" s="72"/>
      <c r="U1936" s="69"/>
      <c r="V1936" s="69"/>
      <c r="W1936" s="69"/>
      <c r="X1936" s="69"/>
    </row>
    <row r="1937" spans="2:24" s="75" customFormat="1" x14ac:dyDescent="0.25">
      <c r="B1937" s="69"/>
      <c r="C1937" s="76"/>
      <c r="D1937" s="76"/>
      <c r="E1937" s="76"/>
      <c r="F1937" s="77"/>
      <c r="G1937" s="69"/>
      <c r="H1937" s="69"/>
      <c r="I1937" s="77"/>
      <c r="J1937" s="69"/>
      <c r="K1937" s="69"/>
      <c r="L1937" s="69"/>
      <c r="M1937" s="69"/>
      <c r="N1937" s="69"/>
      <c r="O1937" s="69"/>
      <c r="P1937" s="69"/>
      <c r="Q1937" s="53"/>
      <c r="R1937" s="82"/>
      <c r="S1937" s="83"/>
      <c r="T1937" s="72"/>
      <c r="U1937" s="69"/>
      <c r="V1937" s="69"/>
      <c r="W1937" s="69"/>
      <c r="X1937" s="69"/>
    </row>
    <row r="1938" spans="2:24" s="75" customFormat="1" x14ac:dyDescent="0.25">
      <c r="B1938" s="69"/>
      <c r="C1938" s="76"/>
      <c r="D1938" s="76"/>
      <c r="E1938" s="76"/>
      <c r="F1938" s="77"/>
      <c r="G1938" s="69"/>
      <c r="H1938" s="69"/>
      <c r="I1938" s="77"/>
      <c r="J1938" s="69"/>
      <c r="K1938" s="69"/>
      <c r="L1938" s="69"/>
      <c r="M1938" s="69"/>
      <c r="N1938" s="69"/>
      <c r="O1938" s="69"/>
      <c r="P1938" s="69"/>
      <c r="Q1938" s="53"/>
      <c r="R1938" s="82"/>
      <c r="S1938" s="83"/>
      <c r="T1938" s="72"/>
      <c r="U1938" s="69"/>
      <c r="V1938" s="69"/>
      <c r="W1938" s="69"/>
      <c r="X1938" s="69"/>
    </row>
    <row r="1939" spans="2:24" s="75" customFormat="1" x14ac:dyDescent="0.25">
      <c r="B1939" s="69"/>
      <c r="C1939" s="76"/>
      <c r="D1939" s="76"/>
      <c r="E1939" s="76"/>
      <c r="F1939" s="77"/>
      <c r="G1939" s="69"/>
      <c r="H1939" s="69"/>
      <c r="I1939" s="77"/>
      <c r="J1939" s="69"/>
      <c r="K1939" s="69"/>
      <c r="L1939" s="69"/>
      <c r="M1939" s="69"/>
      <c r="N1939" s="69"/>
      <c r="O1939" s="69"/>
      <c r="P1939" s="69"/>
      <c r="Q1939" s="53"/>
      <c r="R1939" s="82"/>
      <c r="S1939" s="83"/>
      <c r="T1939" s="72"/>
      <c r="U1939" s="69"/>
      <c r="V1939" s="69"/>
      <c r="W1939" s="69"/>
      <c r="X1939" s="69"/>
    </row>
    <row r="1940" spans="2:24" s="75" customFormat="1" x14ac:dyDescent="0.25">
      <c r="B1940" s="69"/>
      <c r="C1940" s="76"/>
      <c r="D1940" s="76"/>
      <c r="E1940" s="76"/>
      <c r="F1940" s="77"/>
      <c r="G1940" s="69"/>
      <c r="H1940" s="69"/>
      <c r="I1940" s="77"/>
      <c r="J1940" s="69"/>
      <c r="K1940" s="69"/>
      <c r="L1940" s="69"/>
      <c r="M1940" s="69"/>
      <c r="N1940" s="69"/>
      <c r="O1940" s="69"/>
      <c r="P1940" s="69"/>
      <c r="Q1940" s="53"/>
      <c r="R1940" s="82"/>
      <c r="S1940" s="83"/>
      <c r="T1940" s="72"/>
      <c r="U1940" s="69"/>
      <c r="V1940" s="69"/>
      <c r="W1940" s="69"/>
      <c r="X1940" s="69"/>
    </row>
    <row r="1941" spans="2:24" s="75" customFormat="1" x14ac:dyDescent="0.25">
      <c r="B1941" s="69"/>
      <c r="C1941" s="76"/>
      <c r="D1941" s="76"/>
      <c r="E1941" s="76"/>
      <c r="F1941" s="77"/>
      <c r="G1941" s="69"/>
      <c r="H1941" s="69"/>
      <c r="I1941" s="77"/>
      <c r="J1941" s="69"/>
      <c r="K1941" s="69"/>
      <c r="L1941" s="69"/>
      <c r="M1941" s="69"/>
      <c r="N1941" s="69"/>
      <c r="O1941" s="69"/>
      <c r="P1941" s="69"/>
      <c r="Q1941" s="53"/>
      <c r="R1941" s="82"/>
      <c r="S1941" s="83"/>
      <c r="T1941" s="72"/>
      <c r="U1941" s="69"/>
      <c r="V1941" s="69"/>
      <c r="W1941" s="69"/>
      <c r="X1941" s="69"/>
    </row>
    <row r="1942" spans="2:24" s="75" customFormat="1" x14ac:dyDescent="0.25">
      <c r="B1942" s="69"/>
      <c r="C1942" s="76"/>
      <c r="D1942" s="76"/>
      <c r="E1942" s="76"/>
      <c r="F1942" s="77"/>
      <c r="G1942" s="69"/>
      <c r="H1942" s="69"/>
      <c r="I1942" s="77"/>
      <c r="J1942" s="69"/>
      <c r="K1942" s="69"/>
      <c r="L1942" s="69"/>
      <c r="M1942" s="69"/>
      <c r="N1942" s="69"/>
      <c r="O1942" s="69"/>
      <c r="P1942" s="69"/>
      <c r="Q1942" s="53"/>
      <c r="R1942" s="82"/>
      <c r="S1942" s="83"/>
      <c r="T1942" s="72"/>
      <c r="U1942" s="69"/>
      <c r="V1942" s="69"/>
      <c r="W1942" s="69"/>
      <c r="X1942" s="69"/>
    </row>
    <row r="1943" spans="2:24" s="75" customFormat="1" x14ac:dyDescent="0.25">
      <c r="B1943" s="69"/>
      <c r="C1943" s="76"/>
      <c r="D1943" s="76"/>
      <c r="E1943" s="76"/>
      <c r="F1943" s="77"/>
      <c r="G1943" s="69"/>
      <c r="H1943" s="69"/>
      <c r="I1943" s="77"/>
      <c r="J1943" s="69"/>
      <c r="K1943" s="69"/>
      <c r="L1943" s="69"/>
      <c r="M1943" s="69"/>
      <c r="N1943" s="69"/>
      <c r="O1943" s="69"/>
      <c r="P1943" s="69"/>
      <c r="Q1943" s="53"/>
      <c r="R1943" s="82"/>
      <c r="S1943" s="83"/>
      <c r="T1943" s="72"/>
      <c r="U1943" s="69"/>
      <c r="V1943" s="69"/>
      <c r="W1943" s="69"/>
      <c r="X1943" s="69"/>
    </row>
    <row r="1944" spans="2:24" s="75" customFormat="1" x14ac:dyDescent="0.25">
      <c r="B1944" s="69"/>
      <c r="C1944" s="76"/>
      <c r="D1944" s="76"/>
      <c r="E1944" s="76"/>
      <c r="F1944" s="77"/>
      <c r="G1944" s="69"/>
      <c r="H1944" s="69"/>
      <c r="I1944" s="77"/>
      <c r="J1944" s="69"/>
      <c r="K1944" s="69"/>
      <c r="L1944" s="69"/>
      <c r="M1944" s="69"/>
      <c r="N1944" s="69"/>
      <c r="O1944" s="69"/>
      <c r="P1944" s="69"/>
      <c r="Q1944" s="53"/>
      <c r="R1944" s="82"/>
      <c r="S1944" s="83"/>
      <c r="T1944" s="72"/>
      <c r="U1944" s="69"/>
      <c r="V1944" s="69"/>
      <c r="W1944" s="69"/>
      <c r="X1944" s="69"/>
    </row>
    <row r="1945" spans="2:24" s="75" customFormat="1" x14ac:dyDescent="0.25">
      <c r="B1945" s="69"/>
      <c r="C1945" s="76"/>
      <c r="D1945" s="76"/>
      <c r="E1945" s="76"/>
      <c r="F1945" s="77"/>
      <c r="G1945" s="69"/>
      <c r="H1945" s="69"/>
      <c r="I1945" s="77"/>
      <c r="J1945" s="69"/>
      <c r="K1945" s="69"/>
      <c r="L1945" s="69"/>
      <c r="M1945" s="69"/>
      <c r="N1945" s="69"/>
      <c r="O1945" s="69"/>
      <c r="P1945" s="69"/>
      <c r="Q1945" s="53"/>
      <c r="R1945" s="82"/>
      <c r="S1945" s="83"/>
      <c r="T1945" s="72"/>
      <c r="U1945" s="69"/>
      <c r="V1945" s="69"/>
      <c r="W1945" s="69"/>
      <c r="X1945" s="69"/>
    </row>
    <row r="1946" spans="2:24" s="75" customFormat="1" x14ac:dyDescent="0.25">
      <c r="B1946" s="69"/>
      <c r="C1946" s="76"/>
      <c r="D1946" s="76"/>
      <c r="E1946" s="76"/>
      <c r="F1946" s="77"/>
      <c r="G1946" s="69"/>
      <c r="H1946" s="69"/>
      <c r="I1946" s="77"/>
      <c r="J1946" s="69"/>
      <c r="K1946" s="69"/>
      <c r="L1946" s="69"/>
      <c r="M1946" s="69"/>
      <c r="N1946" s="69"/>
      <c r="O1946" s="69"/>
      <c r="P1946" s="69"/>
      <c r="Q1946" s="53"/>
      <c r="R1946" s="82"/>
      <c r="S1946" s="83"/>
      <c r="T1946" s="72"/>
      <c r="U1946" s="69"/>
      <c r="V1946" s="69"/>
      <c r="W1946" s="69"/>
      <c r="X1946" s="69"/>
    </row>
    <row r="1947" spans="2:24" s="75" customFormat="1" x14ac:dyDescent="0.25">
      <c r="B1947" s="69"/>
      <c r="C1947" s="76"/>
      <c r="D1947" s="76"/>
      <c r="E1947" s="76"/>
      <c r="F1947" s="77"/>
      <c r="G1947" s="69"/>
      <c r="H1947" s="69"/>
      <c r="I1947" s="77"/>
      <c r="J1947" s="69"/>
      <c r="K1947" s="69"/>
      <c r="L1947" s="69"/>
      <c r="M1947" s="69"/>
      <c r="N1947" s="69"/>
      <c r="O1947" s="69"/>
      <c r="P1947" s="69"/>
      <c r="Q1947" s="53"/>
      <c r="R1947" s="82"/>
      <c r="S1947" s="83"/>
      <c r="T1947" s="72"/>
      <c r="U1947" s="69"/>
      <c r="V1947" s="69"/>
      <c r="W1947" s="69"/>
      <c r="X1947" s="69"/>
    </row>
    <row r="1948" spans="2:24" s="75" customFormat="1" x14ac:dyDescent="0.25">
      <c r="B1948" s="69"/>
      <c r="C1948" s="76"/>
      <c r="D1948" s="76"/>
      <c r="E1948" s="76"/>
      <c r="F1948" s="77"/>
      <c r="G1948" s="69"/>
      <c r="H1948" s="69"/>
      <c r="I1948" s="77"/>
      <c r="J1948" s="69"/>
      <c r="K1948" s="69"/>
      <c r="L1948" s="69"/>
      <c r="M1948" s="69"/>
      <c r="N1948" s="69"/>
      <c r="O1948" s="69"/>
      <c r="P1948" s="69"/>
      <c r="Q1948" s="53"/>
      <c r="R1948" s="82"/>
      <c r="S1948" s="83"/>
      <c r="T1948" s="72"/>
      <c r="U1948" s="69"/>
      <c r="V1948" s="69"/>
      <c r="W1948" s="69"/>
      <c r="X1948" s="69"/>
    </row>
    <row r="1949" spans="2:24" s="75" customFormat="1" x14ac:dyDescent="0.25">
      <c r="B1949" s="69"/>
      <c r="C1949" s="76"/>
      <c r="D1949" s="76"/>
      <c r="E1949" s="76"/>
      <c r="F1949" s="77"/>
      <c r="G1949" s="69"/>
      <c r="H1949" s="69"/>
      <c r="I1949" s="77"/>
      <c r="J1949" s="69"/>
      <c r="K1949" s="69"/>
      <c r="L1949" s="69"/>
      <c r="M1949" s="69"/>
      <c r="N1949" s="69"/>
      <c r="O1949" s="69"/>
      <c r="P1949" s="69"/>
      <c r="Q1949" s="53"/>
      <c r="R1949" s="82"/>
      <c r="S1949" s="83"/>
      <c r="T1949" s="72"/>
      <c r="U1949" s="69"/>
      <c r="V1949" s="69"/>
      <c r="W1949" s="69"/>
      <c r="X1949" s="69"/>
    </row>
    <row r="1950" spans="2:24" s="75" customFormat="1" x14ac:dyDescent="0.25">
      <c r="B1950" s="69"/>
      <c r="C1950" s="76"/>
      <c r="D1950" s="76"/>
      <c r="E1950" s="76"/>
      <c r="F1950" s="77"/>
      <c r="G1950" s="69"/>
      <c r="H1950" s="69"/>
      <c r="I1950" s="77"/>
      <c r="J1950" s="69"/>
      <c r="K1950" s="69"/>
      <c r="L1950" s="69"/>
      <c r="M1950" s="69"/>
      <c r="N1950" s="69"/>
      <c r="O1950" s="69"/>
      <c r="P1950" s="69"/>
      <c r="Q1950" s="53"/>
      <c r="R1950" s="82"/>
      <c r="S1950" s="83"/>
      <c r="T1950" s="72"/>
      <c r="U1950" s="69"/>
      <c r="V1950" s="69"/>
      <c r="W1950" s="69"/>
      <c r="X1950" s="69"/>
    </row>
    <row r="1951" spans="2:24" s="75" customFormat="1" x14ac:dyDescent="0.25">
      <c r="B1951" s="69"/>
      <c r="C1951" s="76"/>
      <c r="D1951" s="76"/>
      <c r="E1951" s="76"/>
      <c r="F1951" s="77"/>
      <c r="G1951" s="69"/>
      <c r="H1951" s="69"/>
      <c r="I1951" s="77"/>
      <c r="J1951" s="69"/>
      <c r="K1951" s="69"/>
      <c r="L1951" s="69"/>
      <c r="M1951" s="69"/>
      <c r="N1951" s="69"/>
      <c r="O1951" s="69"/>
      <c r="P1951" s="69"/>
      <c r="Q1951" s="53"/>
      <c r="R1951" s="82"/>
      <c r="S1951" s="83"/>
      <c r="T1951" s="72"/>
      <c r="U1951" s="69"/>
      <c r="V1951" s="69"/>
      <c r="W1951" s="69"/>
      <c r="X1951" s="69"/>
    </row>
    <row r="1952" spans="2:24" s="75" customFormat="1" x14ac:dyDescent="0.25">
      <c r="B1952" s="69"/>
      <c r="C1952" s="76"/>
      <c r="D1952" s="76"/>
      <c r="E1952" s="76"/>
      <c r="F1952" s="77"/>
      <c r="G1952" s="69"/>
      <c r="H1952" s="69"/>
      <c r="I1952" s="77"/>
      <c r="J1952" s="69"/>
      <c r="K1952" s="69"/>
      <c r="L1952" s="69"/>
      <c r="M1952" s="69"/>
      <c r="N1952" s="69"/>
      <c r="O1952" s="69"/>
      <c r="P1952" s="69"/>
      <c r="Q1952" s="53"/>
      <c r="R1952" s="82"/>
      <c r="S1952" s="83"/>
      <c r="T1952" s="72"/>
      <c r="U1952" s="69"/>
      <c r="V1952" s="69"/>
      <c r="W1952" s="69"/>
      <c r="X1952" s="69"/>
    </row>
    <row r="1953" spans="2:24" s="75" customFormat="1" x14ac:dyDescent="0.25">
      <c r="B1953" s="69"/>
      <c r="C1953" s="76"/>
      <c r="D1953" s="76"/>
      <c r="E1953" s="76"/>
      <c r="F1953" s="77"/>
      <c r="G1953" s="69"/>
      <c r="H1953" s="69"/>
      <c r="I1953" s="77"/>
      <c r="J1953" s="69"/>
      <c r="K1953" s="69"/>
      <c r="L1953" s="69"/>
      <c r="M1953" s="69"/>
      <c r="N1953" s="69"/>
      <c r="O1953" s="69"/>
      <c r="P1953" s="69"/>
      <c r="Q1953" s="53"/>
      <c r="R1953" s="82"/>
      <c r="S1953" s="83"/>
      <c r="T1953" s="72"/>
      <c r="U1953" s="69"/>
      <c r="V1953" s="69"/>
      <c r="W1953" s="69"/>
      <c r="X1953" s="69"/>
    </row>
    <row r="1954" spans="2:24" s="75" customFormat="1" x14ac:dyDescent="0.25">
      <c r="B1954" s="69"/>
      <c r="C1954" s="76"/>
      <c r="D1954" s="76"/>
      <c r="E1954" s="76"/>
      <c r="F1954" s="77"/>
      <c r="G1954" s="69"/>
      <c r="H1954" s="69"/>
      <c r="I1954" s="77"/>
      <c r="J1954" s="69"/>
      <c r="K1954" s="69"/>
      <c r="L1954" s="69"/>
      <c r="M1954" s="69"/>
      <c r="N1954" s="69"/>
      <c r="O1954" s="69"/>
      <c r="P1954" s="69"/>
      <c r="Q1954" s="53"/>
      <c r="R1954" s="82"/>
      <c r="S1954" s="83"/>
      <c r="T1954" s="72"/>
      <c r="U1954" s="69"/>
      <c r="V1954" s="69"/>
      <c r="W1954" s="69"/>
      <c r="X1954" s="69"/>
    </row>
    <row r="1955" spans="2:24" s="75" customFormat="1" x14ac:dyDescent="0.25">
      <c r="B1955" s="69"/>
      <c r="C1955" s="76"/>
      <c r="D1955" s="76"/>
      <c r="E1955" s="76"/>
      <c r="F1955" s="77"/>
      <c r="G1955" s="69"/>
      <c r="H1955" s="69"/>
      <c r="I1955" s="77"/>
      <c r="J1955" s="69"/>
      <c r="K1955" s="69"/>
      <c r="L1955" s="69"/>
      <c r="M1955" s="69"/>
      <c r="N1955" s="69"/>
      <c r="O1955" s="69"/>
      <c r="P1955" s="69"/>
      <c r="Q1955" s="53"/>
      <c r="R1955" s="82"/>
      <c r="S1955" s="83"/>
      <c r="T1955" s="72"/>
      <c r="U1955" s="69"/>
      <c r="V1955" s="69"/>
      <c r="W1955" s="69"/>
      <c r="X1955" s="69"/>
    </row>
    <row r="1956" spans="2:24" s="75" customFormat="1" x14ac:dyDescent="0.25">
      <c r="B1956" s="69"/>
      <c r="C1956" s="76"/>
      <c r="D1956" s="76"/>
      <c r="E1956" s="76"/>
      <c r="F1956" s="77"/>
      <c r="G1956" s="69"/>
      <c r="H1956" s="69"/>
      <c r="I1956" s="77"/>
      <c r="J1956" s="69"/>
      <c r="K1956" s="69"/>
      <c r="L1956" s="69"/>
      <c r="M1956" s="69"/>
      <c r="N1956" s="69"/>
      <c r="O1956" s="69"/>
      <c r="P1956" s="69"/>
      <c r="Q1956" s="53"/>
      <c r="R1956" s="82"/>
      <c r="S1956" s="83"/>
      <c r="T1956" s="72"/>
      <c r="U1956" s="69"/>
      <c r="V1956" s="69"/>
      <c r="W1956" s="69"/>
      <c r="X1956" s="69"/>
    </row>
    <row r="1957" spans="2:24" s="75" customFormat="1" x14ac:dyDescent="0.25">
      <c r="B1957" s="69"/>
      <c r="C1957" s="76"/>
      <c r="D1957" s="76"/>
      <c r="E1957" s="76"/>
      <c r="F1957" s="77"/>
      <c r="G1957" s="69"/>
      <c r="H1957" s="69"/>
      <c r="I1957" s="77"/>
      <c r="J1957" s="69"/>
      <c r="K1957" s="69"/>
      <c r="L1957" s="69"/>
      <c r="M1957" s="69"/>
      <c r="N1957" s="69"/>
      <c r="O1957" s="69"/>
      <c r="P1957" s="69"/>
      <c r="Q1957" s="53"/>
      <c r="R1957" s="82"/>
      <c r="S1957" s="83"/>
      <c r="T1957" s="72"/>
      <c r="U1957" s="69"/>
      <c r="V1957" s="69"/>
      <c r="W1957" s="69"/>
      <c r="X1957" s="69"/>
    </row>
    <row r="1958" spans="2:24" s="75" customFormat="1" x14ac:dyDescent="0.25">
      <c r="B1958" s="69"/>
      <c r="C1958" s="76"/>
      <c r="D1958" s="76"/>
      <c r="E1958" s="76"/>
      <c r="F1958" s="77"/>
      <c r="G1958" s="69"/>
      <c r="H1958" s="69"/>
      <c r="I1958" s="77"/>
      <c r="J1958" s="69"/>
      <c r="K1958" s="69"/>
      <c r="L1958" s="69"/>
      <c r="M1958" s="69"/>
      <c r="N1958" s="69"/>
      <c r="O1958" s="69"/>
      <c r="P1958" s="69"/>
      <c r="Q1958" s="53"/>
      <c r="R1958" s="82"/>
      <c r="S1958" s="83"/>
      <c r="T1958" s="72"/>
      <c r="U1958" s="69"/>
      <c r="V1958" s="69"/>
      <c r="W1958" s="69"/>
      <c r="X1958" s="69"/>
    </row>
    <row r="1959" spans="2:24" s="75" customFormat="1" x14ac:dyDescent="0.25">
      <c r="B1959" s="69"/>
      <c r="C1959" s="76"/>
      <c r="D1959" s="76"/>
      <c r="E1959" s="76"/>
      <c r="F1959" s="77"/>
      <c r="G1959" s="69"/>
      <c r="H1959" s="69"/>
      <c r="I1959" s="77"/>
      <c r="J1959" s="69"/>
      <c r="K1959" s="69"/>
      <c r="L1959" s="69"/>
      <c r="M1959" s="69"/>
      <c r="N1959" s="69"/>
      <c r="O1959" s="69"/>
      <c r="P1959" s="69"/>
      <c r="Q1959" s="53"/>
      <c r="R1959" s="82"/>
      <c r="S1959" s="83"/>
      <c r="T1959" s="72"/>
      <c r="U1959" s="69"/>
      <c r="V1959" s="69"/>
      <c r="W1959" s="69"/>
      <c r="X1959" s="69"/>
    </row>
    <row r="1960" spans="2:24" s="75" customFormat="1" x14ac:dyDescent="0.25">
      <c r="B1960" s="69"/>
      <c r="C1960" s="76"/>
      <c r="D1960" s="76"/>
      <c r="E1960" s="76"/>
      <c r="F1960" s="77"/>
      <c r="G1960" s="69"/>
      <c r="H1960" s="69"/>
      <c r="I1960" s="77"/>
      <c r="J1960" s="69"/>
      <c r="K1960" s="69"/>
      <c r="L1960" s="69"/>
      <c r="M1960" s="69"/>
      <c r="N1960" s="69"/>
      <c r="O1960" s="69"/>
      <c r="P1960" s="69"/>
      <c r="Q1960" s="53"/>
      <c r="R1960" s="82"/>
      <c r="S1960" s="83"/>
      <c r="T1960" s="72"/>
      <c r="U1960" s="69"/>
      <c r="V1960" s="69"/>
      <c r="W1960" s="69"/>
      <c r="X1960" s="69"/>
    </row>
    <row r="1961" spans="2:24" s="75" customFormat="1" x14ac:dyDescent="0.25">
      <c r="B1961" s="69"/>
      <c r="C1961" s="76"/>
      <c r="D1961" s="76"/>
      <c r="E1961" s="76"/>
      <c r="F1961" s="77"/>
      <c r="G1961" s="69"/>
      <c r="H1961" s="69"/>
      <c r="I1961" s="77"/>
      <c r="J1961" s="69"/>
      <c r="K1961" s="69"/>
      <c r="L1961" s="69"/>
      <c r="M1961" s="69"/>
      <c r="N1961" s="69"/>
      <c r="O1961" s="69"/>
      <c r="P1961" s="69"/>
      <c r="Q1961" s="53"/>
      <c r="R1961" s="82"/>
      <c r="S1961" s="83"/>
      <c r="T1961" s="72"/>
      <c r="U1961" s="69"/>
      <c r="V1961" s="69"/>
      <c r="W1961" s="69"/>
      <c r="X1961" s="69"/>
    </row>
    <row r="1962" spans="2:24" s="75" customFormat="1" x14ac:dyDescent="0.25">
      <c r="B1962" s="69"/>
      <c r="C1962" s="76"/>
      <c r="D1962" s="76"/>
      <c r="E1962" s="76"/>
      <c r="F1962" s="77"/>
      <c r="G1962" s="69"/>
      <c r="H1962" s="69"/>
      <c r="I1962" s="77"/>
      <c r="J1962" s="69"/>
      <c r="K1962" s="69"/>
      <c r="L1962" s="69"/>
      <c r="M1962" s="69"/>
      <c r="N1962" s="69"/>
      <c r="O1962" s="69"/>
      <c r="P1962" s="69"/>
      <c r="Q1962" s="53"/>
      <c r="R1962" s="82"/>
      <c r="S1962" s="83"/>
      <c r="T1962" s="72"/>
      <c r="U1962" s="69"/>
      <c r="V1962" s="69"/>
      <c r="W1962" s="69"/>
      <c r="X1962" s="69"/>
    </row>
    <row r="1963" spans="2:24" s="75" customFormat="1" x14ac:dyDescent="0.25">
      <c r="B1963" s="69"/>
      <c r="C1963" s="76"/>
      <c r="D1963" s="76"/>
      <c r="E1963" s="76"/>
      <c r="F1963" s="77"/>
      <c r="G1963" s="69"/>
      <c r="H1963" s="69"/>
      <c r="I1963" s="77"/>
      <c r="J1963" s="69"/>
      <c r="K1963" s="69"/>
      <c r="L1963" s="69"/>
      <c r="M1963" s="69"/>
      <c r="N1963" s="69"/>
      <c r="O1963" s="69"/>
      <c r="P1963" s="69"/>
      <c r="Q1963" s="53"/>
      <c r="R1963" s="82"/>
      <c r="S1963" s="83"/>
      <c r="T1963" s="72"/>
      <c r="U1963" s="69"/>
      <c r="V1963" s="69"/>
      <c r="W1963" s="69"/>
      <c r="X1963" s="69"/>
    </row>
    <row r="1964" spans="2:24" s="75" customFormat="1" x14ac:dyDescent="0.25">
      <c r="B1964" s="69"/>
      <c r="C1964" s="76"/>
      <c r="D1964" s="76"/>
      <c r="E1964" s="76"/>
      <c r="F1964" s="77"/>
      <c r="G1964" s="69"/>
      <c r="H1964" s="69"/>
      <c r="I1964" s="77"/>
      <c r="J1964" s="69"/>
      <c r="K1964" s="69"/>
      <c r="L1964" s="69"/>
      <c r="M1964" s="69"/>
      <c r="N1964" s="69"/>
      <c r="O1964" s="69"/>
      <c r="P1964" s="69"/>
      <c r="Q1964" s="53"/>
      <c r="R1964" s="82"/>
      <c r="S1964" s="83"/>
      <c r="T1964" s="72"/>
      <c r="U1964" s="69"/>
      <c r="V1964" s="69"/>
      <c r="W1964" s="69"/>
      <c r="X1964" s="69"/>
    </row>
    <row r="1965" spans="2:24" s="75" customFormat="1" x14ac:dyDescent="0.25">
      <c r="B1965" s="69"/>
      <c r="C1965" s="76"/>
      <c r="D1965" s="76"/>
      <c r="E1965" s="76"/>
      <c r="F1965" s="77"/>
      <c r="G1965" s="69"/>
      <c r="H1965" s="69"/>
      <c r="I1965" s="77"/>
      <c r="J1965" s="69"/>
      <c r="K1965" s="69"/>
      <c r="L1965" s="69"/>
      <c r="M1965" s="69"/>
      <c r="N1965" s="69"/>
      <c r="O1965" s="69"/>
      <c r="P1965" s="69"/>
      <c r="Q1965" s="53"/>
      <c r="R1965" s="82"/>
      <c r="S1965" s="83"/>
      <c r="T1965" s="72"/>
      <c r="U1965" s="69"/>
      <c r="V1965" s="69"/>
      <c r="W1965" s="69"/>
      <c r="X1965" s="69"/>
    </row>
    <row r="1966" spans="2:24" s="75" customFormat="1" x14ac:dyDescent="0.25">
      <c r="B1966" s="69"/>
      <c r="C1966" s="76"/>
      <c r="D1966" s="76"/>
      <c r="E1966" s="76"/>
      <c r="F1966" s="77"/>
      <c r="G1966" s="69"/>
      <c r="H1966" s="69"/>
      <c r="I1966" s="77"/>
      <c r="J1966" s="69"/>
      <c r="K1966" s="69"/>
      <c r="L1966" s="69"/>
      <c r="M1966" s="69"/>
      <c r="N1966" s="69"/>
      <c r="O1966" s="69"/>
      <c r="P1966" s="69"/>
      <c r="Q1966" s="53"/>
      <c r="R1966" s="82"/>
      <c r="S1966" s="83"/>
      <c r="T1966" s="72"/>
      <c r="U1966" s="69"/>
      <c r="V1966" s="69"/>
      <c r="W1966" s="69"/>
      <c r="X1966" s="69"/>
    </row>
    <row r="1967" spans="2:24" s="75" customFormat="1" x14ac:dyDescent="0.25">
      <c r="B1967" s="69"/>
      <c r="C1967" s="76"/>
      <c r="D1967" s="76"/>
      <c r="E1967" s="76"/>
      <c r="F1967" s="77"/>
      <c r="G1967" s="69"/>
      <c r="H1967" s="69"/>
      <c r="I1967" s="77"/>
      <c r="J1967" s="69"/>
      <c r="K1967" s="69"/>
      <c r="L1967" s="69"/>
      <c r="M1967" s="69"/>
      <c r="N1967" s="69"/>
      <c r="O1967" s="69"/>
      <c r="P1967" s="69"/>
      <c r="Q1967" s="53"/>
      <c r="R1967" s="82"/>
      <c r="S1967" s="83"/>
      <c r="T1967" s="72"/>
      <c r="U1967" s="69"/>
      <c r="V1967" s="69"/>
      <c r="W1967" s="69"/>
      <c r="X1967" s="69"/>
    </row>
    <row r="1968" spans="2:24" s="75" customFormat="1" x14ac:dyDescent="0.25">
      <c r="B1968" s="69"/>
      <c r="C1968" s="76"/>
      <c r="D1968" s="76"/>
      <c r="E1968" s="76"/>
      <c r="F1968" s="77"/>
      <c r="G1968" s="69"/>
      <c r="H1968" s="69"/>
      <c r="I1968" s="77"/>
      <c r="J1968" s="69"/>
      <c r="K1968" s="69"/>
      <c r="L1968" s="69"/>
      <c r="M1968" s="69"/>
      <c r="N1968" s="69"/>
      <c r="O1968" s="69"/>
      <c r="P1968" s="69"/>
      <c r="Q1968" s="53"/>
      <c r="R1968" s="82"/>
      <c r="S1968" s="83"/>
      <c r="T1968" s="72"/>
      <c r="U1968" s="69"/>
      <c r="V1968" s="69"/>
      <c r="W1968" s="69"/>
      <c r="X1968" s="69"/>
    </row>
    <row r="1969" spans="2:24" s="75" customFormat="1" x14ac:dyDescent="0.25">
      <c r="B1969" s="69"/>
      <c r="C1969" s="76"/>
      <c r="D1969" s="76"/>
      <c r="E1969" s="76"/>
      <c r="F1969" s="77"/>
      <c r="G1969" s="69"/>
      <c r="H1969" s="69"/>
      <c r="I1969" s="77"/>
      <c r="J1969" s="69"/>
      <c r="K1969" s="69"/>
      <c r="L1969" s="69"/>
      <c r="M1969" s="69"/>
      <c r="N1969" s="69"/>
      <c r="O1969" s="69"/>
      <c r="P1969" s="69"/>
      <c r="Q1969" s="53"/>
      <c r="R1969" s="82"/>
      <c r="S1969" s="83"/>
      <c r="T1969" s="72"/>
      <c r="U1969" s="69"/>
      <c r="V1969" s="69"/>
      <c r="W1969" s="69"/>
      <c r="X1969" s="69"/>
    </row>
    <row r="1970" spans="2:24" s="75" customFormat="1" x14ac:dyDescent="0.25">
      <c r="B1970" s="69"/>
      <c r="C1970" s="76"/>
      <c r="D1970" s="76"/>
      <c r="E1970" s="76"/>
      <c r="F1970" s="77"/>
      <c r="G1970" s="69"/>
      <c r="H1970" s="69"/>
      <c r="I1970" s="77"/>
      <c r="J1970" s="69"/>
      <c r="K1970" s="69"/>
      <c r="L1970" s="69"/>
      <c r="M1970" s="69"/>
      <c r="N1970" s="69"/>
      <c r="O1970" s="69"/>
      <c r="P1970" s="69"/>
      <c r="Q1970" s="53"/>
      <c r="R1970" s="82"/>
      <c r="S1970" s="83"/>
      <c r="T1970" s="72"/>
      <c r="U1970" s="69"/>
      <c r="V1970" s="69"/>
      <c r="W1970" s="69"/>
      <c r="X1970" s="69"/>
    </row>
    <row r="1971" spans="2:24" s="75" customFormat="1" x14ac:dyDescent="0.25">
      <c r="B1971" s="69"/>
      <c r="C1971" s="76"/>
      <c r="D1971" s="76"/>
      <c r="E1971" s="76"/>
      <c r="F1971" s="77"/>
      <c r="G1971" s="69"/>
      <c r="H1971" s="69"/>
      <c r="I1971" s="77"/>
      <c r="J1971" s="69"/>
      <c r="K1971" s="69"/>
      <c r="L1971" s="69"/>
      <c r="M1971" s="69"/>
      <c r="N1971" s="69"/>
      <c r="O1971" s="69"/>
      <c r="P1971" s="69"/>
      <c r="Q1971" s="53"/>
      <c r="R1971" s="82"/>
      <c r="S1971" s="83"/>
      <c r="T1971" s="72"/>
      <c r="U1971" s="69"/>
      <c r="V1971" s="69"/>
      <c r="W1971" s="69"/>
      <c r="X1971" s="69"/>
    </row>
    <row r="1972" spans="2:24" s="75" customFormat="1" x14ac:dyDescent="0.25">
      <c r="B1972" s="69"/>
      <c r="C1972" s="76"/>
      <c r="D1972" s="76"/>
      <c r="E1972" s="76"/>
      <c r="F1972" s="77"/>
      <c r="G1972" s="69"/>
      <c r="H1972" s="69"/>
      <c r="I1972" s="77"/>
      <c r="J1972" s="69"/>
      <c r="K1972" s="69"/>
      <c r="L1972" s="69"/>
      <c r="M1972" s="69"/>
      <c r="N1972" s="69"/>
      <c r="O1972" s="69"/>
      <c r="P1972" s="69"/>
      <c r="Q1972" s="53"/>
      <c r="R1972" s="82"/>
      <c r="S1972" s="83"/>
      <c r="T1972" s="72"/>
      <c r="U1972" s="69"/>
      <c r="V1972" s="69"/>
      <c r="W1972" s="69"/>
      <c r="X1972" s="69"/>
    </row>
    <row r="1973" spans="2:24" s="75" customFormat="1" x14ac:dyDescent="0.25">
      <c r="B1973" s="69"/>
      <c r="C1973" s="76"/>
      <c r="D1973" s="76"/>
      <c r="E1973" s="76"/>
      <c r="F1973" s="77"/>
      <c r="G1973" s="69"/>
      <c r="H1973" s="69"/>
      <c r="I1973" s="77"/>
      <c r="J1973" s="69"/>
      <c r="K1973" s="69"/>
      <c r="L1973" s="69"/>
      <c r="M1973" s="69"/>
      <c r="N1973" s="69"/>
      <c r="O1973" s="69"/>
      <c r="P1973" s="69"/>
      <c r="Q1973" s="53"/>
      <c r="R1973" s="82"/>
      <c r="S1973" s="83"/>
      <c r="T1973" s="72"/>
      <c r="U1973" s="69"/>
      <c r="V1973" s="69"/>
      <c r="W1973" s="69"/>
      <c r="X1973" s="69"/>
    </row>
    <row r="1974" spans="2:24" s="75" customFormat="1" x14ac:dyDescent="0.25">
      <c r="B1974" s="69"/>
      <c r="C1974" s="76"/>
      <c r="D1974" s="76"/>
      <c r="E1974" s="76"/>
      <c r="F1974" s="77"/>
      <c r="G1974" s="69"/>
      <c r="H1974" s="69"/>
      <c r="I1974" s="77"/>
      <c r="J1974" s="69"/>
      <c r="K1974" s="69"/>
      <c r="L1974" s="69"/>
      <c r="M1974" s="69"/>
      <c r="N1974" s="69"/>
      <c r="O1974" s="69"/>
      <c r="P1974" s="69"/>
      <c r="Q1974" s="53"/>
      <c r="R1974" s="82"/>
      <c r="S1974" s="83"/>
      <c r="T1974" s="72"/>
      <c r="U1974" s="69"/>
      <c r="V1974" s="69"/>
      <c r="W1974" s="69"/>
      <c r="X1974" s="69"/>
    </row>
    <row r="1975" spans="2:24" s="75" customFormat="1" x14ac:dyDescent="0.25">
      <c r="B1975" s="69"/>
      <c r="C1975" s="76"/>
      <c r="D1975" s="76"/>
      <c r="E1975" s="76"/>
      <c r="F1975" s="77"/>
      <c r="G1975" s="69"/>
      <c r="H1975" s="69"/>
      <c r="I1975" s="77"/>
      <c r="J1975" s="69"/>
      <c r="K1975" s="69"/>
      <c r="L1975" s="69"/>
      <c r="M1975" s="69"/>
      <c r="N1975" s="69"/>
      <c r="O1975" s="69"/>
      <c r="P1975" s="69"/>
      <c r="Q1975" s="53"/>
      <c r="R1975" s="82"/>
      <c r="S1975" s="83"/>
      <c r="T1975" s="72"/>
      <c r="U1975" s="69"/>
      <c r="V1975" s="69"/>
      <c r="W1975" s="69"/>
      <c r="X1975" s="69"/>
    </row>
    <row r="1976" spans="2:24" s="75" customFormat="1" x14ac:dyDescent="0.25">
      <c r="B1976" s="69"/>
      <c r="C1976" s="76"/>
      <c r="D1976" s="76"/>
      <c r="E1976" s="76"/>
      <c r="F1976" s="77"/>
      <c r="G1976" s="69"/>
      <c r="H1976" s="69"/>
      <c r="I1976" s="77"/>
      <c r="J1976" s="69"/>
      <c r="K1976" s="69"/>
      <c r="L1976" s="69"/>
      <c r="M1976" s="69"/>
      <c r="N1976" s="69"/>
      <c r="O1976" s="69"/>
      <c r="P1976" s="69"/>
      <c r="Q1976" s="53"/>
      <c r="R1976" s="82"/>
      <c r="S1976" s="83"/>
      <c r="T1976" s="72"/>
      <c r="U1976" s="69"/>
      <c r="V1976" s="69"/>
      <c r="W1976" s="69"/>
      <c r="X1976" s="69"/>
    </row>
    <row r="1977" spans="2:24" s="75" customFormat="1" x14ac:dyDescent="0.25">
      <c r="B1977" s="69"/>
      <c r="C1977" s="76"/>
      <c r="D1977" s="76"/>
      <c r="E1977" s="76"/>
      <c r="F1977" s="77"/>
      <c r="G1977" s="69"/>
      <c r="H1977" s="69"/>
      <c r="I1977" s="77"/>
      <c r="J1977" s="69"/>
      <c r="K1977" s="69"/>
      <c r="L1977" s="69"/>
      <c r="M1977" s="69"/>
      <c r="N1977" s="69"/>
      <c r="O1977" s="69"/>
      <c r="P1977" s="69"/>
      <c r="Q1977" s="53"/>
      <c r="R1977" s="82"/>
      <c r="S1977" s="83"/>
      <c r="T1977" s="72"/>
      <c r="U1977" s="69"/>
      <c r="V1977" s="69"/>
      <c r="W1977" s="69"/>
      <c r="X1977" s="69"/>
    </row>
    <row r="1978" spans="2:24" s="75" customFormat="1" x14ac:dyDescent="0.25">
      <c r="B1978" s="69"/>
      <c r="C1978" s="76"/>
      <c r="D1978" s="76"/>
      <c r="E1978" s="76"/>
      <c r="F1978" s="77"/>
      <c r="G1978" s="69"/>
      <c r="H1978" s="69"/>
      <c r="I1978" s="77"/>
      <c r="J1978" s="69"/>
      <c r="K1978" s="69"/>
      <c r="L1978" s="69"/>
      <c r="M1978" s="69"/>
      <c r="N1978" s="69"/>
      <c r="O1978" s="69"/>
      <c r="P1978" s="69"/>
      <c r="Q1978" s="53"/>
      <c r="R1978" s="82"/>
      <c r="S1978" s="83"/>
      <c r="T1978" s="72"/>
      <c r="U1978" s="69"/>
      <c r="V1978" s="69"/>
      <c r="W1978" s="69"/>
      <c r="X1978" s="69"/>
    </row>
    <row r="1979" spans="2:24" s="75" customFormat="1" x14ac:dyDescent="0.25">
      <c r="B1979" s="69"/>
      <c r="C1979" s="76"/>
      <c r="D1979" s="76"/>
      <c r="E1979" s="76"/>
      <c r="F1979" s="77"/>
      <c r="G1979" s="69"/>
      <c r="H1979" s="69"/>
      <c r="I1979" s="77"/>
      <c r="J1979" s="69"/>
      <c r="K1979" s="69"/>
      <c r="L1979" s="69"/>
      <c r="M1979" s="69"/>
      <c r="N1979" s="69"/>
      <c r="O1979" s="69"/>
      <c r="P1979" s="69"/>
      <c r="Q1979" s="53"/>
      <c r="R1979" s="82"/>
      <c r="S1979" s="83"/>
      <c r="T1979" s="72"/>
      <c r="U1979" s="69"/>
      <c r="V1979" s="69"/>
      <c r="W1979" s="69"/>
      <c r="X1979" s="69"/>
    </row>
    <row r="1980" spans="2:24" s="75" customFormat="1" x14ac:dyDescent="0.25">
      <c r="B1980" s="69"/>
      <c r="C1980" s="76"/>
      <c r="D1980" s="76"/>
      <c r="E1980" s="76"/>
      <c r="F1980" s="77"/>
      <c r="G1980" s="69"/>
      <c r="H1980" s="69"/>
      <c r="I1980" s="77"/>
      <c r="J1980" s="69"/>
      <c r="K1980" s="69"/>
      <c r="L1980" s="69"/>
      <c r="M1980" s="69"/>
      <c r="N1980" s="69"/>
      <c r="O1980" s="69"/>
      <c r="P1980" s="69"/>
      <c r="Q1980" s="53"/>
      <c r="R1980" s="82"/>
      <c r="S1980" s="83"/>
      <c r="T1980" s="72"/>
      <c r="U1980" s="69"/>
      <c r="V1980" s="69"/>
      <c r="W1980" s="69"/>
      <c r="X1980" s="69"/>
    </row>
    <row r="1981" spans="2:24" s="75" customFormat="1" x14ac:dyDescent="0.25">
      <c r="B1981" s="69"/>
      <c r="C1981" s="76"/>
      <c r="D1981" s="76"/>
      <c r="E1981" s="76"/>
      <c r="F1981" s="77"/>
      <c r="G1981" s="69"/>
      <c r="H1981" s="69"/>
      <c r="I1981" s="77"/>
      <c r="J1981" s="69"/>
      <c r="K1981" s="69"/>
      <c r="L1981" s="69"/>
      <c r="M1981" s="69"/>
      <c r="N1981" s="69"/>
      <c r="O1981" s="69"/>
      <c r="P1981" s="69"/>
      <c r="Q1981" s="53"/>
      <c r="R1981" s="82"/>
      <c r="S1981" s="83"/>
      <c r="T1981" s="72"/>
      <c r="U1981" s="69"/>
      <c r="V1981" s="69"/>
      <c r="W1981" s="69"/>
      <c r="X1981" s="69"/>
    </row>
    <row r="1982" spans="2:24" s="75" customFormat="1" x14ac:dyDescent="0.25">
      <c r="B1982" s="69"/>
      <c r="C1982" s="76"/>
      <c r="D1982" s="76"/>
      <c r="E1982" s="76"/>
      <c r="F1982" s="77"/>
      <c r="G1982" s="69"/>
      <c r="H1982" s="69"/>
      <c r="I1982" s="77"/>
      <c r="J1982" s="69"/>
      <c r="K1982" s="69"/>
      <c r="L1982" s="69"/>
      <c r="M1982" s="69"/>
      <c r="N1982" s="69"/>
      <c r="O1982" s="69"/>
      <c r="P1982" s="69"/>
      <c r="Q1982" s="53"/>
      <c r="R1982" s="82"/>
      <c r="S1982" s="83"/>
      <c r="T1982" s="72"/>
      <c r="U1982" s="69"/>
      <c r="V1982" s="69"/>
      <c r="W1982" s="69"/>
      <c r="X1982" s="69"/>
    </row>
    <row r="1983" spans="2:24" s="75" customFormat="1" x14ac:dyDescent="0.25">
      <c r="B1983" s="69"/>
      <c r="C1983" s="76"/>
      <c r="D1983" s="76"/>
      <c r="E1983" s="76"/>
      <c r="F1983" s="77"/>
      <c r="G1983" s="69"/>
      <c r="H1983" s="69"/>
      <c r="I1983" s="77"/>
      <c r="J1983" s="69"/>
      <c r="K1983" s="69"/>
      <c r="L1983" s="69"/>
      <c r="M1983" s="69"/>
      <c r="N1983" s="69"/>
      <c r="O1983" s="69"/>
      <c r="P1983" s="69"/>
      <c r="Q1983" s="53"/>
      <c r="R1983" s="82"/>
      <c r="S1983" s="83"/>
      <c r="T1983" s="72"/>
      <c r="U1983" s="69"/>
      <c r="V1983" s="69"/>
      <c r="W1983" s="69"/>
      <c r="X1983" s="69"/>
    </row>
    <row r="1984" spans="2:24" s="75" customFormat="1" x14ac:dyDescent="0.25">
      <c r="B1984" s="69"/>
      <c r="C1984" s="76"/>
      <c r="D1984" s="76"/>
      <c r="E1984" s="76"/>
      <c r="F1984" s="77"/>
      <c r="G1984" s="69"/>
      <c r="H1984" s="69"/>
      <c r="I1984" s="77"/>
      <c r="J1984" s="69"/>
      <c r="K1984" s="69"/>
      <c r="L1984" s="69"/>
      <c r="M1984" s="69"/>
      <c r="N1984" s="69"/>
      <c r="O1984" s="69"/>
      <c r="P1984" s="69"/>
      <c r="Q1984" s="53"/>
      <c r="R1984" s="82"/>
      <c r="S1984" s="83"/>
      <c r="T1984" s="72"/>
      <c r="U1984" s="69"/>
      <c r="V1984" s="69"/>
      <c r="W1984" s="69"/>
      <c r="X1984" s="69"/>
    </row>
    <row r="1985" spans="2:24" s="75" customFormat="1" x14ac:dyDescent="0.25">
      <c r="B1985" s="69"/>
      <c r="C1985" s="76"/>
      <c r="D1985" s="76"/>
      <c r="E1985" s="76"/>
      <c r="F1985" s="77"/>
      <c r="G1985" s="69"/>
      <c r="H1985" s="69"/>
      <c r="I1985" s="77"/>
      <c r="J1985" s="69"/>
      <c r="K1985" s="69"/>
      <c r="L1985" s="69"/>
      <c r="M1985" s="69"/>
      <c r="N1985" s="69"/>
      <c r="O1985" s="69"/>
      <c r="P1985" s="69"/>
      <c r="Q1985" s="53"/>
      <c r="R1985" s="82"/>
      <c r="S1985" s="83"/>
      <c r="T1985" s="72"/>
      <c r="U1985" s="69"/>
      <c r="V1985" s="69"/>
      <c r="W1985" s="69"/>
      <c r="X1985" s="69"/>
    </row>
    <row r="1986" spans="2:24" s="75" customFormat="1" x14ac:dyDescent="0.25">
      <c r="B1986" s="69"/>
      <c r="C1986" s="76"/>
      <c r="D1986" s="76"/>
      <c r="E1986" s="76"/>
      <c r="F1986" s="77"/>
      <c r="G1986" s="69"/>
      <c r="H1986" s="69"/>
      <c r="I1986" s="77"/>
      <c r="J1986" s="69"/>
      <c r="K1986" s="69"/>
      <c r="L1986" s="69"/>
      <c r="M1986" s="69"/>
      <c r="N1986" s="69"/>
      <c r="O1986" s="69"/>
      <c r="P1986" s="69"/>
      <c r="Q1986" s="53"/>
      <c r="R1986" s="82"/>
      <c r="S1986" s="83"/>
      <c r="T1986" s="72"/>
      <c r="U1986" s="69"/>
      <c r="V1986" s="69"/>
      <c r="W1986" s="69"/>
      <c r="X1986" s="69"/>
    </row>
    <row r="1987" spans="2:24" s="75" customFormat="1" x14ac:dyDescent="0.25">
      <c r="B1987" s="69"/>
      <c r="C1987" s="76"/>
      <c r="D1987" s="76"/>
      <c r="E1987" s="76"/>
      <c r="F1987" s="77"/>
      <c r="G1987" s="69"/>
      <c r="H1987" s="69"/>
      <c r="I1987" s="77"/>
      <c r="J1987" s="69"/>
      <c r="K1987" s="69"/>
      <c r="L1987" s="69"/>
      <c r="M1987" s="69"/>
      <c r="N1987" s="69"/>
      <c r="O1987" s="69"/>
      <c r="P1987" s="69"/>
      <c r="Q1987" s="53"/>
      <c r="R1987" s="82"/>
      <c r="S1987" s="83"/>
      <c r="T1987" s="72"/>
      <c r="U1987" s="69"/>
      <c r="V1987" s="69"/>
      <c r="W1987" s="69"/>
      <c r="X1987" s="69"/>
    </row>
    <row r="1988" spans="2:24" s="75" customFormat="1" x14ac:dyDescent="0.25">
      <c r="B1988" s="69"/>
      <c r="C1988" s="76"/>
      <c r="D1988" s="76"/>
      <c r="E1988" s="76"/>
      <c r="F1988" s="77"/>
      <c r="G1988" s="69"/>
      <c r="H1988" s="69"/>
      <c r="I1988" s="77"/>
      <c r="J1988" s="69"/>
      <c r="K1988" s="69"/>
      <c r="L1988" s="69"/>
      <c r="M1988" s="69"/>
      <c r="N1988" s="69"/>
      <c r="O1988" s="69"/>
      <c r="P1988" s="69"/>
      <c r="Q1988" s="53"/>
      <c r="R1988" s="82"/>
      <c r="S1988" s="83"/>
      <c r="T1988" s="72"/>
      <c r="U1988" s="69"/>
      <c r="V1988" s="69"/>
      <c r="W1988" s="69"/>
      <c r="X1988" s="69"/>
    </row>
    <row r="1989" spans="2:24" s="75" customFormat="1" x14ac:dyDescent="0.25">
      <c r="B1989" s="69"/>
      <c r="C1989" s="76"/>
      <c r="D1989" s="76"/>
      <c r="E1989" s="76"/>
      <c r="F1989" s="77"/>
      <c r="G1989" s="69"/>
      <c r="H1989" s="69"/>
      <c r="I1989" s="77"/>
      <c r="J1989" s="69"/>
      <c r="K1989" s="69"/>
      <c r="L1989" s="69"/>
      <c r="M1989" s="69"/>
      <c r="N1989" s="69"/>
      <c r="O1989" s="69"/>
      <c r="P1989" s="69"/>
      <c r="Q1989" s="53"/>
      <c r="R1989" s="82"/>
      <c r="S1989" s="83"/>
      <c r="T1989" s="72"/>
      <c r="U1989" s="69"/>
      <c r="V1989" s="69"/>
      <c r="W1989" s="69"/>
      <c r="X1989" s="69"/>
    </row>
    <row r="1990" spans="2:24" s="75" customFormat="1" x14ac:dyDescent="0.25">
      <c r="B1990" s="69"/>
      <c r="C1990" s="76"/>
      <c r="D1990" s="76"/>
      <c r="E1990" s="76"/>
      <c r="F1990" s="77"/>
      <c r="G1990" s="69"/>
      <c r="H1990" s="69"/>
      <c r="I1990" s="77"/>
      <c r="J1990" s="69"/>
      <c r="K1990" s="69"/>
      <c r="L1990" s="69"/>
      <c r="M1990" s="69"/>
      <c r="N1990" s="69"/>
      <c r="O1990" s="69"/>
      <c r="P1990" s="69"/>
      <c r="Q1990" s="53"/>
      <c r="R1990" s="82"/>
      <c r="S1990" s="83"/>
      <c r="T1990" s="72"/>
      <c r="U1990" s="69"/>
      <c r="V1990" s="69"/>
      <c r="W1990" s="69"/>
      <c r="X1990" s="69"/>
    </row>
    <row r="1991" spans="2:24" s="75" customFormat="1" x14ac:dyDescent="0.25">
      <c r="B1991" s="69"/>
      <c r="C1991" s="76"/>
      <c r="D1991" s="76"/>
      <c r="E1991" s="76"/>
      <c r="F1991" s="77"/>
      <c r="G1991" s="69"/>
      <c r="H1991" s="69"/>
      <c r="I1991" s="77"/>
      <c r="J1991" s="69"/>
      <c r="K1991" s="69"/>
      <c r="L1991" s="69"/>
      <c r="M1991" s="69"/>
      <c r="N1991" s="69"/>
      <c r="O1991" s="69"/>
      <c r="P1991" s="69"/>
      <c r="Q1991" s="53"/>
      <c r="R1991" s="82"/>
      <c r="S1991" s="83"/>
      <c r="T1991" s="72"/>
      <c r="U1991" s="69"/>
      <c r="V1991" s="69"/>
      <c r="W1991" s="69"/>
      <c r="X1991" s="69"/>
    </row>
    <row r="1992" spans="2:24" s="75" customFormat="1" x14ac:dyDescent="0.25">
      <c r="B1992" s="69"/>
      <c r="C1992" s="76"/>
      <c r="D1992" s="76"/>
      <c r="E1992" s="76"/>
      <c r="F1992" s="77"/>
      <c r="G1992" s="69"/>
      <c r="H1992" s="69"/>
      <c r="I1992" s="77"/>
      <c r="J1992" s="69"/>
      <c r="K1992" s="69"/>
      <c r="L1992" s="69"/>
      <c r="M1992" s="69"/>
      <c r="N1992" s="69"/>
      <c r="O1992" s="69"/>
      <c r="P1992" s="69"/>
      <c r="Q1992" s="53"/>
      <c r="R1992" s="82"/>
      <c r="S1992" s="83"/>
      <c r="T1992" s="72"/>
      <c r="U1992" s="69"/>
      <c r="V1992" s="69"/>
      <c r="W1992" s="69"/>
      <c r="X1992" s="69"/>
    </row>
    <row r="1993" spans="2:24" s="75" customFormat="1" x14ac:dyDescent="0.25">
      <c r="B1993" s="69"/>
      <c r="C1993" s="76"/>
      <c r="D1993" s="76"/>
      <c r="E1993" s="76"/>
      <c r="F1993" s="77"/>
      <c r="G1993" s="69"/>
      <c r="H1993" s="69"/>
      <c r="I1993" s="77"/>
      <c r="J1993" s="69"/>
      <c r="K1993" s="69"/>
      <c r="L1993" s="69"/>
      <c r="M1993" s="69"/>
      <c r="N1993" s="69"/>
      <c r="O1993" s="69"/>
      <c r="P1993" s="69"/>
      <c r="Q1993" s="53"/>
      <c r="R1993" s="82"/>
      <c r="S1993" s="83"/>
      <c r="T1993" s="72"/>
      <c r="U1993" s="69"/>
      <c r="V1993" s="69"/>
      <c r="W1993" s="69"/>
      <c r="X1993" s="69"/>
    </row>
    <row r="1994" spans="2:24" s="75" customFormat="1" x14ac:dyDescent="0.25">
      <c r="B1994" s="69"/>
      <c r="C1994" s="76"/>
      <c r="D1994" s="76"/>
      <c r="E1994" s="76"/>
      <c r="F1994" s="77"/>
      <c r="G1994" s="69"/>
      <c r="H1994" s="69"/>
      <c r="I1994" s="77"/>
      <c r="J1994" s="69"/>
      <c r="K1994" s="69"/>
      <c r="L1994" s="69"/>
      <c r="M1994" s="69"/>
      <c r="N1994" s="69"/>
      <c r="O1994" s="69"/>
      <c r="P1994" s="69"/>
      <c r="Q1994" s="53"/>
      <c r="R1994" s="82"/>
      <c r="S1994" s="83"/>
      <c r="T1994" s="72"/>
      <c r="U1994" s="69"/>
      <c r="V1994" s="69"/>
      <c r="W1994" s="69"/>
      <c r="X1994" s="69"/>
    </row>
    <row r="1995" spans="2:24" s="75" customFormat="1" x14ac:dyDescent="0.25">
      <c r="B1995" s="69"/>
      <c r="C1995" s="76"/>
      <c r="D1995" s="76"/>
      <c r="E1995" s="76"/>
      <c r="F1995" s="77"/>
      <c r="G1995" s="69"/>
      <c r="H1995" s="69"/>
      <c r="I1995" s="77"/>
      <c r="J1995" s="69"/>
      <c r="K1995" s="69"/>
      <c r="L1995" s="69"/>
      <c r="M1995" s="69"/>
      <c r="N1995" s="69"/>
      <c r="O1995" s="69"/>
      <c r="P1995" s="69"/>
      <c r="Q1995" s="53"/>
      <c r="R1995" s="82"/>
      <c r="S1995" s="83"/>
      <c r="T1995" s="72"/>
      <c r="U1995" s="69"/>
      <c r="V1995" s="69"/>
      <c r="W1995" s="69"/>
      <c r="X1995" s="69"/>
    </row>
    <row r="1996" spans="2:24" s="75" customFormat="1" x14ac:dyDescent="0.25">
      <c r="B1996" s="69"/>
      <c r="C1996" s="76"/>
      <c r="D1996" s="76"/>
      <c r="E1996" s="76"/>
      <c r="F1996" s="77"/>
      <c r="G1996" s="69"/>
      <c r="H1996" s="69"/>
      <c r="I1996" s="77"/>
      <c r="J1996" s="69"/>
      <c r="K1996" s="69"/>
      <c r="L1996" s="69"/>
      <c r="M1996" s="69"/>
      <c r="N1996" s="69"/>
      <c r="O1996" s="69"/>
      <c r="P1996" s="69"/>
      <c r="Q1996" s="53"/>
      <c r="R1996" s="82"/>
      <c r="S1996" s="83"/>
      <c r="T1996" s="72"/>
      <c r="U1996" s="69"/>
      <c r="V1996" s="69"/>
      <c r="W1996" s="69"/>
      <c r="X1996" s="69"/>
    </row>
    <row r="1997" spans="2:24" s="75" customFormat="1" x14ac:dyDescent="0.25">
      <c r="B1997" s="69"/>
      <c r="C1997" s="76"/>
      <c r="D1997" s="76"/>
      <c r="E1997" s="76"/>
      <c r="F1997" s="77"/>
      <c r="G1997" s="69"/>
      <c r="H1997" s="69"/>
      <c r="I1997" s="77"/>
      <c r="J1997" s="69"/>
      <c r="K1997" s="69"/>
      <c r="L1997" s="69"/>
      <c r="M1997" s="69"/>
      <c r="N1997" s="69"/>
      <c r="O1997" s="69"/>
      <c r="P1997" s="69"/>
      <c r="Q1997" s="53"/>
      <c r="R1997" s="82"/>
      <c r="S1997" s="83"/>
      <c r="T1997" s="72"/>
      <c r="U1997" s="69"/>
      <c r="V1997" s="69"/>
      <c r="W1997" s="69"/>
      <c r="X1997" s="69"/>
    </row>
    <row r="1998" spans="2:24" s="75" customFormat="1" x14ac:dyDescent="0.25">
      <c r="B1998" s="69"/>
      <c r="C1998" s="76"/>
      <c r="D1998" s="76"/>
      <c r="E1998" s="76"/>
      <c r="F1998" s="77"/>
      <c r="G1998" s="69"/>
      <c r="H1998" s="69"/>
      <c r="I1998" s="77"/>
      <c r="J1998" s="69"/>
      <c r="K1998" s="69"/>
      <c r="L1998" s="69"/>
      <c r="M1998" s="69"/>
      <c r="N1998" s="69"/>
      <c r="O1998" s="69"/>
      <c r="P1998" s="69"/>
      <c r="Q1998" s="53"/>
      <c r="R1998" s="82"/>
      <c r="S1998" s="83"/>
      <c r="T1998" s="72"/>
      <c r="U1998" s="69"/>
      <c r="V1998" s="69"/>
      <c r="W1998" s="69"/>
      <c r="X1998" s="69"/>
    </row>
    <row r="1999" spans="2:24" s="75" customFormat="1" x14ac:dyDescent="0.25">
      <c r="B1999" s="69"/>
      <c r="C1999" s="76"/>
      <c r="D1999" s="76"/>
      <c r="E1999" s="76"/>
      <c r="F1999" s="77"/>
      <c r="G1999" s="69"/>
      <c r="H1999" s="69"/>
      <c r="I1999" s="77"/>
      <c r="J1999" s="69"/>
      <c r="K1999" s="69"/>
      <c r="L1999" s="69"/>
      <c r="M1999" s="69"/>
      <c r="N1999" s="69"/>
      <c r="O1999" s="69"/>
      <c r="P1999" s="69"/>
      <c r="Q1999" s="53"/>
      <c r="R1999" s="82"/>
      <c r="S1999" s="83"/>
      <c r="T1999" s="72"/>
      <c r="U1999" s="69"/>
      <c r="V1999" s="69"/>
      <c r="W1999" s="69"/>
      <c r="X1999" s="69"/>
    </row>
    <row r="2000" spans="2:24" s="75" customFormat="1" x14ac:dyDescent="0.25">
      <c r="B2000" s="69"/>
      <c r="C2000" s="76"/>
      <c r="D2000" s="76"/>
      <c r="E2000" s="76"/>
      <c r="F2000" s="77"/>
      <c r="G2000" s="69"/>
      <c r="H2000" s="69"/>
      <c r="I2000" s="77"/>
      <c r="J2000" s="69"/>
      <c r="K2000" s="69"/>
      <c r="L2000" s="69"/>
      <c r="M2000" s="69"/>
      <c r="N2000" s="69"/>
      <c r="O2000" s="69"/>
      <c r="P2000" s="69"/>
      <c r="Q2000" s="53"/>
      <c r="R2000" s="82"/>
      <c r="S2000" s="83"/>
      <c r="T2000" s="72"/>
      <c r="U2000" s="69"/>
      <c r="V2000" s="69"/>
      <c r="W2000" s="69"/>
      <c r="X2000" s="69"/>
    </row>
    <row r="2001" spans="2:24" s="75" customFormat="1" x14ac:dyDescent="0.25">
      <c r="B2001" s="69"/>
      <c r="C2001" s="76"/>
      <c r="D2001" s="76"/>
      <c r="E2001" s="76"/>
      <c r="F2001" s="77"/>
      <c r="G2001" s="69"/>
      <c r="H2001" s="69"/>
      <c r="I2001" s="77"/>
      <c r="J2001" s="69"/>
      <c r="K2001" s="69"/>
      <c r="L2001" s="69"/>
      <c r="M2001" s="69"/>
      <c r="N2001" s="69"/>
      <c r="O2001" s="69"/>
      <c r="P2001" s="69"/>
      <c r="Q2001" s="53"/>
      <c r="R2001" s="82"/>
      <c r="S2001" s="83"/>
      <c r="T2001" s="72"/>
      <c r="U2001" s="69"/>
      <c r="V2001" s="69"/>
      <c r="W2001" s="69"/>
      <c r="X2001" s="69"/>
    </row>
    <row r="2002" spans="2:24" s="75" customFormat="1" x14ac:dyDescent="0.25">
      <c r="B2002" s="69"/>
      <c r="C2002" s="76"/>
      <c r="D2002" s="76"/>
      <c r="E2002" s="76"/>
      <c r="F2002" s="77"/>
      <c r="G2002" s="69"/>
      <c r="H2002" s="69"/>
      <c r="I2002" s="77"/>
      <c r="J2002" s="69"/>
      <c r="K2002" s="69"/>
      <c r="L2002" s="69"/>
      <c r="M2002" s="69"/>
      <c r="N2002" s="69"/>
      <c r="O2002" s="69"/>
      <c r="P2002" s="69"/>
      <c r="Q2002" s="53"/>
      <c r="R2002" s="82"/>
      <c r="S2002" s="83"/>
      <c r="T2002" s="72"/>
      <c r="U2002" s="69"/>
      <c r="V2002" s="69"/>
      <c r="W2002" s="69"/>
      <c r="X2002" s="69"/>
    </row>
    <row r="2003" spans="2:24" s="75" customFormat="1" x14ac:dyDescent="0.25">
      <c r="B2003" s="69"/>
      <c r="C2003" s="76"/>
      <c r="D2003" s="76"/>
      <c r="E2003" s="76"/>
      <c r="F2003" s="77"/>
      <c r="G2003" s="69"/>
      <c r="H2003" s="69"/>
      <c r="I2003" s="77"/>
      <c r="J2003" s="69"/>
      <c r="K2003" s="69"/>
      <c r="L2003" s="69"/>
      <c r="M2003" s="69"/>
      <c r="N2003" s="69"/>
      <c r="O2003" s="69"/>
      <c r="P2003" s="69"/>
      <c r="Q2003" s="53"/>
      <c r="R2003" s="82"/>
      <c r="S2003" s="83"/>
      <c r="T2003" s="72"/>
      <c r="U2003" s="69"/>
      <c r="V2003" s="69"/>
      <c r="W2003" s="69"/>
      <c r="X2003" s="69"/>
    </row>
    <row r="2004" spans="2:24" s="75" customFormat="1" x14ac:dyDescent="0.25">
      <c r="B2004" s="69"/>
      <c r="C2004" s="76"/>
      <c r="D2004" s="76"/>
      <c r="E2004" s="76"/>
      <c r="F2004" s="77"/>
      <c r="G2004" s="69"/>
      <c r="H2004" s="69"/>
      <c r="I2004" s="77"/>
      <c r="J2004" s="69"/>
      <c r="K2004" s="69"/>
      <c r="L2004" s="69"/>
      <c r="M2004" s="69"/>
      <c r="N2004" s="69"/>
      <c r="O2004" s="69"/>
      <c r="P2004" s="69"/>
      <c r="Q2004" s="53"/>
      <c r="R2004" s="82"/>
      <c r="S2004" s="83"/>
      <c r="T2004" s="72"/>
      <c r="U2004" s="69"/>
      <c r="V2004" s="69"/>
      <c r="W2004" s="69"/>
      <c r="X2004" s="69"/>
    </row>
    <row r="2005" spans="2:24" s="75" customFormat="1" x14ac:dyDescent="0.25">
      <c r="B2005" s="69"/>
      <c r="C2005" s="76"/>
      <c r="D2005" s="76"/>
      <c r="E2005" s="76"/>
      <c r="F2005" s="77"/>
      <c r="G2005" s="69"/>
      <c r="H2005" s="69"/>
      <c r="I2005" s="77"/>
      <c r="J2005" s="69"/>
      <c r="K2005" s="69"/>
      <c r="L2005" s="69"/>
      <c r="M2005" s="69"/>
      <c r="N2005" s="69"/>
      <c r="O2005" s="69"/>
      <c r="P2005" s="69"/>
      <c r="Q2005" s="53"/>
      <c r="R2005" s="82"/>
      <c r="S2005" s="83"/>
      <c r="T2005" s="72"/>
      <c r="U2005" s="69"/>
      <c r="V2005" s="69"/>
      <c r="W2005" s="69"/>
      <c r="X2005" s="69"/>
    </row>
    <row r="2006" spans="2:24" s="75" customFormat="1" x14ac:dyDescent="0.25">
      <c r="B2006" s="69"/>
      <c r="C2006" s="76"/>
      <c r="D2006" s="76"/>
      <c r="E2006" s="76"/>
      <c r="F2006" s="77"/>
      <c r="G2006" s="69"/>
      <c r="H2006" s="69"/>
      <c r="I2006" s="77"/>
      <c r="J2006" s="69"/>
      <c r="K2006" s="69"/>
      <c r="L2006" s="69"/>
      <c r="M2006" s="69"/>
      <c r="N2006" s="69"/>
      <c r="O2006" s="69"/>
      <c r="P2006" s="69"/>
      <c r="Q2006" s="53"/>
      <c r="R2006" s="82"/>
      <c r="S2006" s="83"/>
      <c r="T2006" s="72"/>
      <c r="U2006" s="69"/>
      <c r="V2006" s="69"/>
      <c r="W2006" s="69"/>
      <c r="X2006" s="69"/>
    </row>
    <row r="2007" spans="2:24" s="75" customFormat="1" x14ac:dyDescent="0.25">
      <c r="B2007" s="69"/>
      <c r="C2007" s="76"/>
      <c r="D2007" s="76"/>
      <c r="E2007" s="76"/>
      <c r="F2007" s="77"/>
      <c r="G2007" s="69"/>
      <c r="H2007" s="69"/>
      <c r="I2007" s="77"/>
      <c r="J2007" s="69"/>
      <c r="K2007" s="69"/>
      <c r="L2007" s="69"/>
      <c r="M2007" s="69"/>
      <c r="N2007" s="69"/>
      <c r="O2007" s="69"/>
      <c r="P2007" s="69"/>
      <c r="Q2007" s="53"/>
      <c r="R2007" s="82"/>
      <c r="S2007" s="83"/>
      <c r="T2007" s="72"/>
      <c r="U2007" s="69"/>
      <c r="V2007" s="69"/>
      <c r="W2007" s="69"/>
      <c r="X2007" s="69"/>
    </row>
    <row r="2008" spans="2:24" s="75" customFormat="1" x14ac:dyDescent="0.25">
      <c r="B2008" s="69"/>
      <c r="C2008" s="76"/>
      <c r="D2008" s="76"/>
      <c r="E2008" s="76"/>
      <c r="F2008" s="77"/>
      <c r="G2008" s="69"/>
      <c r="H2008" s="69"/>
      <c r="I2008" s="77"/>
      <c r="J2008" s="69"/>
      <c r="K2008" s="69"/>
      <c r="L2008" s="69"/>
      <c r="M2008" s="69"/>
      <c r="N2008" s="69"/>
      <c r="O2008" s="69"/>
      <c r="P2008" s="69"/>
      <c r="Q2008" s="53"/>
      <c r="R2008" s="82"/>
      <c r="S2008" s="83"/>
      <c r="T2008" s="72"/>
      <c r="U2008" s="69"/>
      <c r="V2008" s="69"/>
      <c r="W2008" s="69"/>
      <c r="X2008" s="69"/>
    </row>
    <row r="2009" spans="2:24" s="75" customFormat="1" x14ac:dyDescent="0.25">
      <c r="B2009" s="69"/>
      <c r="C2009" s="76"/>
      <c r="D2009" s="76"/>
      <c r="E2009" s="76"/>
      <c r="F2009" s="77"/>
      <c r="G2009" s="69"/>
      <c r="H2009" s="69"/>
      <c r="I2009" s="77"/>
      <c r="J2009" s="69"/>
      <c r="K2009" s="69"/>
      <c r="L2009" s="69"/>
      <c r="M2009" s="69"/>
      <c r="N2009" s="69"/>
      <c r="O2009" s="69"/>
      <c r="P2009" s="69"/>
      <c r="Q2009" s="53"/>
      <c r="R2009" s="82"/>
      <c r="S2009" s="83"/>
      <c r="T2009" s="72"/>
      <c r="U2009" s="69"/>
      <c r="V2009" s="69"/>
      <c r="W2009" s="69"/>
      <c r="X2009" s="69"/>
    </row>
    <row r="2010" spans="2:24" s="75" customFormat="1" x14ac:dyDescent="0.25">
      <c r="B2010" s="69"/>
      <c r="C2010" s="76"/>
      <c r="D2010" s="76"/>
      <c r="E2010" s="76"/>
      <c r="F2010" s="77"/>
      <c r="G2010" s="69"/>
      <c r="H2010" s="69"/>
      <c r="I2010" s="77"/>
      <c r="J2010" s="69"/>
      <c r="K2010" s="69"/>
      <c r="L2010" s="69"/>
      <c r="M2010" s="69"/>
      <c r="N2010" s="69"/>
      <c r="O2010" s="69"/>
      <c r="P2010" s="69"/>
      <c r="Q2010" s="53"/>
      <c r="R2010" s="82"/>
      <c r="S2010" s="83"/>
      <c r="T2010" s="72"/>
      <c r="U2010" s="69"/>
      <c r="V2010" s="69"/>
      <c r="W2010" s="69"/>
      <c r="X2010" s="69"/>
    </row>
    <row r="2011" spans="2:24" s="75" customFormat="1" x14ac:dyDescent="0.25">
      <c r="B2011" s="69"/>
      <c r="C2011" s="76"/>
      <c r="D2011" s="76"/>
      <c r="E2011" s="76"/>
      <c r="F2011" s="77"/>
      <c r="G2011" s="69"/>
      <c r="H2011" s="69"/>
      <c r="I2011" s="77"/>
      <c r="J2011" s="69"/>
      <c r="K2011" s="69"/>
      <c r="L2011" s="69"/>
      <c r="M2011" s="69"/>
      <c r="N2011" s="69"/>
      <c r="O2011" s="69"/>
      <c r="P2011" s="69"/>
      <c r="Q2011" s="53"/>
      <c r="R2011" s="82"/>
      <c r="S2011" s="83"/>
      <c r="T2011" s="72"/>
      <c r="U2011" s="69"/>
      <c r="V2011" s="69"/>
      <c r="W2011" s="69"/>
      <c r="X2011" s="69"/>
    </row>
    <row r="2012" spans="2:24" s="75" customFormat="1" x14ac:dyDescent="0.25">
      <c r="B2012" s="69"/>
      <c r="C2012" s="76"/>
      <c r="D2012" s="76"/>
      <c r="E2012" s="76"/>
      <c r="F2012" s="77"/>
      <c r="G2012" s="69"/>
      <c r="H2012" s="69"/>
      <c r="I2012" s="77"/>
      <c r="J2012" s="69"/>
      <c r="K2012" s="69"/>
      <c r="L2012" s="69"/>
      <c r="M2012" s="69"/>
      <c r="N2012" s="69"/>
      <c r="O2012" s="69"/>
      <c r="P2012" s="69"/>
      <c r="Q2012" s="53"/>
      <c r="R2012" s="82"/>
      <c r="S2012" s="83"/>
      <c r="T2012" s="72"/>
      <c r="U2012" s="69"/>
      <c r="V2012" s="69"/>
      <c r="W2012" s="69"/>
      <c r="X2012" s="69"/>
    </row>
    <row r="2013" spans="2:24" s="75" customFormat="1" x14ac:dyDescent="0.25">
      <c r="B2013" s="69"/>
      <c r="C2013" s="76"/>
      <c r="D2013" s="76"/>
      <c r="E2013" s="76"/>
      <c r="F2013" s="77"/>
      <c r="G2013" s="69"/>
      <c r="H2013" s="69"/>
      <c r="I2013" s="77"/>
      <c r="J2013" s="69"/>
      <c r="K2013" s="69"/>
      <c r="L2013" s="69"/>
      <c r="M2013" s="69"/>
      <c r="N2013" s="69"/>
      <c r="O2013" s="69"/>
      <c r="P2013" s="69"/>
      <c r="Q2013" s="53"/>
      <c r="R2013" s="82"/>
      <c r="S2013" s="83"/>
      <c r="T2013" s="72"/>
      <c r="U2013" s="69"/>
      <c r="V2013" s="69"/>
      <c r="W2013" s="69"/>
      <c r="X2013" s="69"/>
    </row>
    <row r="2014" spans="2:24" s="75" customFormat="1" x14ac:dyDescent="0.25">
      <c r="B2014" s="69"/>
      <c r="C2014" s="76"/>
      <c r="D2014" s="76"/>
      <c r="E2014" s="76"/>
      <c r="F2014" s="77"/>
      <c r="G2014" s="69"/>
      <c r="H2014" s="69"/>
      <c r="I2014" s="77"/>
      <c r="J2014" s="69"/>
      <c r="K2014" s="69"/>
      <c r="L2014" s="69"/>
      <c r="M2014" s="69"/>
      <c r="N2014" s="69"/>
      <c r="O2014" s="69"/>
      <c r="P2014" s="69"/>
      <c r="Q2014" s="53"/>
      <c r="R2014" s="82"/>
      <c r="S2014" s="83"/>
      <c r="T2014" s="72"/>
      <c r="U2014" s="69"/>
      <c r="V2014" s="69"/>
      <c r="W2014" s="69"/>
      <c r="X2014" s="69"/>
    </row>
    <row r="2015" spans="2:24" s="75" customFormat="1" x14ac:dyDescent="0.25">
      <c r="B2015" s="69"/>
      <c r="C2015" s="76"/>
      <c r="D2015" s="76"/>
      <c r="E2015" s="76"/>
      <c r="F2015" s="77"/>
      <c r="G2015" s="69"/>
      <c r="H2015" s="69"/>
      <c r="I2015" s="77"/>
      <c r="J2015" s="69"/>
      <c r="K2015" s="69"/>
      <c r="L2015" s="69"/>
      <c r="M2015" s="69"/>
      <c r="N2015" s="69"/>
      <c r="O2015" s="69"/>
      <c r="P2015" s="69"/>
      <c r="Q2015" s="53"/>
      <c r="R2015" s="82"/>
      <c r="S2015" s="83"/>
      <c r="T2015" s="72"/>
      <c r="U2015" s="69"/>
      <c r="V2015" s="69"/>
      <c r="W2015" s="69"/>
      <c r="X2015" s="69"/>
    </row>
    <row r="2016" spans="2:24" s="75" customFormat="1" x14ac:dyDescent="0.25">
      <c r="B2016" s="69"/>
      <c r="C2016" s="76"/>
      <c r="D2016" s="76"/>
      <c r="E2016" s="76"/>
      <c r="F2016" s="77"/>
      <c r="G2016" s="69"/>
      <c r="H2016" s="69"/>
      <c r="I2016" s="77"/>
      <c r="J2016" s="69"/>
      <c r="K2016" s="69"/>
      <c r="L2016" s="69"/>
      <c r="M2016" s="69"/>
      <c r="N2016" s="69"/>
      <c r="O2016" s="69"/>
      <c r="P2016" s="69"/>
      <c r="Q2016" s="53"/>
      <c r="R2016" s="82"/>
      <c r="S2016" s="83"/>
      <c r="T2016" s="72"/>
      <c r="U2016" s="69"/>
      <c r="V2016" s="69"/>
      <c r="W2016" s="69"/>
      <c r="X2016" s="69"/>
    </row>
    <row r="2017" spans="2:24" s="75" customFormat="1" x14ac:dyDescent="0.25">
      <c r="B2017" s="69"/>
      <c r="C2017" s="76"/>
      <c r="D2017" s="76"/>
      <c r="E2017" s="76"/>
      <c r="F2017" s="77"/>
      <c r="G2017" s="69"/>
      <c r="H2017" s="69"/>
      <c r="I2017" s="77"/>
      <c r="J2017" s="69"/>
      <c r="K2017" s="69"/>
      <c r="L2017" s="69"/>
      <c r="M2017" s="69"/>
      <c r="N2017" s="69"/>
      <c r="O2017" s="69"/>
      <c r="P2017" s="69"/>
      <c r="Q2017" s="53"/>
      <c r="R2017" s="82"/>
      <c r="S2017" s="83"/>
      <c r="T2017" s="72"/>
      <c r="U2017" s="69"/>
      <c r="V2017" s="69"/>
      <c r="W2017" s="69"/>
      <c r="X2017" s="69"/>
    </row>
    <row r="2018" spans="2:24" s="75" customFormat="1" x14ac:dyDescent="0.25">
      <c r="B2018" s="69"/>
      <c r="C2018" s="76"/>
      <c r="D2018" s="76"/>
      <c r="E2018" s="76"/>
      <c r="F2018" s="77"/>
      <c r="G2018" s="69"/>
      <c r="H2018" s="69"/>
      <c r="I2018" s="77"/>
      <c r="J2018" s="69"/>
      <c r="K2018" s="69"/>
      <c r="L2018" s="69"/>
      <c r="M2018" s="69"/>
      <c r="N2018" s="69"/>
      <c r="O2018" s="69"/>
      <c r="P2018" s="69"/>
      <c r="Q2018" s="53"/>
      <c r="R2018" s="82"/>
      <c r="S2018" s="83"/>
      <c r="T2018" s="72"/>
      <c r="U2018" s="69"/>
      <c r="V2018" s="69"/>
      <c r="W2018" s="69"/>
      <c r="X2018" s="69"/>
    </row>
    <row r="2019" spans="2:24" s="75" customFormat="1" x14ac:dyDescent="0.25">
      <c r="B2019" s="69"/>
      <c r="C2019" s="76"/>
      <c r="D2019" s="76"/>
      <c r="E2019" s="76"/>
      <c r="F2019" s="77"/>
      <c r="G2019" s="69"/>
      <c r="H2019" s="69"/>
      <c r="I2019" s="77"/>
      <c r="J2019" s="69"/>
      <c r="K2019" s="69"/>
      <c r="L2019" s="69"/>
      <c r="M2019" s="69"/>
      <c r="N2019" s="69"/>
      <c r="O2019" s="69"/>
      <c r="P2019" s="69"/>
      <c r="Q2019" s="53"/>
      <c r="R2019" s="82"/>
      <c r="S2019" s="83"/>
      <c r="T2019" s="72"/>
      <c r="U2019" s="69"/>
      <c r="V2019" s="69"/>
      <c r="W2019" s="69"/>
      <c r="X2019" s="69"/>
    </row>
    <row r="2020" spans="2:24" s="75" customFormat="1" x14ac:dyDescent="0.25">
      <c r="B2020" s="69"/>
      <c r="C2020" s="76"/>
      <c r="D2020" s="76"/>
      <c r="E2020" s="76"/>
      <c r="F2020" s="77"/>
      <c r="G2020" s="69"/>
      <c r="H2020" s="69"/>
      <c r="I2020" s="77"/>
      <c r="J2020" s="69"/>
      <c r="K2020" s="69"/>
      <c r="L2020" s="69"/>
      <c r="M2020" s="69"/>
      <c r="N2020" s="69"/>
      <c r="O2020" s="69"/>
      <c r="P2020" s="69"/>
      <c r="Q2020" s="53"/>
      <c r="R2020" s="82"/>
      <c r="S2020" s="83"/>
      <c r="T2020" s="72"/>
      <c r="U2020" s="69"/>
      <c r="V2020" s="69"/>
      <c r="W2020" s="69"/>
      <c r="X2020" s="69"/>
    </row>
    <row r="2021" spans="2:24" s="75" customFormat="1" x14ac:dyDescent="0.25">
      <c r="B2021" s="69"/>
      <c r="C2021" s="76"/>
      <c r="D2021" s="76"/>
      <c r="E2021" s="76"/>
      <c r="F2021" s="77"/>
      <c r="G2021" s="69"/>
      <c r="H2021" s="69"/>
      <c r="I2021" s="77"/>
      <c r="J2021" s="69"/>
      <c r="K2021" s="69"/>
      <c r="L2021" s="69"/>
      <c r="M2021" s="69"/>
      <c r="N2021" s="69"/>
      <c r="O2021" s="69"/>
      <c r="P2021" s="69"/>
      <c r="Q2021" s="53"/>
      <c r="R2021" s="82"/>
      <c r="S2021" s="83"/>
      <c r="T2021" s="72"/>
      <c r="U2021" s="69"/>
      <c r="V2021" s="69"/>
      <c r="W2021" s="69"/>
      <c r="X2021" s="69"/>
    </row>
    <row r="2022" spans="2:24" s="75" customFormat="1" x14ac:dyDescent="0.25">
      <c r="B2022" s="69"/>
      <c r="C2022" s="76"/>
      <c r="D2022" s="76"/>
      <c r="E2022" s="76"/>
      <c r="F2022" s="77"/>
      <c r="G2022" s="69"/>
      <c r="H2022" s="69"/>
      <c r="I2022" s="77"/>
      <c r="J2022" s="69"/>
      <c r="K2022" s="69"/>
      <c r="L2022" s="69"/>
      <c r="M2022" s="69"/>
      <c r="N2022" s="69"/>
      <c r="O2022" s="69"/>
      <c r="P2022" s="69"/>
      <c r="Q2022" s="53"/>
      <c r="R2022" s="82"/>
      <c r="S2022" s="83"/>
      <c r="T2022" s="72"/>
      <c r="U2022" s="69"/>
      <c r="V2022" s="69"/>
      <c r="W2022" s="69"/>
      <c r="X2022" s="69"/>
    </row>
    <row r="2023" spans="2:24" s="75" customFormat="1" x14ac:dyDescent="0.25">
      <c r="B2023" s="69"/>
      <c r="C2023" s="76"/>
      <c r="D2023" s="76"/>
      <c r="E2023" s="76"/>
      <c r="F2023" s="77"/>
      <c r="G2023" s="69"/>
      <c r="H2023" s="69"/>
      <c r="I2023" s="77"/>
      <c r="J2023" s="69"/>
      <c r="K2023" s="69"/>
      <c r="L2023" s="69"/>
      <c r="M2023" s="69"/>
      <c r="N2023" s="69"/>
      <c r="O2023" s="69"/>
      <c r="P2023" s="69"/>
      <c r="Q2023" s="53"/>
      <c r="R2023" s="82"/>
      <c r="S2023" s="83"/>
      <c r="T2023" s="72"/>
      <c r="U2023" s="69"/>
      <c r="V2023" s="69"/>
      <c r="W2023" s="69"/>
      <c r="X2023" s="69"/>
    </row>
    <row r="2024" spans="2:24" s="75" customFormat="1" x14ac:dyDescent="0.25">
      <c r="B2024" s="69"/>
      <c r="C2024" s="76"/>
      <c r="D2024" s="76"/>
      <c r="E2024" s="76"/>
      <c r="F2024" s="77"/>
      <c r="G2024" s="69"/>
      <c r="H2024" s="69"/>
      <c r="I2024" s="77"/>
      <c r="J2024" s="69"/>
      <c r="K2024" s="69"/>
      <c r="L2024" s="69"/>
      <c r="M2024" s="69"/>
      <c r="N2024" s="69"/>
      <c r="O2024" s="69"/>
      <c r="P2024" s="69"/>
      <c r="Q2024" s="53"/>
      <c r="R2024" s="82"/>
      <c r="S2024" s="83"/>
      <c r="T2024" s="72"/>
      <c r="U2024" s="69"/>
      <c r="V2024" s="69"/>
      <c r="W2024" s="69"/>
      <c r="X2024" s="69"/>
    </row>
    <row r="2025" spans="2:24" s="75" customFormat="1" x14ac:dyDescent="0.25">
      <c r="B2025" s="69"/>
      <c r="C2025" s="76"/>
      <c r="D2025" s="76"/>
      <c r="E2025" s="76"/>
      <c r="F2025" s="77"/>
      <c r="G2025" s="69"/>
      <c r="H2025" s="69"/>
      <c r="I2025" s="77"/>
      <c r="J2025" s="69"/>
      <c r="K2025" s="69"/>
      <c r="L2025" s="69"/>
      <c r="M2025" s="69"/>
      <c r="N2025" s="69"/>
      <c r="O2025" s="69"/>
      <c r="P2025" s="69"/>
      <c r="Q2025" s="53"/>
      <c r="R2025" s="82"/>
      <c r="S2025" s="83"/>
      <c r="T2025" s="72"/>
      <c r="U2025" s="69"/>
      <c r="V2025" s="69"/>
      <c r="W2025" s="69"/>
      <c r="X2025" s="69"/>
    </row>
    <row r="2026" spans="2:24" s="75" customFormat="1" x14ac:dyDescent="0.25">
      <c r="B2026" s="69"/>
      <c r="C2026" s="76"/>
      <c r="D2026" s="76"/>
      <c r="E2026" s="76"/>
      <c r="F2026" s="77"/>
      <c r="G2026" s="69"/>
      <c r="H2026" s="69"/>
      <c r="I2026" s="77"/>
      <c r="J2026" s="69"/>
      <c r="K2026" s="69"/>
      <c r="L2026" s="69"/>
      <c r="M2026" s="69"/>
      <c r="N2026" s="69"/>
      <c r="O2026" s="69"/>
      <c r="P2026" s="69"/>
      <c r="Q2026" s="53"/>
      <c r="R2026" s="82"/>
      <c r="S2026" s="83"/>
      <c r="T2026" s="72"/>
      <c r="U2026" s="69"/>
      <c r="V2026" s="69"/>
      <c r="W2026" s="69"/>
      <c r="X2026" s="69"/>
    </row>
    <row r="2027" spans="2:24" s="75" customFormat="1" x14ac:dyDescent="0.25">
      <c r="B2027" s="69"/>
      <c r="C2027" s="76"/>
      <c r="D2027" s="76"/>
      <c r="E2027" s="76"/>
      <c r="F2027" s="77"/>
      <c r="G2027" s="69"/>
      <c r="H2027" s="69"/>
      <c r="I2027" s="77"/>
      <c r="J2027" s="69"/>
      <c r="K2027" s="69"/>
      <c r="L2027" s="69"/>
      <c r="M2027" s="69"/>
      <c r="N2027" s="69"/>
      <c r="O2027" s="69"/>
      <c r="P2027" s="69"/>
      <c r="Q2027" s="53"/>
      <c r="R2027" s="82"/>
      <c r="S2027" s="83"/>
      <c r="T2027" s="72"/>
      <c r="U2027" s="69"/>
      <c r="V2027" s="69"/>
      <c r="W2027" s="69"/>
      <c r="X2027" s="69"/>
    </row>
    <row r="2028" spans="2:24" s="75" customFormat="1" x14ac:dyDescent="0.25">
      <c r="B2028" s="69"/>
      <c r="C2028" s="76"/>
      <c r="D2028" s="76"/>
      <c r="E2028" s="76"/>
      <c r="F2028" s="77"/>
      <c r="G2028" s="69"/>
      <c r="H2028" s="69"/>
      <c r="I2028" s="77"/>
      <c r="J2028" s="69"/>
      <c r="K2028" s="69"/>
      <c r="L2028" s="69"/>
      <c r="M2028" s="69"/>
      <c r="N2028" s="69"/>
      <c r="O2028" s="69"/>
      <c r="P2028" s="69"/>
      <c r="Q2028" s="53"/>
      <c r="R2028" s="82"/>
      <c r="S2028" s="83"/>
      <c r="T2028" s="72"/>
      <c r="U2028" s="69"/>
      <c r="V2028" s="69"/>
      <c r="W2028" s="69"/>
      <c r="X2028" s="69"/>
    </row>
    <row r="2029" spans="2:24" s="75" customFormat="1" x14ac:dyDescent="0.25">
      <c r="B2029" s="69"/>
      <c r="C2029" s="76"/>
      <c r="D2029" s="76"/>
      <c r="E2029" s="76"/>
      <c r="F2029" s="77"/>
      <c r="G2029" s="69"/>
      <c r="H2029" s="69"/>
      <c r="I2029" s="77"/>
      <c r="J2029" s="69"/>
      <c r="K2029" s="69"/>
      <c r="L2029" s="69"/>
      <c r="M2029" s="69"/>
      <c r="N2029" s="69"/>
      <c r="O2029" s="69"/>
      <c r="P2029" s="69"/>
      <c r="Q2029" s="53"/>
      <c r="R2029" s="82"/>
      <c r="S2029" s="83"/>
      <c r="T2029" s="72"/>
      <c r="U2029" s="69"/>
      <c r="V2029" s="69"/>
      <c r="W2029" s="69"/>
      <c r="X2029" s="69"/>
    </row>
    <row r="2030" spans="2:24" s="75" customFormat="1" x14ac:dyDescent="0.25">
      <c r="B2030" s="69"/>
      <c r="C2030" s="76"/>
      <c r="D2030" s="76"/>
      <c r="E2030" s="76"/>
      <c r="F2030" s="77"/>
      <c r="G2030" s="69"/>
      <c r="H2030" s="69"/>
      <c r="I2030" s="77"/>
      <c r="J2030" s="69"/>
      <c r="K2030" s="69"/>
      <c r="L2030" s="69"/>
      <c r="M2030" s="69"/>
      <c r="N2030" s="69"/>
      <c r="O2030" s="69"/>
      <c r="P2030" s="69"/>
      <c r="Q2030" s="53"/>
      <c r="R2030" s="82"/>
      <c r="S2030" s="83"/>
      <c r="T2030" s="72"/>
      <c r="U2030" s="69"/>
      <c r="V2030" s="69"/>
      <c r="W2030" s="69"/>
      <c r="X2030" s="69"/>
    </row>
    <row r="2031" spans="2:24" s="75" customFormat="1" x14ac:dyDescent="0.25">
      <c r="B2031" s="69"/>
      <c r="C2031" s="76"/>
      <c r="D2031" s="76"/>
      <c r="E2031" s="76"/>
      <c r="F2031" s="77"/>
      <c r="G2031" s="69"/>
      <c r="H2031" s="69"/>
      <c r="I2031" s="77"/>
      <c r="J2031" s="69"/>
      <c r="K2031" s="69"/>
      <c r="L2031" s="69"/>
      <c r="M2031" s="69"/>
      <c r="N2031" s="69"/>
      <c r="O2031" s="69"/>
      <c r="P2031" s="69"/>
      <c r="Q2031" s="53"/>
      <c r="R2031" s="82"/>
      <c r="S2031" s="83"/>
      <c r="T2031" s="72"/>
      <c r="U2031" s="69"/>
      <c r="V2031" s="69"/>
      <c r="W2031" s="69"/>
      <c r="X2031" s="69"/>
    </row>
    <row r="2032" spans="2:24" s="75" customFormat="1" x14ac:dyDescent="0.25">
      <c r="B2032" s="69"/>
      <c r="C2032" s="76"/>
      <c r="D2032" s="76"/>
      <c r="E2032" s="76"/>
      <c r="F2032" s="77"/>
      <c r="G2032" s="69"/>
      <c r="H2032" s="69"/>
      <c r="I2032" s="77"/>
      <c r="J2032" s="69"/>
      <c r="K2032" s="69"/>
      <c r="L2032" s="69"/>
      <c r="M2032" s="69"/>
      <c r="N2032" s="69"/>
      <c r="O2032" s="69"/>
      <c r="P2032" s="69"/>
      <c r="Q2032" s="53"/>
      <c r="R2032" s="82"/>
      <c r="S2032" s="83"/>
      <c r="T2032" s="72"/>
      <c r="U2032" s="69"/>
      <c r="V2032" s="69"/>
      <c r="W2032" s="69"/>
      <c r="X2032" s="69"/>
    </row>
    <row r="2033" spans="2:24" s="75" customFormat="1" x14ac:dyDescent="0.25">
      <c r="B2033" s="69"/>
      <c r="C2033" s="76"/>
      <c r="D2033" s="76"/>
      <c r="E2033" s="76"/>
      <c r="F2033" s="77"/>
      <c r="G2033" s="69"/>
      <c r="H2033" s="69"/>
      <c r="I2033" s="77"/>
      <c r="J2033" s="69"/>
      <c r="K2033" s="69"/>
      <c r="L2033" s="69"/>
      <c r="M2033" s="69"/>
      <c r="N2033" s="69"/>
      <c r="O2033" s="69"/>
      <c r="P2033" s="69"/>
      <c r="Q2033" s="53"/>
      <c r="R2033" s="82"/>
      <c r="S2033" s="83"/>
      <c r="T2033" s="72"/>
      <c r="U2033" s="69"/>
      <c r="V2033" s="69"/>
      <c r="W2033" s="69"/>
      <c r="X2033" s="69"/>
    </row>
    <row r="2034" spans="2:24" s="75" customFormat="1" x14ac:dyDescent="0.25">
      <c r="B2034" s="69"/>
      <c r="C2034" s="76"/>
      <c r="D2034" s="76"/>
      <c r="E2034" s="76"/>
      <c r="F2034" s="77"/>
      <c r="G2034" s="69"/>
      <c r="H2034" s="69"/>
      <c r="I2034" s="77"/>
      <c r="J2034" s="69"/>
      <c r="K2034" s="69"/>
      <c r="L2034" s="69"/>
      <c r="M2034" s="69"/>
      <c r="N2034" s="69"/>
      <c r="O2034" s="69"/>
      <c r="P2034" s="69"/>
      <c r="Q2034" s="53"/>
      <c r="R2034" s="82"/>
      <c r="S2034" s="83"/>
      <c r="T2034" s="72"/>
      <c r="U2034" s="69"/>
      <c r="V2034" s="69"/>
      <c r="W2034" s="69"/>
      <c r="X2034" s="69"/>
    </row>
    <row r="2035" spans="2:24" s="75" customFormat="1" x14ac:dyDescent="0.25">
      <c r="B2035" s="69"/>
      <c r="C2035" s="76"/>
      <c r="D2035" s="76"/>
      <c r="E2035" s="76"/>
      <c r="F2035" s="77"/>
      <c r="G2035" s="69"/>
      <c r="H2035" s="69"/>
      <c r="I2035" s="77"/>
      <c r="J2035" s="69"/>
      <c r="K2035" s="69"/>
      <c r="L2035" s="69"/>
      <c r="M2035" s="69"/>
      <c r="N2035" s="69"/>
      <c r="O2035" s="69"/>
      <c r="P2035" s="69"/>
      <c r="Q2035" s="53"/>
      <c r="R2035" s="82"/>
      <c r="S2035" s="83"/>
      <c r="T2035" s="72"/>
      <c r="U2035" s="69"/>
      <c r="V2035" s="69"/>
      <c r="W2035" s="69"/>
      <c r="X2035" s="69"/>
    </row>
    <row r="2036" spans="2:24" s="75" customFormat="1" x14ac:dyDescent="0.25">
      <c r="B2036" s="69"/>
      <c r="C2036" s="76"/>
      <c r="D2036" s="76"/>
      <c r="E2036" s="76"/>
      <c r="F2036" s="77"/>
      <c r="G2036" s="69"/>
      <c r="H2036" s="69"/>
      <c r="I2036" s="77"/>
      <c r="J2036" s="69"/>
      <c r="K2036" s="69"/>
      <c r="L2036" s="69"/>
      <c r="M2036" s="69"/>
      <c r="N2036" s="69"/>
      <c r="O2036" s="69"/>
      <c r="P2036" s="69"/>
      <c r="Q2036" s="53"/>
      <c r="R2036" s="82"/>
      <c r="S2036" s="83"/>
      <c r="T2036" s="72"/>
      <c r="U2036" s="69"/>
      <c r="V2036" s="69"/>
      <c r="W2036" s="69"/>
      <c r="X2036" s="69"/>
    </row>
    <row r="2037" spans="2:24" s="75" customFormat="1" x14ac:dyDescent="0.25">
      <c r="B2037" s="69"/>
      <c r="C2037" s="76"/>
      <c r="D2037" s="76"/>
      <c r="E2037" s="76"/>
      <c r="F2037" s="77"/>
      <c r="G2037" s="69"/>
      <c r="H2037" s="69"/>
      <c r="I2037" s="77"/>
      <c r="J2037" s="69"/>
      <c r="K2037" s="69"/>
      <c r="L2037" s="69"/>
      <c r="M2037" s="69"/>
      <c r="N2037" s="69"/>
      <c r="O2037" s="69"/>
      <c r="P2037" s="69"/>
      <c r="Q2037" s="53"/>
      <c r="R2037" s="82"/>
      <c r="S2037" s="83"/>
      <c r="T2037" s="72"/>
      <c r="U2037" s="69"/>
      <c r="V2037" s="69"/>
      <c r="W2037" s="69"/>
      <c r="X2037" s="69"/>
    </row>
    <row r="2038" spans="2:24" s="75" customFormat="1" x14ac:dyDescent="0.25">
      <c r="B2038" s="69"/>
      <c r="C2038" s="76"/>
      <c r="D2038" s="76"/>
      <c r="E2038" s="76"/>
      <c r="F2038" s="77"/>
      <c r="G2038" s="69"/>
      <c r="H2038" s="69"/>
      <c r="I2038" s="77"/>
      <c r="J2038" s="69"/>
      <c r="K2038" s="69"/>
      <c r="L2038" s="69"/>
      <c r="M2038" s="69"/>
      <c r="N2038" s="69"/>
      <c r="O2038" s="69"/>
      <c r="P2038" s="69"/>
      <c r="Q2038" s="53"/>
      <c r="R2038" s="82"/>
      <c r="S2038" s="83"/>
      <c r="T2038" s="72"/>
      <c r="U2038" s="69"/>
      <c r="V2038" s="69"/>
      <c r="W2038" s="69"/>
      <c r="X2038" s="69"/>
    </row>
    <row r="2039" spans="2:24" s="75" customFormat="1" x14ac:dyDescent="0.25">
      <c r="B2039" s="69"/>
      <c r="C2039" s="76"/>
      <c r="D2039" s="76"/>
      <c r="E2039" s="76"/>
      <c r="F2039" s="77"/>
      <c r="G2039" s="69"/>
      <c r="H2039" s="69"/>
      <c r="I2039" s="77"/>
      <c r="J2039" s="69"/>
      <c r="K2039" s="69"/>
      <c r="L2039" s="69"/>
      <c r="M2039" s="69"/>
      <c r="N2039" s="69"/>
      <c r="O2039" s="69"/>
      <c r="P2039" s="69"/>
      <c r="Q2039" s="53"/>
      <c r="R2039" s="82"/>
      <c r="S2039" s="83"/>
      <c r="T2039" s="72"/>
      <c r="U2039" s="69"/>
      <c r="V2039" s="69"/>
      <c r="W2039" s="69"/>
      <c r="X2039" s="69"/>
    </row>
    <row r="2040" spans="2:24" s="75" customFormat="1" x14ac:dyDescent="0.25">
      <c r="B2040" s="69"/>
      <c r="C2040" s="76"/>
      <c r="D2040" s="76"/>
      <c r="E2040" s="76"/>
      <c r="F2040" s="77"/>
      <c r="G2040" s="69"/>
      <c r="H2040" s="69"/>
      <c r="I2040" s="77"/>
      <c r="J2040" s="69"/>
      <c r="K2040" s="69"/>
      <c r="L2040" s="69"/>
      <c r="M2040" s="69"/>
      <c r="N2040" s="69"/>
      <c r="O2040" s="69"/>
      <c r="P2040" s="69"/>
      <c r="Q2040" s="53"/>
      <c r="R2040" s="82"/>
      <c r="S2040" s="83"/>
      <c r="T2040" s="72"/>
      <c r="U2040" s="69"/>
      <c r="V2040" s="69"/>
      <c r="W2040" s="69"/>
      <c r="X2040" s="69"/>
    </row>
    <row r="2041" spans="2:24" s="75" customFormat="1" x14ac:dyDescent="0.25">
      <c r="B2041" s="69"/>
      <c r="C2041" s="76"/>
      <c r="D2041" s="76"/>
      <c r="E2041" s="76"/>
      <c r="F2041" s="77"/>
      <c r="G2041" s="69"/>
      <c r="H2041" s="69"/>
      <c r="I2041" s="77"/>
      <c r="J2041" s="69"/>
      <c r="K2041" s="69"/>
      <c r="L2041" s="69"/>
      <c r="M2041" s="69"/>
      <c r="N2041" s="69"/>
      <c r="O2041" s="69"/>
      <c r="P2041" s="69"/>
      <c r="Q2041" s="53"/>
      <c r="R2041" s="82"/>
      <c r="S2041" s="83"/>
      <c r="T2041" s="72"/>
      <c r="U2041" s="69"/>
      <c r="V2041" s="69"/>
      <c r="W2041" s="69"/>
      <c r="X2041" s="69"/>
    </row>
    <row r="2042" spans="2:24" s="75" customFormat="1" x14ac:dyDescent="0.25">
      <c r="B2042" s="69"/>
      <c r="C2042" s="76"/>
      <c r="D2042" s="76"/>
      <c r="E2042" s="76"/>
      <c r="F2042" s="77"/>
      <c r="G2042" s="69"/>
      <c r="H2042" s="69"/>
      <c r="I2042" s="77"/>
      <c r="J2042" s="69"/>
      <c r="K2042" s="69"/>
      <c r="L2042" s="69"/>
      <c r="M2042" s="69"/>
      <c r="N2042" s="69"/>
      <c r="O2042" s="69"/>
      <c r="P2042" s="69"/>
      <c r="Q2042" s="53"/>
      <c r="R2042" s="82"/>
      <c r="S2042" s="83"/>
      <c r="T2042" s="72"/>
      <c r="U2042" s="69"/>
      <c r="V2042" s="69"/>
      <c r="W2042" s="69"/>
      <c r="X2042" s="69"/>
    </row>
    <row r="2043" spans="2:24" s="75" customFormat="1" x14ac:dyDescent="0.25">
      <c r="B2043" s="69"/>
      <c r="C2043" s="76"/>
      <c r="D2043" s="76"/>
      <c r="E2043" s="76"/>
      <c r="F2043" s="77"/>
      <c r="G2043" s="69"/>
      <c r="H2043" s="69"/>
      <c r="I2043" s="77"/>
      <c r="J2043" s="69"/>
      <c r="K2043" s="69"/>
      <c r="L2043" s="69"/>
      <c r="M2043" s="69"/>
      <c r="N2043" s="69"/>
      <c r="O2043" s="69"/>
      <c r="P2043" s="69"/>
      <c r="Q2043" s="53"/>
      <c r="R2043" s="82"/>
      <c r="S2043" s="83"/>
      <c r="T2043" s="72"/>
      <c r="U2043" s="69"/>
      <c r="V2043" s="69"/>
      <c r="W2043" s="69"/>
      <c r="X2043" s="69"/>
    </row>
    <row r="2044" spans="2:24" s="75" customFormat="1" x14ac:dyDescent="0.25">
      <c r="B2044" s="69"/>
      <c r="C2044" s="76"/>
      <c r="D2044" s="76"/>
      <c r="E2044" s="76"/>
      <c r="F2044" s="77"/>
      <c r="G2044" s="69"/>
      <c r="H2044" s="69"/>
      <c r="I2044" s="77"/>
      <c r="J2044" s="69"/>
      <c r="K2044" s="69"/>
      <c r="L2044" s="69"/>
      <c r="M2044" s="69"/>
      <c r="N2044" s="69"/>
      <c r="O2044" s="69"/>
      <c r="P2044" s="69"/>
      <c r="Q2044" s="53"/>
      <c r="R2044" s="82"/>
      <c r="S2044" s="83"/>
      <c r="T2044" s="72"/>
      <c r="U2044" s="69"/>
      <c r="V2044" s="69"/>
      <c r="W2044" s="69"/>
      <c r="X2044" s="69"/>
    </row>
    <row r="2045" spans="2:24" s="75" customFormat="1" x14ac:dyDescent="0.25">
      <c r="B2045" s="69"/>
      <c r="C2045" s="76"/>
      <c r="D2045" s="76"/>
      <c r="E2045" s="76"/>
      <c r="F2045" s="77"/>
      <c r="G2045" s="69"/>
      <c r="H2045" s="69"/>
      <c r="I2045" s="77"/>
      <c r="J2045" s="69"/>
      <c r="K2045" s="69"/>
      <c r="L2045" s="69"/>
      <c r="M2045" s="69"/>
      <c r="N2045" s="69"/>
      <c r="O2045" s="69"/>
      <c r="P2045" s="69"/>
      <c r="Q2045" s="53"/>
      <c r="R2045" s="82"/>
      <c r="S2045" s="83"/>
      <c r="T2045" s="72"/>
      <c r="U2045" s="69"/>
      <c r="V2045" s="69"/>
      <c r="W2045" s="69"/>
      <c r="X2045" s="69"/>
    </row>
    <row r="2046" spans="2:24" s="75" customFormat="1" x14ac:dyDescent="0.25">
      <c r="B2046" s="69"/>
      <c r="C2046" s="76"/>
      <c r="D2046" s="76"/>
      <c r="E2046" s="76"/>
      <c r="F2046" s="77"/>
      <c r="G2046" s="69"/>
      <c r="H2046" s="69"/>
      <c r="I2046" s="77"/>
      <c r="J2046" s="69"/>
      <c r="K2046" s="69"/>
      <c r="L2046" s="69"/>
      <c r="M2046" s="69"/>
      <c r="N2046" s="69"/>
      <c r="O2046" s="69"/>
      <c r="P2046" s="69"/>
      <c r="Q2046" s="53"/>
      <c r="R2046" s="82"/>
      <c r="S2046" s="83"/>
      <c r="T2046" s="72"/>
      <c r="U2046" s="69"/>
      <c r="V2046" s="69"/>
      <c r="W2046" s="69"/>
      <c r="X2046" s="69"/>
    </row>
    <row r="2047" spans="2:24" s="75" customFormat="1" x14ac:dyDescent="0.25">
      <c r="B2047" s="69"/>
      <c r="C2047" s="76"/>
      <c r="D2047" s="76"/>
      <c r="E2047" s="76"/>
      <c r="F2047" s="77"/>
      <c r="G2047" s="69"/>
      <c r="H2047" s="69"/>
      <c r="I2047" s="77"/>
      <c r="J2047" s="69"/>
      <c r="K2047" s="69"/>
      <c r="L2047" s="69"/>
      <c r="M2047" s="69"/>
      <c r="N2047" s="69"/>
      <c r="O2047" s="69"/>
      <c r="P2047" s="69"/>
      <c r="Q2047" s="53"/>
      <c r="R2047" s="82"/>
      <c r="S2047" s="83"/>
      <c r="T2047" s="72"/>
      <c r="U2047" s="69"/>
      <c r="V2047" s="69"/>
      <c r="W2047" s="69"/>
      <c r="X2047" s="69"/>
    </row>
    <row r="2048" spans="2:24" s="75" customFormat="1" x14ac:dyDescent="0.25">
      <c r="B2048" s="69"/>
      <c r="C2048" s="76"/>
      <c r="D2048" s="76"/>
      <c r="E2048" s="76"/>
      <c r="F2048" s="77"/>
      <c r="G2048" s="69"/>
      <c r="H2048" s="69"/>
      <c r="I2048" s="77"/>
      <c r="J2048" s="69"/>
      <c r="K2048" s="69"/>
      <c r="L2048" s="69"/>
      <c r="M2048" s="69"/>
      <c r="N2048" s="69"/>
      <c r="O2048" s="69"/>
      <c r="P2048" s="69"/>
      <c r="Q2048" s="53"/>
      <c r="R2048" s="82"/>
      <c r="S2048" s="83"/>
      <c r="T2048" s="72"/>
      <c r="U2048" s="69"/>
      <c r="V2048" s="69"/>
      <c r="W2048" s="69"/>
      <c r="X2048" s="69"/>
    </row>
    <row r="2049" spans="2:24" s="75" customFormat="1" x14ac:dyDescent="0.25">
      <c r="B2049" s="69"/>
      <c r="C2049" s="76"/>
      <c r="D2049" s="76"/>
      <c r="E2049" s="76"/>
      <c r="F2049" s="77"/>
      <c r="G2049" s="69"/>
      <c r="H2049" s="69"/>
      <c r="I2049" s="77"/>
      <c r="J2049" s="69"/>
      <c r="K2049" s="69"/>
      <c r="L2049" s="69"/>
      <c r="M2049" s="69"/>
      <c r="N2049" s="69"/>
      <c r="O2049" s="69"/>
      <c r="P2049" s="69"/>
      <c r="Q2049" s="53"/>
      <c r="R2049" s="82"/>
      <c r="S2049" s="83"/>
      <c r="T2049" s="72"/>
      <c r="U2049" s="69"/>
      <c r="V2049" s="69"/>
      <c r="W2049" s="69"/>
      <c r="X2049" s="69"/>
    </row>
    <row r="2050" spans="2:24" s="75" customFormat="1" x14ac:dyDescent="0.25">
      <c r="B2050" s="69"/>
      <c r="C2050" s="76"/>
      <c r="D2050" s="76"/>
      <c r="E2050" s="76"/>
      <c r="F2050" s="77"/>
      <c r="G2050" s="69"/>
      <c r="H2050" s="69"/>
      <c r="I2050" s="77"/>
      <c r="J2050" s="69"/>
      <c r="K2050" s="69"/>
      <c r="L2050" s="69"/>
      <c r="M2050" s="69"/>
      <c r="N2050" s="69"/>
      <c r="O2050" s="69"/>
      <c r="P2050" s="69"/>
      <c r="Q2050" s="53"/>
      <c r="R2050" s="82"/>
      <c r="S2050" s="83"/>
      <c r="T2050" s="72"/>
      <c r="U2050" s="69"/>
      <c r="V2050" s="69"/>
      <c r="W2050" s="69"/>
      <c r="X2050" s="69"/>
    </row>
    <row r="2051" spans="2:24" s="75" customFormat="1" x14ac:dyDescent="0.25">
      <c r="B2051" s="69"/>
      <c r="C2051" s="76"/>
      <c r="D2051" s="76"/>
      <c r="E2051" s="76"/>
      <c r="F2051" s="77"/>
      <c r="G2051" s="69"/>
      <c r="H2051" s="69"/>
      <c r="I2051" s="77"/>
      <c r="J2051" s="69"/>
      <c r="K2051" s="69"/>
      <c r="L2051" s="69"/>
      <c r="M2051" s="69"/>
      <c r="N2051" s="69"/>
      <c r="O2051" s="69"/>
      <c r="P2051" s="69"/>
      <c r="Q2051" s="53"/>
      <c r="R2051" s="82"/>
      <c r="S2051" s="83"/>
      <c r="T2051" s="72"/>
      <c r="U2051" s="69"/>
      <c r="V2051" s="69"/>
      <c r="W2051" s="69"/>
      <c r="X2051" s="69"/>
    </row>
    <row r="2052" spans="2:24" s="75" customFormat="1" x14ac:dyDescent="0.25">
      <c r="B2052" s="69"/>
      <c r="C2052" s="76"/>
      <c r="D2052" s="76"/>
      <c r="E2052" s="76"/>
      <c r="F2052" s="77"/>
      <c r="G2052" s="69"/>
      <c r="H2052" s="69"/>
      <c r="I2052" s="77"/>
      <c r="J2052" s="69"/>
      <c r="K2052" s="69"/>
      <c r="L2052" s="69"/>
      <c r="M2052" s="69"/>
      <c r="N2052" s="69"/>
      <c r="O2052" s="69"/>
      <c r="P2052" s="69"/>
      <c r="Q2052" s="53"/>
      <c r="R2052" s="82"/>
      <c r="S2052" s="83"/>
      <c r="T2052" s="72"/>
      <c r="U2052" s="69"/>
      <c r="V2052" s="69"/>
      <c r="W2052" s="69"/>
      <c r="X2052" s="69"/>
    </row>
    <row r="2053" spans="2:24" s="75" customFormat="1" x14ac:dyDescent="0.25">
      <c r="B2053" s="69"/>
      <c r="C2053" s="76"/>
      <c r="D2053" s="76"/>
      <c r="E2053" s="76"/>
      <c r="F2053" s="77"/>
      <c r="G2053" s="69"/>
      <c r="H2053" s="69"/>
      <c r="I2053" s="77"/>
      <c r="J2053" s="69"/>
      <c r="K2053" s="69"/>
      <c r="L2053" s="69"/>
      <c r="M2053" s="69"/>
      <c r="N2053" s="69"/>
      <c r="O2053" s="69"/>
      <c r="P2053" s="69"/>
      <c r="Q2053" s="53"/>
      <c r="R2053" s="82"/>
      <c r="S2053" s="83"/>
      <c r="T2053" s="72"/>
      <c r="U2053" s="69"/>
      <c r="V2053" s="69"/>
      <c r="W2053" s="69"/>
      <c r="X2053" s="69"/>
    </row>
    <row r="2054" spans="2:24" s="75" customFormat="1" x14ac:dyDescent="0.25">
      <c r="B2054" s="69"/>
      <c r="C2054" s="76"/>
      <c r="D2054" s="76"/>
      <c r="E2054" s="76"/>
      <c r="F2054" s="77"/>
      <c r="G2054" s="69"/>
      <c r="H2054" s="69"/>
      <c r="I2054" s="77"/>
      <c r="J2054" s="69"/>
      <c r="K2054" s="69"/>
      <c r="L2054" s="69"/>
      <c r="M2054" s="69"/>
      <c r="N2054" s="69"/>
      <c r="O2054" s="69"/>
      <c r="P2054" s="69"/>
      <c r="Q2054" s="53"/>
      <c r="R2054" s="82"/>
      <c r="S2054" s="83"/>
      <c r="T2054" s="72"/>
      <c r="U2054" s="69"/>
      <c r="V2054" s="69"/>
      <c r="W2054" s="69"/>
      <c r="X2054" s="69"/>
    </row>
    <row r="2055" spans="2:24" s="75" customFormat="1" x14ac:dyDescent="0.25">
      <c r="B2055" s="69"/>
      <c r="C2055" s="76"/>
      <c r="D2055" s="76"/>
      <c r="E2055" s="76"/>
      <c r="F2055" s="77"/>
      <c r="G2055" s="69"/>
      <c r="H2055" s="69"/>
      <c r="I2055" s="77"/>
      <c r="J2055" s="69"/>
      <c r="K2055" s="69"/>
      <c r="L2055" s="69"/>
      <c r="M2055" s="69"/>
      <c r="N2055" s="69"/>
      <c r="O2055" s="69"/>
      <c r="P2055" s="69"/>
      <c r="Q2055" s="53"/>
      <c r="R2055" s="82"/>
      <c r="S2055" s="83"/>
      <c r="T2055" s="72"/>
      <c r="U2055" s="69"/>
      <c r="V2055" s="69"/>
      <c r="W2055" s="69"/>
      <c r="X2055" s="69"/>
    </row>
    <row r="2056" spans="2:24" s="75" customFormat="1" x14ac:dyDescent="0.25">
      <c r="B2056" s="69"/>
      <c r="C2056" s="76"/>
      <c r="D2056" s="76"/>
      <c r="E2056" s="76"/>
      <c r="F2056" s="77"/>
      <c r="G2056" s="69"/>
      <c r="H2056" s="69"/>
      <c r="I2056" s="77"/>
      <c r="J2056" s="69"/>
      <c r="K2056" s="69"/>
      <c r="L2056" s="69"/>
      <c r="M2056" s="69"/>
      <c r="N2056" s="69"/>
      <c r="O2056" s="69"/>
      <c r="P2056" s="69"/>
      <c r="Q2056" s="53"/>
      <c r="R2056" s="82"/>
      <c r="S2056" s="83"/>
      <c r="T2056" s="72"/>
      <c r="U2056" s="69"/>
      <c r="V2056" s="69"/>
      <c r="W2056" s="69"/>
      <c r="X2056" s="69"/>
    </row>
    <row r="2057" spans="2:24" s="75" customFormat="1" x14ac:dyDescent="0.25">
      <c r="B2057" s="69"/>
      <c r="C2057" s="76"/>
      <c r="D2057" s="76"/>
      <c r="E2057" s="76"/>
      <c r="F2057" s="77"/>
      <c r="G2057" s="69"/>
      <c r="H2057" s="69"/>
      <c r="I2057" s="77"/>
      <c r="J2057" s="69"/>
      <c r="K2057" s="69"/>
      <c r="L2057" s="69"/>
      <c r="M2057" s="69"/>
      <c r="N2057" s="69"/>
      <c r="O2057" s="69"/>
      <c r="P2057" s="69"/>
      <c r="Q2057" s="53"/>
      <c r="R2057" s="82"/>
      <c r="S2057" s="83"/>
      <c r="T2057" s="72"/>
      <c r="U2057" s="69"/>
      <c r="V2057" s="69"/>
      <c r="W2057" s="69"/>
      <c r="X2057" s="69"/>
    </row>
    <row r="2058" spans="2:24" s="75" customFormat="1" x14ac:dyDescent="0.25">
      <c r="B2058" s="69"/>
      <c r="C2058" s="76"/>
      <c r="D2058" s="76"/>
      <c r="E2058" s="76"/>
      <c r="F2058" s="77"/>
      <c r="G2058" s="69"/>
      <c r="H2058" s="69"/>
      <c r="I2058" s="77"/>
      <c r="J2058" s="69"/>
      <c r="K2058" s="69"/>
      <c r="L2058" s="69"/>
      <c r="M2058" s="69"/>
      <c r="N2058" s="69"/>
      <c r="O2058" s="69"/>
      <c r="P2058" s="69"/>
      <c r="Q2058" s="53"/>
      <c r="R2058" s="82"/>
      <c r="S2058" s="83"/>
      <c r="T2058" s="72"/>
      <c r="U2058" s="69"/>
      <c r="V2058" s="69"/>
      <c r="W2058" s="69"/>
      <c r="X2058" s="69"/>
    </row>
    <row r="2059" spans="2:24" s="75" customFormat="1" x14ac:dyDescent="0.25">
      <c r="B2059" s="69"/>
      <c r="C2059" s="76"/>
      <c r="D2059" s="76"/>
      <c r="E2059" s="76"/>
      <c r="F2059" s="77"/>
      <c r="G2059" s="69"/>
      <c r="H2059" s="69"/>
      <c r="I2059" s="77"/>
      <c r="J2059" s="69"/>
      <c r="K2059" s="69"/>
      <c r="L2059" s="69"/>
      <c r="M2059" s="69"/>
      <c r="N2059" s="69"/>
      <c r="O2059" s="69"/>
      <c r="P2059" s="69"/>
      <c r="Q2059" s="53"/>
      <c r="R2059" s="82"/>
      <c r="S2059" s="83"/>
      <c r="T2059" s="72"/>
      <c r="U2059" s="69"/>
      <c r="V2059" s="69"/>
      <c r="W2059" s="69"/>
      <c r="X2059" s="69"/>
    </row>
    <row r="2060" spans="2:24" s="75" customFormat="1" x14ac:dyDescent="0.25">
      <c r="B2060" s="69"/>
      <c r="C2060" s="76"/>
      <c r="D2060" s="76"/>
      <c r="E2060" s="76"/>
      <c r="F2060" s="77"/>
      <c r="G2060" s="69"/>
      <c r="H2060" s="69"/>
      <c r="I2060" s="77"/>
      <c r="J2060" s="69"/>
      <c r="K2060" s="69"/>
      <c r="L2060" s="69"/>
      <c r="M2060" s="69"/>
      <c r="N2060" s="69"/>
      <c r="O2060" s="69"/>
      <c r="P2060" s="69"/>
      <c r="Q2060" s="53"/>
      <c r="R2060" s="82"/>
      <c r="S2060" s="83"/>
      <c r="T2060" s="72"/>
      <c r="U2060" s="69"/>
      <c r="V2060" s="69"/>
      <c r="W2060" s="69"/>
      <c r="X2060" s="69"/>
    </row>
    <row r="2061" spans="2:24" s="75" customFormat="1" x14ac:dyDescent="0.25">
      <c r="B2061" s="69"/>
      <c r="C2061" s="76"/>
      <c r="D2061" s="76"/>
      <c r="E2061" s="76"/>
      <c r="F2061" s="77"/>
      <c r="G2061" s="69"/>
      <c r="H2061" s="69"/>
      <c r="I2061" s="77"/>
      <c r="J2061" s="69"/>
      <c r="K2061" s="69"/>
      <c r="L2061" s="69"/>
      <c r="M2061" s="69"/>
      <c r="N2061" s="69"/>
      <c r="O2061" s="69"/>
      <c r="P2061" s="69"/>
      <c r="Q2061" s="53"/>
      <c r="R2061" s="82"/>
      <c r="S2061" s="83"/>
      <c r="T2061" s="72"/>
      <c r="U2061" s="69"/>
      <c r="V2061" s="69"/>
      <c r="W2061" s="69"/>
      <c r="X2061" s="69"/>
    </row>
    <row r="2062" spans="2:24" s="75" customFormat="1" x14ac:dyDescent="0.25">
      <c r="B2062" s="69"/>
      <c r="C2062" s="76"/>
      <c r="D2062" s="76"/>
      <c r="E2062" s="76"/>
      <c r="F2062" s="77"/>
      <c r="G2062" s="69"/>
      <c r="H2062" s="69"/>
      <c r="I2062" s="77"/>
      <c r="J2062" s="69"/>
      <c r="K2062" s="69"/>
      <c r="L2062" s="69"/>
      <c r="M2062" s="69"/>
      <c r="N2062" s="69"/>
      <c r="O2062" s="69"/>
      <c r="P2062" s="69"/>
      <c r="Q2062" s="53"/>
      <c r="R2062" s="82"/>
      <c r="S2062" s="83"/>
      <c r="T2062" s="72"/>
      <c r="U2062" s="69"/>
      <c r="V2062" s="69"/>
      <c r="W2062" s="69"/>
      <c r="X2062" s="69"/>
    </row>
    <row r="2063" spans="2:24" s="75" customFormat="1" x14ac:dyDescent="0.25">
      <c r="B2063" s="69"/>
      <c r="C2063" s="76"/>
      <c r="D2063" s="76"/>
      <c r="E2063" s="76"/>
      <c r="F2063" s="77"/>
      <c r="G2063" s="69"/>
      <c r="H2063" s="69"/>
      <c r="I2063" s="77"/>
      <c r="J2063" s="69"/>
      <c r="K2063" s="69"/>
      <c r="L2063" s="69"/>
      <c r="M2063" s="69"/>
      <c r="N2063" s="69"/>
      <c r="O2063" s="69"/>
      <c r="P2063" s="69"/>
      <c r="Q2063" s="53"/>
      <c r="R2063" s="82"/>
      <c r="S2063" s="83"/>
      <c r="T2063" s="72"/>
      <c r="U2063" s="69"/>
      <c r="V2063" s="69"/>
      <c r="W2063" s="69"/>
      <c r="X2063" s="69"/>
    </row>
    <row r="2064" spans="2:24" s="75" customFormat="1" x14ac:dyDescent="0.25">
      <c r="B2064" s="69"/>
      <c r="C2064" s="76"/>
      <c r="D2064" s="76"/>
      <c r="E2064" s="76"/>
      <c r="F2064" s="77"/>
      <c r="G2064" s="69"/>
      <c r="H2064" s="69"/>
      <c r="I2064" s="77"/>
      <c r="J2064" s="69"/>
      <c r="K2064" s="69"/>
      <c r="L2064" s="69"/>
      <c r="M2064" s="69"/>
      <c r="N2064" s="69"/>
      <c r="O2064" s="69"/>
      <c r="P2064" s="69"/>
      <c r="Q2064" s="53"/>
      <c r="R2064" s="82"/>
      <c r="S2064" s="83"/>
      <c r="T2064" s="72"/>
      <c r="U2064" s="69"/>
      <c r="V2064" s="69"/>
      <c r="W2064" s="69"/>
      <c r="X2064" s="69"/>
    </row>
    <row r="2065" spans="2:24" s="75" customFormat="1" x14ac:dyDescent="0.25">
      <c r="B2065" s="69"/>
      <c r="C2065" s="76"/>
      <c r="D2065" s="76"/>
      <c r="E2065" s="76"/>
      <c r="F2065" s="77"/>
      <c r="G2065" s="69"/>
      <c r="H2065" s="69"/>
      <c r="I2065" s="77"/>
      <c r="J2065" s="69"/>
      <c r="K2065" s="69"/>
      <c r="L2065" s="69"/>
      <c r="M2065" s="69"/>
      <c r="N2065" s="69"/>
      <c r="O2065" s="69"/>
      <c r="P2065" s="69"/>
      <c r="Q2065" s="53"/>
      <c r="R2065" s="82"/>
      <c r="S2065" s="83"/>
      <c r="T2065" s="72"/>
      <c r="U2065" s="69"/>
      <c r="V2065" s="69"/>
      <c r="W2065" s="69"/>
      <c r="X2065" s="69"/>
    </row>
    <row r="2066" spans="2:24" s="75" customFormat="1" x14ac:dyDescent="0.25">
      <c r="B2066" s="69"/>
      <c r="C2066" s="76"/>
      <c r="D2066" s="76"/>
      <c r="E2066" s="76"/>
      <c r="F2066" s="77"/>
      <c r="G2066" s="69"/>
      <c r="H2066" s="69"/>
      <c r="I2066" s="77"/>
      <c r="J2066" s="69"/>
      <c r="K2066" s="69"/>
      <c r="L2066" s="69"/>
      <c r="M2066" s="69"/>
      <c r="N2066" s="69"/>
      <c r="O2066" s="69"/>
      <c r="P2066" s="69"/>
      <c r="Q2066" s="53"/>
      <c r="R2066" s="82"/>
      <c r="S2066" s="83"/>
      <c r="T2066" s="72"/>
      <c r="U2066" s="69"/>
      <c r="V2066" s="69"/>
      <c r="W2066" s="69"/>
      <c r="X2066" s="69"/>
    </row>
    <row r="2067" spans="2:24" s="75" customFormat="1" x14ac:dyDescent="0.25">
      <c r="B2067" s="69"/>
      <c r="C2067" s="76"/>
      <c r="D2067" s="76"/>
      <c r="E2067" s="76"/>
      <c r="F2067" s="77"/>
      <c r="G2067" s="69"/>
      <c r="H2067" s="69"/>
      <c r="I2067" s="77"/>
      <c r="J2067" s="69"/>
      <c r="K2067" s="69"/>
      <c r="L2067" s="69"/>
      <c r="M2067" s="69"/>
      <c r="N2067" s="69"/>
      <c r="O2067" s="69"/>
      <c r="P2067" s="69"/>
      <c r="Q2067" s="53"/>
      <c r="R2067" s="82"/>
      <c r="S2067" s="83"/>
      <c r="T2067" s="72"/>
      <c r="U2067" s="69"/>
      <c r="V2067" s="69"/>
      <c r="W2067" s="69"/>
      <c r="X2067" s="69"/>
    </row>
    <row r="2068" spans="2:24" s="75" customFormat="1" x14ac:dyDescent="0.25">
      <c r="B2068" s="69"/>
      <c r="C2068" s="76"/>
      <c r="D2068" s="76"/>
      <c r="E2068" s="76"/>
      <c r="F2068" s="77"/>
      <c r="G2068" s="69"/>
      <c r="H2068" s="69"/>
      <c r="I2068" s="77"/>
      <c r="J2068" s="69"/>
      <c r="K2068" s="69"/>
      <c r="L2068" s="69"/>
      <c r="M2068" s="69"/>
      <c r="N2068" s="69"/>
      <c r="O2068" s="69"/>
      <c r="P2068" s="69"/>
      <c r="Q2068" s="53"/>
      <c r="R2068" s="82"/>
      <c r="S2068" s="83"/>
      <c r="T2068" s="72"/>
      <c r="U2068" s="69"/>
      <c r="V2068" s="69"/>
      <c r="W2068" s="69"/>
      <c r="X2068" s="69"/>
    </row>
    <row r="2069" spans="2:24" s="75" customFormat="1" x14ac:dyDescent="0.25">
      <c r="B2069" s="69"/>
      <c r="C2069" s="76"/>
      <c r="D2069" s="76"/>
      <c r="E2069" s="76"/>
      <c r="F2069" s="77"/>
      <c r="G2069" s="69"/>
      <c r="H2069" s="69"/>
      <c r="I2069" s="77"/>
      <c r="J2069" s="69"/>
      <c r="K2069" s="69"/>
      <c r="L2069" s="69"/>
      <c r="M2069" s="69"/>
      <c r="N2069" s="69"/>
      <c r="O2069" s="69"/>
      <c r="P2069" s="69"/>
      <c r="Q2069" s="53"/>
      <c r="R2069" s="82"/>
      <c r="S2069" s="83"/>
      <c r="T2069" s="72"/>
      <c r="U2069" s="69"/>
      <c r="V2069" s="69"/>
      <c r="W2069" s="69"/>
      <c r="X2069" s="69"/>
    </row>
    <row r="2070" spans="2:24" s="75" customFormat="1" x14ac:dyDescent="0.25">
      <c r="B2070" s="69"/>
      <c r="C2070" s="76"/>
      <c r="D2070" s="76"/>
      <c r="E2070" s="76"/>
      <c r="F2070" s="77"/>
      <c r="G2070" s="69"/>
      <c r="H2070" s="69"/>
      <c r="I2070" s="77"/>
      <c r="J2070" s="69"/>
      <c r="K2070" s="69"/>
      <c r="L2070" s="69"/>
      <c r="M2070" s="69"/>
      <c r="N2070" s="69"/>
      <c r="O2070" s="69"/>
      <c r="P2070" s="69"/>
      <c r="Q2070" s="53"/>
      <c r="R2070" s="82"/>
      <c r="S2070" s="83"/>
      <c r="T2070" s="72"/>
      <c r="U2070" s="69"/>
      <c r="V2070" s="69"/>
      <c r="W2070" s="69"/>
      <c r="X2070" s="69"/>
    </row>
    <row r="2071" spans="2:24" s="75" customFormat="1" x14ac:dyDescent="0.25">
      <c r="B2071" s="69"/>
      <c r="C2071" s="76"/>
      <c r="D2071" s="76"/>
      <c r="E2071" s="76"/>
      <c r="F2071" s="77"/>
      <c r="G2071" s="69"/>
      <c r="H2071" s="69"/>
      <c r="I2071" s="77"/>
      <c r="J2071" s="69"/>
      <c r="K2071" s="69"/>
      <c r="L2071" s="69"/>
      <c r="M2071" s="69"/>
      <c r="N2071" s="69"/>
      <c r="O2071" s="69"/>
      <c r="P2071" s="69"/>
      <c r="Q2071" s="53"/>
      <c r="R2071" s="82"/>
      <c r="S2071" s="83"/>
      <c r="T2071" s="72"/>
      <c r="U2071" s="69"/>
      <c r="V2071" s="69"/>
      <c r="W2071" s="69"/>
      <c r="X2071" s="69"/>
    </row>
    <row r="2072" spans="2:24" s="75" customFormat="1" x14ac:dyDescent="0.25">
      <c r="B2072" s="69"/>
      <c r="C2072" s="76"/>
      <c r="D2072" s="76"/>
      <c r="E2072" s="76"/>
      <c r="F2072" s="77"/>
      <c r="G2072" s="69"/>
      <c r="H2072" s="69"/>
      <c r="I2072" s="77"/>
      <c r="J2072" s="69"/>
      <c r="K2072" s="69"/>
      <c r="L2072" s="69"/>
      <c r="M2072" s="69"/>
      <c r="N2072" s="69"/>
      <c r="O2072" s="69"/>
      <c r="P2072" s="69"/>
      <c r="Q2072" s="53"/>
      <c r="R2072" s="82"/>
      <c r="S2072" s="83"/>
      <c r="T2072" s="72"/>
      <c r="U2072" s="69"/>
      <c r="V2072" s="69"/>
      <c r="W2072" s="69"/>
      <c r="X2072" s="69"/>
    </row>
    <row r="2073" spans="2:24" s="75" customFormat="1" x14ac:dyDescent="0.25">
      <c r="B2073" s="69"/>
      <c r="C2073" s="76"/>
      <c r="D2073" s="76"/>
      <c r="E2073" s="76"/>
      <c r="F2073" s="77"/>
      <c r="G2073" s="69"/>
      <c r="H2073" s="69"/>
      <c r="I2073" s="77"/>
      <c r="J2073" s="69"/>
      <c r="K2073" s="69"/>
      <c r="L2073" s="69"/>
      <c r="M2073" s="69"/>
      <c r="N2073" s="69"/>
      <c r="O2073" s="69"/>
      <c r="P2073" s="69"/>
      <c r="Q2073" s="53"/>
      <c r="R2073" s="82"/>
      <c r="S2073" s="83"/>
      <c r="T2073" s="72"/>
      <c r="U2073" s="69"/>
      <c r="V2073" s="69"/>
      <c r="W2073" s="69"/>
      <c r="X2073" s="69"/>
    </row>
    <row r="2074" spans="2:24" s="75" customFormat="1" x14ac:dyDescent="0.25">
      <c r="B2074" s="69"/>
      <c r="C2074" s="76"/>
      <c r="D2074" s="76"/>
      <c r="E2074" s="76"/>
      <c r="F2074" s="77"/>
      <c r="G2074" s="69"/>
      <c r="H2074" s="69"/>
      <c r="I2074" s="77"/>
      <c r="J2074" s="69"/>
      <c r="K2074" s="69"/>
      <c r="L2074" s="69"/>
      <c r="M2074" s="69"/>
      <c r="N2074" s="69"/>
      <c r="O2074" s="69"/>
      <c r="P2074" s="69"/>
      <c r="Q2074" s="53"/>
      <c r="R2074" s="82"/>
      <c r="S2074" s="83"/>
      <c r="T2074" s="72"/>
      <c r="U2074" s="69"/>
      <c r="V2074" s="69"/>
      <c r="W2074" s="69"/>
      <c r="X2074" s="69"/>
    </row>
    <row r="2075" spans="2:24" s="75" customFormat="1" x14ac:dyDescent="0.25">
      <c r="B2075" s="69"/>
      <c r="C2075" s="76"/>
      <c r="D2075" s="76"/>
      <c r="E2075" s="76"/>
      <c r="F2075" s="77"/>
      <c r="G2075" s="69"/>
      <c r="H2075" s="69"/>
      <c r="I2075" s="77"/>
      <c r="J2075" s="69"/>
      <c r="K2075" s="69"/>
      <c r="L2075" s="69"/>
      <c r="M2075" s="69"/>
      <c r="N2075" s="69"/>
      <c r="O2075" s="69"/>
      <c r="P2075" s="69"/>
      <c r="Q2075" s="53"/>
      <c r="R2075" s="82"/>
      <c r="S2075" s="83"/>
      <c r="T2075" s="72"/>
      <c r="U2075" s="69"/>
      <c r="V2075" s="69"/>
      <c r="W2075" s="69"/>
      <c r="X2075" s="69"/>
    </row>
    <row r="2076" spans="2:24" s="75" customFormat="1" x14ac:dyDescent="0.25">
      <c r="B2076" s="69"/>
      <c r="C2076" s="76"/>
      <c r="D2076" s="76"/>
      <c r="E2076" s="76"/>
      <c r="F2076" s="77"/>
      <c r="G2076" s="69"/>
      <c r="H2076" s="69"/>
      <c r="I2076" s="77"/>
      <c r="J2076" s="69"/>
      <c r="K2076" s="69"/>
      <c r="L2076" s="69"/>
      <c r="M2076" s="69"/>
      <c r="N2076" s="69"/>
      <c r="O2076" s="69"/>
      <c r="P2076" s="69"/>
      <c r="Q2076" s="53"/>
      <c r="R2076" s="82"/>
      <c r="S2076" s="83"/>
      <c r="T2076" s="72"/>
      <c r="U2076" s="69"/>
      <c r="V2076" s="69"/>
      <c r="W2076" s="69"/>
      <c r="X2076" s="69"/>
    </row>
    <row r="2077" spans="2:24" s="75" customFormat="1" x14ac:dyDescent="0.25">
      <c r="B2077" s="69"/>
      <c r="C2077" s="76"/>
      <c r="D2077" s="76"/>
      <c r="E2077" s="76"/>
      <c r="F2077" s="77"/>
      <c r="G2077" s="69"/>
      <c r="H2077" s="69"/>
      <c r="I2077" s="77"/>
      <c r="J2077" s="69"/>
      <c r="K2077" s="69"/>
      <c r="L2077" s="69"/>
      <c r="M2077" s="69"/>
      <c r="N2077" s="69"/>
      <c r="O2077" s="69"/>
      <c r="P2077" s="69"/>
      <c r="Q2077" s="53"/>
      <c r="R2077" s="82"/>
      <c r="S2077" s="83"/>
      <c r="T2077" s="72"/>
      <c r="U2077" s="69"/>
      <c r="V2077" s="69"/>
      <c r="W2077" s="69"/>
      <c r="X2077" s="69"/>
    </row>
    <row r="2078" spans="2:24" s="75" customFormat="1" x14ac:dyDescent="0.25">
      <c r="B2078" s="69"/>
      <c r="C2078" s="76"/>
      <c r="D2078" s="76"/>
      <c r="E2078" s="76"/>
      <c r="F2078" s="77"/>
      <c r="G2078" s="69"/>
      <c r="H2078" s="69"/>
      <c r="I2078" s="77"/>
      <c r="J2078" s="69"/>
      <c r="K2078" s="69"/>
      <c r="L2078" s="69"/>
      <c r="M2078" s="69"/>
      <c r="N2078" s="69"/>
      <c r="O2078" s="69"/>
      <c r="P2078" s="69"/>
      <c r="Q2078" s="53"/>
      <c r="R2078" s="82"/>
      <c r="S2078" s="83"/>
      <c r="T2078" s="72"/>
      <c r="U2078" s="69"/>
      <c r="V2078" s="69"/>
      <c r="W2078" s="69"/>
      <c r="X2078" s="69"/>
    </row>
    <row r="2079" spans="2:24" s="75" customFormat="1" x14ac:dyDescent="0.25">
      <c r="B2079" s="69"/>
      <c r="C2079" s="76"/>
      <c r="D2079" s="76"/>
      <c r="E2079" s="76"/>
      <c r="F2079" s="77"/>
      <c r="G2079" s="69"/>
      <c r="H2079" s="69"/>
      <c r="I2079" s="77"/>
      <c r="J2079" s="69"/>
      <c r="K2079" s="69"/>
      <c r="L2079" s="69"/>
      <c r="M2079" s="69"/>
      <c r="N2079" s="69"/>
      <c r="O2079" s="69"/>
      <c r="P2079" s="69"/>
      <c r="Q2079" s="53"/>
      <c r="R2079" s="82"/>
      <c r="S2079" s="83"/>
      <c r="T2079" s="72"/>
      <c r="U2079" s="69"/>
      <c r="V2079" s="69"/>
      <c r="W2079" s="69"/>
      <c r="X2079" s="69"/>
    </row>
    <row r="2080" spans="2:24" s="75" customFormat="1" x14ac:dyDescent="0.25">
      <c r="B2080" s="69"/>
      <c r="C2080" s="76"/>
      <c r="D2080" s="76"/>
      <c r="E2080" s="76"/>
      <c r="F2080" s="77"/>
      <c r="G2080" s="69"/>
      <c r="H2080" s="69"/>
      <c r="I2080" s="77"/>
      <c r="J2080" s="69"/>
      <c r="K2080" s="69"/>
      <c r="L2080" s="69"/>
      <c r="M2080" s="69"/>
      <c r="N2080" s="69"/>
      <c r="O2080" s="69"/>
      <c r="P2080" s="69"/>
      <c r="Q2080" s="53"/>
      <c r="R2080" s="82"/>
      <c r="S2080" s="83"/>
      <c r="T2080" s="72"/>
      <c r="U2080" s="69"/>
      <c r="V2080" s="69"/>
      <c r="W2080" s="69"/>
      <c r="X2080" s="69"/>
    </row>
    <row r="2081" spans="2:24" s="75" customFormat="1" x14ac:dyDescent="0.25">
      <c r="B2081" s="69"/>
      <c r="C2081" s="76"/>
      <c r="D2081" s="76"/>
      <c r="E2081" s="76"/>
      <c r="F2081" s="77"/>
      <c r="G2081" s="69"/>
      <c r="H2081" s="69"/>
      <c r="I2081" s="77"/>
      <c r="J2081" s="69"/>
      <c r="K2081" s="69"/>
      <c r="L2081" s="69"/>
      <c r="M2081" s="69"/>
      <c r="N2081" s="69"/>
      <c r="O2081" s="69"/>
      <c r="P2081" s="69"/>
      <c r="Q2081" s="53"/>
      <c r="R2081" s="82"/>
      <c r="S2081" s="83"/>
      <c r="T2081" s="72"/>
      <c r="U2081" s="69"/>
      <c r="V2081" s="69"/>
      <c r="W2081" s="69"/>
      <c r="X2081" s="69"/>
    </row>
    <row r="2082" spans="2:24" s="75" customFormat="1" x14ac:dyDescent="0.25">
      <c r="B2082" s="69"/>
      <c r="C2082" s="76"/>
      <c r="D2082" s="76"/>
      <c r="E2082" s="76"/>
      <c r="F2082" s="77"/>
      <c r="G2082" s="69"/>
      <c r="H2082" s="69"/>
      <c r="I2082" s="77"/>
      <c r="J2082" s="69"/>
      <c r="K2082" s="69"/>
      <c r="L2082" s="69"/>
      <c r="M2082" s="69"/>
      <c r="N2082" s="69"/>
      <c r="O2082" s="69"/>
      <c r="P2082" s="69"/>
      <c r="Q2082" s="53"/>
      <c r="R2082" s="82"/>
      <c r="S2082" s="83"/>
      <c r="T2082" s="72"/>
      <c r="U2082" s="69"/>
      <c r="V2082" s="69"/>
      <c r="W2082" s="69"/>
      <c r="X2082" s="69"/>
    </row>
    <row r="2083" spans="2:24" s="75" customFormat="1" x14ac:dyDescent="0.25">
      <c r="B2083" s="69"/>
      <c r="C2083" s="76"/>
      <c r="D2083" s="76"/>
      <c r="E2083" s="76"/>
      <c r="F2083" s="77"/>
      <c r="G2083" s="69"/>
      <c r="H2083" s="69"/>
      <c r="I2083" s="77"/>
      <c r="J2083" s="69"/>
      <c r="K2083" s="69"/>
      <c r="L2083" s="69"/>
      <c r="M2083" s="69"/>
      <c r="N2083" s="69"/>
      <c r="O2083" s="69"/>
      <c r="P2083" s="69"/>
      <c r="Q2083" s="53"/>
      <c r="R2083" s="82"/>
      <c r="S2083" s="83"/>
      <c r="T2083" s="72"/>
      <c r="U2083" s="69"/>
      <c r="V2083" s="69"/>
      <c r="W2083" s="69"/>
      <c r="X2083" s="69"/>
    </row>
    <row r="2084" spans="2:24" s="75" customFormat="1" x14ac:dyDescent="0.25">
      <c r="B2084" s="69"/>
      <c r="C2084" s="76"/>
      <c r="D2084" s="76"/>
      <c r="E2084" s="76"/>
      <c r="F2084" s="77"/>
      <c r="G2084" s="69"/>
      <c r="H2084" s="69"/>
      <c r="I2084" s="77"/>
      <c r="J2084" s="69"/>
      <c r="K2084" s="69"/>
      <c r="L2084" s="69"/>
      <c r="M2084" s="69"/>
      <c r="N2084" s="69"/>
      <c r="O2084" s="69"/>
      <c r="P2084" s="69"/>
      <c r="Q2084" s="53"/>
      <c r="R2084" s="82"/>
      <c r="S2084" s="83"/>
      <c r="T2084" s="72"/>
      <c r="U2084" s="69"/>
      <c r="V2084" s="69"/>
      <c r="W2084" s="69"/>
      <c r="X2084" s="69"/>
    </row>
    <row r="2085" spans="2:24" s="75" customFormat="1" x14ac:dyDescent="0.25">
      <c r="B2085" s="69"/>
      <c r="C2085" s="76"/>
      <c r="D2085" s="76"/>
      <c r="E2085" s="76"/>
      <c r="F2085" s="77"/>
      <c r="G2085" s="69"/>
      <c r="H2085" s="69"/>
      <c r="I2085" s="77"/>
      <c r="J2085" s="69"/>
      <c r="K2085" s="69"/>
      <c r="L2085" s="69"/>
      <c r="M2085" s="69"/>
      <c r="N2085" s="69"/>
      <c r="O2085" s="69"/>
      <c r="P2085" s="69"/>
      <c r="Q2085" s="53"/>
      <c r="R2085" s="82"/>
      <c r="S2085" s="83"/>
      <c r="T2085" s="72"/>
      <c r="U2085" s="69"/>
      <c r="V2085" s="69"/>
      <c r="W2085" s="69"/>
      <c r="X2085" s="69"/>
    </row>
    <row r="2086" spans="2:24" s="75" customFormat="1" x14ac:dyDescent="0.25">
      <c r="B2086" s="69"/>
      <c r="C2086" s="76"/>
      <c r="D2086" s="76"/>
      <c r="E2086" s="76"/>
      <c r="F2086" s="77"/>
      <c r="G2086" s="69"/>
      <c r="H2086" s="69"/>
      <c r="I2086" s="77"/>
      <c r="J2086" s="69"/>
      <c r="K2086" s="69"/>
      <c r="L2086" s="69"/>
      <c r="M2086" s="69"/>
      <c r="N2086" s="69"/>
      <c r="O2086" s="69"/>
      <c r="P2086" s="69"/>
      <c r="Q2086" s="53"/>
      <c r="R2086" s="82"/>
      <c r="S2086" s="83"/>
      <c r="T2086" s="72"/>
      <c r="U2086" s="69"/>
      <c r="V2086" s="69"/>
      <c r="W2086" s="69"/>
      <c r="X2086" s="69"/>
    </row>
    <row r="2087" spans="2:24" s="75" customFormat="1" x14ac:dyDescent="0.25">
      <c r="B2087" s="69"/>
      <c r="C2087" s="76"/>
      <c r="D2087" s="76"/>
      <c r="E2087" s="76"/>
      <c r="F2087" s="77"/>
      <c r="G2087" s="69"/>
      <c r="H2087" s="69"/>
      <c r="I2087" s="77"/>
      <c r="J2087" s="69"/>
      <c r="K2087" s="69"/>
      <c r="L2087" s="69"/>
      <c r="M2087" s="69"/>
      <c r="N2087" s="69"/>
      <c r="O2087" s="69"/>
      <c r="P2087" s="69"/>
      <c r="Q2087" s="53"/>
      <c r="R2087" s="82"/>
      <c r="S2087" s="83"/>
      <c r="T2087" s="72"/>
      <c r="U2087" s="69"/>
      <c r="V2087" s="69"/>
      <c r="W2087" s="69"/>
      <c r="X2087" s="69"/>
    </row>
    <row r="2088" spans="2:24" s="75" customFormat="1" x14ac:dyDescent="0.25">
      <c r="B2088" s="69"/>
      <c r="C2088" s="76"/>
      <c r="D2088" s="76"/>
      <c r="E2088" s="76"/>
      <c r="F2088" s="77"/>
      <c r="G2088" s="69"/>
      <c r="H2088" s="69"/>
      <c r="I2088" s="77"/>
      <c r="J2088" s="69"/>
      <c r="K2088" s="69"/>
      <c r="L2088" s="69"/>
      <c r="M2088" s="69"/>
      <c r="N2088" s="69"/>
      <c r="O2088" s="69"/>
      <c r="P2088" s="69"/>
      <c r="Q2088" s="53"/>
      <c r="R2088" s="82"/>
      <c r="S2088" s="83"/>
      <c r="T2088" s="72"/>
      <c r="U2088" s="69"/>
      <c r="V2088" s="69"/>
      <c r="W2088" s="69"/>
      <c r="X2088" s="69"/>
    </row>
    <row r="2089" spans="2:24" s="75" customFormat="1" x14ac:dyDescent="0.25">
      <c r="B2089" s="69"/>
      <c r="C2089" s="76"/>
      <c r="D2089" s="76"/>
      <c r="E2089" s="76"/>
      <c r="F2089" s="77"/>
      <c r="G2089" s="69"/>
      <c r="H2089" s="69"/>
      <c r="I2089" s="77"/>
      <c r="J2089" s="69"/>
      <c r="K2089" s="69"/>
      <c r="L2089" s="69"/>
      <c r="M2089" s="69"/>
      <c r="N2089" s="69"/>
      <c r="O2089" s="69"/>
      <c r="P2089" s="69"/>
      <c r="Q2089" s="53"/>
      <c r="R2089" s="82"/>
      <c r="S2089" s="83"/>
      <c r="T2089" s="72"/>
      <c r="U2089" s="69"/>
      <c r="V2089" s="69"/>
      <c r="W2089" s="69"/>
      <c r="X2089" s="69"/>
    </row>
    <row r="2090" spans="2:24" s="75" customFormat="1" x14ac:dyDescent="0.25">
      <c r="B2090" s="69"/>
      <c r="C2090" s="76"/>
      <c r="D2090" s="76"/>
      <c r="E2090" s="76"/>
      <c r="F2090" s="77"/>
      <c r="G2090" s="69"/>
      <c r="H2090" s="69"/>
      <c r="I2090" s="77"/>
      <c r="J2090" s="69"/>
      <c r="K2090" s="69"/>
      <c r="L2090" s="69"/>
      <c r="M2090" s="69"/>
      <c r="N2090" s="69"/>
      <c r="O2090" s="69"/>
      <c r="P2090" s="69"/>
      <c r="Q2090" s="53"/>
      <c r="R2090" s="82"/>
      <c r="S2090" s="83"/>
      <c r="T2090" s="72"/>
      <c r="U2090" s="69"/>
      <c r="V2090" s="69"/>
      <c r="W2090" s="69"/>
      <c r="X2090" s="69"/>
    </row>
    <row r="2091" spans="2:24" s="75" customFormat="1" x14ac:dyDescent="0.25">
      <c r="B2091" s="69"/>
      <c r="C2091" s="76"/>
      <c r="D2091" s="76"/>
      <c r="E2091" s="76"/>
      <c r="F2091" s="77"/>
      <c r="G2091" s="69"/>
      <c r="H2091" s="69"/>
      <c r="I2091" s="77"/>
      <c r="J2091" s="69"/>
      <c r="K2091" s="69"/>
      <c r="L2091" s="69"/>
      <c r="M2091" s="69"/>
      <c r="N2091" s="69"/>
      <c r="O2091" s="69"/>
      <c r="P2091" s="69"/>
      <c r="Q2091" s="53"/>
      <c r="R2091" s="82"/>
      <c r="S2091" s="83"/>
      <c r="T2091" s="72"/>
      <c r="U2091" s="69"/>
      <c r="V2091" s="69"/>
      <c r="W2091" s="69"/>
      <c r="X2091" s="69"/>
    </row>
    <row r="2092" spans="2:24" s="75" customFormat="1" x14ac:dyDescent="0.25">
      <c r="B2092" s="69"/>
      <c r="C2092" s="76"/>
      <c r="D2092" s="76"/>
      <c r="E2092" s="76"/>
      <c r="F2092" s="77"/>
      <c r="G2092" s="69"/>
      <c r="H2092" s="69"/>
      <c r="I2092" s="77"/>
      <c r="J2092" s="69"/>
      <c r="K2092" s="69"/>
      <c r="L2092" s="69"/>
      <c r="M2092" s="69"/>
      <c r="N2092" s="69"/>
      <c r="O2092" s="69"/>
      <c r="P2092" s="69"/>
      <c r="Q2092" s="53"/>
      <c r="R2092" s="82"/>
      <c r="S2092" s="83"/>
      <c r="T2092" s="72"/>
      <c r="U2092" s="69"/>
      <c r="V2092" s="69"/>
      <c r="W2092" s="69"/>
      <c r="X2092" s="69"/>
    </row>
    <row r="2093" spans="2:24" s="75" customFormat="1" x14ac:dyDescent="0.25">
      <c r="B2093" s="69"/>
      <c r="C2093" s="76"/>
      <c r="D2093" s="76"/>
      <c r="E2093" s="76"/>
      <c r="F2093" s="77"/>
      <c r="G2093" s="69"/>
      <c r="H2093" s="69"/>
      <c r="I2093" s="77"/>
      <c r="J2093" s="69"/>
      <c r="K2093" s="69"/>
      <c r="L2093" s="69"/>
      <c r="M2093" s="69"/>
      <c r="N2093" s="69"/>
      <c r="O2093" s="69"/>
      <c r="P2093" s="69"/>
      <c r="Q2093" s="53"/>
      <c r="R2093" s="82"/>
      <c r="S2093" s="83"/>
      <c r="T2093" s="72"/>
      <c r="U2093" s="69"/>
      <c r="V2093" s="69"/>
      <c r="W2093" s="69"/>
      <c r="X2093" s="69"/>
    </row>
    <row r="2094" spans="2:24" s="75" customFormat="1" x14ac:dyDescent="0.25">
      <c r="B2094" s="69"/>
      <c r="C2094" s="76"/>
      <c r="D2094" s="76"/>
      <c r="E2094" s="76"/>
      <c r="F2094" s="77"/>
      <c r="G2094" s="69"/>
      <c r="H2094" s="69"/>
      <c r="I2094" s="77"/>
      <c r="J2094" s="69"/>
      <c r="K2094" s="69"/>
      <c r="L2094" s="69"/>
      <c r="M2094" s="69"/>
      <c r="N2094" s="69"/>
      <c r="O2094" s="69"/>
      <c r="P2094" s="69"/>
      <c r="Q2094" s="53"/>
      <c r="R2094" s="82"/>
      <c r="S2094" s="83"/>
      <c r="T2094" s="72"/>
      <c r="U2094" s="69"/>
      <c r="V2094" s="69"/>
      <c r="W2094" s="69"/>
      <c r="X2094" s="69"/>
    </row>
    <row r="2095" spans="2:24" s="75" customFormat="1" x14ac:dyDescent="0.25">
      <c r="B2095" s="69"/>
      <c r="C2095" s="76"/>
      <c r="D2095" s="76"/>
      <c r="E2095" s="76"/>
      <c r="F2095" s="77"/>
      <c r="G2095" s="69"/>
      <c r="H2095" s="69"/>
      <c r="I2095" s="77"/>
      <c r="J2095" s="69"/>
      <c r="K2095" s="69"/>
      <c r="L2095" s="69"/>
      <c r="M2095" s="69"/>
      <c r="N2095" s="69"/>
      <c r="O2095" s="69"/>
      <c r="P2095" s="69"/>
      <c r="Q2095" s="53"/>
      <c r="R2095" s="82"/>
      <c r="S2095" s="83"/>
      <c r="T2095" s="72"/>
      <c r="U2095" s="69"/>
      <c r="V2095" s="69"/>
      <c r="W2095" s="69"/>
      <c r="X2095" s="69"/>
    </row>
    <row r="2096" spans="2:24" s="75" customFormat="1" x14ac:dyDescent="0.25">
      <c r="B2096" s="69"/>
      <c r="C2096" s="76"/>
      <c r="D2096" s="76"/>
      <c r="E2096" s="76"/>
      <c r="F2096" s="77"/>
      <c r="G2096" s="69"/>
      <c r="H2096" s="69"/>
      <c r="I2096" s="77"/>
      <c r="J2096" s="69"/>
      <c r="K2096" s="69"/>
      <c r="L2096" s="69"/>
      <c r="M2096" s="69"/>
      <c r="N2096" s="69"/>
      <c r="O2096" s="69"/>
      <c r="P2096" s="69"/>
      <c r="Q2096" s="53"/>
      <c r="R2096" s="82"/>
      <c r="S2096" s="83"/>
      <c r="T2096" s="72"/>
      <c r="U2096" s="69"/>
      <c r="V2096" s="69"/>
      <c r="W2096" s="69"/>
      <c r="X2096" s="69"/>
    </row>
    <row r="2097" spans="2:24" s="75" customFormat="1" x14ac:dyDescent="0.25">
      <c r="B2097" s="69"/>
      <c r="C2097" s="76"/>
      <c r="D2097" s="76"/>
      <c r="E2097" s="76"/>
      <c r="F2097" s="77"/>
      <c r="G2097" s="69"/>
      <c r="H2097" s="69"/>
      <c r="I2097" s="77"/>
      <c r="J2097" s="69"/>
      <c r="K2097" s="69"/>
      <c r="L2097" s="69"/>
      <c r="M2097" s="69"/>
      <c r="N2097" s="69"/>
      <c r="O2097" s="69"/>
      <c r="P2097" s="69"/>
      <c r="Q2097" s="53"/>
      <c r="R2097" s="82"/>
      <c r="S2097" s="83"/>
      <c r="T2097" s="72"/>
      <c r="U2097" s="69"/>
      <c r="V2097" s="69"/>
      <c r="W2097" s="69"/>
      <c r="X2097" s="69"/>
    </row>
    <row r="2098" spans="2:24" s="75" customFormat="1" x14ac:dyDescent="0.25">
      <c r="B2098" s="69"/>
      <c r="C2098" s="76"/>
      <c r="D2098" s="76"/>
      <c r="E2098" s="76"/>
      <c r="F2098" s="77"/>
      <c r="G2098" s="69"/>
      <c r="H2098" s="69"/>
      <c r="I2098" s="77"/>
      <c r="J2098" s="69"/>
      <c r="K2098" s="69"/>
      <c r="L2098" s="69"/>
      <c r="M2098" s="69"/>
      <c r="N2098" s="69"/>
      <c r="O2098" s="69"/>
      <c r="P2098" s="69"/>
      <c r="Q2098" s="53"/>
      <c r="R2098" s="82"/>
      <c r="S2098" s="83"/>
      <c r="T2098" s="72"/>
      <c r="U2098" s="69"/>
      <c r="V2098" s="69"/>
      <c r="W2098" s="69"/>
      <c r="X2098" s="69"/>
    </row>
    <row r="2099" spans="2:24" s="75" customFormat="1" x14ac:dyDescent="0.25">
      <c r="B2099" s="69"/>
      <c r="C2099" s="76"/>
      <c r="D2099" s="76"/>
      <c r="E2099" s="76"/>
      <c r="F2099" s="77"/>
      <c r="G2099" s="69"/>
      <c r="H2099" s="69"/>
      <c r="I2099" s="77"/>
      <c r="J2099" s="69"/>
      <c r="K2099" s="69"/>
      <c r="L2099" s="69"/>
      <c r="M2099" s="69"/>
      <c r="N2099" s="69"/>
      <c r="O2099" s="69"/>
      <c r="P2099" s="69"/>
      <c r="Q2099" s="53"/>
      <c r="R2099" s="82"/>
      <c r="S2099" s="83"/>
      <c r="T2099" s="72"/>
      <c r="U2099" s="69"/>
      <c r="V2099" s="69"/>
      <c r="W2099" s="69"/>
      <c r="X2099" s="69"/>
    </row>
    <row r="2100" spans="2:24" s="75" customFormat="1" x14ac:dyDescent="0.25">
      <c r="B2100" s="69"/>
      <c r="C2100" s="76"/>
      <c r="D2100" s="76"/>
      <c r="E2100" s="76"/>
      <c r="F2100" s="77"/>
      <c r="G2100" s="69"/>
      <c r="H2100" s="69"/>
      <c r="I2100" s="77"/>
      <c r="J2100" s="69"/>
      <c r="K2100" s="69"/>
      <c r="L2100" s="69"/>
      <c r="M2100" s="69"/>
      <c r="N2100" s="69"/>
      <c r="O2100" s="69"/>
      <c r="P2100" s="69"/>
      <c r="Q2100" s="53"/>
      <c r="R2100" s="82"/>
      <c r="S2100" s="83"/>
      <c r="T2100" s="72"/>
      <c r="U2100" s="69"/>
      <c r="V2100" s="69"/>
      <c r="W2100" s="69"/>
      <c r="X2100" s="69"/>
    </row>
    <row r="2101" spans="2:24" s="75" customFormat="1" x14ac:dyDescent="0.25">
      <c r="B2101" s="69"/>
      <c r="C2101" s="76"/>
      <c r="D2101" s="76"/>
      <c r="E2101" s="76"/>
      <c r="F2101" s="77"/>
      <c r="G2101" s="69"/>
      <c r="H2101" s="69"/>
      <c r="I2101" s="77"/>
      <c r="J2101" s="69"/>
      <c r="K2101" s="69"/>
      <c r="L2101" s="69"/>
      <c r="M2101" s="69"/>
      <c r="N2101" s="69"/>
      <c r="O2101" s="69"/>
      <c r="P2101" s="69"/>
      <c r="Q2101" s="53"/>
      <c r="R2101" s="82"/>
      <c r="S2101" s="83"/>
      <c r="T2101" s="72"/>
      <c r="U2101" s="69"/>
      <c r="V2101" s="69"/>
      <c r="W2101" s="69"/>
      <c r="X2101" s="69"/>
    </row>
    <row r="2102" spans="2:24" s="75" customFormat="1" x14ac:dyDescent="0.25">
      <c r="B2102" s="69"/>
      <c r="C2102" s="76"/>
      <c r="D2102" s="76"/>
      <c r="E2102" s="76"/>
      <c r="F2102" s="77"/>
      <c r="G2102" s="69"/>
      <c r="H2102" s="69"/>
      <c r="I2102" s="77"/>
      <c r="J2102" s="69"/>
      <c r="K2102" s="69"/>
      <c r="L2102" s="69"/>
      <c r="M2102" s="69"/>
      <c r="N2102" s="69"/>
      <c r="O2102" s="69"/>
      <c r="P2102" s="69"/>
      <c r="Q2102" s="53"/>
      <c r="R2102" s="82"/>
      <c r="S2102" s="83"/>
      <c r="T2102" s="72"/>
      <c r="U2102" s="69"/>
      <c r="V2102" s="69"/>
      <c r="W2102" s="69"/>
      <c r="X2102" s="69"/>
    </row>
    <row r="2103" spans="2:24" s="75" customFormat="1" x14ac:dyDescent="0.25">
      <c r="B2103" s="69"/>
      <c r="C2103" s="76"/>
      <c r="D2103" s="76"/>
      <c r="E2103" s="76"/>
      <c r="F2103" s="77"/>
      <c r="G2103" s="69"/>
      <c r="H2103" s="69"/>
      <c r="I2103" s="77"/>
      <c r="J2103" s="69"/>
      <c r="K2103" s="69"/>
      <c r="L2103" s="69"/>
      <c r="M2103" s="69"/>
      <c r="N2103" s="69"/>
      <c r="O2103" s="69"/>
      <c r="P2103" s="69"/>
      <c r="Q2103" s="53"/>
      <c r="R2103" s="82"/>
      <c r="S2103" s="83"/>
      <c r="T2103" s="72"/>
      <c r="U2103" s="69"/>
      <c r="V2103" s="69"/>
      <c r="W2103" s="69"/>
      <c r="X2103" s="69"/>
    </row>
    <row r="2104" spans="2:24" s="75" customFormat="1" x14ac:dyDescent="0.25">
      <c r="B2104" s="69"/>
      <c r="C2104" s="76"/>
      <c r="D2104" s="76"/>
      <c r="E2104" s="76"/>
      <c r="F2104" s="77"/>
      <c r="G2104" s="69"/>
      <c r="H2104" s="69"/>
      <c r="I2104" s="77"/>
      <c r="J2104" s="69"/>
      <c r="K2104" s="69"/>
      <c r="L2104" s="69"/>
      <c r="M2104" s="69"/>
      <c r="N2104" s="69"/>
      <c r="O2104" s="69"/>
      <c r="P2104" s="69"/>
      <c r="Q2104" s="53"/>
      <c r="R2104" s="82"/>
      <c r="S2104" s="83"/>
      <c r="T2104" s="72"/>
      <c r="U2104" s="69"/>
      <c r="V2104" s="69"/>
      <c r="W2104" s="69"/>
      <c r="X2104" s="69"/>
    </row>
    <row r="2105" spans="2:24" s="75" customFormat="1" x14ac:dyDescent="0.25">
      <c r="B2105" s="69"/>
      <c r="C2105" s="76"/>
      <c r="D2105" s="76"/>
      <c r="E2105" s="76"/>
      <c r="F2105" s="77"/>
      <c r="G2105" s="69"/>
      <c r="H2105" s="69"/>
      <c r="I2105" s="77"/>
      <c r="J2105" s="69"/>
      <c r="K2105" s="69"/>
      <c r="L2105" s="69"/>
      <c r="M2105" s="69"/>
      <c r="N2105" s="69"/>
      <c r="O2105" s="69"/>
      <c r="P2105" s="69"/>
      <c r="Q2105" s="53"/>
      <c r="R2105" s="82"/>
      <c r="S2105" s="83"/>
      <c r="T2105" s="72"/>
      <c r="U2105" s="69"/>
      <c r="V2105" s="69"/>
      <c r="W2105" s="69"/>
      <c r="X2105" s="69"/>
    </row>
    <row r="2106" spans="2:24" s="75" customFormat="1" x14ac:dyDescent="0.25">
      <c r="B2106" s="69"/>
      <c r="C2106" s="76"/>
      <c r="D2106" s="76"/>
      <c r="E2106" s="76"/>
      <c r="F2106" s="77"/>
      <c r="G2106" s="69"/>
      <c r="H2106" s="69"/>
      <c r="I2106" s="77"/>
      <c r="J2106" s="69"/>
      <c r="K2106" s="69"/>
      <c r="L2106" s="69"/>
      <c r="M2106" s="69"/>
      <c r="N2106" s="69"/>
      <c r="O2106" s="69"/>
      <c r="P2106" s="69"/>
      <c r="Q2106" s="53"/>
      <c r="R2106" s="82"/>
      <c r="S2106" s="83"/>
      <c r="T2106" s="72"/>
      <c r="U2106" s="69"/>
      <c r="V2106" s="69"/>
      <c r="W2106" s="69"/>
      <c r="X2106" s="69"/>
    </row>
    <row r="2107" spans="2:24" s="75" customFormat="1" x14ac:dyDescent="0.25">
      <c r="B2107" s="69"/>
      <c r="C2107" s="76"/>
      <c r="D2107" s="76"/>
      <c r="E2107" s="76"/>
      <c r="F2107" s="77"/>
      <c r="G2107" s="69"/>
      <c r="H2107" s="69"/>
      <c r="I2107" s="77"/>
      <c r="J2107" s="69"/>
      <c r="K2107" s="69"/>
      <c r="L2107" s="69"/>
      <c r="M2107" s="69"/>
      <c r="N2107" s="69"/>
      <c r="O2107" s="69"/>
      <c r="P2107" s="69"/>
      <c r="Q2107" s="53"/>
      <c r="R2107" s="82"/>
      <c r="S2107" s="83"/>
      <c r="T2107" s="72"/>
      <c r="U2107" s="69"/>
      <c r="V2107" s="69"/>
      <c r="W2107" s="69"/>
      <c r="X2107" s="69"/>
    </row>
    <row r="2108" spans="2:24" s="75" customFormat="1" x14ac:dyDescent="0.25">
      <c r="B2108" s="69"/>
      <c r="C2108" s="76"/>
      <c r="D2108" s="76"/>
      <c r="E2108" s="76"/>
      <c r="F2108" s="77"/>
      <c r="G2108" s="69"/>
      <c r="H2108" s="69"/>
      <c r="I2108" s="77"/>
      <c r="J2108" s="69"/>
      <c r="K2108" s="69"/>
      <c r="L2108" s="69"/>
      <c r="M2108" s="69"/>
      <c r="N2108" s="69"/>
      <c r="O2108" s="69"/>
      <c r="P2108" s="69"/>
      <c r="Q2108" s="53"/>
      <c r="R2108" s="82"/>
      <c r="S2108" s="83"/>
      <c r="T2108" s="72"/>
      <c r="U2108" s="69"/>
      <c r="V2108" s="69"/>
      <c r="W2108" s="69"/>
      <c r="X2108" s="69"/>
    </row>
    <row r="2109" spans="2:24" s="75" customFormat="1" x14ac:dyDescent="0.25">
      <c r="B2109" s="69"/>
      <c r="C2109" s="76"/>
      <c r="D2109" s="76"/>
      <c r="E2109" s="76"/>
      <c r="F2109" s="77"/>
      <c r="G2109" s="69"/>
      <c r="H2109" s="69"/>
      <c r="I2109" s="77"/>
      <c r="J2109" s="69"/>
      <c r="K2109" s="69"/>
      <c r="L2109" s="69"/>
      <c r="M2109" s="69"/>
      <c r="N2109" s="69"/>
      <c r="O2109" s="69"/>
      <c r="P2109" s="69"/>
      <c r="Q2109" s="53"/>
      <c r="R2109" s="82"/>
      <c r="S2109" s="83"/>
      <c r="T2109" s="72"/>
      <c r="U2109" s="69"/>
      <c r="V2109" s="69"/>
      <c r="W2109" s="69"/>
      <c r="X2109" s="69"/>
    </row>
    <row r="2110" spans="2:24" s="75" customFormat="1" x14ac:dyDescent="0.25">
      <c r="B2110" s="69"/>
      <c r="C2110" s="76"/>
      <c r="D2110" s="76"/>
      <c r="E2110" s="76"/>
      <c r="F2110" s="77"/>
      <c r="G2110" s="69"/>
      <c r="H2110" s="69"/>
      <c r="I2110" s="77"/>
      <c r="J2110" s="69"/>
      <c r="K2110" s="69"/>
      <c r="L2110" s="69"/>
      <c r="M2110" s="69"/>
      <c r="N2110" s="69"/>
      <c r="O2110" s="69"/>
      <c r="P2110" s="69"/>
      <c r="Q2110" s="53"/>
      <c r="R2110" s="82"/>
      <c r="S2110" s="83"/>
      <c r="T2110" s="72"/>
      <c r="U2110" s="69"/>
      <c r="V2110" s="69"/>
      <c r="W2110" s="69"/>
      <c r="X2110" s="69"/>
    </row>
    <row r="2111" spans="2:24" s="75" customFormat="1" x14ac:dyDescent="0.25">
      <c r="B2111" s="69"/>
      <c r="C2111" s="76"/>
      <c r="D2111" s="76"/>
      <c r="E2111" s="76"/>
      <c r="F2111" s="77"/>
      <c r="G2111" s="69"/>
      <c r="H2111" s="69"/>
      <c r="I2111" s="77"/>
      <c r="J2111" s="69"/>
      <c r="K2111" s="69"/>
      <c r="L2111" s="69"/>
      <c r="M2111" s="69"/>
      <c r="N2111" s="69"/>
      <c r="O2111" s="69"/>
      <c r="P2111" s="69"/>
      <c r="Q2111" s="53"/>
      <c r="R2111" s="82"/>
      <c r="S2111" s="83"/>
      <c r="T2111" s="72"/>
      <c r="U2111" s="69"/>
      <c r="V2111" s="69"/>
      <c r="W2111" s="69"/>
      <c r="X2111" s="69"/>
    </row>
    <row r="2112" spans="2:24" s="75" customFormat="1" x14ac:dyDescent="0.25">
      <c r="B2112" s="69"/>
      <c r="C2112" s="76"/>
      <c r="D2112" s="76"/>
      <c r="E2112" s="76"/>
      <c r="F2112" s="77"/>
      <c r="G2112" s="69"/>
      <c r="H2112" s="69"/>
      <c r="I2112" s="77"/>
      <c r="J2112" s="69"/>
      <c r="K2112" s="69"/>
      <c r="L2112" s="69"/>
      <c r="M2112" s="69"/>
      <c r="N2112" s="69"/>
      <c r="O2112" s="69"/>
      <c r="P2112" s="69"/>
      <c r="Q2112" s="53"/>
      <c r="R2112" s="82"/>
      <c r="S2112" s="83"/>
      <c r="T2112" s="72"/>
      <c r="U2112" s="69"/>
      <c r="V2112" s="69"/>
      <c r="W2112" s="69"/>
      <c r="X2112" s="69"/>
    </row>
    <row r="2113" spans="2:24" s="75" customFormat="1" x14ac:dyDescent="0.25">
      <c r="B2113" s="69"/>
      <c r="C2113" s="76"/>
      <c r="D2113" s="76"/>
      <c r="E2113" s="76"/>
      <c r="F2113" s="77"/>
      <c r="G2113" s="69"/>
      <c r="H2113" s="69"/>
      <c r="I2113" s="77"/>
      <c r="J2113" s="69"/>
      <c r="K2113" s="69"/>
      <c r="L2113" s="69"/>
      <c r="M2113" s="69"/>
      <c r="N2113" s="69"/>
      <c r="O2113" s="69"/>
      <c r="P2113" s="69"/>
      <c r="Q2113" s="53"/>
      <c r="R2113" s="82"/>
      <c r="S2113" s="83"/>
      <c r="T2113" s="72"/>
      <c r="U2113" s="69"/>
      <c r="V2113" s="69"/>
      <c r="W2113" s="69"/>
      <c r="X2113" s="69"/>
    </row>
    <row r="2114" spans="2:24" s="75" customFormat="1" x14ac:dyDescent="0.25">
      <c r="B2114" s="69"/>
      <c r="C2114" s="76"/>
      <c r="D2114" s="76"/>
      <c r="E2114" s="76"/>
      <c r="F2114" s="77"/>
      <c r="G2114" s="69"/>
      <c r="H2114" s="69"/>
      <c r="I2114" s="77"/>
      <c r="J2114" s="69"/>
      <c r="K2114" s="69"/>
      <c r="L2114" s="69"/>
      <c r="M2114" s="69"/>
      <c r="N2114" s="69"/>
      <c r="O2114" s="69"/>
      <c r="P2114" s="69"/>
      <c r="Q2114" s="53"/>
      <c r="R2114" s="82"/>
      <c r="S2114" s="83"/>
      <c r="T2114" s="72"/>
      <c r="U2114" s="69"/>
      <c r="V2114" s="69"/>
      <c r="W2114" s="69"/>
      <c r="X2114" s="69"/>
    </row>
    <row r="2115" spans="2:24" s="75" customFormat="1" x14ac:dyDescent="0.25">
      <c r="B2115" s="69"/>
      <c r="C2115" s="76"/>
      <c r="D2115" s="76"/>
      <c r="E2115" s="76"/>
      <c r="F2115" s="77"/>
      <c r="G2115" s="69"/>
      <c r="H2115" s="69"/>
      <c r="I2115" s="77"/>
      <c r="J2115" s="69"/>
      <c r="K2115" s="69"/>
      <c r="L2115" s="69"/>
      <c r="M2115" s="69"/>
      <c r="N2115" s="69"/>
      <c r="O2115" s="69"/>
      <c r="P2115" s="69"/>
      <c r="Q2115" s="53"/>
      <c r="R2115" s="82"/>
      <c r="S2115" s="83"/>
      <c r="T2115" s="72"/>
      <c r="U2115" s="69"/>
      <c r="V2115" s="69"/>
      <c r="W2115" s="69"/>
      <c r="X2115" s="69"/>
    </row>
    <row r="2116" spans="2:24" s="75" customFormat="1" x14ac:dyDescent="0.25">
      <c r="B2116" s="69"/>
      <c r="C2116" s="76"/>
      <c r="D2116" s="76"/>
      <c r="E2116" s="76"/>
      <c r="F2116" s="77"/>
      <c r="G2116" s="69"/>
      <c r="H2116" s="69"/>
      <c r="I2116" s="77"/>
      <c r="J2116" s="69"/>
      <c r="K2116" s="69"/>
      <c r="L2116" s="69"/>
      <c r="M2116" s="69"/>
      <c r="N2116" s="69"/>
      <c r="O2116" s="69"/>
      <c r="P2116" s="69"/>
      <c r="Q2116" s="53"/>
      <c r="R2116" s="82"/>
      <c r="S2116" s="83"/>
      <c r="T2116" s="72"/>
      <c r="U2116" s="69"/>
      <c r="V2116" s="69"/>
      <c r="W2116" s="69"/>
      <c r="X2116" s="69"/>
    </row>
    <row r="2117" spans="2:24" s="75" customFormat="1" x14ac:dyDescent="0.25">
      <c r="B2117" s="69"/>
      <c r="C2117" s="76"/>
      <c r="D2117" s="76"/>
      <c r="E2117" s="76"/>
      <c r="F2117" s="77"/>
      <c r="G2117" s="69"/>
      <c r="H2117" s="69"/>
      <c r="I2117" s="77"/>
      <c r="J2117" s="69"/>
      <c r="K2117" s="69"/>
      <c r="L2117" s="69"/>
      <c r="M2117" s="69"/>
      <c r="N2117" s="69"/>
      <c r="O2117" s="69"/>
      <c r="P2117" s="69"/>
      <c r="Q2117" s="53"/>
      <c r="R2117" s="82"/>
      <c r="S2117" s="83"/>
      <c r="T2117" s="72"/>
      <c r="U2117" s="69"/>
      <c r="V2117" s="69"/>
      <c r="W2117" s="69"/>
      <c r="X2117" s="69"/>
    </row>
    <row r="2118" spans="2:24" s="75" customFormat="1" x14ac:dyDescent="0.25">
      <c r="B2118" s="69"/>
      <c r="C2118" s="76"/>
      <c r="D2118" s="76"/>
      <c r="E2118" s="76"/>
      <c r="F2118" s="77"/>
      <c r="G2118" s="69"/>
      <c r="H2118" s="69"/>
      <c r="I2118" s="77"/>
      <c r="J2118" s="69"/>
      <c r="K2118" s="69"/>
      <c r="L2118" s="69"/>
      <c r="M2118" s="69"/>
      <c r="N2118" s="69"/>
      <c r="O2118" s="69"/>
      <c r="P2118" s="69"/>
      <c r="Q2118" s="53"/>
      <c r="R2118" s="82"/>
      <c r="S2118" s="83"/>
      <c r="T2118" s="72"/>
      <c r="U2118" s="69"/>
      <c r="V2118" s="69"/>
      <c r="W2118" s="69"/>
      <c r="X2118" s="69"/>
    </row>
    <row r="2119" spans="2:24" s="75" customFormat="1" x14ac:dyDescent="0.25">
      <c r="B2119" s="69"/>
      <c r="C2119" s="76"/>
      <c r="D2119" s="76"/>
      <c r="E2119" s="76"/>
      <c r="F2119" s="77"/>
      <c r="G2119" s="69"/>
      <c r="H2119" s="69"/>
      <c r="I2119" s="77"/>
      <c r="J2119" s="69"/>
      <c r="K2119" s="69"/>
      <c r="L2119" s="69"/>
      <c r="M2119" s="69"/>
      <c r="N2119" s="69"/>
      <c r="O2119" s="69"/>
      <c r="P2119" s="69"/>
      <c r="Q2119" s="53"/>
      <c r="R2119" s="82"/>
      <c r="S2119" s="83"/>
      <c r="T2119" s="72"/>
      <c r="U2119" s="69"/>
      <c r="V2119" s="69"/>
      <c r="W2119" s="69"/>
      <c r="X2119" s="69"/>
    </row>
    <row r="2120" spans="2:24" s="75" customFormat="1" x14ac:dyDescent="0.25">
      <c r="B2120" s="69"/>
      <c r="C2120" s="76"/>
      <c r="D2120" s="76"/>
      <c r="E2120" s="76"/>
      <c r="F2120" s="77"/>
      <c r="G2120" s="69"/>
      <c r="H2120" s="69"/>
      <c r="I2120" s="77"/>
      <c r="J2120" s="69"/>
      <c r="K2120" s="69"/>
      <c r="L2120" s="69"/>
      <c r="M2120" s="69"/>
      <c r="N2120" s="69"/>
      <c r="O2120" s="69"/>
      <c r="P2120" s="69"/>
      <c r="Q2120" s="53"/>
      <c r="R2120" s="82"/>
      <c r="S2120" s="83"/>
      <c r="T2120" s="72"/>
      <c r="U2120" s="69"/>
      <c r="V2120" s="69"/>
      <c r="W2120" s="69"/>
      <c r="X2120" s="69"/>
    </row>
    <row r="2121" spans="2:24" s="75" customFormat="1" x14ac:dyDescent="0.25">
      <c r="B2121" s="69"/>
      <c r="C2121" s="76"/>
      <c r="D2121" s="76"/>
      <c r="E2121" s="76"/>
      <c r="F2121" s="77"/>
      <c r="G2121" s="69"/>
      <c r="H2121" s="69"/>
      <c r="I2121" s="77"/>
      <c r="J2121" s="69"/>
      <c r="K2121" s="69"/>
      <c r="L2121" s="69"/>
      <c r="M2121" s="69"/>
      <c r="N2121" s="69"/>
      <c r="O2121" s="69"/>
      <c r="P2121" s="69"/>
      <c r="Q2121" s="53"/>
      <c r="R2121" s="82"/>
      <c r="S2121" s="83"/>
      <c r="T2121" s="72"/>
      <c r="U2121" s="69"/>
      <c r="V2121" s="69"/>
      <c r="W2121" s="69"/>
      <c r="X2121" s="69"/>
    </row>
    <row r="2122" spans="2:24" s="75" customFormat="1" x14ac:dyDescent="0.25">
      <c r="B2122" s="69"/>
      <c r="C2122" s="76"/>
      <c r="D2122" s="76"/>
      <c r="E2122" s="76"/>
      <c r="F2122" s="77"/>
      <c r="G2122" s="69"/>
      <c r="H2122" s="69"/>
      <c r="I2122" s="77"/>
      <c r="J2122" s="69"/>
      <c r="K2122" s="69"/>
      <c r="L2122" s="69"/>
      <c r="M2122" s="69"/>
      <c r="N2122" s="69"/>
      <c r="O2122" s="69"/>
      <c r="P2122" s="69"/>
      <c r="Q2122" s="53"/>
      <c r="R2122" s="82"/>
      <c r="S2122" s="83"/>
      <c r="T2122" s="72"/>
      <c r="U2122" s="69"/>
      <c r="V2122" s="69"/>
      <c r="W2122" s="69"/>
      <c r="X2122" s="69"/>
    </row>
    <row r="2123" spans="2:24" s="75" customFormat="1" x14ac:dyDescent="0.25">
      <c r="B2123" s="69"/>
      <c r="C2123" s="76"/>
      <c r="D2123" s="76"/>
      <c r="E2123" s="76"/>
      <c r="F2123" s="77"/>
      <c r="G2123" s="69"/>
      <c r="H2123" s="69"/>
      <c r="I2123" s="77"/>
      <c r="J2123" s="69"/>
      <c r="K2123" s="69"/>
      <c r="L2123" s="69"/>
      <c r="M2123" s="69"/>
      <c r="N2123" s="69"/>
      <c r="O2123" s="69"/>
      <c r="P2123" s="69"/>
      <c r="Q2123" s="53"/>
      <c r="R2123" s="82"/>
      <c r="S2123" s="83"/>
      <c r="T2123" s="72"/>
      <c r="U2123" s="69"/>
      <c r="V2123" s="69"/>
      <c r="W2123" s="69"/>
      <c r="X2123" s="69"/>
    </row>
    <row r="2124" spans="2:24" s="75" customFormat="1" x14ac:dyDescent="0.25">
      <c r="B2124" s="69"/>
      <c r="C2124" s="76"/>
      <c r="D2124" s="76"/>
      <c r="E2124" s="76"/>
      <c r="F2124" s="77"/>
      <c r="G2124" s="69"/>
      <c r="H2124" s="69"/>
      <c r="I2124" s="77"/>
      <c r="J2124" s="69"/>
      <c r="K2124" s="69"/>
      <c r="L2124" s="69"/>
      <c r="M2124" s="69"/>
      <c r="N2124" s="69"/>
      <c r="O2124" s="69"/>
      <c r="P2124" s="69"/>
      <c r="Q2124" s="53"/>
      <c r="R2124" s="82"/>
      <c r="S2124" s="83"/>
      <c r="T2124" s="72"/>
      <c r="U2124" s="69"/>
      <c r="V2124" s="69"/>
      <c r="W2124" s="69"/>
      <c r="X2124" s="69"/>
    </row>
    <row r="2125" spans="2:24" s="75" customFormat="1" x14ac:dyDescent="0.25">
      <c r="B2125" s="69"/>
      <c r="C2125" s="76"/>
      <c r="D2125" s="76"/>
      <c r="E2125" s="76"/>
      <c r="F2125" s="77"/>
      <c r="G2125" s="69"/>
      <c r="H2125" s="69"/>
      <c r="I2125" s="77"/>
      <c r="J2125" s="69"/>
      <c r="K2125" s="69"/>
      <c r="L2125" s="69"/>
      <c r="M2125" s="69"/>
      <c r="N2125" s="69"/>
      <c r="O2125" s="69"/>
      <c r="P2125" s="69"/>
      <c r="Q2125" s="53"/>
      <c r="R2125" s="82"/>
      <c r="S2125" s="83"/>
      <c r="T2125" s="72"/>
      <c r="U2125" s="69"/>
      <c r="V2125" s="69"/>
      <c r="W2125" s="69"/>
      <c r="X2125" s="69"/>
    </row>
    <row r="2126" spans="2:24" s="75" customFormat="1" x14ac:dyDescent="0.25">
      <c r="B2126" s="69"/>
      <c r="C2126" s="76"/>
      <c r="D2126" s="76"/>
      <c r="E2126" s="76"/>
      <c r="F2126" s="77"/>
      <c r="G2126" s="69"/>
      <c r="H2126" s="69"/>
      <c r="I2126" s="77"/>
      <c r="J2126" s="69"/>
      <c r="K2126" s="69"/>
      <c r="L2126" s="69"/>
      <c r="M2126" s="69"/>
      <c r="N2126" s="69"/>
      <c r="O2126" s="69"/>
      <c r="P2126" s="69"/>
      <c r="Q2126" s="53"/>
      <c r="R2126" s="82"/>
      <c r="S2126" s="83"/>
      <c r="T2126" s="72"/>
      <c r="U2126" s="69"/>
      <c r="V2126" s="69"/>
      <c r="W2126" s="69"/>
      <c r="X2126" s="69"/>
    </row>
    <row r="2127" spans="2:24" s="75" customFormat="1" x14ac:dyDescent="0.25">
      <c r="B2127" s="69"/>
      <c r="C2127" s="76"/>
      <c r="D2127" s="76"/>
      <c r="E2127" s="76"/>
      <c r="F2127" s="77"/>
      <c r="G2127" s="69"/>
      <c r="H2127" s="69"/>
      <c r="I2127" s="77"/>
      <c r="J2127" s="69"/>
      <c r="K2127" s="69"/>
      <c r="L2127" s="69"/>
      <c r="M2127" s="69"/>
      <c r="N2127" s="69"/>
      <c r="O2127" s="69"/>
      <c r="P2127" s="69"/>
      <c r="Q2127" s="53"/>
      <c r="R2127" s="82"/>
      <c r="S2127" s="83"/>
      <c r="T2127" s="72"/>
      <c r="U2127" s="69"/>
      <c r="V2127" s="69"/>
      <c r="W2127" s="69"/>
      <c r="X2127" s="69"/>
    </row>
    <row r="2128" spans="2:24" s="75" customFormat="1" x14ac:dyDescent="0.25">
      <c r="B2128" s="69"/>
      <c r="C2128" s="76"/>
      <c r="D2128" s="76"/>
      <c r="E2128" s="76"/>
      <c r="F2128" s="77"/>
      <c r="G2128" s="69"/>
      <c r="H2128" s="69"/>
      <c r="I2128" s="77"/>
      <c r="J2128" s="69"/>
      <c r="K2128" s="69"/>
      <c r="L2128" s="69"/>
      <c r="M2128" s="69"/>
      <c r="N2128" s="69"/>
      <c r="O2128" s="69"/>
      <c r="P2128" s="69"/>
      <c r="Q2128" s="53"/>
      <c r="R2128" s="82"/>
      <c r="S2128" s="83"/>
      <c r="T2128" s="72"/>
      <c r="U2128" s="69"/>
      <c r="V2128" s="69"/>
      <c r="W2128" s="69"/>
      <c r="X2128" s="69"/>
    </row>
    <row r="2129" spans="2:24" s="75" customFormat="1" x14ac:dyDescent="0.25">
      <c r="B2129" s="69"/>
      <c r="C2129" s="76"/>
      <c r="D2129" s="76"/>
      <c r="E2129" s="76"/>
      <c r="F2129" s="77"/>
      <c r="G2129" s="69"/>
      <c r="H2129" s="69"/>
      <c r="I2129" s="77"/>
      <c r="J2129" s="69"/>
      <c r="K2129" s="69"/>
      <c r="L2129" s="69"/>
      <c r="M2129" s="69"/>
      <c r="N2129" s="69"/>
      <c r="O2129" s="69"/>
      <c r="P2129" s="69"/>
      <c r="Q2129" s="53"/>
      <c r="R2129" s="82"/>
      <c r="S2129" s="83"/>
      <c r="T2129" s="72"/>
      <c r="U2129" s="69"/>
      <c r="V2129" s="69"/>
      <c r="W2129" s="69"/>
      <c r="X2129" s="69"/>
    </row>
    <row r="2130" spans="2:24" s="75" customFormat="1" x14ac:dyDescent="0.25">
      <c r="B2130" s="69"/>
      <c r="C2130" s="76"/>
      <c r="D2130" s="76"/>
      <c r="E2130" s="76"/>
      <c r="F2130" s="77"/>
      <c r="G2130" s="69"/>
      <c r="H2130" s="69"/>
      <c r="I2130" s="77"/>
      <c r="J2130" s="69"/>
      <c r="K2130" s="69"/>
      <c r="L2130" s="69"/>
      <c r="M2130" s="69"/>
      <c r="N2130" s="69"/>
      <c r="O2130" s="69"/>
      <c r="P2130" s="69"/>
      <c r="Q2130" s="53"/>
      <c r="R2130" s="82"/>
      <c r="S2130" s="83"/>
      <c r="T2130" s="72"/>
      <c r="U2130" s="69"/>
      <c r="V2130" s="69"/>
      <c r="W2130" s="69"/>
      <c r="X2130" s="69"/>
    </row>
    <row r="2131" spans="2:24" s="75" customFormat="1" x14ac:dyDescent="0.25">
      <c r="B2131" s="69"/>
      <c r="C2131" s="76"/>
      <c r="D2131" s="76"/>
      <c r="E2131" s="76"/>
      <c r="F2131" s="77"/>
      <c r="G2131" s="69"/>
      <c r="H2131" s="69"/>
      <c r="I2131" s="77"/>
      <c r="J2131" s="69"/>
      <c r="K2131" s="69"/>
      <c r="L2131" s="69"/>
      <c r="M2131" s="69"/>
      <c r="N2131" s="69"/>
      <c r="O2131" s="69"/>
      <c r="P2131" s="69"/>
      <c r="Q2131" s="53"/>
      <c r="R2131" s="82"/>
      <c r="S2131" s="83"/>
      <c r="T2131" s="72"/>
      <c r="U2131" s="69"/>
      <c r="V2131" s="69"/>
      <c r="W2131" s="69"/>
      <c r="X2131" s="69"/>
    </row>
    <row r="2132" spans="2:24" s="75" customFormat="1" x14ac:dyDescent="0.25">
      <c r="B2132" s="69"/>
      <c r="C2132" s="76"/>
      <c r="D2132" s="76"/>
      <c r="E2132" s="76"/>
      <c r="F2132" s="77"/>
      <c r="G2132" s="69"/>
      <c r="H2132" s="69"/>
      <c r="I2132" s="77"/>
      <c r="J2132" s="69"/>
      <c r="K2132" s="69"/>
      <c r="L2132" s="69"/>
      <c r="M2132" s="69"/>
      <c r="N2132" s="69"/>
      <c r="O2132" s="69"/>
      <c r="P2132" s="69"/>
      <c r="Q2132" s="53"/>
      <c r="R2132" s="82"/>
      <c r="S2132" s="83"/>
      <c r="T2132" s="72"/>
      <c r="U2132" s="69"/>
      <c r="V2132" s="69"/>
      <c r="W2132" s="69"/>
      <c r="X2132" s="69"/>
    </row>
    <row r="2133" spans="2:24" s="75" customFormat="1" x14ac:dyDescent="0.25">
      <c r="B2133" s="69"/>
      <c r="C2133" s="76"/>
      <c r="D2133" s="76"/>
      <c r="E2133" s="76"/>
      <c r="F2133" s="77"/>
      <c r="G2133" s="69"/>
      <c r="H2133" s="69"/>
      <c r="I2133" s="77"/>
      <c r="J2133" s="69"/>
      <c r="K2133" s="69"/>
      <c r="L2133" s="69"/>
      <c r="M2133" s="69"/>
      <c r="N2133" s="69"/>
      <c r="O2133" s="69"/>
      <c r="P2133" s="69"/>
      <c r="Q2133" s="53"/>
      <c r="R2133" s="82"/>
      <c r="S2133" s="83"/>
      <c r="T2133" s="72"/>
      <c r="U2133" s="69"/>
      <c r="V2133" s="69"/>
      <c r="W2133" s="69"/>
      <c r="X2133" s="69"/>
    </row>
    <row r="2134" spans="2:24" s="75" customFormat="1" x14ac:dyDescent="0.25">
      <c r="B2134" s="69"/>
      <c r="C2134" s="76"/>
      <c r="D2134" s="76"/>
      <c r="E2134" s="76"/>
      <c r="F2134" s="77"/>
      <c r="G2134" s="69"/>
      <c r="H2134" s="69"/>
      <c r="I2134" s="77"/>
      <c r="J2134" s="69"/>
      <c r="K2134" s="69"/>
      <c r="L2134" s="69"/>
      <c r="M2134" s="69"/>
      <c r="N2134" s="69"/>
      <c r="O2134" s="69"/>
      <c r="P2134" s="69"/>
      <c r="Q2134" s="53"/>
      <c r="R2134" s="82"/>
      <c r="S2134" s="83"/>
      <c r="T2134" s="72"/>
      <c r="U2134" s="69"/>
      <c r="V2134" s="69"/>
      <c r="W2134" s="69"/>
      <c r="X2134" s="69"/>
    </row>
    <row r="2135" spans="2:24" s="75" customFormat="1" x14ac:dyDescent="0.25">
      <c r="B2135" s="69"/>
      <c r="C2135" s="76"/>
      <c r="D2135" s="76"/>
      <c r="E2135" s="76"/>
      <c r="F2135" s="77"/>
      <c r="G2135" s="69"/>
      <c r="H2135" s="69"/>
      <c r="I2135" s="77"/>
      <c r="J2135" s="69"/>
      <c r="K2135" s="69"/>
      <c r="L2135" s="69"/>
      <c r="M2135" s="69"/>
      <c r="N2135" s="69"/>
      <c r="O2135" s="69"/>
      <c r="P2135" s="69"/>
      <c r="Q2135" s="53"/>
      <c r="R2135" s="82"/>
      <c r="S2135" s="83"/>
      <c r="T2135" s="72"/>
      <c r="U2135" s="69"/>
      <c r="V2135" s="69"/>
      <c r="W2135" s="69"/>
      <c r="X2135" s="69"/>
    </row>
    <row r="2136" spans="2:24" s="75" customFormat="1" x14ac:dyDescent="0.25">
      <c r="B2136" s="69"/>
      <c r="C2136" s="76"/>
      <c r="D2136" s="76"/>
      <c r="E2136" s="76"/>
      <c r="F2136" s="77"/>
      <c r="G2136" s="69"/>
      <c r="H2136" s="69"/>
      <c r="I2136" s="77"/>
      <c r="J2136" s="69"/>
      <c r="K2136" s="69"/>
      <c r="L2136" s="69"/>
      <c r="M2136" s="69"/>
      <c r="N2136" s="69"/>
      <c r="O2136" s="69"/>
      <c r="P2136" s="69"/>
      <c r="Q2136" s="53"/>
      <c r="R2136" s="82"/>
      <c r="S2136" s="83"/>
      <c r="T2136" s="72"/>
      <c r="U2136" s="69"/>
      <c r="V2136" s="69"/>
      <c r="W2136" s="69"/>
      <c r="X2136" s="69"/>
    </row>
    <row r="2137" spans="2:24" s="75" customFormat="1" x14ac:dyDescent="0.25">
      <c r="B2137" s="69"/>
      <c r="C2137" s="76"/>
      <c r="D2137" s="76"/>
      <c r="E2137" s="76"/>
      <c r="F2137" s="77"/>
      <c r="G2137" s="69"/>
      <c r="H2137" s="69"/>
      <c r="I2137" s="77"/>
      <c r="J2137" s="69"/>
      <c r="K2137" s="69"/>
      <c r="L2137" s="69"/>
      <c r="M2137" s="69"/>
      <c r="N2137" s="69"/>
      <c r="O2137" s="69"/>
      <c r="P2137" s="69"/>
      <c r="Q2137" s="53"/>
      <c r="R2137" s="82"/>
      <c r="S2137" s="83"/>
      <c r="T2137" s="72"/>
      <c r="U2137" s="69"/>
      <c r="V2137" s="69"/>
      <c r="W2137" s="69"/>
      <c r="X2137" s="69"/>
    </row>
    <row r="2138" spans="2:24" s="75" customFormat="1" x14ac:dyDescent="0.25">
      <c r="B2138" s="69"/>
      <c r="C2138" s="76"/>
      <c r="D2138" s="76"/>
      <c r="E2138" s="76"/>
      <c r="F2138" s="77"/>
      <c r="G2138" s="69"/>
      <c r="H2138" s="69"/>
      <c r="I2138" s="77"/>
      <c r="J2138" s="69"/>
      <c r="K2138" s="69"/>
      <c r="L2138" s="69"/>
      <c r="M2138" s="69"/>
      <c r="N2138" s="69"/>
      <c r="O2138" s="69"/>
      <c r="P2138" s="69"/>
      <c r="Q2138" s="53"/>
      <c r="R2138" s="82"/>
      <c r="S2138" s="83"/>
      <c r="T2138" s="72"/>
      <c r="U2138" s="69"/>
      <c r="V2138" s="69"/>
      <c r="W2138" s="69"/>
      <c r="X2138" s="69"/>
    </row>
    <row r="2139" spans="2:24" s="75" customFormat="1" x14ac:dyDescent="0.25">
      <c r="B2139" s="69"/>
      <c r="C2139" s="76"/>
      <c r="D2139" s="76"/>
      <c r="E2139" s="76"/>
      <c r="F2139" s="77"/>
      <c r="G2139" s="69"/>
      <c r="H2139" s="69"/>
      <c r="I2139" s="77"/>
      <c r="J2139" s="69"/>
      <c r="K2139" s="69"/>
      <c r="L2139" s="69"/>
      <c r="M2139" s="69"/>
      <c r="N2139" s="69"/>
      <c r="O2139" s="69"/>
      <c r="P2139" s="69"/>
      <c r="Q2139" s="53"/>
      <c r="R2139" s="82"/>
      <c r="S2139" s="83"/>
      <c r="T2139" s="72"/>
      <c r="U2139" s="69"/>
      <c r="V2139" s="69"/>
      <c r="W2139" s="69"/>
      <c r="X2139" s="69"/>
    </row>
    <row r="2140" spans="2:24" s="75" customFormat="1" x14ac:dyDescent="0.25">
      <c r="B2140" s="69"/>
      <c r="C2140" s="76"/>
      <c r="D2140" s="76"/>
      <c r="E2140" s="76"/>
      <c r="F2140" s="77"/>
      <c r="G2140" s="69"/>
      <c r="H2140" s="69"/>
      <c r="I2140" s="77"/>
      <c r="J2140" s="69"/>
      <c r="K2140" s="69"/>
      <c r="L2140" s="69"/>
      <c r="M2140" s="69"/>
      <c r="N2140" s="69"/>
      <c r="O2140" s="69"/>
      <c r="P2140" s="69"/>
      <c r="Q2140" s="53"/>
      <c r="R2140" s="82"/>
      <c r="S2140" s="83"/>
      <c r="T2140" s="72"/>
      <c r="U2140" s="69"/>
      <c r="V2140" s="69"/>
      <c r="W2140" s="69"/>
      <c r="X2140" s="69"/>
    </row>
    <row r="2141" spans="2:24" s="75" customFormat="1" x14ac:dyDescent="0.25">
      <c r="B2141" s="69"/>
      <c r="C2141" s="76"/>
      <c r="D2141" s="76"/>
      <c r="E2141" s="76"/>
      <c r="F2141" s="77"/>
      <c r="G2141" s="69"/>
      <c r="H2141" s="69"/>
      <c r="I2141" s="77"/>
      <c r="J2141" s="69"/>
      <c r="K2141" s="69"/>
      <c r="L2141" s="69"/>
      <c r="M2141" s="69"/>
      <c r="N2141" s="69"/>
      <c r="O2141" s="69"/>
      <c r="P2141" s="69"/>
      <c r="Q2141" s="53"/>
      <c r="R2141" s="82"/>
      <c r="S2141" s="83"/>
      <c r="T2141" s="72"/>
      <c r="U2141" s="69"/>
      <c r="V2141" s="69"/>
      <c r="W2141" s="69"/>
      <c r="X2141" s="69"/>
    </row>
    <row r="2142" spans="2:24" s="75" customFormat="1" x14ac:dyDescent="0.25">
      <c r="B2142" s="69"/>
      <c r="C2142" s="76"/>
      <c r="D2142" s="76"/>
      <c r="E2142" s="76"/>
      <c r="F2142" s="77"/>
      <c r="G2142" s="69"/>
      <c r="H2142" s="69"/>
      <c r="I2142" s="77"/>
      <c r="J2142" s="69"/>
      <c r="K2142" s="69"/>
      <c r="L2142" s="69"/>
      <c r="M2142" s="69"/>
      <c r="N2142" s="69"/>
      <c r="O2142" s="69"/>
      <c r="P2142" s="69"/>
      <c r="Q2142" s="53"/>
      <c r="R2142" s="82"/>
      <c r="S2142" s="83"/>
      <c r="T2142" s="72"/>
      <c r="U2142" s="69"/>
      <c r="V2142" s="69"/>
      <c r="W2142" s="69"/>
      <c r="X2142" s="69"/>
    </row>
    <row r="2143" spans="2:24" s="75" customFormat="1" x14ac:dyDescent="0.25">
      <c r="B2143" s="69"/>
      <c r="C2143" s="76"/>
      <c r="D2143" s="76"/>
      <c r="E2143" s="76"/>
      <c r="F2143" s="77"/>
      <c r="G2143" s="69"/>
      <c r="H2143" s="69"/>
      <c r="I2143" s="77"/>
      <c r="J2143" s="69"/>
      <c r="K2143" s="69"/>
      <c r="L2143" s="69"/>
      <c r="M2143" s="69"/>
      <c r="N2143" s="69"/>
      <c r="O2143" s="69"/>
      <c r="P2143" s="69"/>
      <c r="Q2143" s="53"/>
      <c r="R2143" s="82"/>
      <c r="S2143" s="83"/>
      <c r="T2143" s="72"/>
      <c r="U2143" s="69"/>
      <c r="V2143" s="69"/>
      <c r="W2143" s="69"/>
      <c r="X2143" s="69"/>
    </row>
    <row r="2144" spans="2:24" s="75" customFormat="1" x14ac:dyDescent="0.25">
      <c r="B2144" s="69"/>
      <c r="C2144" s="76"/>
      <c r="D2144" s="76"/>
      <c r="E2144" s="76"/>
      <c r="F2144" s="77"/>
      <c r="G2144" s="69"/>
      <c r="H2144" s="69"/>
      <c r="I2144" s="77"/>
      <c r="J2144" s="69"/>
      <c r="K2144" s="69"/>
      <c r="L2144" s="69"/>
      <c r="M2144" s="69"/>
      <c r="N2144" s="69"/>
      <c r="O2144" s="69"/>
      <c r="P2144" s="69"/>
      <c r="Q2144" s="53"/>
      <c r="R2144" s="82"/>
      <c r="S2144" s="83"/>
      <c r="T2144" s="72"/>
      <c r="U2144" s="69"/>
      <c r="V2144" s="69"/>
      <c r="W2144" s="69"/>
      <c r="X2144" s="69"/>
    </row>
    <row r="2145" spans="2:24" s="75" customFormat="1" x14ac:dyDescent="0.25">
      <c r="B2145" s="69"/>
      <c r="C2145" s="76"/>
      <c r="D2145" s="76"/>
      <c r="E2145" s="76"/>
      <c r="F2145" s="77"/>
      <c r="G2145" s="69"/>
      <c r="H2145" s="69"/>
      <c r="I2145" s="77"/>
      <c r="J2145" s="69"/>
      <c r="K2145" s="69"/>
      <c r="L2145" s="69"/>
      <c r="M2145" s="69"/>
      <c r="N2145" s="69"/>
      <c r="O2145" s="69"/>
      <c r="P2145" s="69"/>
      <c r="Q2145" s="53"/>
      <c r="R2145" s="82"/>
      <c r="S2145" s="83"/>
      <c r="T2145" s="72"/>
      <c r="U2145" s="69"/>
      <c r="V2145" s="69"/>
      <c r="W2145" s="69"/>
      <c r="X2145" s="69"/>
    </row>
    <row r="2146" spans="2:24" s="75" customFormat="1" x14ac:dyDescent="0.25">
      <c r="B2146" s="69"/>
      <c r="C2146" s="76"/>
      <c r="D2146" s="76"/>
      <c r="E2146" s="76"/>
      <c r="F2146" s="77"/>
      <c r="G2146" s="69"/>
      <c r="H2146" s="69"/>
      <c r="I2146" s="77"/>
      <c r="J2146" s="69"/>
      <c r="K2146" s="69"/>
      <c r="L2146" s="69"/>
      <c r="M2146" s="69"/>
      <c r="N2146" s="69"/>
      <c r="O2146" s="69"/>
      <c r="P2146" s="69"/>
      <c r="Q2146" s="53"/>
      <c r="R2146" s="82"/>
      <c r="S2146" s="83"/>
      <c r="T2146" s="72"/>
      <c r="U2146" s="69"/>
      <c r="V2146" s="69"/>
      <c r="W2146" s="69"/>
      <c r="X2146" s="69"/>
    </row>
    <row r="2147" spans="2:24" s="75" customFormat="1" x14ac:dyDescent="0.25">
      <c r="B2147" s="69"/>
      <c r="C2147" s="76"/>
      <c r="D2147" s="76"/>
      <c r="E2147" s="76"/>
      <c r="F2147" s="77"/>
      <c r="G2147" s="69"/>
      <c r="H2147" s="69"/>
      <c r="I2147" s="77"/>
      <c r="J2147" s="69"/>
      <c r="K2147" s="69"/>
      <c r="L2147" s="69"/>
      <c r="M2147" s="69"/>
      <c r="N2147" s="69"/>
      <c r="O2147" s="69"/>
      <c r="P2147" s="69"/>
      <c r="Q2147" s="53"/>
      <c r="R2147" s="82"/>
      <c r="S2147" s="83"/>
      <c r="T2147" s="72"/>
      <c r="U2147" s="69"/>
      <c r="V2147" s="69"/>
      <c r="W2147" s="69"/>
      <c r="X2147" s="69"/>
    </row>
    <row r="2148" spans="2:24" s="75" customFormat="1" x14ac:dyDescent="0.25">
      <c r="B2148" s="69"/>
      <c r="C2148" s="76"/>
      <c r="D2148" s="76"/>
      <c r="E2148" s="76"/>
      <c r="F2148" s="77"/>
      <c r="G2148" s="69"/>
      <c r="H2148" s="69"/>
      <c r="I2148" s="77"/>
      <c r="J2148" s="69"/>
      <c r="K2148" s="69"/>
      <c r="L2148" s="69"/>
      <c r="M2148" s="69"/>
      <c r="N2148" s="69"/>
      <c r="O2148" s="69"/>
      <c r="P2148" s="69"/>
      <c r="Q2148" s="53"/>
      <c r="R2148" s="82"/>
      <c r="S2148" s="83"/>
      <c r="T2148" s="72"/>
      <c r="U2148" s="69"/>
      <c r="V2148" s="69"/>
      <c r="W2148" s="69"/>
      <c r="X2148" s="69"/>
    </row>
    <row r="2149" spans="2:24" s="75" customFormat="1" x14ac:dyDescent="0.25">
      <c r="B2149" s="69"/>
      <c r="C2149" s="76"/>
      <c r="D2149" s="76"/>
      <c r="E2149" s="76"/>
      <c r="F2149" s="77"/>
      <c r="G2149" s="69"/>
      <c r="H2149" s="69"/>
      <c r="I2149" s="77"/>
      <c r="J2149" s="69"/>
      <c r="K2149" s="69"/>
      <c r="L2149" s="69"/>
      <c r="M2149" s="69"/>
      <c r="N2149" s="69"/>
      <c r="O2149" s="69"/>
      <c r="P2149" s="69"/>
      <c r="Q2149" s="53"/>
      <c r="R2149" s="82"/>
      <c r="S2149" s="83"/>
      <c r="T2149" s="72"/>
      <c r="U2149" s="69"/>
      <c r="V2149" s="69"/>
      <c r="W2149" s="69"/>
      <c r="X2149" s="69"/>
    </row>
    <row r="2150" spans="2:24" s="75" customFormat="1" x14ac:dyDescent="0.25">
      <c r="B2150" s="69"/>
      <c r="C2150" s="76"/>
      <c r="D2150" s="76"/>
      <c r="E2150" s="76"/>
      <c r="F2150" s="77"/>
      <c r="G2150" s="69"/>
      <c r="H2150" s="69"/>
      <c r="I2150" s="77"/>
      <c r="J2150" s="69"/>
      <c r="K2150" s="69"/>
      <c r="L2150" s="69"/>
      <c r="M2150" s="69"/>
      <c r="N2150" s="69"/>
      <c r="O2150" s="69"/>
      <c r="P2150" s="69"/>
      <c r="Q2150" s="53"/>
      <c r="R2150" s="82"/>
      <c r="S2150" s="83"/>
      <c r="T2150" s="72"/>
      <c r="U2150" s="69"/>
      <c r="V2150" s="69"/>
      <c r="W2150" s="69"/>
      <c r="X2150" s="69"/>
    </row>
    <row r="2151" spans="2:24" s="75" customFormat="1" x14ac:dyDescent="0.25">
      <c r="B2151" s="69"/>
      <c r="C2151" s="76"/>
      <c r="D2151" s="76"/>
      <c r="E2151" s="76"/>
      <c r="F2151" s="77"/>
      <c r="G2151" s="69"/>
      <c r="H2151" s="69"/>
      <c r="I2151" s="77"/>
      <c r="J2151" s="69"/>
      <c r="K2151" s="69"/>
      <c r="L2151" s="69"/>
      <c r="M2151" s="69"/>
      <c r="N2151" s="69"/>
      <c r="O2151" s="69"/>
      <c r="P2151" s="69"/>
      <c r="Q2151" s="53"/>
      <c r="R2151" s="82"/>
      <c r="S2151" s="83"/>
      <c r="T2151" s="72"/>
      <c r="U2151" s="69"/>
      <c r="V2151" s="69"/>
      <c r="W2151" s="69"/>
      <c r="X2151" s="69"/>
    </row>
    <row r="2152" spans="2:24" s="75" customFormat="1" x14ac:dyDescent="0.25">
      <c r="B2152" s="69"/>
      <c r="C2152" s="76"/>
      <c r="D2152" s="76"/>
      <c r="E2152" s="76"/>
      <c r="F2152" s="77"/>
      <c r="G2152" s="69"/>
      <c r="H2152" s="69"/>
      <c r="I2152" s="77"/>
      <c r="J2152" s="69"/>
      <c r="K2152" s="69"/>
      <c r="L2152" s="69"/>
      <c r="M2152" s="69"/>
      <c r="N2152" s="69"/>
      <c r="O2152" s="69"/>
      <c r="P2152" s="69"/>
      <c r="Q2152" s="53"/>
      <c r="R2152" s="82"/>
      <c r="S2152" s="83"/>
      <c r="T2152" s="72"/>
      <c r="U2152" s="69"/>
      <c r="V2152" s="69"/>
      <c r="W2152" s="69"/>
      <c r="X2152" s="69"/>
    </row>
    <row r="2153" spans="2:24" s="75" customFormat="1" x14ac:dyDescent="0.25">
      <c r="B2153" s="69"/>
      <c r="C2153" s="76"/>
      <c r="D2153" s="76"/>
      <c r="E2153" s="76"/>
      <c r="F2153" s="77"/>
      <c r="G2153" s="69"/>
      <c r="H2153" s="69"/>
      <c r="I2153" s="77"/>
      <c r="J2153" s="69"/>
      <c r="K2153" s="69"/>
      <c r="L2153" s="69"/>
      <c r="M2153" s="69"/>
      <c r="N2153" s="69"/>
      <c r="O2153" s="69"/>
      <c r="P2153" s="69"/>
      <c r="Q2153" s="53"/>
      <c r="R2153" s="82"/>
      <c r="S2153" s="83"/>
      <c r="T2153" s="72"/>
      <c r="U2153" s="69"/>
      <c r="V2153" s="69"/>
      <c r="W2153" s="69"/>
      <c r="X2153" s="69"/>
    </row>
    <row r="2154" spans="2:24" s="75" customFormat="1" x14ac:dyDescent="0.25">
      <c r="B2154" s="69"/>
      <c r="C2154" s="76"/>
      <c r="D2154" s="76"/>
      <c r="E2154" s="76"/>
      <c r="F2154" s="77"/>
      <c r="G2154" s="69"/>
      <c r="H2154" s="69"/>
      <c r="I2154" s="77"/>
      <c r="J2154" s="69"/>
      <c r="K2154" s="69"/>
      <c r="L2154" s="69"/>
      <c r="M2154" s="69"/>
      <c r="N2154" s="69"/>
      <c r="O2154" s="69"/>
      <c r="P2154" s="69"/>
      <c r="Q2154" s="53"/>
      <c r="R2154" s="82"/>
      <c r="S2154" s="83"/>
      <c r="T2154" s="72"/>
      <c r="U2154" s="69"/>
      <c r="V2154" s="69"/>
      <c r="W2154" s="69"/>
      <c r="X2154" s="69"/>
    </row>
    <row r="2155" spans="2:24" s="75" customFormat="1" x14ac:dyDescent="0.25">
      <c r="B2155" s="69"/>
      <c r="C2155" s="76"/>
      <c r="D2155" s="76"/>
      <c r="E2155" s="76"/>
      <c r="F2155" s="77"/>
      <c r="G2155" s="69"/>
      <c r="H2155" s="69"/>
      <c r="I2155" s="77"/>
      <c r="J2155" s="69"/>
      <c r="K2155" s="69"/>
      <c r="L2155" s="69"/>
      <c r="M2155" s="69"/>
      <c r="N2155" s="69"/>
      <c r="O2155" s="69"/>
      <c r="P2155" s="69"/>
      <c r="Q2155" s="53"/>
      <c r="R2155" s="82"/>
      <c r="S2155" s="83"/>
      <c r="T2155" s="72"/>
      <c r="U2155" s="69"/>
      <c r="V2155" s="69"/>
      <c r="W2155" s="69"/>
      <c r="X2155" s="69"/>
    </row>
    <row r="2156" spans="2:24" s="75" customFormat="1" x14ac:dyDescent="0.25">
      <c r="B2156" s="69"/>
      <c r="C2156" s="76"/>
      <c r="D2156" s="76"/>
      <c r="E2156" s="76"/>
      <c r="F2156" s="77"/>
      <c r="G2156" s="69"/>
      <c r="H2156" s="69"/>
      <c r="I2156" s="77"/>
      <c r="J2156" s="69"/>
      <c r="K2156" s="69"/>
      <c r="L2156" s="69"/>
      <c r="M2156" s="69"/>
      <c r="N2156" s="69"/>
      <c r="O2156" s="69"/>
      <c r="P2156" s="69"/>
      <c r="Q2156" s="53"/>
      <c r="R2156" s="82"/>
      <c r="S2156" s="83"/>
      <c r="T2156" s="72"/>
      <c r="U2156" s="69"/>
      <c r="V2156" s="69"/>
      <c r="W2156" s="69"/>
      <c r="X2156" s="69"/>
    </row>
    <row r="2157" spans="2:24" s="75" customFormat="1" x14ac:dyDescent="0.25">
      <c r="B2157" s="69"/>
      <c r="C2157" s="76"/>
      <c r="D2157" s="76"/>
      <c r="E2157" s="76"/>
      <c r="F2157" s="77"/>
      <c r="G2157" s="69"/>
      <c r="H2157" s="69"/>
      <c r="I2157" s="77"/>
      <c r="J2157" s="69"/>
      <c r="K2157" s="69"/>
      <c r="L2157" s="69"/>
      <c r="M2157" s="69"/>
      <c r="N2157" s="69"/>
      <c r="O2157" s="69"/>
      <c r="P2157" s="69"/>
      <c r="Q2157" s="53"/>
      <c r="R2157" s="82"/>
      <c r="S2157" s="83"/>
      <c r="T2157" s="72"/>
      <c r="U2157" s="69"/>
      <c r="V2157" s="69"/>
      <c r="W2157" s="69"/>
      <c r="X2157" s="69"/>
    </row>
    <row r="2158" spans="2:24" s="75" customFormat="1" x14ac:dyDescent="0.25">
      <c r="B2158" s="69"/>
      <c r="C2158" s="76"/>
      <c r="D2158" s="76"/>
      <c r="E2158" s="76"/>
      <c r="F2158" s="77"/>
      <c r="G2158" s="69"/>
      <c r="H2158" s="69"/>
      <c r="I2158" s="77"/>
      <c r="J2158" s="69"/>
      <c r="K2158" s="69"/>
      <c r="L2158" s="69"/>
      <c r="M2158" s="69"/>
      <c r="N2158" s="69"/>
      <c r="O2158" s="69"/>
      <c r="P2158" s="69"/>
      <c r="Q2158" s="53"/>
      <c r="R2158" s="82"/>
      <c r="S2158" s="83"/>
      <c r="T2158" s="72"/>
      <c r="U2158" s="69"/>
      <c r="V2158" s="69"/>
      <c r="W2158" s="69"/>
      <c r="X2158" s="69"/>
    </row>
    <row r="2159" spans="2:24" s="75" customFormat="1" x14ac:dyDescent="0.25">
      <c r="B2159" s="69"/>
      <c r="C2159" s="76"/>
      <c r="D2159" s="76"/>
      <c r="E2159" s="76"/>
      <c r="F2159" s="77"/>
      <c r="G2159" s="69"/>
      <c r="H2159" s="69"/>
      <c r="I2159" s="77"/>
      <c r="J2159" s="69"/>
      <c r="K2159" s="69"/>
      <c r="L2159" s="69"/>
      <c r="M2159" s="69"/>
      <c r="N2159" s="69"/>
      <c r="O2159" s="69"/>
      <c r="P2159" s="69"/>
      <c r="Q2159" s="53"/>
      <c r="R2159" s="82"/>
      <c r="S2159" s="83"/>
      <c r="T2159" s="72"/>
      <c r="U2159" s="69"/>
      <c r="V2159" s="69"/>
      <c r="W2159" s="69"/>
      <c r="X2159" s="69"/>
    </row>
    <row r="2160" spans="2:24" s="75" customFormat="1" x14ac:dyDescent="0.25">
      <c r="B2160" s="69"/>
      <c r="C2160" s="76"/>
      <c r="D2160" s="76"/>
      <c r="E2160" s="76"/>
      <c r="F2160" s="77"/>
      <c r="G2160" s="69"/>
      <c r="H2160" s="69"/>
      <c r="I2160" s="77"/>
      <c r="J2160" s="69"/>
      <c r="K2160" s="69"/>
      <c r="L2160" s="69"/>
      <c r="M2160" s="69"/>
      <c r="N2160" s="69"/>
      <c r="O2160" s="69"/>
      <c r="P2160" s="69"/>
      <c r="Q2160" s="53"/>
      <c r="R2160" s="82"/>
      <c r="S2160" s="83"/>
      <c r="T2160" s="72"/>
      <c r="U2160" s="69"/>
      <c r="V2160" s="69"/>
      <c r="W2160" s="69"/>
      <c r="X2160" s="69"/>
    </row>
    <row r="2161" spans="2:24" s="75" customFormat="1" x14ac:dyDescent="0.25">
      <c r="B2161" s="69"/>
      <c r="C2161" s="76"/>
      <c r="D2161" s="76"/>
      <c r="E2161" s="76"/>
      <c r="F2161" s="77"/>
      <c r="G2161" s="69"/>
      <c r="H2161" s="69"/>
      <c r="I2161" s="77"/>
      <c r="J2161" s="69"/>
      <c r="K2161" s="69"/>
      <c r="L2161" s="69"/>
      <c r="M2161" s="69"/>
      <c r="N2161" s="69"/>
      <c r="O2161" s="69"/>
      <c r="P2161" s="69"/>
      <c r="Q2161" s="53"/>
      <c r="R2161" s="82"/>
      <c r="S2161" s="83"/>
      <c r="T2161" s="72"/>
      <c r="U2161" s="69"/>
      <c r="V2161" s="69"/>
      <c r="W2161" s="69"/>
      <c r="X2161" s="69"/>
    </row>
    <row r="2162" spans="2:24" s="75" customFormat="1" x14ac:dyDescent="0.25">
      <c r="B2162" s="69"/>
      <c r="C2162" s="76"/>
      <c r="D2162" s="76"/>
      <c r="E2162" s="76"/>
      <c r="F2162" s="77"/>
      <c r="G2162" s="69"/>
      <c r="H2162" s="69"/>
      <c r="I2162" s="77"/>
      <c r="J2162" s="69"/>
      <c r="K2162" s="69"/>
      <c r="L2162" s="69"/>
      <c r="M2162" s="69"/>
      <c r="N2162" s="69"/>
      <c r="O2162" s="69"/>
      <c r="P2162" s="69"/>
      <c r="Q2162" s="53"/>
      <c r="R2162" s="82"/>
      <c r="S2162" s="83"/>
      <c r="T2162" s="72"/>
      <c r="U2162" s="69"/>
      <c r="V2162" s="69"/>
      <c r="W2162" s="69"/>
      <c r="X2162" s="69"/>
    </row>
    <row r="2163" spans="2:24" s="75" customFormat="1" x14ac:dyDescent="0.25">
      <c r="B2163" s="69"/>
      <c r="C2163" s="76"/>
      <c r="D2163" s="76"/>
      <c r="E2163" s="76"/>
      <c r="F2163" s="77"/>
      <c r="G2163" s="69"/>
      <c r="H2163" s="69"/>
      <c r="I2163" s="77"/>
      <c r="J2163" s="69"/>
      <c r="K2163" s="69"/>
      <c r="L2163" s="69"/>
      <c r="M2163" s="69"/>
      <c r="N2163" s="69"/>
      <c r="O2163" s="69"/>
      <c r="P2163" s="69"/>
      <c r="Q2163" s="53"/>
      <c r="R2163" s="82"/>
      <c r="S2163" s="83"/>
      <c r="T2163" s="72"/>
      <c r="U2163" s="69"/>
      <c r="V2163" s="69"/>
      <c r="W2163" s="69"/>
      <c r="X2163" s="69"/>
    </row>
    <row r="2164" spans="2:24" s="75" customFormat="1" x14ac:dyDescent="0.25">
      <c r="B2164" s="69"/>
      <c r="C2164" s="76"/>
      <c r="D2164" s="76"/>
      <c r="E2164" s="76"/>
      <c r="F2164" s="77"/>
      <c r="G2164" s="69"/>
      <c r="H2164" s="69"/>
      <c r="I2164" s="77"/>
      <c r="J2164" s="69"/>
      <c r="K2164" s="69"/>
      <c r="L2164" s="69"/>
      <c r="M2164" s="69"/>
      <c r="N2164" s="69"/>
      <c r="O2164" s="69"/>
      <c r="P2164" s="69"/>
      <c r="Q2164" s="53"/>
      <c r="R2164" s="82"/>
      <c r="S2164" s="83"/>
      <c r="T2164" s="72"/>
      <c r="U2164" s="69"/>
      <c r="V2164" s="69"/>
      <c r="W2164" s="69"/>
      <c r="X2164" s="69"/>
    </row>
    <row r="2165" spans="2:24" s="75" customFormat="1" x14ac:dyDescent="0.25">
      <c r="B2165" s="69"/>
      <c r="C2165" s="76"/>
      <c r="D2165" s="76"/>
      <c r="E2165" s="76"/>
      <c r="F2165" s="77"/>
      <c r="G2165" s="69"/>
      <c r="H2165" s="69"/>
      <c r="I2165" s="77"/>
      <c r="J2165" s="69"/>
      <c r="K2165" s="69"/>
      <c r="L2165" s="69"/>
      <c r="M2165" s="69"/>
      <c r="N2165" s="69"/>
      <c r="O2165" s="69"/>
      <c r="P2165" s="69"/>
      <c r="Q2165" s="53"/>
      <c r="R2165" s="82"/>
      <c r="S2165" s="83"/>
      <c r="T2165" s="72"/>
      <c r="U2165" s="69"/>
      <c r="V2165" s="69"/>
      <c r="W2165" s="69"/>
      <c r="X2165" s="69"/>
    </row>
    <row r="2166" spans="2:24" s="75" customFormat="1" x14ac:dyDescent="0.25">
      <c r="B2166" s="69"/>
      <c r="C2166" s="76"/>
      <c r="D2166" s="76"/>
      <c r="E2166" s="76"/>
      <c r="F2166" s="77"/>
      <c r="G2166" s="69"/>
      <c r="H2166" s="69"/>
      <c r="I2166" s="77"/>
      <c r="J2166" s="69"/>
      <c r="K2166" s="69"/>
      <c r="L2166" s="69"/>
      <c r="M2166" s="69"/>
      <c r="N2166" s="69"/>
      <c r="O2166" s="69"/>
      <c r="P2166" s="69"/>
      <c r="Q2166" s="53"/>
      <c r="R2166" s="82"/>
      <c r="S2166" s="83"/>
      <c r="T2166" s="72"/>
      <c r="U2166" s="69"/>
      <c r="V2166" s="69"/>
      <c r="W2166" s="69"/>
      <c r="X2166" s="69"/>
    </row>
    <row r="2167" spans="2:24" s="75" customFormat="1" x14ac:dyDescent="0.25">
      <c r="B2167" s="69"/>
      <c r="C2167" s="76"/>
      <c r="D2167" s="76"/>
      <c r="E2167" s="76"/>
      <c r="F2167" s="77"/>
      <c r="G2167" s="69"/>
      <c r="H2167" s="69"/>
      <c r="I2167" s="77"/>
      <c r="J2167" s="69"/>
      <c r="K2167" s="69"/>
      <c r="L2167" s="69"/>
      <c r="M2167" s="69"/>
      <c r="N2167" s="69"/>
      <c r="O2167" s="69"/>
      <c r="P2167" s="69"/>
      <c r="Q2167" s="53"/>
      <c r="R2167" s="82"/>
      <c r="S2167" s="83"/>
      <c r="T2167" s="72"/>
      <c r="U2167" s="69"/>
      <c r="V2167" s="69"/>
      <c r="W2167" s="69"/>
      <c r="X2167" s="69"/>
    </row>
    <row r="2168" spans="2:24" s="75" customFormat="1" x14ac:dyDescent="0.25">
      <c r="B2168" s="69"/>
      <c r="C2168" s="76"/>
      <c r="D2168" s="76"/>
      <c r="E2168" s="76"/>
      <c r="F2168" s="77"/>
      <c r="G2168" s="69"/>
      <c r="H2168" s="69"/>
      <c r="I2168" s="77"/>
      <c r="J2168" s="69"/>
      <c r="K2168" s="69"/>
      <c r="L2168" s="69"/>
      <c r="M2168" s="69"/>
      <c r="N2168" s="69"/>
      <c r="O2168" s="69"/>
      <c r="P2168" s="69"/>
      <c r="Q2168" s="53"/>
      <c r="R2168" s="82"/>
      <c r="S2168" s="83"/>
      <c r="T2168" s="72"/>
      <c r="U2168" s="69"/>
      <c r="V2168" s="69"/>
      <c r="W2168" s="69"/>
      <c r="X2168" s="69"/>
    </row>
    <row r="2169" spans="2:24" s="75" customFormat="1" x14ac:dyDescent="0.25">
      <c r="B2169" s="69"/>
      <c r="C2169" s="76"/>
      <c r="D2169" s="76"/>
      <c r="E2169" s="76"/>
      <c r="F2169" s="77"/>
      <c r="G2169" s="69"/>
      <c r="H2169" s="69"/>
      <c r="I2169" s="77"/>
      <c r="J2169" s="69"/>
      <c r="K2169" s="69"/>
      <c r="L2169" s="69"/>
      <c r="M2169" s="69"/>
      <c r="N2169" s="69"/>
      <c r="O2169" s="69"/>
      <c r="P2169" s="69"/>
      <c r="Q2169" s="53"/>
      <c r="R2169" s="82"/>
      <c r="S2169" s="83"/>
      <c r="T2169" s="72"/>
      <c r="U2169" s="69"/>
      <c r="V2169" s="69"/>
      <c r="W2169" s="69"/>
      <c r="X2169" s="69"/>
    </row>
    <row r="2170" spans="2:24" s="75" customFormat="1" x14ac:dyDescent="0.25">
      <c r="B2170" s="69"/>
      <c r="C2170" s="76"/>
      <c r="D2170" s="76"/>
      <c r="E2170" s="76"/>
      <c r="F2170" s="77"/>
      <c r="G2170" s="69"/>
      <c r="H2170" s="69"/>
      <c r="I2170" s="77"/>
      <c r="J2170" s="69"/>
      <c r="K2170" s="69"/>
      <c r="L2170" s="69"/>
      <c r="M2170" s="69"/>
      <c r="N2170" s="69"/>
      <c r="O2170" s="69"/>
      <c r="P2170" s="69"/>
      <c r="Q2170" s="53"/>
      <c r="R2170" s="82"/>
      <c r="S2170" s="83"/>
      <c r="T2170" s="72"/>
      <c r="U2170" s="69"/>
      <c r="V2170" s="69"/>
      <c r="W2170" s="69"/>
      <c r="X2170" s="69"/>
    </row>
    <row r="2171" spans="2:24" s="75" customFormat="1" x14ac:dyDescent="0.25">
      <c r="B2171" s="69"/>
      <c r="C2171" s="76"/>
      <c r="D2171" s="76"/>
      <c r="E2171" s="76"/>
      <c r="F2171" s="77"/>
      <c r="G2171" s="69"/>
      <c r="H2171" s="69"/>
      <c r="I2171" s="77"/>
      <c r="J2171" s="69"/>
      <c r="K2171" s="69"/>
      <c r="L2171" s="69"/>
      <c r="M2171" s="69"/>
      <c r="N2171" s="69"/>
      <c r="O2171" s="69"/>
      <c r="P2171" s="69"/>
      <c r="Q2171" s="53"/>
      <c r="R2171" s="82"/>
      <c r="S2171" s="83"/>
      <c r="T2171" s="72"/>
      <c r="U2171" s="69"/>
      <c r="V2171" s="69"/>
      <c r="W2171" s="69"/>
      <c r="X2171" s="69"/>
    </row>
    <row r="2172" spans="2:24" s="75" customFormat="1" x14ac:dyDescent="0.25">
      <c r="B2172" s="69"/>
      <c r="C2172" s="76"/>
      <c r="D2172" s="76"/>
      <c r="E2172" s="76"/>
      <c r="F2172" s="77"/>
      <c r="G2172" s="69"/>
      <c r="H2172" s="69"/>
      <c r="I2172" s="77"/>
      <c r="J2172" s="69"/>
      <c r="K2172" s="69"/>
      <c r="L2172" s="69"/>
      <c r="M2172" s="69"/>
      <c r="N2172" s="69"/>
      <c r="O2172" s="69"/>
      <c r="P2172" s="69"/>
      <c r="Q2172" s="53"/>
      <c r="R2172" s="82"/>
      <c r="S2172" s="83"/>
      <c r="T2172" s="72"/>
      <c r="U2172" s="69"/>
      <c r="V2172" s="69"/>
      <c r="W2172" s="69"/>
      <c r="X2172" s="69"/>
    </row>
    <row r="2173" spans="2:24" s="75" customFormat="1" x14ac:dyDescent="0.25">
      <c r="B2173" s="69"/>
      <c r="C2173" s="76"/>
      <c r="D2173" s="76"/>
      <c r="E2173" s="76"/>
      <c r="F2173" s="77"/>
      <c r="G2173" s="69"/>
      <c r="H2173" s="69"/>
      <c r="I2173" s="77"/>
      <c r="J2173" s="69"/>
      <c r="K2173" s="69"/>
      <c r="L2173" s="69"/>
      <c r="M2173" s="69"/>
      <c r="N2173" s="69"/>
      <c r="O2173" s="69"/>
      <c r="P2173" s="69"/>
      <c r="Q2173" s="53"/>
      <c r="R2173" s="82"/>
      <c r="S2173" s="83"/>
      <c r="T2173" s="72"/>
      <c r="U2173" s="69"/>
      <c r="V2173" s="69"/>
      <c r="W2173" s="69"/>
      <c r="X2173" s="69"/>
    </row>
    <row r="2174" spans="2:24" s="75" customFormat="1" x14ac:dyDescent="0.25">
      <c r="B2174" s="69"/>
      <c r="C2174" s="76"/>
      <c r="D2174" s="76"/>
      <c r="E2174" s="76"/>
      <c r="F2174" s="77"/>
      <c r="G2174" s="69"/>
      <c r="H2174" s="69"/>
      <c r="I2174" s="77"/>
      <c r="J2174" s="69"/>
      <c r="K2174" s="69"/>
      <c r="L2174" s="69"/>
      <c r="M2174" s="69"/>
      <c r="N2174" s="69"/>
      <c r="O2174" s="69"/>
      <c r="P2174" s="69"/>
      <c r="Q2174" s="53"/>
      <c r="R2174" s="82"/>
      <c r="S2174" s="83"/>
      <c r="T2174" s="72"/>
      <c r="U2174" s="69"/>
      <c r="V2174" s="69"/>
      <c r="W2174" s="69"/>
      <c r="X2174" s="69"/>
    </row>
    <row r="2175" spans="2:24" s="75" customFormat="1" x14ac:dyDescent="0.25">
      <c r="B2175" s="69"/>
      <c r="C2175" s="76"/>
      <c r="D2175" s="76"/>
      <c r="E2175" s="76"/>
      <c r="F2175" s="77"/>
      <c r="G2175" s="69"/>
      <c r="H2175" s="69"/>
      <c r="I2175" s="77"/>
      <c r="J2175" s="69"/>
      <c r="K2175" s="69"/>
      <c r="L2175" s="69"/>
      <c r="M2175" s="69"/>
      <c r="N2175" s="69"/>
      <c r="O2175" s="69"/>
      <c r="P2175" s="69"/>
      <c r="Q2175" s="53"/>
      <c r="R2175" s="82"/>
      <c r="S2175" s="83"/>
      <c r="T2175" s="72"/>
      <c r="U2175" s="69"/>
      <c r="V2175" s="69"/>
      <c r="W2175" s="69"/>
      <c r="X2175" s="69"/>
    </row>
    <row r="2176" spans="2:24" s="75" customFormat="1" x14ac:dyDescent="0.25">
      <c r="B2176" s="69"/>
      <c r="C2176" s="76"/>
      <c r="D2176" s="76"/>
      <c r="E2176" s="76"/>
      <c r="F2176" s="77"/>
      <c r="G2176" s="69"/>
      <c r="H2176" s="69"/>
      <c r="I2176" s="77"/>
      <c r="J2176" s="69"/>
      <c r="K2176" s="69"/>
      <c r="L2176" s="69"/>
      <c r="M2176" s="69"/>
      <c r="N2176" s="69"/>
      <c r="O2176" s="69"/>
      <c r="P2176" s="69"/>
      <c r="Q2176" s="53"/>
      <c r="R2176" s="82"/>
      <c r="S2176" s="83"/>
      <c r="T2176" s="72"/>
      <c r="U2176" s="69"/>
      <c r="V2176" s="69"/>
      <c r="W2176" s="69"/>
      <c r="X2176" s="69"/>
    </row>
    <row r="2177" spans="2:24" s="75" customFormat="1" x14ac:dyDescent="0.25">
      <c r="B2177" s="69"/>
      <c r="C2177" s="76"/>
      <c r="D2177" s="76"/>
      <c r="E2177" s="76"/>
      <c r="F2177" s="77"/>
      <c r="G2177" s="69"/>
      <c r="H2177" s="69"/>
      <c r="I2177" s="77"/>
      <c r="J2177" s="69"/>
      <c r="K2177" s="69"/>
      <c r="L2177" s="69"/>
      <c r="M2177" s="69"/>
      <c r="N2177" s="69"/>
      <c r="O2177" s="69"/>
      <c r="P2177" s="69"/>
      <c r="Q2177" s="53"/>
      <c r="R2177" s="82"/>
      <c r="S2177" s="83"/>
      <c r="T2177" s="72"/>
      <c r="U2177" s="69"/>
      <c r="V2177" s="69"/>
      <c r="W2177" s="69"/>
      <c r="X2177" s="69"/>
    </row>
    <row r="2178" spans="2:24" s="75" customFormat="1" x14ac:dyDescent="0.25">
      <c r="B2178" s="69"/>
      <c r="C2178" s="76"/>
      <c r="D2178" s="76"/>
      <c r="E2178" s="76"/>
      <c r="F2178" s="77"/>
      <c r="G2178" s="69"/>
      <c r="H2178" s="69"/>
      <c r="I2178" s="77"/>
      <c r="J2178" s="69"/>
      <c r="K2178" s="69"/>
      <c r="L2178" s="69"/>
      <c r="M2178" s="69"/>
      <c r="N2178" s="69"/>
      <c r="O2178" s="69"/>
      <c r="P2178" s="69"/>
      <c r="Q2178" s="53"/>
      <c r="R2178" s="82"/>
      <c r="S2178" s="83"/>
      <c r="T2178" s="72"/>
      <c r="U2178" s="69"/>
      <c r="V2178" s="69"/>
      <c r="W2178" s="69"/>
      <c r="X2178" s="69"/>
    </row>
    <row r="2179" spans="2:24" s="75" customFormat="1" x14ac:dyDescent="0.25">
      <c r="B2179" s="69"/>
      <c r="C2179" s="76"/>
      <c r="D2179" s="76"/>
      <c r="E2179" s="76"/>
      <c r="F2179" s="77"/>
      <c r="G2179" s="69"/>
      <c r="H2179" s="69"/>
      <c r="I2179" s="77"/>
      <c r="J2179" s="69"/>
      <c r="K2179" s="69"/>
      <c r="L2179" s="69"/>
      <c r="M2179" s="69"/>
      <c r="N2179" s="69"/>
      <c r="O2179" s="69"/>
      <c r="P2179" s="69"/>
      <c r="Q2179" s="53"/>
      <c r="R2179" s="82"/>
      <c r="S2179" s="83"/>
      <c r="T2179" s="72"/>
      <c r="U2179" s="69"/>
      <c r="V2179" s="69"/>
      <c r="W2179" s="69"/>
      <c r="X2179" s="69"/>
    </row>
    <row r="2180" spans="2:24" s="75" customFormat="1" x14ac:dyDescent="0.25">
      <c r="B2180" s="69"/>
      <c r="C2180" s="76"/>
      <c r="D2180" s="76"/>
      <c r="E2180" s="76"/>
      <c r="F2180" s="77"/>
      <c r="G2180" s="69"/>
      <c r="H2180" s="69"/>
      <c r="I2180" s="77"/>
      <c r="J2180" s="69"/>
      <c r="K2180" s="69"/>
      <c r="L2180" s="69"/>
      <c r="M2180" s="69"/>
      <c r="N2180" s="69"/>
      <c r="O2180" s="69"/>
      <c r="P2180" s="69"/>
      <c r="Q2180" s="53"/>
      <c r="R2180" s="82"/>
      <c r="S2180" s="83"/>
      <c r="T2180" s="72"/>
      <c r="U2180" s="69"/>
      <c r="V2180" s="69"/>
      <c r="W2180" s="69"/>
      <c r="X2180" s="69"/>
    </row>
    <row r="2181" spans="2:24" s="75" customFormat="1" x14ac:dyDescent="0.25">
      <c r="B2181" s="69"/>
      <c r="C2181" s="76"/>
      <c r="D2181" s="76"/>
      <c r="E2181" s="76"/>
      <c r="F2181" s="77"/>
      <c r="G2181" s="69"/>
      <c r="H2181" s="69"/>
      <c r="I2181" s="77"/>
      <c r="J2181" s="69"/>
      <c r="K2181" s="69"/>
      <c r="L2181" s="69"/>
      <c r="M2181" s="69"/>
      <c r="N2181" s="69"/>
      <c r="O2181" s="69"/>
      <c r="P2181" s="69"/>
      <c r="Q2181" s="53"/>
      <c r="R2181" s="82"/>
      <c r="S2181" s="83"/>
      <c r="T2181" s="72"/>
      <c r="U2181" s="69"/>
      <c r="V2181" s="69"/>
      <c r="W2181" s="69"/>
      <c r="X2181" s="69"/>
    </row>
    <row r="2182" spans="2:24" s="75" customFormat="1" x14ac:dyDescent="0.25">
      <c r="B2182" s="69"/>
      <c r="C2182" s="76"/>
      <c r="D2182" s="76"/>
      <c r="E2182" s="76"/>
      <c r="F2182" s="77"/>
      <c r="G2182" s="69"/>
      <c r="H2182" s="69"/>
      <c r="I2182" s="77"/>
      <c r="J2182" s="69"/>
      <c r="K2182" s="69"/>
      <c r="L2182" s="69"/>
      <c r="M2182" s="69"/>
      <c r="N2182" s="69"/>
      <c r="O2182" s="69"/>
      <c r="P2182" s="69"/>
      <c r="Q2182" s="53"/>
      <c r="R2182" s="82"/>
      <c r="S2182" s="83"/>
      <c r="T2182" s="72"/>
      <c r="U2182" s="69"/>
      <c r="V2182" s="69"/>
      <c r="W2182" s="69"/>
      <c r="X2182" s="69"/>
    </row>
    <row r="2183" spans="2:24" s="75" customFormat="1" x14ac:dyDescent="0.25">
      <c r="B2183" s="69"/>
      <c r="C2183" s="76"/>
      <c r="D2183" s="76"/>
      <c r="E2183" s="76"/>
      <c r="F2183" s="77"/>
      <c r="G2183" s="69"/>
      <c r="H2183" s="69"/>
      <c r="I2183" s="77"/>
      <c r="J2183" s="69"/>
      <c r="K2183" s="69"/>
      <c r="L2183" s="69"/>
      <c r="M2183" s="69"/>
      <c r="N2183" s="69"/>
      <c r="O2183" s="69"/>
      <c r="P2183" s="69"/>
      <c r="Q2183" s="53"/>
      <c r="R2183" s="82"/>
      <c r="S2183" s="83"/>
      <c r="T2183" s="72"/>
      <c r="U2183" s="69"/>
      <c r="V2183" s="69"/>
      <c r="W2183" s="69"/>
      <c r="X2183" s="69"/>
    </row>
    <row r="2184" spans="2:24" s="75" customFormat="1" x14ac:dyDescent="0.25">
      <c r="B2184" s="69"/>
      <c r="C2184" s="76"/>
      <c r="D2184" s="76"/>
      <c r="E2184" s="76"/>
      <c r="F2184" s="77"/>
      <c r="G2184" s="69"/>
      <c r="H2184" s="69"/>
      <c r="I2184" s="77"/>
      <c r="J2184" s="69"/>
      <c r="K2184" s="69"/>
      <c r="L2184" s="69"/>
      <c r="M2184" s="69"/>
      <c r="N2184" s="69"/>
      <c r="O2184" s="69"/>
      <c r="P2184" s="69"/>
      <c r="Q2184" s="53"/>
      <c r="R2184" s="82"/>
      <c r="S2184" s="83"/>
      <c r="T2184" s="72"/>
      <c r="U2184" s="69"/>
      <c r="V2184" s="69"/>
      <c r="W2184" s="69"/>
      <c r="X2184" s="69"/>
    </row>
    <row r="2185" spans="2:24" s="75" customFormat="1" x14ac:dyDescent="0.25">
      <c r="B2185" s="69"/>
      <c r="C2185" s="76"/>
      <c r="D2185" s="76"/>
      <c r="E2185" s="76"/>
      <c r="F2185" s="77"/>
      <c r="G2185" s="69"/>
      <c r="H2185" s="69"/>
      <c r="I2185" s="77"/>
      <c r="J2185" s="69"/>
      <c r="K2185" s="69"/>
      <c r="L2185" s="69"/>
      <c r="M2185" s="69"/>
      <c r="N2185" s="69"/>
      <c r="O2185" s="69"/>
      <c r="P2185" s="69"/>
      <c r="Q2185" s="53"/>
      <c r="R2185" s="82"/>
      <c r="S2185" s="83"/>
      <c r="T2185" s="72"/>
      <c r="U2185" s="69"/>
      <c r="V2185" s="69"/>
      <c r="W2185" s="69"/>
      <c r="X2185" s="69"/>
    </row>
    <row r="2186" spans="2:24" s="75" customFormat="1" x14ac:dyDescent="0.25">
      <c r="B2186" s="69"/>
      <c r="C2186" s="76"/>
      <c r="D2186" s="76"/>
      <c r="E2186" s="76"/>
      <c r="F2186" s="77"/>
      <c r="G2186" s="69"/>
      <c r="H2186" s="69"/>
      <c r="I2186" s="77"/>
      <c r="J2186" s="69"/>
      <c r="K2186" s="69"/>
      <c r="L2186" s="69"/>
      <c r="M2186" s="69"/>
      <c r="N2186" s="69"/>
      <c r="O2186" s="69"/>
      <c r="P2186" s="69"/>
      <c r="Q2186" s="53"/>
      <c r="R2186" s="82"/>
      <c r="S2186" s="83"/>
      <c r="T2186" s="72"/>
      <c r="U2186" s="69"/>
      <c r="V2186" s="69"/>
      <c r="W2186" s="69"/>
      <c r="X2186" s="69"/>
    </row>
    <row r="2187" spans="2:24" s="75" customFormat="1" x14ac:dyDescent="0.25">
      <c r="B2187" s="69"/>
      <c r="C2187" s="76"/>
      <c r="D2187" s="76"/>
      <c r="E2187" s="76"/>
      <c r="F2187" s="77"/>
      <c r="G2187" s="69"/>
      <c r="H2187" s="69"/>
      <c r="I2187" s="77"/>
      <c r="J2187" s="69"/>
      <c r="K2187" s="69"/>
      <c r="L2187" s="69"/>
      <c r="M2187" s="69"/>
      <c r="N2187" s="69"/>
      <c r="O2187" s="69"/>
      <c r="P2187" s="69"/>
      <c r="Q2187" s="53"/>
      <c r="R2187" s="82"/>
      <c r="S2187" s="83"/>
      <c r="T2187" s="72"/>
      <c r="U2187" s="69"/>
      <c r="V2187" s="69"/>
      <c r="W2187" s="69"/>
      <c r="X2187" s="69"/>
    </row>
    <row r="2188" spans="2:24" s="75" customFormat="1" x14ac:dyDescent="0.25">
      <c r="B2188" s="69"/>
      <c r="C2188" s="76"/>
      <c r="D2188" s="76"/>
      <c r="E2188" s="76"/>
      <c r="F2188" s="77"/>
      <c r="G2188" s="69"/>
      <c r="H2188" s="69"/>
      <c r="I2188" s="77"/>
      <c r="J2188" s="69"/>
      <c r="K2188" s="69"/>
      <c r="L2188" s="69"/>
      <c r="M2188" s="69"/>
      <c r="N2188" s="69"/>
      <c r="O2188" s="69"/>
      <c r="P2188" s="69"/>
      <c r="Q2188" s="53"/>
      <c r="R2188" s="82"/>
      <c r="S2188" s="83"/>
      <c r="T2188" s="72"/>
      <c r="U2188" s="69"/>
      <c r="V2188" s="69"/>
      <c r="W2188" s="69"/>
      <c r="X2188" s="69"/>
    </row>
    <row r="2189" spans="2:24" s="75" customFormat="1" x14ac:dyDescent="0.25">
      <c r="B2189" s="69"/>
      <c r="C2189" s="76"/>
      <c r="D2189" s="76"/>
      <c r="E2189" s="76"/>
      <c r="F2189" s="77"/>
      <c r="G2189" s="69"/>
      <c r="H2189" s="69"/>
      <c r="I2189" s="77"/>
      <c r="J2189" s="69"/>
      <c r="K2189" s="69"/>
      <c r="L2189" s="69"/>
      <c r="M2189" s="69"/>
      <c r="N2189" s="69"/>
      <c r="O2189" s="69"/>
      <c r="P2189" s="69"/>
      <c r="Q2189" s="53"/>
      <c r="R2189" s="82"/>
      <c r="S2189" s="83"/>
      <c r="T2189" s="72"/>
      <c r="U2189" s="69"/>
      <c r="V2189" s="69"/>
      <c r="W2189" s="69"/>
      <c r="X2189" s="69"/>
    </row>
    <row r="2190" spans="2:24" s="75" customFormat="1" x14ac:dyDescent="0.25">
      <c r="B2190" s="69"/>
      <c r="C2190" s="76"/>
      <c r="D2190" s="76"/>
      <c r="E2190" s="76"/>
      <c r="F2190" s="77"/>
      <c r="G2190" s="69"/>
      <c r="H2190" s="69"/>
      <c r="I2190" s="77"/>
      <c r="J2190" s="69"/>
      <c r="K2190" s="69"/>
      <c r="L2190" s="69"/>
      <c r="M2190" s="69"/>
      <c r="N2190" s="69"/>
      <c r="O2190" s="69"/>
      <c r="P2190" s="69"/>
      <c r="Q2190" s="53"/>
      <c r="R2190" s="82"/>
      <c r="S2190" s="83"/>
      <c r="T2190" s="72"/>
      <c r="U2190" s="69"/>
      <c r="V2190" s="69"/>
      <c r="W2190" s="69"/>
      <c r="X2190" s="69"/>
    </row>
    <row r="2191" spans="2:24" s="75" customFormat="1" x14ac:dyDescent="0.25">
      <c r="B2191" s="69"/>
      <c r="C2191" s="76"/>
      <c r="D2191" s="76"/>
      <c r="E2191" s="76"/>
      <c r="F2191" s="77"/>
      <c r="G2191" s="69"/>
      <c r="H2191" s="69"/>
      <c r="I2191" s="77"/>
      <c r="J2191" s="69"/>
      <c r="K2191" s="69"/>
      <c r="L2191" s="69"/>
      <c r="M2191" s="69"/>
      <c r="N2191" s="69"/>
      <c r="O2191" s="69"/>
      <c r="P2191" s="69"/>
      <c r="Q2191" s="53"/>
      <c r="R2191" s="82"/>
      <c r="S2191" s="83"/>
      <c r="T2191" s="72"/>
      <c r="U2191" s="69"/>
      <c r="V2191" s="69"/>
      <c r="W2191" s="69"/>
      <c r="X2191" s="69"/>
    </row>
    <row r="2192" spans="2:24" s="75" customFormat="1" x14ac:dyDescent="0.25">
      <c r="B2192" s="69"/>
      <c r="C2192" s="76"/>
      <c r="D2192" s="76"/>
      <c r="E2192" s="76"/>
      <c r="F2192" s="77"/>
      <c r="G2192" s="69"/>
      <c r="H2192" s="69"/>
      <c r="I2192" s="77"/>
      <c r="J2192" s="69"/>
      <c r="K2192" s="69"/>
      <c r="L2192" s="69"/>
      <c r="M2192" s="69"/>
      <c r="N2192" s="69"/>
      <c r="O2192" s="69"/>
      <c r="P2192" s="69"/>
      <c r="Q2192" s="53"/>
      <c r="R2192" s="82"/>
      <c r="S2192" s="83"/>
      <c r="T2192" s="72"/>
      <c r="U2192" s="69"/>
      <c r="V2192" s="69"/>
      <c r="W2192" s="69"/>
      <c r="X2192" s="69"/>
    </row>
    <row r="2193" spans="2:24" s="75" customFormat="1" x14ac:dyDescent="0.25">
      <c r="B2193" s="69"/>
      <c r="C2193" s="76"/>
      <c r="D2193" s="76"/>
      <c r="E2193" s="76"/>
      <c r="F2193" s="77"/>
      <c r="G2193" s="69"/>
      <c r="H2193" s="69"/>
      <c r="I2193" s="77"/>
      <c r="J2193" s="69"/>
      <c r="K2193" s="69"/>
      <c r="L2193" s="69"/>
      <c r="M2193" s="69"/>
      <c r="N2193" s="69"/>
      <c r="O2193" s="69"/>
      <c r="P2193" s="69"/>
      <c r="Q2193" s="53"/>
      <c r="R2193" s="82"/>
      <c r="S2193" s="83"/>
      <c r="T2193" s="72"/>
      <c r="U2193" s="69"/>
      <c r="V2193" s="69"/>
      <c r="W2193" s="69"/>
      <c r="X2193" s="69"/>
    </row>
    <row r="2194" spans="2:24" s="75" customFormat="1" x14ac:dyDescent="0.25">
      <c r="B2194" s="69"/>
      <c r="C2194" s="76"/>
      <c r="D2194" s="76"/>
      <c r="E2194" s="76"/>
      <c r="F2194" s="77"/>
      <c r="G2194" s="69"/>
      <c r="H2194" s="69"/>
      <c r="I2194" s="77"/>
      <c r="J2194" s="69"/>
      <c r="K2194" s="69"/>
      <c r="L2194" s="69"/>
      <c r="M2194" s="69"/>
      <c r="N2194" s="69"/>
      <c r="O2194" s="69"/>
      <c r="P2194" s="69"/>
      <c r="Q2194" s="53"/>
      <c r="R2194" s="82"/>
      <c r="S2194" s="83"/>
      <c r="T2194" s="72"/>
      <c r="U2194" s="69"/>
      <c r="V2194" s="69"/>
      <c r="W2194" s="69"/>
      <c r="X2194" s="69"/>
    </row>
    <row r="2195" spans="2:24" s="75" customFormat="1" x14ac:dyDescent="0.25">
      <c r="B2195" s="69"/>
      <c r="C2195" s="76"/>
      <c r="D2195" s="76"/>
      <c r="E2195" s="76"/>
      <c r="F2195" s="77"/>
      <c r="G2195" s="69"/>
      <c r="H2195" s="69"/>
      <c r="I2195" s="77"/>
      <c r="J2195" s="69"/>
      <c r="K2195" s="69"/>
      <c r="L2195" s="69"/>
      <c r="M2195" s="69"/>
      <c r="N2195" s="69"/>
      <c r="O2195" s="69"/>
      <c r="P2195" s="69"/>
      <c r="Q2195" s="53"/>
      <c r="R2195" s="82"/>
      <c r="S2195" s="83"/>
      <c r="T2195" s="72"/>
      <c r="U2195" s="69"/>
      <c r="V2195" s="69"/>
      <c r="W2195" s="69"/>
      <c r="X2195" s="69"/>
    </row>
    <row r="2196" spans="2:24" s="75" customFormat="1" x14ac:dyDescent="0.25">
      <c r="B2196" s="69"/>
      <c r="C2196" s="76"/>
      <c r="D2196" s="76"/>
      <c r="E2196" s="76"/>
      <c r="F2196" s="77"/>
      <c r="G2196" s="69"/>
      <c r="H2196" s="69"/>
      <c r="I2196" s="77"/>
      <c r="J2196" s="69"/>
      <c r="K2196" s="69"/>
      <c r="L2196" s="69"/>
      <c r="M2196" s="69"/>
      <c r="N2196" s="69"/>
      <c r="O2196" s="69"/>
      <c r="P2196" s="69"/>
      <c r="Q2196" s="53"/>
      <c r="R2196" s="82"/>
      <c r="S2196" s="83"/>
      <c r="T2196" s="72"/>
      <c r="U2196" s="69"/>
      <c r="V2196" s="69"/>
      <c r="W2196" s="69"/>
      <c r="X2196" s="69"/>
    </row>
    <row r="2197" spans="2:24" s="75" customFormat="1" x14ac:dyDescent="0.25">
      <c r="B2197" s="69"/>
      <c r="C2197" s="76"/>
      <c r="D2197" s="76"/>
      <c r="E2197" s="76"/>
      <c r="F2197" s="77"/>
      <c r="G2197" s="69"/>
      <c r="H2197" s="69"/>
      <c r="I2197" s="77"/>
      <c r="J2197" s="69"/>
      <c r="K2197" s="69"/>
      <c r="L2197" s="69"/>
      <c r="M2197" s="69"/>
      <c r="N2197" s="69"/>
      <c r="O2197" s="69"/>
      <c r="P2197" s="69"/>
      <c r="Q2197" s="53"/>
      <c r="R2197" s="82"/>
      <c r="S2197" s="83"/>
      <c r="T2197" s="72"/>
      <c r="U2197" s="69"/>
      <c r="V2197" s="69"/>
      <c r="W2197" s="69"/>
      <c r="X2197" s="69"/>
    </row>
    <row r="2198" spans="2:24" s="75" customFormat="1" x14ac:dyDescent="0.25">
      <c r="B2198" s="69"/>
      <c r="C2198" s="76"/>
      <c r="D2198" s="76"/>
      <c r="E2198" s="76"/>
      <c r="F2198" s="77"/>
      <c r="G2198" s="69"/>
      <c r="H2198" s="69"/>
      <c r="I2198" s="77"/>
      <c r="J2198" s="69"/>
      <c r="K2198" s="69"/>
      <c r="L2198" s="69"/>
      <c r="M2198" s="69"/>
      <c r="N2198" s="69"/>
      <c r="O2198" s="69"/>
      <c r="P2198" s="69"/>
      <c r="Q2198" s="53"/>
      <c r="R2198" s="82"/>
      <c r="S2198" s="83"/>
      <c r="T2198" s="72"/>
      <c r="U2198" s="69"/>
      <c r="V2198" s="69"/>
      <c r="W2198" s="69"/>
      <c r="X2198" s="69"/>
    </row>
    <row r="2199" spans="2:24" s="75" customFormat="1" x14ac:dyDescent="0.25">
      <c r="B2199" s="69"/>
      <c r="C2199" s="76"/>
      <c r="D2199" s="76"/>
      <c r="E2199" s="76"/>
      <c r="F2199" s="77"/>
      <c r="G2199" s="69"/>
      <c r="H2199" s="69"/>
      <c r="I2199" s="77"/>
      <c r="J2199" s="69"/>
      <c r="K2199" s="69"/>
      <c r="L2199" s="69"/>
      <c r="M2199" s="69"/>
      <c r="N2199" s="69"/>
      <c r="O2199" s="69"/>
      <c r="P2199" s="69"/>
      <c r="Q2199" s="53"/>
      <c r="R2199" s="82"/>
      <c r="S2199" s="83"/>
      <c r="T2199" s="72"/>
      <c r="U2199" s="69"/>
      <c r="V2199" s="69"/>
      <c r="W2199" s="69"/>
      <c r="X2199" s="69"/>
    </row>
    <row r="2200" spans="2:24" s="75" customFormat="1" x14ac:dyDescent="0.25">
      <c r="B2200" s="69"/>
      <c r="C2200" s="76"/>
      <c r="D2200" s="76"/>
      <c r="E2200" s="76"/>
      <c r="F2200" s="77"/>
      <c r="G2200" s="69"/>
      <c r="H2200" s="69"/>
      <c r="I2200" s="77"/>
      <c r="J2200" s="69"/>
      <c r="K2200" s="69"/>
      <c r="L2200" s="69"/>
      <c r="M2200" s="69"/>
      <c r="N2200" s="69"/>
      <c r="O2200" s="69"/>
      <c r="P2200" s="69"/>
      <c r="Q2200" s="53"/>
      <c r="R2200" s="82"/>
      <c r="S2200" s="83"/>
      <c r="T2200" s="72"/>
      <c r="U2200" s="69"/>
      <c r="V2200" s="69"/>
      <c r="W2200" s="69"/>
      <c r="X2200" s="69"/>
    </row>
    <row r="2201" spans="2:24" s="75" customFormat="1" x14ac:dyDescent="0.25">
      <c r="B2201" s="69"/>
      <c r="C2201" s="76"/>
      <c r="D2201" s="76"/>
      <c r="E2201" s="76"/>
      <c r="F2201" s="77"/>
      <c r="G2201" s="69"/>
      <c r="H2201" s="69"/>
      <c r="I2201" s="77"/>
      <c r="J2201" s="69"/>
      <c r="K2201" s="69"/>
      <c r="L2201" s="69"/>
      <c r="M2201" s="69"/>
      <c r="N2201" s="69"/>
      <c r="O2201" s="69"/>
      <c r="P2201" s="69"/>
      <c r="Q2201" s="53"/>
      <c r="R2201" s="82"/>
      <c r="S2201" s="83"/>
      <c r="T2201" s="72"/>
      <c r="U2201" s="69"/>
      <c r="V2201" s="69"/>
      <c r="W2201" s="69"/>
      <c r="X2201" s="69"/>
    </row>
    <row r="2202" spans="2:24" s="75" customFormat="1" x14ac:dyDescent="0.25">
      <c r="B2202" s="69"/>
      <c r="C2202" s="76"/>
      <c r="D2202" s="76"/>
      <c r="E2202" s="76"/>
      <c r="F2202" s="77"/>
      <c r="G2202" s="69"/>
      <c r="H2202" s="69"/>
      <c r="I2202" s="77"/>
      <c r="J2202" s="69"/>
      <c r="K2202" s="69"/>
      <c r="L2202" s="69"/>
      <c r="M2202" s="69"/>
      <c r="N2202" s="69"/>
      <c r="O2202" s="69"/>
      <c r="P2202" s="69"/>
      <c r="Q2202" s="53"/>
      <c r="R2202" s="82"/>
      <c r="S2202" s="83"/>
      <c r="T2202" s="72"/>
      <c r="U2202" s="69"/>
      <c r="V2202" s="69"/>
      <c r="W2202" s="69"/>
      <c r="X2202" s="69"/>
    </row>
    <row r="2203" spans="2:24" s="75" customFormat="1" x14ac:dyDescent="0.25">
      <c r="B2203" s="69"/>
      <c r="C2203" s="76"/>
      <c r="D2203" s="76"/>
      <c r="E2203" s="76"/>
      <c r="F2203" s="77"/>
      <c r="G2203" s="69"/>
      <c r="H2203" s="69"/>
      <c r="I2203" s="77"/>
      <c r="J2203" s="69"/>
      <c r="K2203" s="69"/>
      <c r="L2203" s="69"/>
      <c r="M2203" s="69"/>
      <c r="N2203" s="69"/>
      <c r="O2203" s="69"/>
      <c r="P2203" s="69"/>
      <c r="Q2203" s="53"/>
      <c r="R2203" s="82"/>
      <c r="S2203" s="83"/>
      <c r="T2203" s="72"/>
      <c r="U2203" s="69"/>
      <c r="V2203" s="69"/>
      <c r="W2203" s="69"/>
      <c r="X2203" s="69"/>
    </row>
    <row r="2204" spans="2:24" s="75" customFormat="1" x14ac:dyDescent="0.25">
      <c r="B2204" s="69"/>
      <c r="C2204" s="76"/>
      <c r="D2204" s="76"/>
      <c r="E2204" s="76"/>
      <c r="F2204" s="77"/>
      <c r="G2204" s="69"/>
      <c r="H2204" s="69"/>
      <c r="I2204" s="77"/>
      <c r="J2204" s="69"/>
      <c r="K2204" s="69"/>
      <c r="L2204" s="69"/>
      <c r="M2204" s="69"/>
      <c r="N2204" s="69"/>
      <c r="O2204" s="69"/>
      <c r="P2204" s="69"/>
      <c r="Q2204" s="53"/>
      <c r="R2204" s="82"/>
      <c r="S2204" s="83"/>
      <c r="T2204" s="72"/>
      <c r="U2204" s="69"/>
      <c r="V2204" s="69"/>
      <c r="W2204" s="69"/>
      <c r="X2204" s="69"/>
    </row>
    <row r="2205" spans="2:24" s="75" customFormat="1" x14ac:dyDescent="0.25">
      <c r="B2205" s="69"/>
      <c r="C2205" s="76"/>
      <c r="D2205" s="76"/>
      <c r="E2205" s="76"/>
      <c r="F2205" s="77"/>
      <c r="G2205" s="69"/>
      <c r="H2205" s="69"/>
      <c r="I2205" s="77"/>
      <c r="J2205" s="69"/>
      <c r="K2205" s="69"/>
      <c r="L2205" s="69"/>
      <c r="M2205" s="69"/>
      <c r="N2205" s="69"/>
      <c r="O2205" s="69"/>
      <c r="P2205" s="69"/>
      <c r="Q2205" s="53"/>
      <c r="R2205" s="82"/>
      <c r="S2205" s="83"/>
      <c r="T2205" s="72"/>
      <c r="U2205" s="69"/>
      <c r="V2205" s="69"/>
      <c r="W2205" s="69"/>
      <c r="X2205" s="69"/>
    </row>
    <row r="2206" spans="2:24" s="75" customFormat="1" x14ac:dyDescent="0.25">
      <c r="B2206" s="69"/>
      <c r="C2206" s="76"/>
      <c r="D2206" s="76"/>
      <c r="E2206" s="76"/>
      <c r="F2206" s="77"/>
      <c r="G2206" s="69"/>
      <c r="H2206" s="69"/>
      <c r="I2206" s="77"/>
      <c r="J2206" s="69"/>
      <c r="K2206" s="69"/>
      <c r="L2206" s="69"/>
      <c r="M2206" s="69"/>
      <c r="N2206" s="69"/>
      <c r="O2206" s="69"/>
      <c r="P2206" s="69"/>
      <c r="Q2206" s="53"/>
      <c r="R2206" s="82"/>
      <c r="S2206" s="83"/>
      <c r="T2206" s="72"/>
      <c r="U2206" s="69"/>
      <c r="V2206" s="69"/>
      <c r="W2206" s="69"/>
      <c r="X2206" s="69"/>
    </row>
    <row r="2207" spans="2:24" s="75" customFormat="1" x14ac:dyDescent="0.25">
      <c r="B2207" s="69"/>
      <c r="C2207" s="76"/>
      <c r="D2207" s="76"/>
      <c r="E2207" s="76"/>
      <c r="F2207" s="77"/>
      <c r="G2207" s="69"/>
      <c r="H2207" s="69"/>
      <c r="I2207" s="77"/>
      <c r="J2207" s="69"/>
      <c r="K2207" s="69"/>
      <c r="L2207" s="69"/>
      <c r="M2207" s="69"/>
      <c r="N2207" s="69"/>
      <c r="O2207" s="69"/>
      <c r="P2207" s="69"/>
      <c r="Q2207" s="53"/>
      <c r="R2207" s="82"/>
      <c r="S2207" s="83"/>
      <c r="T2207" s="72"/>
      <c r="U2207" s="69"/>
      <c r="V2207" s="69"/>
      <c r="W2207" s="69"/>
      <c r="X2207" s="69"/>
    </row>
    <row r="2208" spans="2:24" s="75" customFormat="1" x14ac:dyDescent="0.25">
      <c r="B2208" s="69"/>
      <c r="C2208" s="76"/>
      <c r="D2208" s="76"/>
      <c r="E2208" s="76"/>
      <c r="F2208" s="77"/>
      <c r="G2208" s="69"/>
      <c r="H2208" s="69"/>
      <c r="I2208" s="77"/>
      <c r="J2208" s="69"/>
      <c r="K2208" s="69"/>
      <c r="L2208" s="69"/>
      <c r="M2208" s="69"/>
      <c r="N2208" s="69"/>
      <c r="O2208" s="69"/>
      <c r="P2208" s="69"/>
      <c r="Q2208" s="53"/>
      <c r="R2208" s="82"/>
      <c r="S2208" s="83"/>
      <c r="T2208" s="72"/>
      <c r="U2208" s="69"/>
      <c r="V2208" s="69"/>
      <c r="W2208" s="69"/>
      <c r="X2208" s="69"/>
    </row>
    <row r="2209" spans="2:24" s="75" customFormat="1" x14ac:dyDescent="0.25">
      <c r="B2209" s="69"/>
      <c r="C2209" s="76"/>
      <c r="D2209" s="76"/>
      <c r="E2209" s="76"/>
      <c r="F2209" s="77"/>
      <c r="G2209" s="69"/>
      <c r="H2209" s="69"/>
      <c r="I2209" s="77"/>
      <c r="J2209" s="69"/>
      <c r="K2209" s="69"/>
      <c r="L2209" s="69"/>
      <c r="M2209" s="69"/>
      <c r="N2209" s="69"/>
      <c r="O2209" s="69"/>
      <c r="P2209" s="69"/>
      <c r="Q2209" s="53"/>
      <c r="R2209" s="82"/>
      <c r="S2209" s="83"/>
      <c r="T2209" s="72"/>
      <c r="U2209" s="69"/>
      <c r="V2209" s="69"/>
      <c r="W2209" s="69"/>
      <c r="X2209" s="69"/>
    </row>
    <row r="2210" spans="2:24" s="75" customFormat="1" x14ac:dyDescent="0.25">
      <c r="B2210" s="69"/>
      <c r="C2210" s="76"/>
      <c r="D2210" s="76"/>
      <c r="E2210" s="76"/>
      <c r="F2210" s="77"/>
      <c r="G2210" s="69"/>
      <c r="H2210" s="69"/>
      <c r="I2210" s="77"/>
      <c r="J2210" s="69"/>
      <c r="K2210" s="69"/>
      <c r="L2210" s="69"/>
      <c r="M2210" s="69"/>
      <c r="N2210" s="69"/>
      <c r="O2210" s="69"/>
      <c r="P2210" s="69"/>
      <c r="Q2210" s="53"/>
      <c r="R2210" s="82"/>
      <c r="S2210" s="83"/>
      <c r="T2210" s="72"/>
      <c r="U2210" s="69"/>
      <c r="V2210" s="69"/>
      <c r="W2210" s="69"/>
      <c r="X2210" s="69"/>
    </row>
    <row r="2211" spans="2:24" s="75" customFormat="1" x14ac:dyDescent="0.25">
      <c r="B2211" s="69"/>
      <c r="C2211" s="76"/>
      <c r="D2211" s="76"/>
      <c r="E2211" s="76"/>
      <c r="F2211" s="77"/>
      <c r="G2211" s="69"/>
      <c r="H2211" s="69"/>
      <c r="I2211" s="77"/>
      <c r="J2211" s="69"/>
      <c r="K2211" s="69"/>
      <c r="L2211" s="69"/>
      <c r="M2211" s="69"/>
      <c r="N2211" s="69"/>
      <c r="O2211" s="69"/>
      <c r="P2211" s="69"/>
      <c r="Q2211" s="53"/>
      <c r="R2211" s="82"/>
      <c r="S2211" s="83"/>
      <c r="T2211" s="72"/>
      <c r="U2211" s="69"/>
      <c r="V2211" s="69"/>
      <c r="W2211" s="69"/>
      <c r="X2211" s="69"/>
    </row>
    <row r="2212" spans="2:24" s="75" customFormat="1" x14ac:dyDescent="0.25">
      <c r="B2212" s="69"/>
      <c r="C2212" s="76"/>
      <c r="D2212" s="76"/>
      <c r="E2212" s="76"/>
      <c r="F2212" s="77"/>
      <c r="G2212" s="69"/>
      <c r="H2212" s="69"/>
      <c r="I2212" s="77"/>
      <c r="J2212" s="69"/>
      <c r="K2212" s="69"/>
      <c r="L2212" s="69"/>
      <c r="M2212" s="69"/>
      <c r="N2212" s="69"/>
      <c r="O2212" s="69"/>
      <c r="P2212" s="69"/>
      <c r="Q2212" s="53"/>
      <c r="R2212" s="82"/>
      <c r="S2212" s="83"/>
      <c r="T2212" s="72"/>
      <c r="U2212" s="69"/>
      <c r="V2212" s="69"/>
      <c r="W2212" s="69"/>
      <c r="X2212" s="69"/>
    </row>
    <row r="2213" spans="2:24" s="75" customFormat="1" x14ac:dyDescent="0.25">
      <c r="B2213" s="69"/>
      <c r="C2213" s="76"/>
      <c r="D2213" s="76"/>
      <c r="E2213" s="76"/>
      <c r="F2213" s="77"/>
      <c r="G2213" s="69"/>
      <c r="H2213" s="69"/>
      <c r="I2213" s="77"/>
      <c r="J2213" s="69"/>
      <c r="K2213" s="69"/>
      <c r="L2213" s="69"/>
      <c r="M2213" s="69"/>
      <c r="N2213" s="69"/>
      <c r="O2213" s="69"/>
      <c r="P2213" s="69"/>
      <c r="Q2213" s="53"/>
      <c r="R2213" s="82"/>
      <c r="S2213" s="83"/>
      <c r="T2213" s="72"/>
      <c r="U2213" s="69"/>
      <c r="V2213" s="69"/>
      <c r="W2213" s="69"/>
      <c r="X2213" s="69"/>
    </row>
    <row r="2214" spans="2:24" s="75" customFormat="1" x14ac:dyDescent="0.25">
      <c r="B2214" s="69"/>
      <c r="C2214" s="76"/>
      <c r="D2214" s="76"/>
      <c r="E2214" s="76"/>
      <c r="F2214" s="77"/>
      <c r="G2214" s="69"/>
      <c r="H2214" s="69"/>
      <c r="I2214" s="77"/>
      <c r="J2214" s="69"/>
      <c r="K2214" s="69"/>
      <c r="L2214" s="69"/>
      <c r="M2214" s="69"/>
      <c r="N2214" s="69"/>
      <c r="O2214" s="69"/>
      <c r="P2214" s="69"/>
      <c r="Q2214" s="53"/>
      <c r="R2214" s="82"/>
      <c r="S2214" s="83"/>
      <c r="T2214" s="72"/>
      <c r="U2214" s="69"/>
      <c r="V2214" s="69"/>
      <c r="W2214" s="69"/>
      <c r="X2214" s="69"/>
    </row>
    <row r="2215" spans="2:24" s="75" customFormat="1" x14ac:dyDescent="0.25">
      <c r="B2215" s="69"/>
      <c r="C2215" s="76"/>
      <c r="D2215" s="76"/>
      <c r="E2215" s="76"/>
      <c r="F2215" s="77"/>
      <c r="G2215" s="69"/>
      <c r="H2215" s="69"/>
      <c r="I2215" s="77"/>
      <c r="J2215" s="69"/>
      <c r="K2215" s="69"/>
      <c r="L2215" s="69"/>
      <c r="M2215" s="69"/>
      <c r="N2215" s="69"/>
      <c r="O2215" s="69"/>
      <c r="P2215" s="69"/>
      <c r="Q2215" s="53"/>
      <c r="R2215" s="82"/>
      <c r="S2215" s="83"/>
      <c r="T2215" s="72"/>
      <c r="U2215" s="69"/>
      <c r="V2215" s="69"/>
      <c r="W2215" s="69"/>
      <c r="X2215" s="69"/>
    </row>
    <row r="2216" spans="2:24" s="75" customFormat="1" x14ac:dyDescent="0.25">
      <c r="B2216" s="69"/>
      <c r="C2216" s="76"/>
      <c r="D2216" s="76"/>
      <c r="E2216" s="76"/>
      <c r="F2216" s="77"/>
      <c r="G2216" s="69"/>
      <c r="H2216" s="69"/>
      <c r="I2216" s="77"/>
      <c r="J2216" s="69"/>
      <c r="K2216" s="69"/>
      <c r="L2216" s="69"/>
      <c r="M2216" s="69"/>
      <c r="N2216" s="69"/>
      <c r="O2216" s="69"/>
      <c r="P2216" s="69"/>
      <c r="Q2216" s="53"/>
      <c r="R2216" s="82"/>
      <c r="S2216" s="83"/>
      <c r="T2216" s="72"/>
      <c r="U2216" s="69"/>
      <c r="V2216" s="69"/>
      <c r="W2216" s="69"/>
      <c r="X2216" s="69"/>
    </row>
    <row r="2217" spans="2:24" s="75" customFormat="1" x14ac:dyDescent="0.25">
      <c r="B2217" s="69"/>
      <c r="C2217" s="76"/>
      <c r="D2217" s="76"/>
      <c r="E2217" s="76"/>
      <c r="F2217" s="77"/>
      <c r="G2217" s="69"/>
      <c r="H2217" s="69"/>
      <c r="I2217" s="77"/>
      <c r="J2217" s="69"/>
      <c r="K2217" s="69"/>
      <c r="L2217" s="69"/>
      <c r="M2217" s="69"/>
      <c r="N2217" s="69"/>
      <c r="O2217" s="69"/>
      <c r="P2217" s="69"/>
      <c r="Q2217" s="53"/>
      <c r="R2217" s="82"/>
      <c r="S2217" s="83"/>
      <c r="T2217" s="72"/>
      <c r="U2217" s="69"/>
      <c r="V2217" s="69"/>
      <c r="W2217" s="69"/>
      <c r="X2217" s="69"/>
    </row>
    <row r="2218" spans="2:24" s="75" customFormat="1" x14ac:dyDescent="0.25">
      <c r="B2218" s="69"/>
      <c r="C2218" s="76"/>
      <c r="D2218" s="76"/>
      <c r="E2218" s="76"/>
      <c r="F2218" s="77"/>
      <c r="G2218" s="69"/>
      <c r="H2218" s="69"/>
      <c r="I2218" s="77"/>
      <c r="J2218" s="69"/>
      <c r="K2218" s="69"/>
      <c r="L2218" s="69"/>
      <c r="M2218" s="69"/>
      <c r="N2218" s="69"/>
      <c r="O2218" s="69"/>
      <c r="P2218" s="69"/>
      <c r="Q2218" s="53"/>
      <c r="R2218" s="82"/>
      <c r="S2218" s="83"/>
      <c r="T2218" s="72"/>
      <c r="U2218" s="69"/>
      <c r="V2218" s="69"/>
      <c r="W2218" s="69"/>
      <c r="X2218" s="69"/>
    </row>
    <row r="2219" spans="2:24" s="75" customFormat="1" x14ac:dyDescent="0.25">
      <c r="B2219" s="69"/>
      <c r="C2219" s="76"/>
      <c r="D2219" s="76"/>
      <c r="E2219" s="76"/>
      <c r="F2219" s="77"/>
      <c r="G2219" s="69"/>
      <c r="H2219" s="69"/>
      <c r="I2219" s="77"/>
      <c r="J2219" s="69"/>
      <c r="K2219" s="69"/>
      <c r="L2219" s="69"/>
      <c r="M2219" s="69"/>
      <c r="N2219" s="69"/>
      <c r="O2219" s="69"/>
      <c r="P2219" s="69"/>
      <c r="Q2219" s="53"/>
      <c r="R2219" s="82"/>
      <c r="S2219" s="83"/>
      <c r="T2219" s="72"/>
      <c r="U2219" s="69"/>
      <c r="V2219" s="69"/>
      <c r="W2219" s="69"/>
      <c r="X2219" s="69"/>
    </row>
    <row r="2220" spans="2:24" s="75" customFormat="1" x14ac:dyDescent="0.25">
      <c r="B2220" s="69"/>
      <c r="C2220" s="76"/>
      <c r="D2220" s="76"/>
      <c r="E2220" s="76"/>
      <c r="F2220" s="77"/>
      <c r="G2220" s="69"/>
      <c r="H2220" s="69"/>
      <c r="I2220" s="77"/>
      <c r="J2220" s="69"/>
      <c r="K2220" s="69"/>
      <c r="L2220" s="69"/>
      <c r="M2220" s="69"/>
      <c r="N2220" s="69"/>
      <c r="O2220" s="69"/>
      <c r="P2220" s="69"/>
      <c r="Q2220" s="53"/>
      <c r="R2220" s="82"/>
      <c r="S2220" s="83"/>
      <c r="T2220" s="72"/>
      <c r="U2220" s="69"/>
      <c r="V2220" s="69"/>
      <c r="W2220" s="69"/>
      <c r="X2220" s="69"/>
    </row>
    <row r="2221" spans="2:24" s="75" customFormat="1" x14ac:dyDescent="0.25">
      <c r="B2221" s="69"/>
      <c r="C2221" s="76"/>
      <c r="D2221" s="76"/>
      <c r="E2221" s="76"/>
      <c r="F2221" s="77"/>
      <c r="G2221" s="69"/>
      <c r="H2221" s="69"/>
      <c r="I2221" s="77"/>
      <c r="J2221" s="69"/>
      <c r="K2221" s="69"/>
      <c r="L2221" s="69"/>
      <c r="M2221" s="69"/>
      <c r="N2221" s="69"/>
      <c r="O2221" s="69"/>
      <c r="P2221" s="69"/>
      <c r="Q2221" s="53"/>
      <c r="R2221" s="82"/>
      <c r="S2221" s="83"/>
      <c r="T2221" s="72"/>
      <c r="U2221" s="69"/>
      <c r="V2221" s="69"/>
      <c r="W2221" s="69"/>
      <c r="X2221" s="69"/>
    </row>
    <row r="2222" spans="2:24" s="75" customFormat="1" x14ac:dyDescent="0.25">
      <c r="B2222" s="69"/>
      <c r="C2222" s="76"/>
      <c r="D2222" s="76"/>
      <c r="E2222" s="76"/>
      <c r="F2222" s="77"/>
      <c r="G2222" s="69"/>
      <c r="H2222" s="69"/>
      <c r="I2222" s="77"/>
      <c r="J2222" s="69"/>
      <c r="K2222" s="69"/>
      <c r="L2222" s="69"/>
      <c r="M2222" s="69"/>
      <c r="N2222" s="69"/>
      <c r="O2222" s="69"/>
      <c r="P2222" s="69"/>
      <c r="Q2222" s="53"/>
      <c r="R2222" s="82"/>
      <c r="S2222" s="83"/>
      <c r="T2222" s="72"/>
      <c r="U2222" s="69"/>
      <c r="V2222" s="69"/>
      <c r="W2222" s="69"/>
      <c r="X2222" s="69"/>
    </row>
    <row r="2223" spans="2:24" s="75" customFormat="1" x14ac:dyDescent="0.25">
      <c r="B2223" s="69"/>
      <c r="C2223" s="76"/>
      <c r="D2223" s="76"/>
      <c r="E2223" s="76"/>
      <c r="F2223" s="77"/>
      <c r="G2223" s="69"/>
      <c r="H2223" s="69"/>
      <c r="I2223" s="77"/>
      <c r="J2223" s="69"/>
      <c r="K2223" s="69"/>
      <c r="L2223" s="69"/>
      <c r="M2223" s="69"/>
      <c r="N2223" s="69"/>
      <c r="O2223" s="69"/>
      <c r="P2223" s="69"/>
      <c r="Q2223" s="53"/>
      <c r="R2223" s="82"/>
      <c r="S2223" s="83"/>
      <c r="T2223" s="72"/>
      <c r="U2223" s="69"/>
      <c r="V2223" s="69"/>
      <c r="W2223" s="69"/>
      <c r="X2223" s="69"/>
    </row>
    <row r="2224" spans="2:24" s="75" customFormat="1" x14ac:dyDescent="0.25">
      <c r="B2224" s="69"/>
      <c r="C2224" s="76"/>
      <c r="D2224" s="76"/>
      <c r="E2224" s="76"/>
      <c r="F2224" s="77"/>
      <c r="G2224" s="69"/>
      <c r="H2224" s="69"/>
      <c r="I2224" s="77"/>
      <c r="J2224" s="69"/>
      <c r="K2224" s="69"/>
      <c r="L2224" s="69"/>
      <c r="M2224" s="69"/>
      <c r="N2224" s="69"/>
      <c r="O2224" s="69"/>
      <c r="P2224" s="69"/>
      <c r="Q2224" s="53"/>
      <c r="R2224" s="82"/>
      <c r="S2224" s="83"/>
      <c r="T2224" s="72"/>
      <c r="U2224" s="69"/>
      <c r="V2224" s="69"/>
      <c r="W2224" s="69"/>
      <c r="X2224" s="69"/>
    </row>
    <row r="2225" spans="2:24" s="75" customFormat="1" x14ac:dyDescent="0.25">
      <c r="B2225" s="69"/>
      <c r="C2225" s="76"/>
      <c r="D2225" s="76"/>
      <c r="E2225" s="76"/>
      <c r="F2225" s="77"/>
      <c r="G2225" s="69"/>
      <c r="H2225" s="69"/>
      <c r="I2225" s="77"/>
      <c r="J2225" s="69"/>
      <c r="K2225" s="69"/>
      <c r="L2225" s="69"/>
      <c r="M2225" s="69"/>
      <c r="N2225" s="69"/>
      <c r="O2225" s="69"/>
      <c r="P2225" s="69"/>
      <c r="Q2225" s="53"/>
      <c r="R2225" s="82"/>
      <c r="S2225" s="83"/>
      <c r="T2225" s="72"/>
      <c r="U2225" s="69"/>
      <c r="V2225" s="69"/>
      <c r="W2225" s="69"/>
      <c r="X2225" s="69"/>
    </row>
    <row r="2226" spans="2:24" s="75" customFormat="1" x14ac:dyDescent="0.25">
      <c r="B2226" s="69"/>
      <c r="C2226" s="76"/>
      <c r="D2226" s="76"/>
      <c r="E2226" s="76"/>
      <c r="F2226" s="77"/>
      <c r="G2226" s="69"/>
      <c r="H2226" s="69"/>
      <c r="I2226" s="77"/>
      <c r="J2226" s="69"/>
      <c r="K2226" s="69"/>
      <c r="L2226" s="69"/>
      <c r="M2226" s="69"/>
      <c r="N2226" s="69"/>
      <c r="O2226" s="69"/>
      <c r="P2226" s="69"/>
      <c r="Q2226" s="53"/>
      <c r="R2226" s="82"/>
      <c r="S2226" s="83"/>
      <c r="T2226" s="72"/>
      <c r="U2226" s="69"/>
      <c r="V2226" s="69"/>
      <c r="W2226" s="69"/>
      <c r="X2226" s="69"/>
    </row>
    <row r="2227" spans="2:24" s="75" customFormat="1" x14ac:dyDescent="0.25">
      <c r="B2227" s="69"/>
      <c r="C2227" s="76"/>
      <c r="D2227" s="76"/>
      <c r="E2227" s="76"/>
      <c r="F2227" s="77"/>
      <c r="G2227" s="69"/>
      <c r="H2227" s="69"/>
      <c r="I2227" s="77"/>
      <c r="J2227" s="69"/>
      <c r="K2227" s="69"/>
      <c r="L2227" s="69"/>
      <c r="M2227" s="69"/>
      <c r="N2227" s="69"/>
      <c r="O2227" s="69"/>
      <c r="P2227" s="69"/>
      <c r="Q2227" s="53"/>
      <c r="R2227" s="82"/>
      <c r="S2227" s="83"/>
      <c r="T2227" s="72"/>
      <c r="U2227" s="69"/>
      <c r="V2227" s="69"/>
      <c r="W2227" s="69"/>
      <c r="X2227" s="69"/>
    </row>
    <row r="2228" spans="2:24" s="75" customFormat="1" x14ac:dyDescent="0.25">
      <c r="B2228" s="69"/>
      <c r="C2228" s="76"/>
      <c r="D2228" s="76"/>
      <c r="E2228" s="76"/>
      <c r="F2228" s="77"/>
      <c r="G2228" s="69"/>
      <c r="H2228" s="69"/>
      <c r="I2228" s="77"/>
      <c r="J2228" s="69"/>
      <c r="K2228" s="69"/>
      <c r="L2228" s="69"/>
      <c r="M2228" s="69"/>
      <c r="N2228" s="69"/>
      <c r="O2228" s="69"/>
      <c r="P2228" s="69"/>
      <c r="Q2228" s="53"/>
      <c r="R2228" s="82"/>
      <c r="S2228" s="83"/>
      <c r="T2228" s="72"/>
      <c r="U2228" s="69"/>
      <c r="V2228" s="69"/>
      <c r="W2228" s="69"/>
      <c r="X2228" s="69"/>
    </row>
    <row r="2229" spans="2:24" s="75" customFormat="1" x14ac:dyDescent="0.25">
      <c r="B2229" s="69"/>
      <c r="C2229" s="76"/>
      <c r="D2229" s="76"/>
      <c r="E2229" s="76"/>
      <c r="F2229" s="77"/>
      <c r="G2229" s="69"/>
      <c r="H2229" s="69"/>
      <c r="I2229" s="77"/>
      <c r="J2229" s="69"/>
      <c r="K2229" s="69"/>
      <c r="L2229" s="69"/>
      <c r="M2229" s="69"/>
      <c r="N2229" s="69"/>
      <c r="O2229" s="69"/>
      <c r="P2229" s="69"/>
      <c r="Q2229" s="53"/>
      <c r="R2229" s="82"/>
      <c r="S2229" s="83"/>
      <c r="T2229" s="72"/>
      <c r="U2229" s="69"/>
      <c r="V2229" s="69"/>
      <c r="W2229" s="69"/>
      <c r="X2229" s="69"/>
    </row>
    <row r="2230" spans="2:24" s="75" customFormat="1" x14ac:dyDescent="0.25">
      <c r="B2230" s="69"/>
      <c r="C2230" s="76"/>
      <c r="D2230" s="76"/>
      <c r="E2230" s="76"/>
      <c r="F2230" s="77"/>
      <c r="G2230" s="69"/>
      <c r="H2230" s="69"/>
      <c r="I2230" s="77"/>
      <c r="J2230" s="69"/>
      <c r="K2230" s="69"/>
      <c r="L2230" s="69"/>
      <c r="M2230" s="69"/>
      <c r="N2230" s="69"/>
      <c r="O2230" s="69"/>
      <c r="P2230" s="69"/>
      <c r="Q2230" s="53"/>
      <c r="R2230" s="82"/>
      <c r="S2230" s="83"/>
      <c r="T2230" s="72"/>
      <c r="U2230" s="69"/>
      <c r="V2230" s="69"/>
      <c r="W2230" s="69"/>
      <c r="X2230" s="69"/>
    </row>
    <row r="2231" spans="2:24" s="75" customFormat="1" x14ac:dyDescent="0.25">
      <c r="B2231" s="69"/>
      <c r="C2231" s="76"/>
      <c r="D2231" s="76"/>
      <c r="E2231" s="76"/>
      <c r="F2231" s="77"/>
      <c r="G2231" s="69"/>
      <c r="H2231" s="69"/>
      <c r="I2231" s="77"/>
      <c r="J2231" s="69"/>
      <c r="K2231" s="69"/>
      <c r="L2231" s="69"/>
      <c r="M2231" s="69"/>
      <c r="N2231" s="69"/>
      <c r="O2231" s="69"/>
      <c r="P2231" s="69"/>
      <c r="Q2231" s="53"/>
      <c r="R2231" s="82"/>
      <c r="S2231" s="83"/>
      <c r="T2231" s="72"/>
      <c r="U2231" s="69"/>
      <c r="V2231" s="69"/>
      <c r="W2231" s="69"/>
      <c r="X2231" s="69"/>
    </row>
    <row r="2232" spans="2:24" s="75" customFormat="1" x14ac:dyDescent="0.25">
      <c r="B2232" s="69"/>
      <c r="C2232" s="76"/>
      <c r="D2232" s="76"/>
      <c r="E2232" s="76"/>
      <c r="F2232" s="77"/>
      <c r="G2232" s="69"/>
      <c r="H2232" s="69"/>
      <c r="I2232" s="77"/>
      <c r="J2232" s="69"/>
      <c r="K2232" s="69"/>
      <c r="L2232" s="69"/>
      <c r="M2232" s="69"/>
      <c r="N2232" s="69"/>
      <c r="O2232" s="69"/>
      <c r="P2232" s="69"/>
      <c r="Q2232" s="53"/>
      <c r="R2232" s="82"/>
      <c r="S2232" s="83"/>
      <c r="T2232" s="72"/>
      <c r="U2232" s="69"/>
      <c r="V2232" s="69"/>
      <c r="W2232" s="69"/>
      <c r="X2232" s="69"/>
    </row>
    <row r="2233" spans="2:24" s="75" customFormat="1" x14ac:dyDescent="0.25">
      <c r="B2233" s="69"/>
      <c r="C2233" s="76"/>
      <c r="D2233" s="76"/>
      <c r="E2233" s="76"/>
      <c r="F2233" s="77"/>
      <c r="G2233" s="69"/>
      <c r="H2233" s="69"/>
      <c r="I2233" s="77"/>
      <c r="J2233" s="69"/>
      <c r="K2233" s="69"/>
      <c r="L2233" s="69"/>
      <c r="M2233" s="69"/>
      <c r="N2233" s="69"/>
      <c r="O2233" s="69"/>
      <c r="P2233" s="69"/>
      <c r="Q2233" s="53"/>
      <c r="R2233" s="82"/>
      <c r="S2233" s="83"/>
      <c r="T2233" s="72"/>
      <c r="U2233" s="69"/>
      <c r="V2233" s="69"/>
      <c r="W2233" s="69"/>
      <c r="X2233" s="69"/>
    </row>
    <row r="2234" spans="2:24" s="75" customFormat="1" x14ac:dyDescent="0.25">
      <c r="B2234" s="69"/>
      <c r="C2234" s="76"/>
      <c r="D2234" s="76"/>
      <c r="E2234" s="76"/>
      <c r="F2234" s="77"/>
      <c r="G2234" s="69"/>
      <c r="H2234" s="69"/>
      <c r="I2234" s="77"/>
      <c r="J2234" s="69"/>
      <c r="K2234" s="69"/>
      <c r="L2234" s="69"/>
      <c r="M2234" s="69"/>
      <c r="N2234" s="69"/>
      <c r="O2234" s="69"/>
      <c r="P2234" s="69"/>
      <c r="Q2234" s="53"/>
      <c r="R2234" s="82"/>
      <c r="S2234" s="83"/>
      <c r="T2234" s="72"/>
      <c r="U2234" s="69"/>
      <c r="V2234" s="69"/>
      <c r="W2234" s="69"/>
      <c r="X2234" s="69"/>
    </row>
    <row r="2235" spans="2:24" s="75" customFormat="1" x14ac:dyDescent="0.25">
      <c r="B2235" s="69"/>
      <c r="C2235" s="76"/>
      <c r="D2235" s="76"/>
      <c r="E2235" s="76"/>
      <c r="F2235" s="77"/>
      <c r="G2235" s="69"/>
      <c r="H2235" s="69"/>
      <c r="I2235" s="77"/>
      <c r="J2235" s="69"/>
      <c r="K2235" s="69"/>
      <c r="L2235" s="69"/>
      <c r="M2235" s="69"/>
      <c r="N2235" s="69"/>
      <c r="O2235" s="69"/>
      <c r="P2235" s="69"/>
      <c r="Q2235" s="53"/>
      <c r="R2235" s="82"/>
      <c r="S2235" s="83"/>
      <c r="T2235" s="72"/>
      <c r="U2235" s="69"/>
      <c r="V2235" s="69"/>
      <c r="W2235" s="69"/>
      <c r="X2235" s="69"/>
    </row>
    <row r="2236" spans="2:24" s="75" customFormat="1" x14ac:dyDescent="0.25">
      <c r="B2236" s="69"/>
      <c r="C2236" s="76"/>
      <c r="D2236" s="76"/>
      <c r="E2236" s="76"/>
      <c r="F2236" s="77"/>
      <c r="G2236" s="69"/>
      <c r="H2236" s="69"/>
      <c r="I2236" s="77"/>
      <c r="J2236" s="69"/>
      <c r="K2236" s="69"/>
      <c r="L2236" s="69"/>
      <c r="M2236" s="69"/>
      <c r="N2236" s="69"/>
      <c r="O2236" s="69"/>
      <c r="P2236" s="69"/>
      <c r="Q2236" s="53"/>
      <c r="R2236" s="82"/>
      <c r="S2236" s="83"/>
      <c r="T2236" s="72"/>
      <c r="U2236" s="69"/>
      <c r="V2236" s="69"/>
      <c r="W2236" s="69"/>
      <c r="X2236" s="69"/>
    </row>
    <row r="2237" spans="2:24" s="75" customFormat="1" x14ac:dyDescent="0.25">
      <c r="B2237" s="69"/>
      <c r="C2237" s="76"/>
      <c r="D2237" s="76"/>
      <c r="E2237" s="76"/>
      <c r="F2237" s="77"/>
      <c r="G2237" s="69"/>
      <c r="H2237" s="69"/>
      <c r="I2237" s="77"/>
      <c r="J2237" s="69"/>
      <c r="K2237" s="69"/>
      <c r="L2237" s="69"/>
      <c r="M2237" s="69"/>
      <c r="N2237" s="69"/>
      <c r="O2237" s="69"/>
      <c r="P2237" s="69"/>
      <c r="Q2237" s="53"/>
      <c r="R2237" s="82"/>
      <c r="S2237" s="83"/>
      <c r="T2237" s="72"/>
      <c r="U2237" s="69"/>
      <c r="V2237" s="69"/>
      <c r="W2237" s="69"/>
      <c r="X2237" s="69"/>
    </row>
    <row r="2238" spans="2:24" s="75" customFormat="1" x14ac:dyDescent="0.25">
      <c r="B2238" s="69"/>
      <c r="C2238" s="76"/>
      <c r="D2238" s="76"/>
      <c r="E2238" s="76"/>
      <c r="F2238" s="77"/>
      <c r="G2238" s="69"/>
      <c r="H2238" s="69"/>
      <c r="I2238" s="77"/>
      <c r="J2238" s="69"/>
      <c r="K2238" s="69"/>
      <c r="L2238" s="69"/>
      <c r="M2238" s="69"/>
      <c r="N2238" s="69"/>
      <c r="O2238" s="69"/>
      <c r="P2238" s="69"/>
      <c r="Q2238" s="53"/>
      <c r="R2238" s="82"/>
      <c r="S2238" s="83"/>
      <c r="T2238" s="72"/>
      <c r="U2238" s="69"/>
      <c r="V2238" s="69"/>
      <c r="W2238" s="69"/>
      <c r="X2238" s="69"/>
    </row>
    <row r="2239" spans="2:24" s="75" customFormat="1" x14ac:dyDescent="0.25">
      <c r="B2239" s="69"/>
      <c r="C2239" s="76"/>
      <c r="D2239" s="76"/>
      <c r="E2239" s="76"/>
      <c r="F2239" s="77"/>
      <c r="G2239" s="69"/>
      <c r="H2239" s="69"/>
      <c r="I2239" s="77"/>
      <c r="J2239" s="69"/>
      <c r="K2239" s="69"/>
      <c r="L2239" s="69"/>
      <c r="M2239" s="69"/>
      <c r="N2239" s="69"/>
      <c r="O2239" s="69"/>
      <c r="P2239" s="69"/>
      <c r="Q2239" s="53"/>
      <c r="R2239" s="82"/>
      <c r="S2239" s="83"/>
      <c r="T2239" s="72"/>
      <c r="U2239" s="69"/>
      <c r="V2239" s="69"/>
      <c r="W2239" s="69"/>
      <c r="X2239" s="69"/>
    </row>
    <row r="2240" spans="2:24" s="75" customFormat="1" x14ac:dyDescent="0.25">
      <c r="B2240" s="69"/>
      <c r="C2240" s="76"/>
      <c r="D2240" s="76"/>
      <c r="E2240" s="76"/>
      <c r="F2240" s="77"/>
      <c r="G2240" s="69"/>
      <c r="H2240" s="69"/>
      <c r="I2240" s="77"/>
      <c r="J2240" s="69"/>
      <c r="K2240" s="69"/>
      <c r="L2240" s="69"/>
      <c r="M2240" s="69"/>
      <c r="N2240" s="69"/>
      <c r="O2240" s="69"/>
      <c r="P2240" s="69"/>
      <c r="Q2240" s="53"/>
      <c r="R2240" s="82"/>
      <c r="S2240" s="83"/>
      <c r="T2240" s="72"/>
      <c r="U2240" s="69"/>
      <c r="V2240" s="69"/>
      <c r="W2240" s="69"/>
      <c r="X2240" s="69"/>
    </row>
    <row r="2241" spans="2:24" s="75" customFormat="1" x14ac:dyDescent="0.25">
      <c r="B2241" s="69"/>
      <c r="C2241" s="76"/>
      <c r="D2241" s="76"/>
      <c r="E2241" s="76"/>
      <c r="F2241" s="77"/>
      <c r="G2241" s="69"/>
      <c r="H2241" s="69"/>
      <c r="I2241" s="77"/>
      <c r="J2241" s="69"/>
      <c r="K2241" s="69"/>
      <c r="L2241" s="69"/>
      <c r="M2241" s="69"/>
      <c r="N2241" s="69"/>
      <c r="O2241" s="69"/>
      <c r="P2241" s="69"/>
      <c r="Q2241" s="53"/>
      <c r="R2241" s="82"/>
      <c r="S2241" s="83"/>
      <c r="T2241" s="72"/>
      <c r="U2241" s="69"/>
      <c r="V2241" s="69"/>
      <c r="W2241" s="69"/>
      <c r="X2241" s="69"/>
    </row>
    <row r="2242" spans="2:24" s="75" customFormat="1" x14ac:dyDescent="0.25">
      <c r="B2242" s="69"/>
      <c r="C2242" s="76"/>
      <c r="D2242" s="76"/>
      <c r="E2242" s="76"/>
      <c r="F2242" s="77"/>
      <c r="G2242" s="69"/>
      <c r="H2242" s="69"/>
      <c r="I2242" s="77"/>
      <c r="J2242" s="69"/>
      <c r="K2242" s="69"/>
      <c r="L2242" s="69"/>
      <c r="M2242" s="69"/>
      <c r="N2242" s="69"/>
      <c r="O2242" s="69"/>
      <c r="P2242" s="69"/>
      <c r="Q2242" s="53"/>
      <c r="R2242" s="82"/>
      <c r="S2242" s="83"/>
      <c r="T2242" s="72"/>
      <c r="U2242" s="69"/>
      <c r="V2242" s="69"/>
      <c r="W2242" s="69"/>
      <c r="X2242" s="69"/>
    </row>
    <row r="2243" spans="2:24" s="75" customFormat="1" x14ac:dyDescent="0.25">
      <c r="B2243" s="69"/>
      <c r="C2243" s="76"/>
      <c r="D2243" s="76"/>
      <c r="E2243" s="76"/>
      <c r="F2243" s="77"/>
      <c r="G2243" s="69"/>
      <c r="H2243" s="69"/>
      <c r="I2243" s="77"/>
      <c r="J2243" s="69"/>
      <c r="K2243" s="69"/>
      <c r="L2243" s="69"/>
      <c r="M2243" s="69"/>
      <c r="N2243" s="69"/>
      <c r="O2243" s="69"/>
      <c r="P2243" s="69"/>
      <c r="Q2243" s="53"/>
      <c r="R2243" s="82"/>
      <c r="S2243" s="83"/>
      <c r="T2243" s="72"/>
      <c r="U2243" s="69"/>
      <c r="V2243" s="69"/>
      <c r="W2243" s="69"/>
      <c r="X2243" s="69"/>
    </row>
    <row r="2244" spans="2:24" s="75" customFormat="1" x14ac:dyDescent="0.25">
      <c r="B2244" s="69"/>
      <c r="C2244" s="76"/>
      <c r="D2244" s="76"/>
      <c r="E2244" s="76"/>
      <c r="F2244" s="77"/>
      <c r="G2244" s="69"/>
      <c r="H2244" s="69"/>
      <c r="I2244" s="77"/>
      <c r="J2244" s="69"/>
      <c r="K2244" s="69"/>
      <c r="L2244" s="69"/>
      <c r="M2244" s="69"/>
      <c r="N2244" s="69"/>
      <c r="O2244" s="69"/>
      <c r="P2244" s="69"/>
      <c r="Q2244" s="53"/>
      <c r="R2244" s="82"/>
      <c r="S2244" s="83"/>
      <c r="T2244" s="72"/>
      <c r="U2244" s="69"/>
      <c r="V2244" s="69"/>
      <c r="W2244" s="69"/>
      <c r="X2244" s="69"/>
    </row>
    <row r="2245" spans="2:24" s="75" customFormat="1" x14ac:dyDescent="0.25">
      <c r="B2245" s="69"/>
      <c r="C2245" s="76"/>
      <c r="D2245" s="76"/>
      <c r="E2245" s="76"/>
      <c r="F2245" s="77"/>
      <c r="G2245" s="69"/>
      <c r="H2245" s="69"/>
      <c r="I2245" s="77"/>
      <c r="J2245" s="69"/>
      <c r="K2245" s="69"/>
      <c r="L2245" s="69"/>
      <c r="M2245" s="69"/>
      <c r="N2245" s="69"/>
      <c r="O2245" s="69"/>
      <c r="P2245" s="69"/>
      <c r="Q2245" s="53"/>
      <c r="R2245" s="82"/>
      <c r="S2245" s="83"/>
      <c r="T2245" s="72"/>
      <c r="U2245" s="69"/>
      <c r="V2245" s="69"/>
      <c r="W2245" s="69"/>
      <c r="X2245" s="69"/>
    </row>
    <row r="2246" spans="2:24" s="75" customFormat="1" x14ac:dyDescent="0.25">
      <c r="B2246" s="69"/>
      <c r="C2246" s="76"/>
      <c r="D2246" s="76"/>
      <c r="E2246" s="76"/>
      <c r="F2246" s="77"/>
      <c r="G2246" s="69"/>
      <c r="H2246" s="69"/>
      <c r="I2246" s="77"/>
      <c r="J2246" s="69"/>
      <c r="K2246" s="69"/>
      <c r="L2246" s="69"/>
      <c r="M2246" s="69"/>
      <c r="N2246" s="69"/>
      <c r="O2246" s="69"/>
      <c r="P2246" s="69"/>
      <c r="Q2246" s="53"/>
      <c r="R2246" s="82"/>
      <c r="S2246" s="83"/>
      <c r="T2246" s="72"/>
      <c r="U2246" s="69"/>
      <c r="V2246" s="69"/>
      <c r="W2246" s="69"/>
      <c r="X2246" s="69"/>
    </row>
    <row r="2247" spans="2:24" s="75" customFormat="1" x14ac:dyDescent="0.25">
      <c r="B2247" s="69"/>
      <c r="C2247" s="76"/>
      <c r="D2247" s="76"/>
      <c r="E2247" s="76"/>
      <c r="F2247" s="77"/>
      <c r="G2247" s="69"/>
      <c r="H2247" s="69"/>
      <c r="I2247" s="77"/>
      <c r="J2247" s="69"/>
      <c r="K2247" s="69"/>
      <c r="L2247" s="69"/>
      <c r="M2247" s="69"/>
      <c r="N2247" s="69"/>
      <c r="O2247" s="69"/>
      <c r="P2247" s="69"/>
      <c r="Q2247" s="53"/>
      <c r="R2247" s="82"/>
      <c r="S2247" s="83"/>
      <c r="T2247" s="72"/>
      <c r="U2247" s="69"/>
      <c r="V2247" s="69"/>
      <c r="W2247" s="69"/>
      <c r="X2247" s="69"/>
    </row>
    <row r="2248" spans="2:24" s="75" customFormat="1" x14ac:dyDescent="0.25">
      <c r="B2248" s="69"/>
      <c r="C2248" s="76"/>
      <c r="D2248" s="76"/>
      <c r="E2248" s="76"/>
      <c r="F2248" s="77"/>
      <c r="G2248" s="69"/>
      <c r="H2248" s="69"/>
      <c r="I2248" s="77"/>
      <c r="J2248" s="69"/>
      <c r="K2248" s="69"/>
      <c r="L2248" s="69"/>
      <c r="M2248" s="69"/>
      <c r="N2248" s="69"/>
      <c r="O2248" s="69"/>
      <c r="P2248" s="69"/>
      <c r="Q2248" s="53"/>
      <c r="R2248" s="82"/>
      <c r="S2248" s="83"/>
      <c r="T2248" s="72"/>
      <c r="U2248" s="69"/>
      <c r="V2248" s="69"/>
      <c r="W2248" s="69"/>
      <c r="X2248" s="69"/>
    </row>
    <row r="2249" spans="2:24" s="75" customFormat="1" x14ac:dyDescent="0.25">
      <c r="B2249" s="69"/>
      <c r="C2249" s="76"/>
      <c r="D2249" s="76"/>
      <c r="E2249" s="76"/>
      <c r="F2249" s="77"/>
      <c r="G2249" s="69"/>
      <c r="H2249" s="69"/>
      <c r="I2249" s="77"/>
      <c r="J2249" s="69"/>
      <c r="K2249" s="69"/>
      <c r="L2249" s="69"/>
      <c r="M2249" s="69"/>
      <c r="N2249" s="69"/>
      <c r="O2249" s="69"/>
      <c r="P2249" s="69"/>
      <c r="Q2249" s="53"/>
      <c r="R2249" s="82"/>
      <c r="S2249" s="83"/>
      <c r="T2249" s="72"/>
      <c r="U2249" s="69"/>
      <c r="V2249" s="69"/>
      <c r="W2249" s="69"/>
      <c r="X2249" s="69"/>
    </row>
    <row r="2250" spans="2:24" s="75" customFormat="1" x14ac:dyDescent="0.25">
      <c r="B2250" s="69"/>
      <c r="C2250" s="76"/>
      <c r="D2250" s="76"/>
      <c r="E2250" s="76"/>
      <c r="F2250" s="77"/>
      <c r="G2250" s="69"/>
      <c r="H2250" s="69"/>
      <c r="I2250" s="77"/>
      <c r="J2250" s="69"/>
      <c r="K2250" s="69"/>
      <c r="L2250" s="69"/>
      <c r="M2250" s="69"/>
      <c r="N2250" s="69"/>
      <c r="O2250" s="69"/>
      <c r="P2250" s="69"/>
      <c r="Q2250" s="53"/>
      <c r="R2250" s="82"/>
      <c r="S2250" s="83"/>
      <c r="T2250" s="72"/>
      <c r="U2250" s="69"/>
      <c r="V2250" s="69"/>
      <c r="W2250" s="69"/>
      <c r="X2250" s="69"/>
    </row>
    <row r="2251" spans="2:24" s="75" customFormat="1" x14ac:dyDescent="0.25">
      <c r="B2251" s="69"/>
      <c r="C2251" s="76"/>
      <c r="D2251" s="76"/>
      <c r="E2251" s="76"/>
      <c r="F2251" s="77"/>
      <c r="G2251" s="69"/>
      <c r="H2251" s="69"/>
      <c r="I2251" s="77"/>
      <c r="J2251" s="69"/>
      <c r="K2251" s="69"/>
      <c r="L2251" s="69"/>
      <c r="M2251" s="69"/>
      <c r="N2251" s="69"/>
      <c r="O2251" s="69"/>
      <c r="P2251" s="69"/>
      <c r="Q2251" s="53"/>
      <c r="R2251" s="82"/>
      <c r="S2251" s="83"/>
      <c r="T2251" s="72"/>
      <c r="U2251" s="69"/>
      <c r="V2251" s="69"/>
      <c r="W2251" s="69"/>
      <c r="X2251" s="69"/>
    </row>
    <row r="2252" spans="2:24" s="75" customFormat="1" x14ac:dyDescent="0.25">
      <c r="B2252" s="69"/>
      <c r="C2252" s="76"/>
      <c r="D2252" s="76"/>
      <c r="E2252" s="76"/>
      <c r="F2252" s="77"/>
      <c r="G2252" s="69"/>
      <c r="H2252" s="69"/>
      <c r="I2252" s="77"/>
      <c r="J2252" s="69"/>
      <c r="K2252" s="69"/>
      <c r="L2252" s="69"/>
      <c r="M2252" s="69"/>
      <c r="N2252" s="69"/>
      <c r="O2252" s="69"/>
      <c r="P2252" s="69"/>
      <c r="Q2252" s="53"/>
      <c r="R2252" s="82"/>
      <c r="S2252" s="83"/>
      <c r="T2252" s="72"/>
      <c r="U2252" s="69"/>
      <c r="V2252" s="69"/>
      <c r="W2252" s="69"/>
      <c r="X2252" s="69"/>
    </row>
    <row r="2253" spans="2:24" s="75" customFormat="1" x14ac:dyDescent="0.25">
      <c r="B2253" s="69"/>
      <c r="C2253" s="76"/>
      <c r="D2253" s="76"/>
      <c r="E2253" s="76"/>
      <c r="F2253" s="77"/>
      <c r="G2253" s="69"/>
      <c r="H2253" s="69"/>
      <c r="I2253" s="77"/>
      <c r="J2253" s="69"/>
      <c r="K2253" s="69"/>
      <c r="L2253" s="69"/>
      <c r="M2253" s="69"/>
      <c r="N2253" s="69"/>
      <c r="O2253" s="69"/>
      <c r="P2253" s="69"/>
      <c r="Q2253" s="53"/>
      <c r="R2253" s="82"/>
      <c r="S2253" s="83"/>
      <c r="T2253" s="72"/>
      <c r="U2253" s="69"/>
      <c r="V2253" s="69"/>
      <c r="W2253" s="69"/>
      <c r="X2253" s="69"/>
    </row>
    <row r="2254" spans="2:24" s="75" customFormat="1" x14ac:dyDescent="0.25">
      <c r="B2254" s="69"/>
      <c r="C2254" s="76"/>
      <c r="D2254" s="76"/>
      <c r="E2254" s="76"/>
      <c r="F2254" s="77"/>
      <c r="G2254" s="69"/>
      <c r="H2254" s="69"/>
      <c r="I2254" s="77"/>
      <c r="J2254" s="69"/>
      <c r="K2254" s="69"/>
      <c r="L2254" s="69"/>
      <c r="M2254" s="69"/>
      <c r="N2254" s="69"/>
      <c r="O2254" s="69"/>
      <c r="P2254" s="69"/>
      <c r="Q2254" s="53"/>
      <c r="R2254" s="82"/>
      <c r="S2254" s="83"/>
      <c r="T2254" s="72"/>
      <c r="U2254" s="69"/>
      <c r="V2254" s="69"/>
      <c r="W2254" s="69"/>
      <c r="X2254" s="69"/>
    </row>
    <row r="2255" spans="2:24" s="75" customFormat="1" x14ac:dyDescent="0.25">
      <c r="B2255" s="69"/>
      <c r="C2255" s="76"/>
      <c r="D2255" s="76"/>
      <c r="E2255" s="76"/>
      <c r="F2255" s="77"/>
      <c r="G2255" s="69"/>
      <c r="H2255" s="69"/>
      <c r="I2255" s="77"/>
      <c r="J2255" s="69"/>
      <c r="K2255" s="69"/>
      <c r="L2255" s="69"/>
      <c r="M2255" s="69"/>
      <c r="N2255" s="69"/>
      <c r="O2255" s="69"/>
      <c r="P2255" s="69"/>
      <c r="Q2255" s="53"/>
      <c r="R2255" s="82"/>
      <c r="S2255" s="83"/>
      <c r="T2255" s="72"/>
      <c r="U2255" s="69"/>
      <c r="V2255" s="69"/>
      <c r="W2255" s="69"/>
      <c r="X2255" s="69"/>
    </row>
    <row r="2256" spans="2:24" s="75" customFormat="1" x14ac:dyDescent="0.25">
      <c r="B2256" s="69"/>
      <c r="C2256" s="76"/>
      <c r="D2256" s="76"/>
      <c r="E2256" s="76"/>
      <c r="F2256" s="77"/>
      <c r="G2256" s="69"/>
      <c r="H2256" s="69"/>
      <c r="I2256" s="77"/>
      <c r="J2256" s="69"/>
      <c r="K2256" s="69"/>
      <c r="L2256" s="69"/>
      <c r="M2256" s="69"/>
      <c r="N2256" s="69"/>
      <c r="O2256" s="69"/>
      <c r="P2256" s="69"/>
      <c r="Q2256" s="53"/>
      <c r="R2256" s="82"/>
      <c r="S2256" s="83"/>
      <c r="T2256" s="72"/>
      <c r="U2256" s="69"/>
      <c r="V2256" s="69"/>
      <c r="W2256" s="69"/>
      <c r="X2256" s="69"/>
    </row>
    <row r="2257" spans="2:24" s="75" customFormat="1" x14ac:dyDescent="0.25">
      <c r="B2257" s="69"/>
      <c r="C2257" s="76"/>
      <c r="D2257" s="76"/>
      <c r="E2257" s="76"/>
      <c r="F2257" s="77"/>
      <c r="G2257" s="69"/>
      <c r="H2257" s="69"/>
      <c r="I2257" s="77"/>
      <c r="J2257" s="69"/>
      <c r="K2257" s="69"/>
      <c r="L2257" s="69"/>
      <c r="M2257" s="69"/>
      <c r="N2257" s="69"/>
      <c r="O2257" s="69"/>
      <c r="P2257" s="69"/>
      <c r="Q2257" s="53"/>
      <c r="R2257" s="82"/>
      <c r="S2257" s="83"/>
      <c r="T2257" s="72"/>
      <c r="U2257" s="69"/>
      <c r="V2257" s="69"/>
      <c r="W2257" s="69"/>
      <c r="X2257" s="69"/>
    </row>
    <row r="2258" spans="2:24" s="75" customFormat="1" x14ac:dyDescent="0.25">
      <c r="B2258" s="69"/>
      <c r="C2258" s="76"/>
      <c r="D2258" s="76"/>
      <c r="E2258" s="76"/>
      <c r="F2258" s="77"/>
      <c r="G2258" s="69"/>
      <c r="H2258" s="69"/>
      <c r="I2258" s="77"/>
      <c r="J2258" s="69"/>
      <c r="K2258" s="69"/>
      <c r="L2258" s="69"/>
      <c r="M2258" s="69"/>
      <c r="N2258" s="69"/>
      <c r="O2258" s="69"/>
      <c r="P2258" s="69"/>
      <c r="Q2258" s="53"/>
      <c r="R2258" s="82"/>
      <c r="S2258" s="83"/>
      <c r="T2258" s="72"/>
      <c r="U2258" s="69"/>
      <c r="V2258" s="69"/>
      <c r="W2258" s="69"/>
      <c r="X2258" s="69"/>
    </row>
    <row r="2259" spans="2:24" s="75" customFormat="1" x14ac:dyDescent="0.25">
      <c r="B2259" s="69"/>
      <c r="C2259" s="76"/>
      <c r="D2259" s="76"/>
      <c r="E2259" s="76"/>
      <c r="F2259" s="77"/>
      <c r="G2259" s="69"/>
      <c r="H2259" s="69"/>
      <c r="I2259" s="77"/>
      <c r="J2259" s="69"/>
      <c r="K2259" s="69"/>
      <c r="L2259" s="69"/>
      <c r="M2259" s="69"/>
      <c r="N2259" s="69"/>
      <c r="O2259" s="69"/>
      <c r="P2259" s="69"/>
      <c r="Q2259" s="53"/>
      <c r="R2259" s="82"/>
      <c r="S2259" s="83"/>
      <c r="T2259" s="72"/>
      <c r="U2259" s="69"/>
      <c r="V2259" s="69"/>
      <c r="W2259" s="69"/>
      <c r="X2259" s="69"/>
    </row>
    <row r="2260" spans="2:24" s="75" customFormat="1" x14ac:dyDescent="0.25">
      <c r="B2260" s="69"/>
      <c r="C2260" s="76"/>
      <c r="D2260" s="76"/>
      <c r="E2260" s="76"/>
      <c r="F2260" s="77"/>
      <c r="G2260" s="69"/>
      <c r="H2260" s="69"/>
      <c r="I2260" s="77"/>
      <c r="J2260" s="69"/>
      <c r="K2260" s="69"/>
      <c r="L2260" s="69"/>
      <c r="M2260" s="69"/>
      <c r="N2260" s="69"/>
      <c r="O2260" s="69"/>
      <c r="P2260" s="69"/>
      <c r="Q2260" s="53"/>
      <c r="R2260" s="82"/>
      <c r="S2260" s="83"/>
      <c r="T2260" s="72"/>
      <c r="U2260" s="69"/>
      <c r="V2260" s="69"/>
      <c r="W2260" s="69"/>
      <c r="X2260" s="69"/>
    </row>
    <row r="2261" spans="2:24" s="75" customFormat="1" x14ac:dyDescent="0.25">
      <c r="B2261" s="69"/>
      <c r="C2261" s="76"/>
      <c r="D2261" s="76"/>
      <c r="E2261" s="76"/>
      <c r="F2261" s="77"/>
      <c r="G2261" s="69"/>
      <c r="H2261" s="69"/>
      <c r="I2261" s="77"/>
      <c r="J2261" s="69"/>
      <c r="K2261" s="69"/>
      <c r="L2261" s="69"/>
      <c r="M2261" s="69"/>
      <c r="N2261" s="69"/>
      <c r="O2261" s="69"/>
      <c r="P2261" s="69"/>
      <c r="Q2261" s="53"/>
      <c r="R2261" s="82"/>
      <c r="S2261" s="83"/>
      <c r="T2261" s="72"/>
      <c r="U2261" s="69"/>
      <c r="V2261" s="69"/>
      <c r="W2261" s="69"/>
      <c r="X2261" s="69"/>
    </row>
    <row r="2262" spans="2:24" s="75" customFormat="1" x14ac:dyDescent="0.25">
      <c r="B2262" s="69"/>
      <c r="C2262" s="76"/>
      <c r="D2262" s="76"/>
      <c r="E2262" s="76"/>
      <c r="F2262" s="77"/>
      <c r="G2262" s="69"/>
      <c r="H2262" s="69"/>
      <c r="I2262" s="77"/>
      <c r="J2262" s="69"/>
      <c r="K2262" s="69"/>
      <c r="L2262" s="69"/>
      <c r="M2262" s="69"/>
      <c r="N2262" s="69"/>
      <c r="O2262" s="69"/>
      <c r="P2262" s="69"/>
      <c r="Q2262" s="53"/>
      <c r="R2262" s="82"/>
      <c r="S2262" s="83"/>
      <c r="T2262" s="72"/>
      <c r="U2262" s="69"/>
      <c r="V2262" s="69"/>
      <c r="W2262" s="69"/>
      <c r="X2262" s="69"/>
    </row>
    <row r="2263" spans="2:24" s="75" customFormat="1" x14ac:dyDescent="0.25">
      <c r="B2263" s="69"/>
      <c r="C2263" s="76"/>
      <c r="D2263" s="76"/>
      <c r="E2263" s="76"/>
      <c r="F2263" s="77"/>
      <c r="G2263" s="69"/>
      <c r="H2263" s="69"/>
      <c r="I2263" s="77"/>
      <c r="J2263" s="69"/>
      <c r="K2263" s="69"/>
      <c r="L2263" s="69"/>
      <c r="M2263" s="69"/>
      <c r="N2263" s="69"/>
      <c r="O2263" s="69"/>
      <c r="P2263" s="69"/>
      <c r="Q2263" s="53"/>
      <c r="R2263" s="82"/>
      <c r="S2263" s="83"/>
      <c r="T2263" s="72"/>
      <c r="U2263" s="69"/>
      <c r="V2263" s="69"/>
      <c r="W2263" s="69"/>
      <c r="X2263" s="69"/>
    </row>
    <row r="2264" spans="2:24" s="75" customFormat="1" x14ac:dyDescent="0.25">
      <c r="B2264" s="69"/>
      <c r="C2264" s="76"/>
      <c r="D2264" s="76"/>
      <c r="E2264" s="76"/>
      <c r="F2264" s="77"/>
      <c r="G2264" s="69"/>
      <c r="H2264" s="69"/>
      <c r="I2264" s="77"/>
      <c r="J2264" s="69"/>
      <c r="K2264" s="69"/>
      <c r="L2264" s="69"/>
      <c r="M2264" s="69"/>
      <c r="N2264" s="69"/>
      <c r="O2264" s="69"/>
      <c r="P2264" s="69"/>
      <c r="Q2264" s="53"/>
      <c r="R2264" s="82"/>
      <c r="S2264" s="83"/>
      <c r="T2264" s="72"/>
      <c r="U2264" s="69"/>
      <c r="V2264" s="69"/>
      <c r="W2264" s="69"/>
      <c r="X2264" s="69"/>
    </row>
    <row r="2265" spans="2:24" s="75" customFormat="1" x14ac:dyDescent="0.25">
      <c r="B2265" s="69"/>
      <c r="C2265" s="76"/>
      <c r="D2265" s="76"/>
      <c r="E2265" s="76"/>
      <c r="F2265" s="77"/>
      <c r="G2265" s="69"/>
      <c r="H2265" s="69"/>
      <c r="I2265" s="77"/>
      <c r="J2265" s="69"/>
      <c r="K2265" s="69"/>
      <c r="L2265" s="69"/>
      <c r="M2265" s="69"/>
      <c r="N2265" s="69"/>
      <c r="O2265" s="69"/>
      <c r="P2265" s="69"/>
      <c r="Q2265" s="53"/>
      <c r="R2265" s="82"/>
      <c r="S2265" s="83"/>
      <c r="T2265" s="72"/>
      <c r="U2265" s="69"/>
      <c r="V2265" s="69"/>
      <c r="W2265" s="69"/>
      <c r="X2265" s="69"/>
    </row>
    <row r="2266" spans="2:24" s="75" customFormat="1" x14ac:dyDescent="0.25">
      <c r="B2266" s="69"/>
      <c r="C2266" s="76"/>
      <c r="D2266" s="76"/>
      <c r="E2266" s="76"/>
      <c r="F2266" s="77"/>
      <c r="G2266" s="69"/>
      <c r="H2266" s="69"/>
      <c r="I2266" s="77"/>
      <c r="J2266" s="69"/>
      <c r="K2266" s="69"/>
      <c r="L2266" s="69"/>
      <c r="M2266" s="69"/>
      <c r="N2266" s="69"/>
      <c r="O2266" s="69"/>
      <c r="P2266" s="69"/>
      <c r="Q2266" s="53"/>
      <c r="R2266" s="82"/>
      <c r="S2266" s="83"/>
      <c r="T2266" s="72"/>
      <c r="U2266" s="69"/>
      <c r="V2266" s="69"/>
      <c r="W2266" s="69"/>
      <c r="X2266" s="69"/>
    </row>
    <row r="2267" spans="2:24" s="75" customFormat="1" x14ac:dyDescent="0.25">
      <c r="B2267" s="69"/>
      <c r="C2267" s="76"/>
      <c r="D2267" s="76"/>
      <c r="E2267" s="76"/>
      <c r="F2267" s="77"/>
      <c r="G2267" s="69"/>
      <c r="H2267" s="69"/>
      <c r="I2267" s="77"/>
      <c r="J2267" s="69"/>
      <c r="K2267" s="69"/>
      <c r="L2267" s="69"/>
      <c r="M2267" s="69"/>
      <c r="N2267" s="69"/>
      <c r="O2267" s="69"/>
      <c r="P2267" s="69"/>
      <c r="Q2267" s="53"/>
      <c r="R2267" s="82"/>
      <c r="S2267" s="83"/>
      <c r="T2267" s="72"/>
      <c r="U2267" s="69"/>
      <c r="V2267" s="69"/>
      <c r="W2267" s="69"/>
      <c r="X2267" s="69"/>
    </row>
    <row r="2268" spans="2:24" s="75" customFormat="1" x14ac:dyDescent="0.25">
      <c r="B2268" s="69"/>
      <c r="C2268" s="76"/>
      <c r="D2268" s="76"/>
      <c r="E2268" s="76"/>
      <c r="F2268" s="77"/>
      <c r="G2268" s="69"/>
      <c r="H2268" s="69"/>
      <c r="I2268" s="77"/>
      <c r="J2268" s="69"/>
      <c r="K2268" s="69"/>
      <c r="L2268" s="69"/>
      <c r="M2268" s="69"/>
      <c r="N2268" s="69"/>
      <c r="O2268" s="69"/>
      <c r="P2268" s="69"/>
      <c r="Q2268" s="53"/>
      <c r="R2268" s="82"/>
      <c r="S2268" s="83"/>
      <c r="T2268" s="72"/>
      <c r="U2268" s="69"/>
      <c r="V2268" s="69"/>
      <c r="W2268" s="69"/>
      <c r="X2268" s="69"/>
    </row>
    <row r="2269" spans="2:24" s="75" customFormat="1" x14ac:dyDescent="0.25">
      <c r="B2269" s="69"/>
      <c r="C2269" s="76"/>
      <c r="D2269" s="76"/>
      <c r="E2269" s="76"/>
      <c r="F2269" s="77"/>
      <c r="G2269" s="69"/>
      <c r="H2269" s="69"/>
      <c r="I2269" s="77"/>
      <c r="J2269" s="69"/>
      <c r="K2269" s="69"/>
      <c r="L2269" s="69"/>
      <c r="M2269" s="69"/>
      <c r="N2269" s="69"/>
      <c r="O2269" s="69"/>
      <c r="P2269" s="69"/>
      <c r="Q2269" s="53"/>
      <c r="R2269" s="82"/>
      <c r="S2269" s="83"/>
      <c r="T2269" s="72"/>
      <c r="U2269" s="69"/>
      <c r="V2269" s="69"/>
      <c r="W2269" s="69"/>
      <c r="X2269" s="69"/>
    </row>
    <row r="2270" spans="2:24" s="75" customFormat="1" x14ac:dyDescent="0.25">
      <c r="B2270" s="69"/>
      <c r="C2270" s="76"/>
      <c r="D2270" s="76"/>
      <c r="E2270" s="76"/>
      <c r="F2270" s="77"/>
      <c r="G2270" s="69"/>
      <c r="H2270" s="69"/>
      <c r="I2270" s="77"/>
      <c r="J2270" s="69"/>
      <c r="K2270" s="69"/>
      <c r="L2270" s="69"/>
      <c r="M2270" s="69"/>
      <c r="N2270" s="69"/>
      <c r="O2270" s="69"/>
      <c r="P2270" s="69"/>
      <c r="Q2270" s="53"/>
      <c r="R2270" s="82"/>
      <c r="S2270" s="83"/>
      <c r="T2270" s="72"/>
      <c r="U2270" s="69"/>
      <c r="V2270" s="69"/>
      <c r="W2270" s="69"/>
      <c r="X2270" s="69"/>
    </row>
    <row r="2271" spans="2:24" s="75" customFormat="1" x14ac:dyDescent="0.25">
      <c r="B2271" s="69"/>
      <c r="C2271" s="76"/>
      <c r="D2271" s="76"/>
      <c r="E2271" s="76"/>
      <c r="F2271" s="77"/>
      <c r="G2271" s="69"/>
      <c r="H2271" s="69"/>
      <c r="I2271" s="77"/>
      <c r="J2271" s="69"/>
      <c r="K2271" s="69"/>
      <c r="L2271" s="69"/>
      <c r="M2271" s="69"/>
      <c r="N2271" s="69"/>
      <c r="O2271" s="69"/>
      <c r="P2271" s="69"/>
      <c r="Q2271" s="53"/>
      <c r="R2271" s="82"/>
      <c r="S2271" s="83"/>
      <c r="T2271" s="72"/>
      <c r="U2271" s="69"/>
      <c r="V2271" s="69"/>
      <c r="W2271" s="69"/>
      <c r="X2271" s="69"/>
    </row>
    <row r="2272" spans="2:24" s="75" customFormat="1" x14ac:dyDescent="0.25">
      <c r="B2272" s="69"/>
      <c r="C2272" s="76"/>
      <c r="D2272" s="76"/>
      <c r="E2272" s="76"/>
      <c r="F2272" s="77"/>
      <c r="G2272" s="69"/>
      <c r="H2272" s="69"/>
      <c r="I2272" s="77"/>
      <c r="J2272" s="69"/>
      <c r="K2272" s="69"/>
      <c r="L2272" s="69"/>
      <c r="M2272" s="69"/>
      <c r="N2272" s="69"/>
      <c r="O2272" s="69"/>
      <c r="P2272" s="69"/>
      <c r="Q2272" s="53"/>
      <c r="R2272" s="82"/>
      <c r="S2272" s="83"/>
      <c r="T2272" s="72"/>
      <c r="U2272" s="69"/>
      <c r="V2272" s="69"/>
      <c r="W2272" s="69"/>
      <c r="X2272" s="69"/>
    </row>
    <row r="2273" spans="2:24" s="75" customFormat="1" x14ac:dyDescent="0.25">
      <c r="B2273" s="69"/>
      <c r="C2273" s="76"/>
      <c r="D2273" s="76"/>
      <c r="E2273" s="76"/>
      <c r="F2273" s="77"/>
      <c r="G2273" s="69"/>
      <c r="H2273" s="69"/>
      <c r="I2273" s="77"/>
      <c r="J2273" s="69"/>
      <c r="K2273" s="69"/>
      <c r="L2273" s="69"/>
      <c r="M2273" s="69"/>
      <c r="N2273" s="69"/>
      <c r="O2273" s="69"/>
      <c r="P2273" s="69"/>
      <c r="Q2273" s="53"/>
      <c r="R2273" s="82"/>
      <c r="S2273" s="83"/>
      <c r="T2273" s="72"/>
      <c r="U2273" s="69"/>
      <c r="V2273" s="69"/>
      <c r="W2273" s="69"/>
      <c r="X2273" s="69"/>
    </row>
    <row r="2274" spans="2:24" s="75" customFormat="1" x14ac:dyDescent="0.25">
      <c r="B2274" s="69"/>
      <c r="C2274" s="76"/>
      <c r="D2274" s="76"/>
      <c r="E2274" s="76"/>
      <c r="F2274" s="77"/>
      <c r="G2274" s="69"/>
      <c r="H2274" s="69"/>
      <c r="I2274" s="77"/>
      <c r="J2274" s="69"/>
      <c r="K2274" s="69"/>
      <c r="L2274" s="69"/>
      <c r="M2274" s="69"/>
      <c r="N2274" s="69"/>
      <c r="O2274" s="69"/>
      <c r="P2274" s="69"/>
      <c r="Q2274" s="53"/>
      <c r="R2274" s="82"/>
      <c r="S2274" s="83"/>
      <c r="T2274" s="72"/>
      <c r="U2274" s="69"/>
      <c r="V2274" s="69"/>
      <c r="W2274" s="69"/>
      <c r="X2274" s="69"/>
    </row>
    <row r="2275" spans="2:24" s="75" customFormat="1" x14ac:dyDescent="0.25">
      <c r="B2275" s="69"/>
      <c r="C2275" s="76"/>
      <c r="D2275" s="76"/>
      <c r="E2275" s="76"/>
      <c r="F2275" s="77"/>
      <c r="G2275" s="69"/>
      <c r="H2275" s="69"/>
      <c r="I2275" s="77"/>
      <c r="J2275" s="69"/>
      <c r="K2275" s="69"/>
      <c r="L2275" s="69"/>
      <c r="M2275" s="69"/>
      <c r="N2275" s="69"/>
      <c r="O2275" s="69"/>
      <c r="P2275" s="69"/>
      <c r="Q2275" s="53"/>
      <c r="R2275" s="82"/>
      <c r="S2275" s="83"/>
      <c r="T2275" s="72"/>
      <c r="U2275" s="69"/>
      <c r="V2275" s="69"/>
      <c r="W2275" s="69"/>
      <c r="X2275" s="69"/>
    </row>
    <row r="2276" spans="2:24" s="75" customFormat="1" x14ac:dyDescent="0.25">
      <c r="B2276" s="69"/>
      <c r="C2276" s="76"/>
      <c r="D2276" s="76"/>
      <c r="E2276" s="76"/>
      <c r="F2276" s="77"/>
      <c r="G2276" s="69"/>
      <c r="H2276" s="69"/>
      <c r="I2276" s="77"/>
      <c r="J2276" s="69"/>
      <c r="K2276" s="69"/>
      <c r="L2276" s="69"/>
      <c r="M2276" s="69"/>
      <c r="N2276" s="69"/>
      <c r="O2276" s="69"/>
      <c r="P2276" s="69"/>
      <c r="Q2276" s="53"/>
      <c r="R2276" s="82"/>
      <c r="S2276" s="83"/>
      <c r="T2276" s="72"/>
      <c r="U2276" s="69"/>
      <c r="V2276" s="69"/>
      <c r="W2276" s="69"/>
      <c r="X2276" s="69"/>
    </row>
    <row r="2277" spans="2:24" s="75" customFormat="1" x14ac:dyDescent="0.25">
      <c r="B2277" s="69"/>
      <c r="C2277" s="76"/>
      <c r="D2277" s="76"/>
      <c r="E2277" s="76"/>
      <c r="F2277" s="77"/>
      <c r="G2277" s="69"/>
      <c r="H2277" s="69"/>
      <c r="I2277" s="77"/>
      <c r="J2277" s="69"/>
      <c r="K2277" s="69"/>
      <c r="L2277" s="69"/>
      <c r="M2277" s="69"/>
      <c r="N2277" s="69"/>
      <c r="O2277" s="69"/>
      <c r="P2277" s="69"/>
      <c r="Q2277" s="53"/>
      <c r="R2277" s="82"/>
      <c r="S2277" s="83"/>
      <c r="T2277" s="72"/>
      <c r="U2277" s="69"/>
      <c r="V2277" s="69"/>
      <c r="W2277" s="69"/>
      <c r="X2277" s="69"/>
    </row>
    <row r="2278" spans="2:24" s="75" customFormat="1" x14ac:dyDescent="0.25">
      <c r="B2278" s="69"/>
      <c r="C2278" s="76"/>
      <c r="D2278" s="76"/>
      <c r="E2278" s="76"/>
      <c r="F2278" s="77"/>
      <c r="G2278" s="69"/>
      <c r="H2278" s="69"/>
      <c r="I2278" s="77"/>
      <c r="J2278" s="69"/>
      <c r="K2278" s="69"/>
      <c r="L2278" s="69"/>
      <c r="M2278" s="69"/>
      <c r="N2278" s="69"/>
      <c r="O2278" s="69"/>
      <c r="P2278" s="69"/>
      <c r="Q2278" s="53"/>
      <c r="R2278" s="82"/>
      <c r="S2278" s="83"/>
      <c r="T2278" s="72"/>
      <c r="U2278" s="69"/>
      <c r="V2278" s="69"/>
      <c r="W2278" s="69"/>
      <c r="X2278" s="69"/>
    </row>
    <row r="2279" spans="2:24" s="75" customFormat="1" x14ac:dyDescent="0.25">
      <c r="B2279" s="69"/>
      <c r="C2279" s="76"/>
      <c r="D2279" s="76"/>
      <c r="E2279" s="76"/>
      <c r="F2279" s="77"/>
      <c r="G2279" s="69"/>
      <c r="H2279" s="69"/>
      <c r="I2279" s="77"/>
      <c r="J2279" s="69"/>
      <c r="K2279" s="69"/>
      <c r="L2279" s="69"/>
      <c r="M2279" s="69"/>
      <c r="N2279" s="69"/>
      <c r="O2279" s="69"/>
      <c r="P2279" s="69"/>
      <c r="Q2279" s="53"/>
      <c r="R2279" s="82"/>
      <c r="S2279" s="83"/>
      <c r="T2279" s="72"/>
      <c r="U2279" s="69"/>
      <c r="V2279" s="69"/>
      <c r="W2279" s="69"/>
      <c r="X2279" s="69"/>
    </row>
    <row r="2280" spans="2:24" s="75" customFormat="1" x14ac:dyDescent="0.25">
      <c r="B2280" s="69"/>
      <c r="C2280" s="76"/>
      <c r="D2280" s="76"/>
      <c r="E2280" s="76"/>
      <c r="F2280" s="77"/>
      <c r="G2280" s="69"/>
      <c r="H2280" s="69"/>
      <c r="I2280" s="77"/>
      <c r="J2280" s="69"/>
      <c r="K2280" s="69"/>
      <c r="L2280" s="69"/>
      <c r="M2280" s="69"/>
      <c r="N2280" s="69"/>
      <c r="O2280" s="69"/>
      <c r="P2280" s="69"/>
      <c r="Q2280" s="53"/>
      <c r="R2280" s="82"/>
      <c r="S2280" s="83"/>
      <c r="T2280" s="72"/>
      <c r="U2280" s="69"/>
      <c r="V2280" s="69"/>
      <c r="W2280" s="69"/>
      <c r="X2280" s="69"/>
    </row>
    <row r="2281" spans="2:24" s="75" customFormat="1" x14ac:dyDescent="0.25">
      <c r="B2281" s="69"/>
      <c r="C2281" s="76"/>
      <c r="D2281" s="76"/>
      <c r="E2281" s="76"/>
      <c r="F2281" s="77"/>
      <c r="G2281" s="69"/>
      <c r="H2281" s="69"/>
      <c r="I2281" s="77"/>
      <c r="J2281" s="69"/>
      <c r="K2281" s="69"/>
      <c r="L2281" s="69"/>
      <c r="M2281" s="69"/>
      <c r="N2281" s="69"/>
      <c r="O2281" s="69"/>
      <c r="P2281" s="69"/>
      <c r="Q2281" s="53"/>
      <c r="R2281" s="82"/>
      <c r="S2281" s="83"/>
      <c r="T2281" s="72"/>
      <c r="U2281" s="69"/>
      <c r="V2281" s="69"/>
      <c r="W2281" s="69"/>
      <c r="X2281" s="69"/>
    </row>
    <row r="2282" spans="2:24" s="75" customFormat="1" x14ac:dyDescent="0.25">
      <c r="B2282" s="69"/>
      <c r="C2282" s="76"/>
      <c r="D2282" s="76"/>
      <c r="E2282" s="76"/>
      <c r="F2282" s="77"/>
      <c r="G2282" s="69"/>
      <c r="H2282" s="69"/>
      <c r="I2282" s="77"/>
      <c r="J2282" s="69"/>
      <c r="K2282" s="69"/>
      <c r="L2282" s="69"/>
      <c r="M2282" s="69"/>
      <c r="N2282" s="69"/>
      <c r="O2282" s="69"/>
      <c r="P2282" s="69"/>
      <c r="Q2282" s="53"/>
      <c r="R2282" s="82"/>
      <c r="S2282" s="83"/>
      <c r="T2282" s="72"/>
      <c r="U2282" s="69"/>
      <c r="V2282" s="69"/>
      <c r="W2282" s="69"/>
      <c r="X2282" s="69"/>
    </row>
    <row r="2283" spans="2:24" s="75" customFormat="1" x14ac:dyDescent="0.25">
      <c r="B2283" s="69"/>
      <c r="C2283" s="76"/>
      <c r="D2283" s="76"/>
      <c r="E2283" s="76"/>
      <c r="F2283" s="77"/>
      <c r="G2283" s="69"/>
      <c r="H2283" s="69"/>
      <c r="I2283" s="77"/>
      <c r="J2283" s="69"/>
      <c r="K2283" s="69"/>
      <c r="L2283" s="69"/>
      <c r="M2283" s="69"/>
      <c r="N2283" s="69"/>
      <c r="O2283" s="69"/>
      <c r="P2283" s="69"/>
      <c r="Q2283" s="53"/>
      <c r="R2283" s="82"/>
      <c r="S2283" s="83"/>
      <c r="T2283" s="72"/>
      <c r="U2283" s="69"/>
      <c r="V2283" s="69"/>
      <c r="W2283" s="69"/>
      <c r="X2283" s="69"/>
    </row>
    <row r="2284" spans="2:24" s="75" customFormat="1" x14ac:dyDescent="0.25">
      <c r="B2284" s="69"/>
      <c r="C2284" s="76"/>
      <c r="D2284" s="76"/>
      <c r="E2284" s="76"/>
      <c r="F2284" s="77"/>
      <c r="G2284" s="69"/>
      <c r="H2284" s="69"/>
      <c r="I2284" s="77"/>
      <c r="J2284" s="69"/>
      <c r="K2284" s="69"/>
      <c r="L2284" s="69"/>
      <c r="M2284" s="69"/>
      <c r="N2284" s="69"/>
      <c r="O2284" s="69"/>
      <c r="P2284" s="69"/>
      <c r="Q2284" s="53"/>
      <c r="R2284" s="82"/>
      <c r="S2284" s="83"/>
      <c r="T2284" s="72"/>
      <c r="U2284" s="69"/>
      <c r="V2284" s="69"/>
      <c r="W2284" s="69"/>
      <c r="X2284" s="69"/>
    </row>
    <row r="2285" spans="2:24" s="75" customFormat="1" x14ac:dyDescent="0.25">
      <c r="B2285" s="69"/>
      <c r="C2285" s="76"/>
      <c r="D2285" s="76"/>
      <c r="E2285" s="76"/>
      <c r="F2285" s="77"/>
      <c r="G2285" s="69"/>
      <c r="H2285" s="69"/>
      <c r="I2285" s="77"/>
      <c r="J2285" s="69"/>
      <c r="K2285" s="69"/>
      <c r="L2285" s="69"/>
      <c r="M2285" s="69"/>
      <c r="N2285" s="69"/>
      <c r="O2285" s="69"/>
      <c r="P2285" s="69"/>
      <c r="Q2285" s="53"/>
      <c r="R2285" s="82"/>
      <c r="S2285" s="83"/>
      <c r="T2285" s="72"/>
      <c r="U2285" s="69"/>
      <c r="V2285" s="69"/>
      <c r="W2285" s="69"/>
      <c r="X2285" s="69"/>
    </row>
    <row r="2286" spans="2:24" s="75" customFormat="1" x14ac:dyDescent="0.25">
      <c r="B2286" s="69"/>
      <c r="C2286" s="76"/>
      <c r="D2286" s="76"/>
      <c r="E2286" s="76"/>
      <c r="F2286" s="77"/>
      <c r="G2286" s="69"/>
      <c r="H2286" s="69"/>
      <c r="I2286" s="77"/>
      <c r="J2286" s="69"/>
      <c r="K2286" s="69"/>
      <c r="L2286" s="69"/>
      <c r="M2286" s="69"/>
      <c r="N2286" s="69"/>
      <c r="O2286" s="69"/>
      <c r="P2286" s="69"/>
      <c r="Q2286" s="53"/>
      <c r="R2286" s="82"/>
      <c r="S2286" s="83"/>
      <c r="T2286" s="72"/>
      <c r="U2286" s="69"/>
      <c r="V2286" s="69"/>
      <c r="W2286" s="69"/>
      <c r="X2286" s="69"/>
    </row>
    <row r="2287" spans="2:24" s="75" customFormat="1" x14ac:dyDescent="0.25">
      <c r="B2287" s="69"/>
      <c r="C2287" s="76"/>
      <c r="D2287" s="76"/>
      <c r="E2287" s="76"/>
      <c r="F2287" s="77"/>
      <c r="G2287" s="69"/>
      <c r="H2287" s="69"/>
      <c r="I2287" s="77"/>
      <c r="J2287" s="69"/>
      <c r="K2287" s="69"/>
      <c r="L2287" s="69"/>
      <c r="M2287" s="69"/>
      <c r="N2287" s="69"/>
      <c r="O2287" s="69"/>
      <c r="P2287" s="69"/>
      <c r="Q2287" s="53"/>
      <c r="R2287" s="82"/>
      <c r="S2287" s="83"/>
      <c r="T2287" s="72"/>
      <c r="U2287" s="69"/>
      <c r="V2287" s="69"/>
      <c r="W2287" s="69"/>
      <c r="X2287" s="69"/>
    </row>
    <row r="2288" spans="2:24" s="75" customFormat="1" x14ac:dyDescent="0.25">
      <c r="B2288" s="69"/>
      <c r="C2288" s="76"/>
      <c r="D2288" s="76"/>
      <c r="E2288" s="76"/>
      <c r="F2288" s="77"/>
      <c r="G2288" s="69"/>
      <c r="H2288" s="69"/>
      <c r="I2288" s="77"/>
      <c r="J2288" s="69"/>
      <c r="K2288" s="69"/>
      <c r="L2288" s="69"/>
      <c r="M2288" s="69"/>
      <c r="N2288" s="69"/>
      <c r="O2288" s="69"/>
      <c r="P2288" s="69"/>
      <c r="Q2288" s="53"/>
      <c r="R2288" s="82"/>
      <c r="S2288" s="83"/>
      <c r="T2288" s="72"/>
      <c r="U2288" s="69"/>
      <c r="V2288" s="69"/>
      <c r="W2288" s="69"/>
      <c r="X2288" s="69"/>
    </row>
    <row r="2289" spans="2:24" s="75" customFormat="1" x14ac:dyDescent="0.25">
      <c r="B2289" s="69"/>
      <c r="C2289" s="76"/>
      <c r="D2289" s="76"/>
      <c r="E2289" s="76"/>
      <c r="F2289" s="77"/>
      <c r="G2289" s="69"/>
      <c r="H2289" s="69"/>
      <c r="I2289" s="77"/>
      <c r="J2289" s="69"/>
      <c r="K2289" s="69"/>
      <c r="L2289" s="69"/>
      <c r="M2289" s="69"/>
      <c r="N2289" s="69"/>
      <c r="O2289" s="69"/>
      <c r="P2289" s="69"/>
      <c r="Q2289" s="53"/>
      <c r="R2289" s="82"/>
      <c r="S2289" s="83"/>
      <c r="T2289" s="72"/>
      <c r="U2289" s="69"/>
      <c r="V2289" s="69"/>
      <c r="W2289" s="69"/>
      <c r="X2289" s="69"/>
    </row>
    <row r="2290" spans="2:24" s="75" customFormat="1" x14ac:dyDescent="0.25">
      <c r="B2290" s="69"/>
      <c r="C2290" s="76"/>
      <c r="D2290" s="76"/>
      <c r="E2290" s="76"/>
      <c r="F2290" s="77"/>
      <c r="G2290" s="69"/>
      <c r="H2290" s="69"/>
      <c r="I2290" s="77"/>
      <c r="J2290" s="69"/>
      <c r="K2290" s="69"/>
      <c r="L2290" s="69"/>
      <c r="M2290" s="69"/>
      <c r="N2290" s="69"/>
      <c r="O2290" s="69"/>
      <c r="P2290" s="69"/>
      <c r="Q2290" s="53"/>
      <c r="R2290" s="82"/>
      <c r="S2290" s="83"/>
      <c r="T2290" s="72"/>
      <c r="U2290" s="69"/>
      <c r="V2290" s="69"/>
      <c r="W2290" s="69"/>
      <c r="X2290" s="69"/>
    </row>
    <row r="2291" spans="2:24" s="75" customFormat="1" x14ac:dyDescent="0.25">
      <c r="B2291" s="69"/>
      <c r="C2291" s="76"/>
      <c r="D2291" s="76"/>
      <c r="E2291" s="76"/>
      <c r="F2291" s="77"/>
      <c r="G2291" s="69"/>
      <c r="H2291" s="69"/>
      <c r="I2291" s="77"/>
      <c r="J2291" s="69"/>
      <c r="K2291" s="69"/>
      <c r="L2291" s="69"/>
      <c r="M2291" s="69"/>
      <c r="N2291" s="69"/>
      <c r="O2291" s="69"/>
      <c r="P2291" s="69"/>
      <c r="Q2291" s="53"/>
      <c r="R2291" s="82"/>
      <c r="S2291" s="83"/>
      <c r="T2291" s="72"/>
      <c r="U2291" s="69"/>
      <c r="V2291" s="69"/>
      <c r="W2291" s="69"/>
      <c r="X2291" s="69"/>
    </row>
    <row r="2292" spans="2:24" s="75" customFormat="1" x14ac:dyDescent="0.25">
      <c r="B2292" s="69"/>
      <c r="C2292" s="76"/>
      <c r="D2292" s="76"/>
      <c r="E2292" s="76"/>
      <c r="F2292" s="77"/>
      <c r="G2292" s="69"/>
      <c r="H2292" s="69"/>
      <c r="I2292" s="77"/>
      <c r="J2292" s="69"/>
      <c r="K2292" s="69"/>
      <c r="L2292" s="69"/>
      <c r="M2292" s="69"/>
      <c r="N2292" s="69"/>
      <c r="O2292" s="69"/>
      <c r="P2292" s="69"/>
      <c r="Q2292" s="53"/>
      <c r="R2292" s="82"/>
      <c r="S2292" s="83"/>
      <c r="T2292" s="72"/>
      <c r="U2292" s="69"/>
      <c r="V2292" s="69"/>
      <c r="W2292" s="69"/>
      <c r="X2292" s="69"/>
    </row>
    <row r="2293" spans="2:24" s="75" customFormat="1" x14ac:dyDescent="0.25">
      <c r="B2293" s="69"/>
      <c r="C2293" s="76"/>
      <c r="D2293" s="76"/>
      <c r="E2293" s="76"/>
      <c r="F2293" s="77"/>
      <c r="G2293" s="69"/>
      <c r="H2293" s="69"/>
      <c r="I2293" s="77"/>
      <c r="J2293" s="69"/>
      <c r="K2293" s="69"/>
      <c r="L2293" s="69"/>
      <c r="M2293" s="69"/>
      <c r="N2293" s="69"/>
      <c r="O2293" s="69"/>
      <c r="P2293" s="69"/>
      <c r="Q2293" s="53"/>
      <c r="R2293" s="82"/>
      <c r="S2293" s="83"/>
      <c r="T2293" s="72"/>
      <c r="U2293" s="69"/>
      <c r="V2293" s="69"/>
      <c r="W2293" s="69"/>
      <c r="X2293" s="69"/>
    </row>
    <row r="2294" spans="2:24" s="75" customFormat="1" x14ac:dyDescent="0.25">
      <c r="B2294" s="69"/>
      <c r="C2294" s="76"/>
      <c r="D2294" s="76"/>
      <c r="E2294" s="76"/>
      <c r="F2294" s="77"/>
      <c r="G2294" s="69"/>
      <c r="H2294" s="69"/>
      <c r="I2294" s="77"/>
      <c r="J2294" s="69"/>
      <c r="K2294" s="69"/>
      <c r="L2294" s="69"/>
      <c r="M2294" s="69"/>
      <c r="N2294" s="69"/>
      <c r="O2294" s="69"/>
      <c r="P2294" s="69"/>
      <c r="Q2294" s="53"/>
      <c r="R2294" s="82"/>
      <c r="S2294" s="83"/>
      <c r="T2294" s="72"/>
      <c r="U2294" s="69"/>
      <c r="V2294" s="69"/>
      <c r="W2294" s="69"/>
      <c r="X2294" s="69"/>
    </row>
    <row r="2295" spans="2:24" s="75" customFormat="1" x14ac:dyDescent="0.25">
      <c r="B2295" s="69"/>
      <c r="C2295" s="76"/>
      <c r="D2295" s="76"/>
      <c r="E2295" s="76"/>
      <c r="F2295" s="77"/>
      <c r="G2295" s="69"/>
      <c r="H2295" s="69"/>
      <c r="I2295" s="77"/>
      <c r="J2295" s="69"/>
      <c r="K2295" s="69"/>
      <c r="L2295" s="69"/>
      <c r="M2295" s="69"/>
      <c r="N2295" s="69"/>
      <c r="O2295" s="69"/>
      <c r="P2295" s="69"/>
      <c r="Q2295" s="53"/>
      <c r="R2295" s="82"/>
      <c r="S2295" s="83"/>
      <c r="T2295" s="72"/>
      <c r="U2295" s="69"/>
      <c r="V2295" s="69"/>
      <c r="W2295" s="69"/>
      <c r="X2295" s="69"/>
    </row>
    <row r="2296" spans="2:24" s="75" customFormat="1" x14ac:dyDescent="0.25">
      <c r="B2296" s="69"/>
      <c r="C2296" s="76"/>
      <c r="D2296" s="76"/>
      <c r="E2296" s="76"/>
      <c r="F2296" s="77"/>
      <c r="G2296" s="69"/>
      <c r="H2296" s="69"/>
      <c r="I2296" s="77"/>
      <c r="J2296" s="69"/>
      <c r="K2296" s="69"/>
      <c r="L2296" s="69"/>
      <c r="M2296" s="69"/>
      <c r="N2296" s="69"/>
      <c r="O2296" s="69"/>
      <c r="P2296" s="69"/>
      <c r="Q2296" s="53"/>
      <c r="R2296" s="82"/>
      <c r="S2296" s="83"/>
      <c r="T2296" s="72"/>
      <c r="U2296" s="69"/>
      <c r="V2296" s="69"/>
      <c r="W2296" s="69"/>
      <c r="X2296" s="69"/>
    </row>
    <row r="2297" spans="2:24" s="75" customFormat="1" x14ac:dyDescent="0.25">
      <c r="B2297" s="69"/>
      <c r="C2297" s="76"/>
      <c r="D2297" s="76"/>
      <c r="E2297" s="76"/>
      <c r="F2297" s="77"/>
      <c r="G2297" s="69"/>
      <c r="H2297" s="69"/>
      <c r="I2297" s="77"/>
      <c r="J2297" s="69"/>
      <c r="K2297" s="69"/>
      <c r="L2297" s="69"/>
      <c r="M2297" s="69"/>
      <c r="N2297" s="69"/>
      <c r="O2297" s="69"/>
      <c r="P2297" s="69"/>
      <c r="Q2297" s="53"/>
      <c r="R2297" s="82"/>
      <c r="S2297" s="83"/>
      <c r="T2297" s="72"/>
      <c r="U2297" s="69"/>
      <c r="V2297" s="69"/>
      <c r="W2297" s="69"/>
      <c r="X2297" s="69"/>
    </row>
    <row r="2298" spans="2:24" s="75" customFormat="1" x14ac:dyDescent="0.25">
      <c r="B2298" s="69"/>
      <c r="C2298" s="76"/>
      <c r="D2298" s="76"/>
      <c r="E2298" s="76"/>
      <c r="F2298" s="77"/>
      <c r="G2298" s="69"/>
      <c r="H2298" s="69"/>
      <c r="I2298" s="77"/>
      <c r="J2298" s="69"/>
      <c r="K2298" s="69"/>
      <c r="L2298" s="69"/>
      <c r="M2298" s="69"/>
      <c r="N2298" s="69"/>
      <c r="O2298" s="69"/>
      <c r="P2298" s="69"/>
      <c r="Q2298" s="53"/>
      <c r="R2298" s="82"/>
      <c r="S2298" s="83"/>
      <c r="T2298" s="72"/>
      <c r="U2298" s="69"/>
      <c r="V2298" s="69"/>
      <c r="W2298" s="69"/>
      <c r="X2298" s="69"/>
    </row>
    <row r="2299" spans="2:24" s="75" customFormat="1" x14ac:dyDescent="0.25">
      <c r="B2299" s="69"/>
      <c r="C2299" s="76"/>
      <c r="D2299" s="76"/>
      <c r="E2299" s="76"/>
      <c r="F2299" s="77"/>
      <c r="G2299" s="69"/>
      <c r="H2299" s="69"/>
      <c r="I2299" s="77"/>
      <c r="J2299" s="69"/>
      <c r="K2299" s="69"/>
      <c r="L2299" s="69"/>
      <c r="M2299" s="69"/>
      <c r="N2299" s="69"/>
      <c r="O2299" s="69"/>
      <c r="P2299" s="69"/>
      <c r="Q2299" s="53"/>
      <c r="R2299" s="82"/>
      <c r="S2299" s="83"/>
      <c r="T2299" s="72"/>
      <c r="U2299" s="69"/>
      <c r="V2299" s="69"/>
      <c r="W2299" s="69"/>
      <c r="X2299" s="69"/>
    </row>
    <row r="2300" spans="2:24" s="75" customFormat="1" x14ac:dyDescent="0.25">
      <c r="B2300" s="69"/>
      <c r="C2300" s="76"/>
      <c r="D2300" s="76"/>
      <c r="E2300" s="76"/>
      <c r="F2300" s="77"/>
      <c r="G2300" s="69"/>
      <c r="H2300" s="69"/>
      <c r="I2300" s="77"/>
      <c r="J2300" s="69"/>
      <c r="K2300" s="69"/>
      <c r="L2300" s="69"/>
      <c r="M2300" s="69"/>
      <c r="N2300" s="69"/>
      <c r="O2300" s="69"/>
      <c r="P2300" s="69"/>
      <c r="Q2300" s="53"/>
      <c r="R2300" s="82"/>
      <c r="S2300" s="83"/>
      <c r="T2300" s="72"/>
      <c r="U2300" s="69"/>
      <c r="V2300" s="69"/>
      <c r="W2300" s="69"/>
      <c r="X2300" s="69"/>
    </row>
    <row r="2301" spans="2:24" s="75" customFormat="1" x14ac:dyDescent="0.25">
      <c r="B2301" s="69"/>
      <c r="C2301" s="76"/>
      <c r="D2301" s="76"/>
      <c r="E2301" s="76"/>
      <c r="F2301" s="77"/>
      <c r="G2301" s="69"/>
      <c r="H2301" s="69"/>
      <c r="I2301" s="77"/>
      <c r="J2301" s="69"/>
      <c r="K2301" s="69"/>
      <c r="L2301" s="69"/>
      <c r="M2301" s="69"/>
      <c r="N2301" s="69"/>
      <c r="O2301" s="69"/>
      <c r="P2301" s="69"/>
      <c r="Q2301" s="53"/>
      <c r="R2301" s="82"/>
      <c r="S2301" s="83"/>
      <c r="T2301" s="72"/>
      <c r="U2301" s="69"/>
      <c r="V2301" s="69"/>
      <c r="W2301" s="69"/>
      <c r="X2301" s="69"/>
    </row>
    <row r="2302" spans="2:24" s="75" customFormat="1" x14ac:dyDescent="0.25">
      <c r="B2302" s="69"/>
      <c r="C2302" s="76"/>
      <c r="D2302" s="76"/>
      <c r="E2302" s="76"/>
      <c r="F2302" s="77"/>
      <c r="G2302" s="69"/>
      <c r="H2302" s="69"/>
      <c r="I2302" s="77"/>
      <c r="J2302" s="69"/>
      <c r="K2302" s="69"/>
      <c r="L2302" s="69"/>
      <c r="M2302" s="69"/>
      <c r="N2302" s="69"/>
      <c r="O2302" s="69"/>
      <c r="P2302" s="69"/>
      <c r="Q2302" s="53"/>
      <c r="R2302" s="82"/>
      <c r="S2302" s="83"/>
      <c r="T2302" s="72"/>
      <c r="U2302" s="69"/>
      <c r="V2302" s="69"/>
      <c r="W2302" s="69"/>
      <c r="X2302" s="69"/>
    </row>
    <row r="2303" spans="2:24" s="75" customFormat="1" x14ac:dyDescent="0.25">
      <c r="B2303" s="69"/>
      <c r="C2303" s="76"/>
      <c r="D2303" s="76"/>
      <c r="E2303" s="76"/>
      <c r="F2303" s="77"/>
      <c r="G2303" s="69"/>
      <c r="H2303" s="69"/>
      <c r="I2303" s="77"/>
      <c r="J2303" s="69"/>
      <c r="K2303" s="69"/>
      <c r="L2303" s="69"/>
      <c r="M2303" s="69"/>
      <c r="N2303" s="69"/>
      <c r="O2303" s="69"/>
      <c r="P2303" s="69"/>
      <c r="Q2303" s="53"/>
      <c r="R2303" s="82"/>
      <c r="S2303" s="83"/>
      <c r="T2303" s="72"/>
      <c r="U2303" s="69"/>
      <c r="V2303" s="69"/>
      <c r="W2303" s="69"/>
      <c r="X2303" s="69"/>
    </row>
    <row r="2304" spans="2:24" s="75" customFormat="1" x14ac:dyDescent="0.25">
      <c r="B2304" s="69"/>
      <c r="C2304" s="76"/>
      <c r="D2304" s="76"/>
      <c r="E2304" s="76"/>
      <c r="F2304" s="77"/>
      <c r="G2304" s="69"/>
      <c r="H2304" s="69"/>
      <c r="I2304" s="77"/>
      <c r="J2304" s="69"/>
      <c r="K2304" s="69"/>
      <c r="L2304" s="69"/>
      <c r="M2304" s="69"/>
      <c r="N2304" s="69"/>
      <c r="O2304" s="69"/>
      <c r="P2304" s="69"/>
      <c r="Q2304" s="53"/>
      <c r="R2304" s="82"/>
      <c r="S2304" s="83"/>
      <c r="T2304" s="72"/>
      <c r="U2304" s="69"/>
      <c r="V2304" s="69"/>
      <c r="W2304" s="69"/>
      <c r="X2304" s="69"/>
    </row>
    <row r="2305" spans="2:24" s="75" customFormat="1" x14ac:dyDescent="0.25">
      <c r="B2305" s="69"/>
      <c r="C2305" s="76"/>
      <c r="D2305" s="76"/>
      <c r="E2305" s="76"/>
      <c r="F2305" s="77"/>
      <c r="G2305" s="69"/>
      <c r="H2305" s="69"/>
      <c r="I2305" s="77"/>
      <c r="J2305" s="69"/>
      <c r="K2305" s="69"/>
      <c r="L2305" s="69"/>
      <c r="M2305" s="69"/>
      <c r="N2305" s="69"/>
      <c r="O2305" s="69"/>
      <c r="P2305" s="69"/>
      <c r="Q2305" s="53"/>
      <c r="R2305" s="82"/>
      <c r="S2305" s="83"/>
      <c r="T2305" s="72"/>
      <c r="U2305" s="69"/>
      <c r="V2305" s="69"/>
      <c r="W2305" s="69"/>
      <c r="X2305" s="69"/>
    </row>
    <row r="2306" spans="2:24" s="75" customFormat="1" x14ac:dyDescent="0.25">
      <c r="B2306" s="69"/>
      <c r="C2306" s="76"/>
      <c r="D2306" s="76"/>
      <c r="E2306" s="76"/>
      <c r="F2306" s="77"/>
      <c r="G2306" s="69"/>
      <c r="H2306" s="69"/>
      <c r="I2306" s="77"/>
      <c r="J2306" s="69"/>
      <c r="K2306" s="69"/>
      <c r="L2306" s="69"/>
      <c r="M2306" s="69"/>
      <c r="N2306" s="69"/>
      <c r="O2306" s="69"/>
      <c r="P2306" s="69"/>
      <c r="Q2306" s="53"/>
      <c r="R2306" s="82"/>
      <c r="S2306" s="83"/>
      <c r="T2306" s="72"/>
      <c r="U2306" s="69"/>
      <c r="V2306" s="69"/>
      <c r="W2306" s="69"/>
      <c r="X2306" s="69"/>
    </row>
    <row r="2307" spans="2:24" s="75" customFormat="1" x14ac:dyDescent="0.25">
      <c r="B2307" s="69"/>
      <c r="C2307" s="76"/>
      <c r="D2307" s="76"/>
      <c r="E2307" s="76"/>
      <c r="F2307" s="77"/>
      <c r="G2307" s="69"/>
      <c r="H2307" s="69"/>
      <c r="I2307" s="77"/>
      <c r="J2307" s="69"/>
      <c r="K2307" s="69"/>
      <c r="L2307" s="69"/>
      <c r="M2307" s="69"/>
      <c r="N2307" s="69"/>
      <c r="O2307" s="69"/>
      <c r="P2307" s="69"/>
      <c r="Q2307" s="53"/>
      <c r="R2307" s="82"/>
      <c r="S2307" s="83"/>
      <c r="T2307" s="72"/>
      <c r="U2307" s="69"/>
      <c r="V2307" s="69"/>
      <c r="W2307" s="69"/>
      <c r="X2307" s="69"/>
    </row>
    <row r="2308" spans="2:24" s="75" customFormat="1" x14ac:dyDescent="0.25">
      <c r="B2308" s="69"/>
      <c r="C2308" s="76"/>
      <c r="D2308" s="76"/>
      <c r="E2308" s="76"/>
      <c r="F2308" s="77"/>
      <c r="G2308" s="69"/>
      <c r="H2308" s="69"/>
      <c r="I2308" s="77"/>
      <c r="J2308" s="69"/>
      <c r="K2308" s="69"/>
      <c r="L2308" s="69"/>
      <c r="M2308" s="69"/>
      <c r="N2308" s="69"/>
      <c r="O2308" s="69"/>
      <c r="P2308" s="69"/>
      <c r="Q2308" s="53"/>
      <c r="R2308" s="82"/>
      <c r="S2308" s="83"/>
      <c r="T2308" s="72"/>
      <c r="U2308" s="69"/>
      <c r="V2308" s="69"/>
      <c r="W2308" s="69"/>
      <c r="X2308" s="69"/>
    </row>
    <row r="2309" spans="2:24" s="75" customFormat="1" x14ac:dyDescent="0.25">
      <c r="B2309" s="69"/>
      <c r="C2309" s="76"/>
      <c r="D2309" s="76"/>
      <c r="E2309" s="76"/>
      <c r="F2309" s="77"/>
      <c r="G2309" s="69"/>
      <c r="H2309" s="69"/>
      <c r="I2309" s="77"/>
      <c r="J2309" s="69"/>
      <c r="K2309" s="69"/>
      <c r="L2309" s="69"/>
      <c r="M2309" s="69"/>
      <c r="N2309" s="69"/>
      <c r="O2309" s="69"/>
      <c r="P2309" s="69"/>
      <c r="Q2309" s="53"/>
      <c r="R2309" s="82"/>
      <c r="S2309" s="83"/>
      <c r="T2309" s="72"/>
      <c r="U2309" s="69"/>
      <c r="V2309" s="69"/>
      <c r="W2309" s="69"/>
      <c r="X2309" s="69"/>
    </row>
    <row r="2310" spans="2:24" s="75" customFormat="1" x14ac:dyDescent="0.25">
      <c r="B2310" s="69"/>
      <c r="C2310" s="76"/>
      <c r="D2310" s="76"/>
      <c r="E2310" s="76"/>
      <c r="F2310" s="77"/>
      <c r="G2310" s="69"/>
      <c r="H2310" s="69"/>
      <c r="I2310" s="77"/>
      <c r="J2310" s="69"/>
      <c r="K2310" s="69"/>
      <c r="L2310" s="69"/>
      <c r="M2310" s="69"/>
      <c r="N2310" s="69"/>
      <c r="O2310" s="69"/>
      <c r="P2310" s="69"/>
      <c r="Q2310" s="53"/>
      <c r="R2310" s="82"/>
      <c r="S2310" s="83"/>
      <c r="T2310" s="72"/>
      <c r="U2310" s="69"/>
      <c r="V2310" s="69"/>
      <c r="W2310" s="69"/>
      <c r="X2310" s="69"/>
    </row>
    <row r="2311" spans="2:24" s="75" customFormat="1" x14ac:dyDescent="0.25">
      <c r="B2311" s="69"/>
      <c r="C2311" s="76"/>
      <c r="D2311" s="76"/>
      <c r="E2311" s="76"/>
      <c r="F2311" s="77"/>
      <c r="G2311" s="69"/>
      <c r="H2311" s="69"/>
      <c r="I2311" s="77"/>
      <c r="J2311" s="69"/>
      <c r="K2311" s="69"/>
      <c r="L2311" s="69"/>
      <c r="M2311" s="69"/>
      <c r="N2311" s="69"/>
      <c r="O2311" s="69"/>
      <c r="P2311" s="69"/>
      <c r="Q2311" s="53"/>
      <c r="R2311" s="82"/>
      <c r="S2311" s="83"/>
      <c r="T2311" s="72"/>
      <c r="U2311" s="69"/>
      <c r="V2311" s="69"/>
      <c r="W2311" s="69"/>
      <c r="X2311" s="69"/>
    </row>
    <row r="2312" spans="2:24" s="75" customFormat="1" x14ac:dyDescent="0.25">
      <c r="B2312" s="69"/>
      <c r="C2312" s="76"/>
      <c r="D2312" s="76"/>
      <c r="E2312" s="76"/>
      <c r="F2312" s="77"/>
      <c r="G2312" s="69"/>
      <c r="H2312" s="69"/>
      <c r="I2312" s="77"/>
      <c r="J2312" s="69"/>
      <c r="K2312" s="69"/>
      <c r="L2312" s="69"/>
      <c r="M2312" s="69"/>
      <c r="N2312" s="69"/>
      <c r="O2312" s="69"/>
      <c r="P2312" s="69"/>
      <c r="Q2312" s="53"/>
      <c r="R2312" s="82"/>
      <c r="S2312" s="83"/>
      <c r="T2312" s="72"/>
      <c r="U2312" s="69"/>
      <c r="V2312" s="69"/>
      <c r="W2312" s="69"/>
      <c r="X2312" s="69"/>
    </row>
    <row r="2313" spans="2:24" s="75" customFormat="1" x14ac:dyDescent="0.25">
      <c r="B2313" s="69"/>
      <c r="C2313" s="76"/>
      <c r="D2313" s="76"/>
      <c r="E2313" s="76"/>
      <c r="F2313" s="77"/>
      <c r="G2313" s="69"/>
      <c r="H2313" s="69"/>
      <c r="I2313" s="77"/>
      <c r="J2313" s="69"/>
      <c r="K2313" s="69"/>
      <c r="L2313" s="69"/>
      <c r="M2313" s="69"/>
      <c r="N2313" s="69"/>
      <c r="O2313" s="69"/>
      <c r="P2313" s="69"/>
      <c r="Q2313" s="53"/>
      <c r="R2313" s="82"/>
      <c r="S2313" s="83"/>
      <c r="T2313" s="72"/>
      <c r="U2313" s="69"/>
      <c r="V2313" s="69"/>
      <c r="W2313" s="69"/>
      <c r="X2313" s="69"/>
    </row>
    <row r="2314" spans="2:24" s="75" customFormat="1" x14ac:dyDescent="0.25">
      <c r="B2314" s="69"/>
      <c r="C2314" s="76"/>
      <c r="D2314" s="76"/>
      <c r="E2314" s="76"/>
      <c r="F2314" s="77"/>
      <c r="G2314" s="69"/>
      <c r="H2314" s="69"/>
      <c r="I2314" s="77"/>
      <c r="J2314" s="69"/>
      <c r="K2314" s="69"/>
      <c r="L2314" s="69"/>
      <c r="M2314" s="69"/>
      <c r="N2314" s="69"/>
      <c r="O2314" s="69"/>
      <c r="P2314" s="69"/>
      <c r="Q2314" s="53"/>
      <c r="R2314" s="82"/>
      <c r="S2314" s="83"/>
      <c r="T2314" s="72"/>
      <c r="U2314" s="69"/>
      <c r="V2314" s="69"/>
      <c r="W2314" s="69"/>
      <c r="X2314" s="69"/>
    </row>
    <row r="2315" spans="2:24" s="75" customFormat="1" x14ac:dyDescent="0.25">
      <c r="B2315" s="69"/>
      <c r="C2315" s="76"/>
      <c r="D2315" s="76"/>
      <c r="E2315" s="76"/>
      <c r="F2315" s="77"/>
      <c r="G2315" s="69"/>
      <c r="H2315" s="69"/>
      <c r="I2315" s="77"/>
      <c r="J2315" s="69"/>
      <c r="K2315" s="69"/>
      <c r="L2315" s="69"/>
      <c r="M2315" s="69"/>
      <c r="N2315" s="69"/>
      <c r="O2315" s="69"/>
      <c r="P2315" s="69"/>
      <c r="Q2315" s="53"/>
      <c r="R2315" s="82"/>
      <c r="S2315" s="83"/>
      <c r="T2315" s="72"/>
      <c r="U2315" s="69"/>
      <c r="V2315" s="69"/>
      <c r="W2315" s="69"/>
      <c r="X2315" s="69"/>
    </row>
    <row r="2316" spans="2:24" s="75" customFormat="1" x14ac:dyDescent="0.25">
      <c r="B2316" s="69"/>
      <c r="C2316" s="76"/>
      <c r="D2316" s="76"/>
      <c r="E2316" s="76"/>
      <c r="F2316" s="77"/>
      <c r="G2316" s="69"/>
      <c r="H2316" s="69"/>
      <c r="I2316" s="77"/>
      <c r="J2316" s="69"/>
      <c r="K2316" s="69"/>
      <c r="L2316" s="69"/>
      <c r="M2316" s="69"/>
      <c r="N2316" s="69"/>
      <c r="O2316" s="69"/>
      <c r="P2316" s="69"/>
      <c r="Q2316" s="53"/>
      <c r="R2316" s="82"/>
      <c r="S2316" s="83"/>
      <c r="T2316" s="72"/>
      <c r="U2316" s="69"/>
      <c r="V2316" s="69"/>
      <c r="W2316" s="69"/>
      <c r="X2316" s="69"/>
    </row>
    <row r="2317" spans="2:24" s="75" customFormat="1" x14ac:dyDescent="0.25">
      <c r="B2317" s="69"/>
      <c r="C2317" s="76"/>
      <c r="D2317" s="76"/>
      <c r="E2317" s="76"/>
      <c r="F2317" s="77"/>
      <c r="G2317" s="69"/>
      <c r="H2317" s="69"/>
      <c r="I2317" s="77"/>
      <c r="J2317" s="69"/>
      <c r="K2317" s="69"/>
      <c r="L2317" s="69"/>
      <c r="M2317" s="69"/>
      <c r="N2317" s="69"/>
      <c r="O2317" s="69"/>
      <c r="P2317" s="69"/>
      <c r="Q2317" s="53"/>
      <c r="R2317" s="82"/>
      <c r="S2317" s="83"/>
      <c r="T2317" s="72"/>
      <c r="U2317" s="69"/>
      <c r="V2317" s="69"/>
      <c r="W2317" s="69"/>
      <c r="X2317" s="69"/>
    </row>
    <row r="2318" spans="2:24" s="75" customFormat="1" x14ac:dyDescent="0.25">
      <c r="B2318" s="69"/>
      <c r="C2318" s="76"/>
      <c r="D2318" s="76"/>
      <c r="E2318" s="76"/>
      <c r="F2318" s="77"/>
      <c r="G2318" s="69"/>
      <c r="H2318" s="69"/>
      <c r="I2318" s="77"/>
      <c r="J2318" s="69"/>
      <c r="K2318" s="69"/>
      <c r="L2318" s="69"/>
      <c r="M2318" s="69"/>
      <c r="N2318" s="69"/>
      <c r="O2318" s="69"/>
      <c r="P2318" s="69"/>
      <c r="Q2318" s="53"/>
      <c r="R2318" s="82"/>
      <c r="S2318" s="83"/>
      <c r="T2318" s="72"/>
      <c r="U2318" s="69"/>
      <c r="V2318" s="69"/>
      <c r="W2318" s="69"/>
      <c r="X2318" s="69"/>
    </row>
    <row r="2319" spans="2:24" s="75" customFormat="1" x14ac:dyDescent="0.25">
      <c r="B2319" s="69"/>
      <c r="C2319" s="76"/>
      <c r="D2319" s="76"/>
      <c r="E2319" s="76"/>
      <c r="F2319" s="77"/>
      <c r="G2319" s="69"/>
      <c r="H2319" s="69"/>
      <c r="I2319" s="77"/>
      <c r="J2319" s="69"/>
      <c r="K2319" s="69"/>
      <c r="L2319" s="69"/>
      <c r="M2319" s="69"/>
      <c r="N2319" s="69"/>
      <c r="O2319" s="69"/>
      <c r="P2319" s="69"/>
      <c r="Q2319" s="53"/>
      <c r="R2319" s="82"/>
      <c r="S2319" s="83"/>
      <c r="T2319" s="72"/>
      <c r="U2319" s="69"/>
      <c r="V2319" s="69"/>
      <c r="W2319" s="69"/>
      <c r="X2319" s="69"/>
    </row>
    <row r="2320" spans="2:24" s="75" customFormat="1" x14ac:dyDescent="0.25">
      <c r="B2320" s="69"/>
      <c r="C2320" s="76"/>
      <c r="D2320" s="76"/>
      <c r="E2320" s="76"/>
      <c r="F2320" s="77"/>
      <c r="G2320" s="69"/>
      <c r="H2320" s="69"/>
      <c r="I2320" s="77"/>
      <c r="J2320" s="69"/>
      <c r="K2320" s="69"/>
      <c r="L2320" s="69"/>
      <c r="M2320" s="69"/>
      <c r="N2320" s="69"/>
      <c r="O2320" s="69"/>
      <c r="P2320" s="69"/>
      <c r="Q2320" s="53"/>
      <c r="R2320" s="82"/>
      <c r="S2320" s="83"/>
      <c r="T2320" s="72"/>
      <c r="U2320" s="69"/>
      <c r="V2320" s="69"/>
      <c r="W2320" s="69"/>
      <c r="X2320" s="69"/>
    </row>
    <row r="2321" spans="2:24" s="75" customFormat="1" x14ac:dyDescent="0.25">
      <c r="B2321" s="69"/>
      <c r="C2321" s="76"/>
      <c r="D2321" s="76"/>
      <c r="E2321" s="76"/>
      <c r="F2321" s="77"/>
      <c r="G2321" s="69"/>
      <c r="H2321" s="69"/>
      <c r="I2321" s="77"/>
      <c r="J2321" s="69"/>
      <c r="K2321" s="69"/>
      <c r="L2321" s="69"/>
      <c r="M2321" s="69"/>
      <c r="N2321" s="69"/>
      <c r="O2321" s="69"/>
      <c r="P2321" s="69"/>
      <c r="Q2321" s="53"/>
      <c r="R2321" s="82"/>
      <c r="S2321" s="83"/>
      <c r="T2321" s="72"/>
      <c r="U2321" s="69"/>
      <c r="V2321" s="69"/>
      <c r="W2321" s="69"/>
      <c r="X2321" s="69"/>
    </row>
    <row r="2322" spans="2:24" s="75" customFormat="1" x14ac:dyDescent="0.25">
      <c r="B2322" s="69"/>
      <c r="C2322" s="76"/>
      <c r="D2322" s="76"/>
      <c r="E2322" s="76"/>
      <c r="F2322" s="77"/>
      <c r="G2322" s="69"/>
      <c r="H2322" s="69"/>
      <c r="I2322" s="77"/>
      <c r="J2322" s="69"/>
      <c r="K2322" s="69"/>
      <c r="L2322" s="69"/>
      <c r="M2322" s="69"/>
      <c r="N2322" s="69"/>
      <c r="O2322" s="69"/>
      <c r="P2322" s="69"/>
      <c r="Q2322" s="53"/>
      <c r="R2322" s="82"/>
      <c r="S2322" s="83"/>
      <c r="T2322" s="72"/>
      <c r="U2322" s="69"/>
      <c r="V2322" s="69"/>
      <c r="W2322" s="69"/>
      <c r="X2322" s="69"/>
    </row>
    <row r="2323" spans="2:24" s="75" customFormat="1" x14ac:dyDescent="0.25">
      <c r="B2323" s="69"/>
      <c r="C2323" s="76"/>
      <c r="D2323" s="76"/>
      <c r="E2323" s="76"/>
      <c r="F2323" s="77"/>
      <c r="G2323" s="69"/>
      <c r="H2323" s="69"/>
      <c r="I2323" s="77"/>
      <c r="J2323" s="69"/>
      <c r="K2323" s="69"/>
      <c r="L2323" s="69"/>
      <c r="M2323" s="69"/>
      <c r="N2323" s="69"/>
      <c r="O2323" s="69"/>
      <c r="P2323" s="69"/>
      <c r="Q2323" s="53"/>
      <c r="R2323" s="82"/>
      <c r="S2323" s="83"/>
      <c r="T2323" s="72"/>
      <c r="U2323" s="69"/>
      <c r="V2323" s="69"/>
      <c r="W2323" s="69"/>
      <c r="X2323" s="69"/>
    </row>
    <row r="2324" spans="2:24" s="75" customFormat="1" x14ac:dyDescent="0.25">
      <c r="B2324" s="69"/>
      <c r="C2324" s="76"/>
      <c r="D2324" s="76"/>
      <c r="E2324" s="76"/>
      <c r="F2324" s="77"/>
      <c r="G2324" s="69"/>
      <c r="H2324" s="69"/>
      <c r="I2324" s="77"/>
      <c r="J2324" s="69"/>
      <c r="K2324" s="69"/>
      <c r="L2324" s="69"/>
      <c r="M2324" s="69"/>
      <c r="N2324" s="69"/>
      <c r="O2324" s="69"/>
      <c r="P2324" s="69"/>
      <c r="Q2324" s="53"/>
      <c r="R2324" s="82"/>
      <c r="S2324" s="83"/>
      <c r="T2324" s="72"/>
      <c r="U2324" s="69"/>
      <c r="V2324" s="69"/>
      <c r="W2324" s="69"/>
      <c r="X2324" s="69"/>
    </row>
    <row r="2325" spans="2:24" s="75" customFormat="1" x14ac:dyDescent="0.25">
      <c r="B2325" s="69"/>
      <c r="C2325" s="76"/>
      <c r="D2325" s="76"/>
      <c r="E2325" s="76"/>
      <c r="F2325" s="77"/>
      <c r="G2325" s="69"/>
      <c r="H2325" s="69"/>
      <c r="I2325" s="77"/>
      <c r="J2325" s="69"/>
      <c r="K2325" s="69"/>
      <c r="L2325" s="69"/>
      <c r="M2325" s="69"/>
      <c r="N2325" s="69"/>
      <c r="O2325" s="69"/>
      <c r="P2325" s="69"/>
      <c r="Q2325" s="53"/>
      <c r="R2325" s="82"/>
      <c r="S2325" s="83"/>
      <c r="T2325" s="72"/>
      <c r="U2325" s="69"/>
      <c r="V2325" s="69"/>
      <c r="W2325" s="69"/>
      <c r="X2325" s="69"/>
    </row>
    <row r="2326" spans="2:24" s="75" customFormat="1" x14ac:dyDescent="0.25">
      <c r="B2326" s="69"/>
      <c r="C2326" s="76"/>
      <c r="D2326" s="76"/>
      <c r="E2326" s="76"/>
      <c r="F2326" s="77"/>
      <c r="G2326" s="69"/>
      <c r="H2326" s="69"/>
      <c r="I2326" s="77"/>
      <c r="J2326" s="69"/>
      <c r="K2326" s="69"/>
      <c r="L2326" s="69"/>
      <c r="M2326" s="69"/>
      <c r="N2326" s="69"/>
      <c r="O2326" s="69"/>
      <c r="P2326" s="69"/>
      <c r="Q2326" s="53"/>
      <c r="R2326" s="82"/>
      <c r="S2326" s="83"/>
      <c r="T2326" s="72"/>
      <c r="U2326" s="69"/>
      <c r="V2326" s="69"/>
      <c r="W2326" s="69"/>
      <c r="X2326" s="69"/>
    </row>
    <row r="2327" spans="2:24" s="75" customFormat="1" x14ac:dyDescent="0.25">
      <c r="B2327" s="69"/>
      <c r="C2327" s="76"/>
      <c r="D2327" s="76"/>
      <c r="E2327" s="76"/>
      <c r="F2327" s="77"/>
      <c r="G2327" s="69"/>
      <c r="H2327" s="69"/>
      <c r="I2327" s="77"/>
      <c r="J2327" s="69"/>
      <c r="K2327" s="69"/>
      <c r="L2327" s="69"/>
      <c r="M2327" s="69"/>
      <c r="N2327" s="69"/>
      <c r="O2327" s="69"/>
      <c r="P2327" s="69"/>
      <c r="Q2327" s="53"/>
      <c r="R2327" s="82"/>
      <c r="S2327" s="83"/>
      <c r="T2327" s="72"/>
      <c r="U2327" s="69"/>
      <c r="V2327" s="69"/>
      <c r="W2327" s="69"/>
      <c r="X2327" s="69"/>
    </row>
    <row r="2328" spans="2:24" s="75" customFormat="1" x14ac:dyDescent="0.25">
      <c r="B2328" s="69"/>
      <c r="C2328" s="76"/>
      <c r="D2328" s="76"/>
      <c r="E2328" s="76"/>
      <c r="F2328" s="77"/>
      <c r="G2328" s="69"/>
      <c r="H2328" s="69"/>
      <c r="I2328" s="77"/>
      <c r="J2328" s="69"/>
      <c r="K2328" s="69"/>
      <c r="L2328" s="69"/>
      <c r="M2328" s="69"/>
      <c r="N2328" s="69"/>
      <c r="O2328" s="69"/>
      <c r="P2328" s="69"/>
      <c r="Q2328" s="53"/>
      <c r="R2328" s="82"/>
      <c r="S2328" s="83"/>
      <c r="T2328" s="72"/>
      <c r="U2328" s="69"/>
      <c r="V2328" s="69"/>
      <c r="W2328" s="69"/>
      <c r="X2328" s="69"/>
    </row>
    <row r="2329" spans="2:24" s="75" customFormat="1" x14ac:dyDescent="0.25">
      <c r="B2329" s="69"/>
      <c r="C2329" s="76"/>
      <c r="D2329" s="76"/>
      <c r="E2329" s="76"/>
      <c r="F2329" s="77"/>
      <c r="G2329" s="69"/>
      <c r="H2329" s="69"/>
      <c r="I2329" s="77"/>
      <c r="J2329" s="69"/>
      <c r="K2329" s="69"/>
      <c r="L2329" s="69"/>
      <c r="M2329" s="69"/>
      <c r="N2329" s="69"/>
      <c r="O2329" s="69"/>
      <c r="P2329" s="69"/>
      <c r="Q2329" s="53"/>
      <c r="R2329" s="82"/>
      <c r="S2329" s="83"/>
      <c r="T2329" s="72"/>
      <c r="U2329" s="69"/>
      <c r="V2329" s="69"/>
      <c r="W2329" s="69"/>
      <c r="X2329" s="69"/>
    </row>
    <row r="2330" spans="2:24" s="75" customFormat="1" x14ac:dyDescent="0.25">
      <c r="B2330" s="69"/>
      <c r="C2330" s="76"/>
      <c r="D2330" s="76"/>
      <c r="E2330" s="76"/>
      <c r="F2330" s="77"/>
      <c r="G2330" s="69"/>
      <c r="H2330" s="69"/>
      <c r="I2330" s="77"/>
      <c r="J2330" s="69"/>
      <c r="K2330" s="69"/>
      <c r="L2330" s="69"/>
      <c r="M2330" s="69"/>
      <c r="N2330" s="69"/>
      <c r="O2330" s="69"/>
      <c r="P2330" s="69"/>
      <c r="Q2330" s="53"/>
      <c r="R2330" s="82"/>
      <c r="S2330" s="83"/>
      <c r="T2330" s="72"/>
      <c r="U2330" s="69"/>
      <c r="V2330" s="69"/>
      <c r="W2330" s="69"/>
      <c r="X2330" s="69"/>
    </row>
    <row r="2331" spans="2:24" s="75" customFormat="1" x14ac:dyDescent="0.25">
      <c r="B2331" s="69"/>
      <c r="C2331" s="76"/>
      <c r="D2331" s="76"/>
      <c r="E2331" s="76"/>
      <c r="F2331" s="77"/>
      <c r="G2331" s="69"/>
      <c r="H2331" s="69"/>
      <c r="I2331" s="77"/>
      <c r="J2331" s="69"/>
      <c r="K2331" s="69"/>
      <c r="L2331" s="69"/>
      <c r="M2331" s="69"/>
      <c r="N2331" s="69"/>
      <c r="O2331" s="69"/>
      <c r="P2331" s="69"/>
      <c r="Q2331" s="53"/>
      <c r="R2331" s="82"/>
      <c r="S2331" s="83"/>
      <c r="T2331" s="72"/>
      <c r="U2331" s="69"/>
      <c r="V2331" s="69"/>
      <c r="W2331" s="69"/>
      <c r="X2331" s="69"/>
    </row>
    <row r="2332" spans="2:24" s="75" customFormat="1" x14ac:dyDescent="0.25">
      <c r="B2332" s="69"/>
      <c r="C2332" s="76"/>
      <c r="D2332" s="76"/>
      <c r="E2332" s="76"/>
      <c r="F2332" s="77"/>
      <c r="G2332" s="69"/>
      <c r="H2332" s="69"/>
      <c r="I2332" s="77"/>
      <c r="J2332" s="69"/>
      <c r="K2332" s="69"/>
      <c r="L2332" s="69"/>
      <c r="M2332" s="69"/>
      <c r="N2332" s="69"/>
      <c r="O2332" s="69"/>
      <c r="P2332" s="69"/>
      <c r="Q2332" s="53"/>
      <c r="R2332" s="82"/>
      <c r="S2332" s="83"/>
      <c r="T2332" s="72"/>
      <c r="U2332" s="69"/>
      <c r="V2332" s="69"/>
      <c r="W2332" s="69"/>
      <c r="X2332" s="69"/>
    </row>
    <row r="2333" spans="2:24" s="75" customFormat="1" x14ac:dyDescent="0.25">
      <c r="B2333" s="69"/>
      <c r="C2333" s="76"/>
      <c r="D2333" s="76"/>
      <c r="E2333" s="76"/>
      <c r="F2333" s="77"/>
      <c r="G2333" s="69"/>
      <c r="H2333" s="69"/>
      <c r="I2333" s="77"/>
      <c r="J2333" s="69"/>
      <c r="K2333" s="69"/>
      <c r="L2333" s="69"/>
      <c r="M2333" s="69"/>
      <c r="N2333" s="69"/>
      <c r="O2333" s="69"/>
      <c r="P2333" s="69"/>
      <c r="Q2333" s="53"/>
      <c r="R2333" s="82"/>
      <c r="S2333" s="83"/>
      <c r="T2333" s="72"/>
      <c r="U2333" s="69"/>
      <c r="V2333" s="69"/>
      <c r="W2333" s="69"/>
      <c r="X2333" s="69"/>
    </row>
    <row r="2334" spans="2:24" s="75" customFormat="1" x14ac:dyDescent="0.25">
      <c r="B2334" s="69"/>
      <c r="C2334" s="76"/>
      <c r="D2334" s="76"/>
      <c r="E2334" s="76"/>
      <c r="F2334" s="77"/>
      <c r="G2334" s="69"/>
      <c r="H2334" s="69"/>
      <c r="I2334" s="77"/>
      <c r="J2334" s="69"/>
      <c r="K2334" s="69"/>
      <c r="L2334" s="69"/>
      <c r="M2334" s="69"/>
      <c r="N2334" s="69"/>
      <c r="O2334" s="69"/>
      <c r="P2334" s="69"/>
      <c r="Q2334" s="53"/>
      <c r="R2334" s="82"/>
      <c r="S2334" s="83"/>
      <c r="T2334" s="72"/>
      <c r="U2334" s="69"/>
      <c r="V2334" s="69"/>
      <c r="W2334" s="69"/>
      <c r="X2334" s="69"/>
    </row>
    <row r="2335" spans="2:24" s="75" customFormat="1" x14ac:dyDescent="0.25">
      <c r="B2335" s="69"/>
      <c r="C2335" s="76"/>
      <c r="D2335" s="76"/>
      <c r="E2335" s="76"/>
      <c r="F2335" s="77"/>
      <c r="G2335" s="69"/>
      <c r="H2335" s="69"/>
      <c r="I2335" s="77"/>
      <c r="J2335" s="69"/>
      <c r="K2335" s="69"/>
      <c r="L2335" s="69"/>
      <c r="M2335" s="69"/>
      <c r="N2335" s="69"/>
      <c r="O2335" s="69"/>
      <c r="P2335" s="69"/>
      <c r="Q2335" s="53"/>
      <c r="R2335" s="82"/>
      <c r="S2335" s="83"/>
      <c r="T2335" s="72"/>
      <c r="U2335" s="69"/>
      <c r="V2335" s="69"/>
      <c r="W2335" s="69"/>
      <c r="X2335" s="69"/>
    </row>
    <row r="2336" spans="2:24" s="75" customFormat="1" x14ac:dyDescent="0.25">
      <c r="B2336" s="69"/>
      <c r="C2336" s="76"/>
      <c r="D2336" s="76"/>
      <c r="E2336" s="76"/>
      <c r="F2336" s="77"/>
      <c r="G2336" s="69"/>
      <c r="H2336" s="69"/>
      <c r="I2336" s="77"/>
      <c r="J2336" s="69"/>
      <c r="K2336" s="69"/>
      <c r="L2336" s="69"/>
      <c r="M2336" s="69"/>
      <c r="N2336" s="69"/>
      <c r="O2336" s="69"/>
      <c r="P2336" s="69"/>
      <c r="Q2336" s="53"/>
      <c r="R2336" s="82"/>
      <c r="S2336" s="83"/>
      <c r="T2336" s="72"/>
      <c r="U2336" s="69"/>
      <c r="V2336" s="69"/>
      <c r="W2336" s="69"/>
      <c r="X2336" s="69"/>
    </row>
    <row r="2337" spans="2:24" s="75" customFormat="1" x14ac:dyDescent="0.25">
      <c r="B2337" s="69"/>
      <c r="C2337" s="76"/>
      <c r="D2337" s="76"/>
      <c r="E2337" s="76"/>
      <c r="F2337" s="77"/>
      <c r="G2337" s="69"/>
      <c r="H2337" s="69"/>
      <c r="I2337" s="77"/>
      <c r="J2337" s="69"/>
      <c r="K2337" s="69"/>
      <c r="L2337" s="69"/>
      <c r="M2337" s="69"/>
      <c r="N2337" s="69"/>
      <c r="O2337" s="69"/>
      <c r="P2337" s="69"/>
      <c r="Q2337" s="53"/>
      <c r="R2337" s="82"/>
      <c r="S2337" s="83"/>
      <c r="T2337" s="72"/>
      <c r="U2337" s="69"/>
      <c r="V2337" s="69"/>
      <c r="W2337" s="69"/>
      <c r="X2337" s="69"/>
    </row>
    <row r="2338" spans="2:24" s="75" customFormat="1" x14ac:dyDescent="0.25">
      <c r="B2338" s="69"/>
      <c r="C2338" s="76"/>
      <c r="D2338" s="76"/>
      <c r="E2338" s="76"/>
      <c r="F2338" s="77"/>
      <c r="G2338" s="69"/>
      <c r="H2338" s="69"/>
      <c r="I2338" s="77"/>
      <c r="J2338" s="69"/>
      <c r="K2338" s="69"/>
      <c r="L2338" s="69"/>
      <c r="M2338" s="69"/>
      <c r="N2338" s="69"/>
      <c r="O2338" s="69"/>
      <c r="P2338" s="69"/>
      <c r="Q2338" s="53"/>
      <c r="R2338" s="82"/>
      <c r="S2338" s="83"/>
      <c r="T2338" s="72"/>
      <c r="U2338" s="69"/>
      <c r="V2338" s="69"/>
      <c r="W2338" s="69"/>
      <c r="X2338" s="69"/>
    </row>
    <row r="2339" spans="2:24" s="75" customFormat="1" x14ac:dyDescent="0.25">
      <c r="B2339" s="69"/>
      <c r="C2339" s="76"/>
      <c r="D2339" s="76"/>
      <c r="E2339" s="76"/>
      <c r="F2339" s="77"/>
      <c r="G2339" s="69"/>
      <c r="H2339" s="69"/>
      <c r="I2339" s="77"/>
      <c r="J2339" s="69"/>
      <c r="K2339" s="69"/>
      <c r="L2339" s="69"/>
      <c r="M2339" s="69"/>
      <c r="N2339" s="69"/>
      <c r="O2339" s="69"/>
      <c r="P2339" s="69"/>
      <c r="Q2339" s="53"/>
      <c r="R2339" s="82"/>
      <c r="S2339" s="83"/>
      <c r="T2339" s="72"/>
      <c r="U2339" s="69"/>
      <c r="V2339" s="69"/>
      <c r="W2339" s="69"/>
      <c r="X2339" s="69"/>
    </row>
    <row r="2340" spans="2:24" s="75" customFormat="1" x14ac:dyDescent="0.25">
      <c r="B2340" s="69"/>
      <c r="C2340" s="76"/>
      <c r="D2340" s="76"/>
      <c r="E2340" s="76"/>
      <c r="F2340" s="77"/>
      <c r="G2340" s="69"/>
      <c r="H2340" s="69"/>
      <c r="I2340" s="77"/>
      <c r="J2340" s="69"/>
      <c r="K2340" s="69"/>
      <c r="L2340" s="69"/>
      <c r="M2340" s="69"/>
      <c r="N2340" s="69"/>
      <c r="O2340" s="69"/>
      <c r="P2340" s="69"/>
      <c r="Q2340" s="53"/>
      <c r="R2340" s="82"/>
      <c r="S2340" s="83"/>
      <c r="T2340" s="72"/>
      <c r="U2340" s="69"/>
      <c r="V2340" s="69"/>
      <c r="W2340" s="69"/>
      <c r="X2340" s="69"/>
    </row>
    <row r="2341" spans="2:24" s="75" customFormat="1" x14ac:dyDescent="0.25">
      <c r="B2341" s="69"/>
      <c r="C2341" s="76"/>
      <c r="D2341" s="76"/>
      <c r="E2341" s="76"/>
      <c r="F2341" s="77"/>
      <c r="G2341" s="69"/>
      <c r="H2341" s="69"/>
      <c r="I2341" s="77"/>
      <c r="J2341" s="69"/>
      <c r="K2341" s="69"/>
      <c r="L2341" s="69"/>
      <c r="M2341" s="69"/>
      <c r="N2341" s="69"/>
      <c r="O2341" s="69"/>
      <c r="P2341" s="69"/>
      <c r="Q2341" s="53"/>
      <c r="R2341" s="82"/>
      <c r="S2341" s="83"/>
      <c r="T2341" s="72"/>
      <c r="U2341" s="69"/>
      <c r="V2341" s="69"/>
      <c r="W2341" s="69"/>
      <c r="X2341" s="69"/>
    </row>
    <row r="2342" spans="2:24" s="75" customFormat="1" x14ac:dyDescent="0.25">
      <c r="B2342" s="69"/>
      <c r="C2342" s="76"/>
      <c r="D2342" s="76"/>
      <c r="E2342" s="76"/>
      <c r="F2342" s="77"/>
      <c r="G2342" s="69"/>
      <c r="H2342" s="69"/>
      <c r="I2342" s="77"/>
      <c r="J2342" s="69"/>
      <c r="K2342" s="69"/>
      <c r="L2342" s="69"/>
      <c r="M2342" s="69"/>
      <c r="N2342" s="69"/>
      <c r="O2342" s="69"/>
      <c r="P2342" s="69"/>
      <c r="Q2342" s="53"/>
      <c r="R2342" s="82"/>
      <c r="S2342" s="83"/>
      <c r="T2342" s="72"/>
      <c r="U2342" s="69"/>
      <c r="V2342" s="69"/>
      <c r="W2342" s="69"/>
      <c r="X2342" s="69"/>
    </row>
    <row r="2343" spans="2:24" s="75" customFormat="1" x14ac:dyDescent="0.25">
      <c r="B2343" s="69"/>
      <c r="C2343" s="76"/>
      <c r="D2343" s="76"/>
      <c r="E2343" s="76"/>
      <c r="F2343" s="77"/>
      <c r="G2343" s="69"/>
      <c r="H2343" s="69"/>
      <c r="I2343" s="77"/>
      <c r="J2343" s="69"/>
      <c r="K2343" s="69"/>
      <c r="L2343" s="69"/>
      <c r="M2343" s="69"/>
      <c r="N2343" s="69"/>
      <c r="O2343" s="69"/>
      <c r="P2343" s="69"/>
      <c r="Q2343" s="53"/>
      <c r="R2343" s="82"/>
      <c r="S2343" s="83"/>
      <c r="T2343" s="72"/>
      <c r="U2343" s="69"/>
      <c r="V2343" s="69"/>
      <c r="W2343" s="69"/>
      <c r="X2343" s="69"/>
    </row>
    <row r="2344" spans="2:24" s="75" customFormat="1" x14ac:dyDescent="0.25">
      <c r="B2344" s="69"/>
      <c r="C2344" s="76"/>
      <c r="D2344" s="76"/>
      <c r="E2344" s="76"/>
      <c r="F2344" s="77"/>
      <c r="G2344" s="69"/>
      <c r="H2344" s="69"/>
      <c r="I2344" s="77"/>
      <c r="J2344" s="69"/>
      <c r="K2344" s="69"/>
      <c r="L2344" s="69"/>
      <c r="M2344" s="69"/>
      <c r="N2344" s="69"/>
      <c r="O2344" s="69"/>
      <c r="P2344" s="69"/>
      <c r="Q2344" s="53"/>
      <c r="R2344" s="82"/>
      <c r="S2344" s="83"/>
      <c r="T2344" s="72"/>
      <c r="U2344" s="69"/>
      <c r="V2344" s="69"/>
      <c r="W2344" s="69"/>
      <c r="X2344" s="69"/>
    </row>
    <row r="2345" spans="2:24" s="75" customFormat="1" x14ac:dyDescent="0.25">
      <c r="B2345" s="69"/>
      <c r="C2345" s="76"/>
      <c r="D2345" s="76"/>
      <c r="E2345" s="76"/>
      <c r="F2345" s="77"/>
      <c r="G2345" s="69"/>
      <c r="H2345" s="69"/>
      <c r="I2345" s="77"/>
      <c r="J2345" s="69"/>
      <c r="K2345" s="69"/>
      <c r="L2345" s="69"/>
      <c r="M2345" s="69"/>
      <c r="N2345" s="69"/>
      <c r="O2345" s="69"/>
      <c r="P2345" s="69"/>
      <c r="Q2345" s="53"/>
      <c r="R2345" s="82"/>
      <c r="S2345" s="83"/>
      <c r="T2345" s="72"/>
      <c r="U2345" s="69"/>
      <c r="V2345" s="69"/>
      <c r="W2345" s="69"/>
      <c r="X2345" s="69"/>
    </row>
    <row r="2346" spans="2:24" s="75" customFormat="1" x14ac:dyDescent="0.25">
      <c r="B2346" s="69"/>
      <c r="C2346" s="76"/>
      <c r="D2346" s="76"/>
      <c r="E2346" s="76"/>
      <c r="F2346" s="77"/>
      <c r="G2346" s="69"/>
      <c r="H2346" s="69"/>
      <c r="I2346" s="77"/>
      <c r="J2346" s="69"/>
      <c r="K2346" s="69"/>
      <c r="L2346" s="69"/>
      <c r="M2346" s="69"/>
      <c r="N2346" s="69"/>
      <c r="O2346" s="69"/>
      <c r="P2346" s="69"/>
      <c r="Q2346" s="53"/>
      <c r="R2346" s="82"/>
      <c r="S2346" s="83"/>
      <c r="T2346" s="72"/>
      <c r="U2346" s="69"/>
      <c r="V2346" s="69"/>
      <c r="W2346" s="69"/>
      <c r="X2346" s="69"/>
    </row>
    <row r="2347" spans="2:24" s="75" customFormat="1" x14ac:dyDescent="0.25">
      <c r="B2347" s="69"/>
      <c r="C2347" s="76"/>
      <c r="D2347" s="76"/>
      <c r="E2347" s="76"/>
      <c r="F2347" s="77"/>
      <c r="G2347" s="69"/>
      <c r="H2347" s="69"/>
      <c r="I2347" s="77"/>
      <c r="J2347" s="69"/>
      <c r="K2347" s="69"/>
      <c r="L2347" s="69"/>
      <c r="M2347" s="69"/>
      <c r="N2347" s="69"/>
      <c r="O2347" s="69"/>
      <c r="P2347" s="69"/>
      <c r="Q2347" s="53"/>
      <c r="R2347" s="82"/>
      <c r="S2347" s="83"/>
      <c r="T2347" s="72"/>
      <c r="U2347" s="69"/>
      <c r="V2347" s="69"/>
      <c r="W2347" s="69"/>
      <c r="X2347" s="69"/>
    </row>
    <row r="2348" spans="2:24" s="75" customFormat="1" x14ac:dyDescent="0.25">
      <c r="B2348" s="69"/>
      <c r="C2348" s="76"/>
      <c r="D2348" s="76"/>
      <c r="E2348" s="76"/>
      <c r="F2348" s="77"/>
      <c r="G2348" s="69"/>
      <c r="H2348" s="69"/>
      <c r="I2348" s="77"/>
      <c r="J2348" s="69"/>
      <c r="K2348" s="69"/>
      <c r="L2348" s="69"/>
      <c r="M2348" s="69"/>
      <c r="N2348" s="69"/>
      <c r="O2348" s="69"/>
      <c r="P2348" s="69"/>
      <c r="Q2348" s="53"/>
      <c r="R2348" s="82"/>
      <c r="S2348" s="83"/>
      <c r="T2348" s="72"/>
      <c r="U2348" s="69"/>
      <c r="V2348" s="69"/>
      <c r="W2348" s="69"/>
      <c r="X2348" s="69"/>
    </row>
    <row r="2349" spans="2:24" s="75" customFormat="1" x14ac:dyDescent="0.25">
      <c r="B2349" s="69"/>
      <c r="C2349" s="76"/>
      <c r="D2349" s="76"/>
      <c r="E2349" s="76"/>
      <c r="F2349" s="77"/>
      <c r="G2349" s="69"/>
      <c r="H2349" s="69"/>
      <c r="I2349" s="77"/>
      <c r="J2349" s="69"/>
      <c r="K2349" s="69"/>
      <c r="L2349" s="69"/>
      <c r="M2349" s="69"/>
      <c r="N2349" s="69"/>
      <c r="O2349" s="69"/>
      <c r="P2349" s="69"/>
      <c r="Q2349" s="53"/>
      <c r="R2349" s="82"/>
      <c r="S2349" s="83"/>
      <c r="T2349" s="72"/>
      <c r="U2349" s="69"/>
      <c r="V2349" s="69"/>
      <c r="W2349" s="69"/>
      <c r="X2349" s="69"/>
    </row>
    <row r="2350" spans="2:24" s="75" customFormat="1" x14ac:dyDescent="0.25">
      <c r="B2350" s="69"/>
      <c r="C2350" s="76"/>
      <c r="D2350" s="76"/>
      <c r="E2350" s="76"/>
      <c r="F2350" s="77"/>
      <c r="G2350" s="69"/>
      <c r="H2350" s="69"/>
      <c r="I2350" s="77"/>
      <c r="J2350" s="69"/>
      <c r="K2350" s="69"/>
      <c r="L2350" s="69"/>
      <c r="M2350" s="69"/>
      <c r="N2350" s="69"/>
      <c r="O2350" s="69"/>
      <c r="P2350" s="69"/>
      <c r="Q2350" s="53"/>
      <c r="R2350" s="82"/>
      <c r="S2350" s="83"/>
      <c r="T2350" s="72"/>
      <c r="U2350" s="69"/>
      <c r="V2350" s="69"/>
      <c r="W2350" s="69"/>
      <c r="X2350" s="69"/>
    </row>
    <row r="2351" spans="2:24" s="75" customFormat="1" x14ac:dyDescent="0.25">
      <c r="B2351" s="69"/>
      <c r="C2351" s="76"/>
      <c r="D2351" s="76"/>
      <c r="E2351" s="76"/>
      <c r="F2351" s="77"/>
      <c r="G2351" s="69"/>
      <c r="H2351" s="69"/>
      <c r="I2351" s="77"/>
      <c r="J2351" s="69"/>
      <c r="K2351" s="69"/>
      <c r="L2351" s="69"/>
      <c r="M2351" s="69"/>
      <c r="N2351" s="69"/>
      <c r="O2351" s="69"/>
      <c r="P2351" s="69"/>
      <c r="Q2351" s="53"/>
      <c r="R2351" s="82"/>
      <c r="S2351" s="83"/>
      <c r="T2351" s="72"/>
      <c r="U2351" s="69"/>
      <c r="V2351" s="69"/>
      <c r="W2351" s="69"/>
      <c r="X2351" s="69"/>
    </row>
    <row r="2352" spans="2:24" s="75" customFormat="1" x14ac:dyDescent="0.25">
      <c r="B2352" s="69"/>
      <c r="C2352" s="76"/>
      <c r="D2352" s="76"/>
      <c r="E2352" s="76"/>
      <c r="F2352" s="77"/>
      <c r="G2352" s="69"/>
      <c r="H2352" s="69"/>
      <c r="I2352" s="77"/>
      <c r="J2352" s="69"/>
      <c r="K2352" s="69"/>
      <c r="L2352" s="69"/>
      <c r="M2352" s="69"/>
      <c r="N2352" s="69"/>
      <c r="O2352" s="69"/>
      <c r="P2352" s="69"/>
      <c r="Q2352" s="53"/>
      <c r="R2352" s="82"/>
      <c r="S2352" s="83"/>
      <c r="T2352" s="72"/>
      <c r="U2352" s="69"/>
      <c r="V2352" s="69"/>
      <c r="W2352" s="69"/>
      <c r="X2352" s="69"/>
    </row>
    <row r="2353" spans="2:24" s="75" customFormat="1" x14ac:dyDescent="0.25">
      <c r="B2353" s="69"/>
      <c r="C2353" s="76"/>
      <c r="D2353" s="76"/>
      <c r="E2353" s="76"/>
      <c r="F2353" s="77"/>
      <c r="G2353" s="69"/>
      <c r="H2353" s="69"/>
      <c r="I2353" s="77"/>
      <c r="J2353" s="69"/>
      <c r="K2353" s="69"/>
      <c r="L2353" s="69"/>
      <c r="M2353" s="69"/>
      <c r="N2353" s="69"/>
      <c r="O2353" s="69"/>
      <c r="P2353" s="69"/>
      <c r="Q2353" s="53"/>
      <c r="R2353" s="82"/>
      <c r="S2353" s="83"/>
      <c r="T2353" s="72"/>
      <c r="U2353" s="69"/>
      <c r="V2353" s="69"/>
      <c r="W2353" s="69"/>
      <c r="X2353" s="69"/>
    </row>
    <row r="2354" spans="2:24" s="75" customFormat="1" x14ac:dyDescent="0.25">
      <c r="B2354" s="69"/>
      <c r="C2354" s="76"/>
      <c r="D2354" s="76"/>
      <c r="E2354" s="76"/>
      <c r="F2354" s="77"/>
      <c r="G2354" s="69"/>
      <c r="H2354" s="69"/>
      <c r="I2354" s="77"/>
      <c r="J2354" s="69"/>
      <c r="K2354" s="69"/>
      <c r="L2354" s="69"/>
      <c r="M2354" s="69"/>
      <c r="N2354" s="69"/>
      <c r="O2354" s="69"/>
      <c r="P2354" s="69"/>
      <c r="Q2354" s="53"/>
      <c r="R2354" s="82"/>
      <c r="S2354" s="83"/>
      <c r="T2354" s="72"/>
      <c r="U2354" s="69"/>
      <c r="V2354" s="69"/>
      <c r="W2354" s="69"/>
      <c r="X2354" s="69"/>
    </row>
    <row r="2355" spans="2:24" s="75" customFormat="1" x14ac:dyDescent="0.25">
      <c r="B2355" s="69"/>
      <c r="C2355" s="76"/>
      <c r="D2355" s="76"/>
      <c r="E2355" s="76"/>
      <c r="F2355" s="77"/>
      <c r="G2355" s="69"/>
      <c r="H2355" s="69"/>
      <c r="I2355" s="77"/>
      <c r="J2355" s="69"/>
      <c r="K2355" s="69"/>
      <c r="L2355" s="69"/>
      <c r="M2355" s="69"/>
      <c r="N2355" s="69"/>
      <c r="O2355" s="69"/>
      <c r="P2355" s="69"/>
      <c r="Q2355" s="53"/>
      <c r="R2355" s="82"/>
      <c r="S2355" s="83"/>
      <c r="T2355" s="72"/>
      <c r="U2355" s="69"/>
      <c r="V2355" s="69"/>
      <c r="W2355" s="69"/>
      <c r="X2355" s="69"/>
    </row>
    <row r="2356" spans="2:24" s="75" customFormat="1" x14ac:dyDescent="0.25">
      <c r="B2356" s="69"/>
      <c r="C2356" s="76"/>
      <c r="D2356" s="76"/>
      <c r="E2356" s="76"/>
      <c r="F2356" s="77"/>
      <c r="G2356" s="69"/>
      <c r="H2356" s="69"/>
      <c r="I2356" s="77"/>
      <c r="J2356" s="69"/>
      <c r="K2356" s="69"/>
      <c r="L2356" s="69"/>
      <c r="M2356" s="69"/>
      <c r="N2356" s="69"/>
      <c r="O2356" s="69"/>
      <c r="P2356" s="69"/>
      <c r="Q2356" s="53"/>
      <c r="R2356" s="82"/>
      <c r="S2356" s="83"/>
      <c r="T2356" s="72"/>
      <c r="U2356" s="69"/>
      <c r="V2356" s="69"/>
      <c r="W2356" s="69"/>
      <c r="X2356" s="69"/>
    </row>
    <row r="2357" spans="2:24" s="75" customFormat="1" x14ac:dyDescent="0.25">
      <c r="B2357" s="69"/>
      <c r="C2357" s="76"/>
      <c r="D2357" s="76"/>
      <c r="E2357" s="76"/>
      <c r="F2357" s="77"/>
      <c r="G2357" s="69"/>
      <c r="H2357" s="69"/>
      <c r="I2357" s="77"/>
      <c r="J2357" s="69"/>
      <c r="K2357" s="69"/>
      <c r="L2357" s="69"/>
      <c r="M2357" s="69"/>
      <c r="N2357" s="69"/>
      <c r="O2357" s="69"/>
      <c r="P2357" s="69"/>
      <c r="Q2357" s="53"/>
      <c r="R2357" s="82"/>
      <c r="S2357" s="83"/>
      <c r="T2357" s="72"/>
      <c r="U2357" s="69"/>
      <c r="V2357" s="69"/>
      <c r="W2357" s="69"/>
      <c r="X2357" s="69"/>
    </row>
    <row r="2358" spans="2:24" s="75" customFormat="1" x14ac:dyDescent="0.25">
      <c r="B2358" s="69"/>
      <c r="C2358" s="76"/>
      <c r="D2358" s="76"/>
      <c r="E2358" s="76"/>
      <c r="F2358" s="77"/>
      <c r="G2358" s="69"/>
      <c r="H2358" s="69"/>
      <c r="I2358" s="77"/>
      <c r="J2358" s="69"/>
      <c r="K2358" s="69"/>
      <c r="L2358" s="69"/>
      <c r="M2358" s="69"/>
      <c r="N2358" s="69"/>
      <c r="O2358" s="69"/>
      <c r="P2358" s="69"/>
      <c r="Q2358" s="53"/>
      <c r="R2358" s="82"/>
      <c r="S2358" s="83"/>
      <c r="T2358" s="72"/>
      <c r="U2358" s="69"/>
      <c r="V2358" s="69"/>
      <c r="W2358" s="69"/>
      <c r="X2358" s="69"/>
    </row>
    <row r="2359" spans="2:24" s="75" customFormat="1" x14ac:dyDescent="0.25">
      <c r="B2359" s="69"/>
      <c r="C2359" s="76"/>
      <c r="D2359" s="76"/>
      <c r="E2359" s="76"/>
      <c r="F2359" s="77"/>
      <c r="G2359" s="69"/>
      <c r="H2359" s="69"/>
      <c r="I2359" s="77"/>
      <c r="J2359" s="69"/>
      <c r="K2359" s="69"/>
      <c r="L2359" s="69"/>
      <c r="M2359" s="69"/>
      <c r="N2359" s="69"/>
      <c r="O2359" s="69"/>
      <c r="P2359" s="69"/>
      <c r="Q2359" s="53"/>
      <c r="R2359" s="82"/>
      <c r="S2359" s="83"/>
      <c r="T2359" s="72"/>
      <c r="U2359" s="69"/>
      <c r="V2359" s="69"/>
      <c r="W2359" s="69"/>
      <c r="X2359" s="69"/>
    </row>
    <row r="2360" spans="2:24" s="75" customFormat="1" x14ac:dyDescent="0.25">
      <c r="B2360" s="69"/>
      <c r="C2360" s="76"/>
      <c r="D2360" s="76"/>
      <c r="E2360" s="76"/>
      <c r="F2360" s="77"/>
      <c r="G2360" s="69"/>
      <c r="H2360" s="69"/>
      <c r="I2360" s="77"/>
      <c r="J2360" s="69"/>
      <c r="K2360" s="69"/>
      <c r="L2360" s="69"/>
      <c r="M2360" s="69"/>
      <c r="N2360" s="69"/>
      <c r="O2360" s="69"/>
      <c r="P2360" s="69"/>
      <c r="Q2360" s="53"/>
      <c r="R2360" s="82"/>
      <c r="S2360" s="83"/>
      <c r="T2360" s="72"/>
      <c r="U2360" s="69"/>
      <c r="V2360" s="69"/>
      <c r="W2360" s="69"/>
      <c r="X2360" s="69"/>
    </row>
    <row r="2361" spans="2:24" s="75" customFormat="1" x14ac:dyDescent="0.25">
      <c r="B2361" s="69"/>
      <c r="C2361" s="76"/>
      <c r="D2361" s="76"/>
      <c r="E2361" s="76"/>
      <c r="F2361" s="77"/>
      <c r="G2361" s="69"/>
      <c r="H2361" s="69"/>
      <c r="I2361" s="77"/>
      <c r="J2361" s="69"/>
      <c r="K2361" s="69"/>
      <c r="L2361" s="69"/>
      <c r="M2361" s="69"/>
      <c r="N2361" s="69"/>
      <c r="O2361" s="69"/>
      <c r="P2361" s="69"/>
      <c r="Q2361" s="53"/>
      <c r="R2361" s="82"/>
      <c r="S2361" s="83"/>
      <c r="T2361" s="72"/>
      <c r="U2361" s="69"/>
      <c r="V2361" s="69"/>
      <c r="W2361" s="69"/>
      <c r="X2361" s="69"/>
    </row>
    <row r="2362" spans="2:24" s="75" customFormat="1" x14ac:dyDescent="0.25">
      <c r="B2362" s="69"/>
      <c r="C2362" s="76"/>
      <c r="D2362" s="76"/>
      <c r="E2362" s="76"/>
      <c r="F2362" s="77"/>
      <c r="G2362" s="69"/>
      <c r="H2362" s="69"/>
      <c r="I2362" s="77"/>
      <c r="J2362" s="69"/>
      <c r="K2362" s="69"/>
      <c r="L2362" s="69"/>
      <c r="M2362" s="69"/>
      <c r="N2362" s="69"/>
      <c r="O2362" s="69"/>
      <c r="P2362" s="69"/>
      <c r="Q2362" s="53"/>
      <c r="R2362" s="82"/>
      <c r="S2362" s="83"/>
      <c r="T2362" s="72"/>
      <c r="U2362" s="69"/>
      <c r="V2362" s="69"/>
      <c r="W2362" s="69"/>
      <c r="X2362" s="69"/>
    </row>
    <row r="2363" spans="2:24" s="75" customFormat="1" x14ac:dyDescent="0.25">
      <c r="B2363" s="69"/>
      <c r="C2363" s="76"/>
      <c r="D2363" s="76"/>
      <c r="E2363" s="76"/>
      <c r="F2363" s="77"/>
      <c r="G2363" s="69"/>
      <c r="H2363" s="69"/>
      <c r="I2363" s="77"/>
      <c r="J2363" s="69"/>
      <c r="K2363" s="69"/>
      <c r="L2363" s="69"/>
      <c r="M2363" s="69"/>
      <c r="N2363" s="69"/>
      <c r="O2363" s="69"/>
      <c r="P2363" s="69"/>
      <c r="Q2363" s="53"/>
      <c r="R2363" s="82"/>
      <c r="S2363" s="83"/>
      <c r="T2363" s="72"/>
      <c r="U2363" s="69"/>
      <c r="V2363" s="69"/>
      <c r="W2363" s="69"/>
      <c r="X2363" s="69"/>
    </row>
    <row r="2364" spans="2:24" s="75" customFormat="1" x14ac:dyDescent="0.25">
      <c r="B2364" s="69"/>
      <c r="C2364" s="76"/>
      <c r="D2364" s="76"/>
      <c r="E2364" s="76"/>
      <c r="F2364" s="77"/>
      <c r="G2364" s="69"/>
      <c r="H2364" s="69"/>
      <c r="I2364" s="77"/>
      <c r="J2364" s="69"/>
      <c r="K2364" s="69"/>
      <c r="L2364" s="69"/>
      <c r="M2364" s="69"/>
      <c r="N2364" s="69"/>
      <c r="O2364" s="69"/>
      <c r="P2364" s="69"/>
      <c r="Q2364" s="53"/>
      <c r="R2364" s="82"/>
      <c r="S2364" s="83"/>
      <c r="T2364" s="72"/>
      <c r="U2364" s="69"/>
      <c r="V2364" s="69"/>
      <c r="W2364" s="69"/>
      <c r="X2364" s="69"/>
    </row>
    <row r="2365" spans="2:24" s="75" customFormat="1" x14ac:dyDescent="0.25">
      <c r="B2365" s="69"/>
      <c r="C2365" s="76"/>
      <c r="D2365" s="76"/>
      <c r="E2365" s="76"/>
      <c r="F2365" s="77"/>
      <c r="G2365" s="69"/>
      <c r="H2365" s="69"/>
      <c r="I2365" s="77"/>
      <c r="J2365" s="69"/>
      <c r="K2365" s="69"/>
      <c r="L2365" s="69"/>
      <c r="M2365" s="69"/>
      <c r="N2365" s="69"/>
      <c r="O2365" s="69"/>
      <c r="P2365" s="69"/>
      <c r="Q2365" s="53"/>
      <c r="R2365" s="82"/>
      <c r="S2365" s="83"/>
      <c r="T2365" s="72"/>
      <c r="U2365" s="69"/>
      <c r="V2365" s="69"/>
      <c r="W2365" s="69"/>
      <c r="X2365" s="69"/>
    </row>
    <row r="2366" spans="2:24" s="75" customFormat="1" x14ac:dyDescent="0.25">
      <c r="B2366" s="69"/>
      <c r="C2366" s="76"/>
      <c r="D2366" s="76"/>
      <c r="E2366" s="76"/>
      <c r="F2366" s="77"/>
      <c r="G2366" s="69"/>
      <c r="H2366" s="69"/>
      <c r="I2366" s="77"/>
      <c r="J2366" s="69"/>
      <c r="K2366" s="69"/>
      <c r="L2366" s="69"/>
      <c r="M2366" s="69"/>
      <c r="N2366" s="69"/>
      <c r="O2366" s="69"/>
      <c r="P2366" s="69"/>
      <c r="Q2366" s="53"/>
      <c r="R2366" s="82"/>
      <c r="S2366" s="83"/>
      <c r="T2366" s="72"/>
      <c r="U2366" s="69"/>
      <c r="V2366" s="69"/>
      <c r="W2366" s="69"/>
      <c r="X2366" s="69"/>
    </row>
    <row r="2367" spans="2:24" s="75" customFormat="1" x14ac:dyDescent="0.25">
      <c r="B2367" s="69"/>
      <c r="C2367" s="76"/>
      <c r="D2367" s="76"/>
      <c r="E2367" s="76"/>
      <c r="F2367" s="77"/>
      <c r="G2367" s="69"/>
      <c r="H2367" s="69"/>
      <c r="I2367" s="77"/>
      <c r="J2367" s="69"/>
      <c r="K2367" s="69"/>
      <c r="L2367" s="69"/>
      <c r="M2367" s="69"/>
      <c r="N2367" s="69"/>
      <c r="O2367" s="69"/>
      <c r="P2367" s="69"/>
      <c r="Q2367" s="53"/>
      <c r="R2367" s="82"/>
      <c r="S2367" s="83"/>
      <c r="T2367" s="72"/>
      <c r="U2367" s="69"/>
      <c r="V2367" s="69"/>
      <c r="W2367" s="69"/>
      <c r="X2367" s="69"/>
    </row>
    <row r="2368" spans="2:24" s="75" customFormat="1" x14ac:dyDescent="0.25">
      <c r="B2368" s="69"/>
      <c r="C2368" s="76"/>
      <c r="D2368" s="76"/>
      <c r="E2368" s="76"/>
      <c r="F2368" s="77"/>
      <c r="G2368" s="69"/>
      <c r="H2368" s="69"/>
      <c r="I2368" s="77"/>
      <c r="J2368" s="69"/>
      <c r="K2368" s="69"/>
      <c r="L2368" s="69"/>
      <c r="M2368" s="69"/>
      <c r="N2368" s="69"/>
      <c r="O2368" s="69"/>
      <c r="P2368" s="69"/>
      <c r="Q2368" s="53"/>
      <c r="R2368" s="82"/>
      <c r="S2368" s="83"/>
      <c r="T2368" s="72"/>
      <c r="U2368" s="69"/>
      <c r="V2368" s="69"/>
      <c r="W2368" s="69"/>
      <c r="X2368" s="69"/>
    </row>
    <row r="2369" spans="1:24" s="75" customFormat="1" x14ac:dyDescent="0.25">
      <c r="B2369" s="69"/>
      <c r="C2369" s="76"/>
      <c r="D2369" s="76"/>
      <c r="E2369" s="76"/>
      <c r="F2369" s="77"/>
      <c r="G2369" s="69"/>
      <c r="H2369" s="69"/>
      <c r="I2369" s="77"/>
      <c r="J2369" s="69"/>
      <c r="K2369" s="69"/>
      <c r="L2369" s="69"/>
      <c r="M2369" s="69"/>
      <c r="N2369" s="69"/>
      <c r="O2369" s="69"/>
      <c r="P2369" s="69"/>
      <c r="Q2369" s="53"/>
      <c r="R2369" s="82"/>
      <c r="S2369" s="83"/>
      <c r="T2369" s="72"/>
      <c r="U2369" s="69"/>
      <c r="V2369" s="69"/>
      <c r="W2369" s="69"/>
      <c r="X2369" s="69"/>
    </row>
    <row r="2370" spans="1:24" s="75" customFormat="1" x14ac:dyDescent="0.25">
      <c r="B2370" s="69"/>
      <c r="C2370" s="76"/>
      <c r="D2370" s="76"/>
      <c r="E2370" s="76"/>
      <c r="F2370" s="77"/>
      <c r="G2370" s="69"/>
      <c r="H2370" s="69"/>
      <c r="I2370" s="77"/>
      <c r="J2370" s="69"/>
      <c r="K2370" s="69"/>
      <c r="L2370" s="69"/>
      <c r="M2370" s="69"/>
      <c r="N2370" s="69"/>
      <c r="O2370" s="69"/>
      <c r="P2370" s="69"/>
      <c r="Q2370" s="53"/>
      <c r="R2370" s="82"/>
      <c r="S2370" s="83"/>
      <c r="T2370" s="72"/>
      <c r="U2370" s="69"/>
      <c r="V2370" s="69"/>
      <c r="W2370" s="69"/>
      <c r="X2370" s="69"/>
    </row>
    <row r="2371" spans="1:24" s="75" customFormat="1" x14ac:dyDescent="0.25">
      <c r="B2371" s="69"/>
      <c r="C2371" s="76"/>
      <c r="D2371" s="76"/>
      <c r="E2371" s="76"/>
      <c r="F2371" s="77"/>
      <c r="G2371" s="69"/>
      <c r="H2371" s="69"/>
      <c r="I2371" s="77"/>
      <c r="J2371" s="69"/>
      <c r="K2371" s="69"/>
      <c r="L2371" s="69"/>
      <c r="M2371" s="69"/>
      <c r="N2371" s="69"/>
      <c r="O2371" s="69"/>
      <c r="P2371" s="69"/>
      <c r="Q2371" s="53"/>
      <c r="R2371" s="82"/>
      <c r="S2371" s="83"/>
      <c r="T2371" s="72"/>
      <c r="U2371" s="69"/>
      <c r="V2371" s="69"/>
      <c r="W2371" s="69"/>
      <c r="X2371" s="69"/>
    </row>
    <row r="2372" spans="1:24" s="75" customFormat="1" x14ac:dyDescent="0.25">
      <c r="B2372" s="69"/>
      <c r="C2372" s="76"/>
      <c r="D2372" s="76"/>
      <c r="E2372" s="76"/>
      <c r="F2372" s="77"/>
      <c r="G2372" s="69"/>
      <c r="H2372" s="69"/>
      <c r="I2372" s="77"/>
      <c r="J2372" s="69"/>
      <c r="K2372" s="69"/>
      <c r="L2372" s="69"/>
      <c r="M2372" s="69"/>
      <c r="N2372" s="69"/>
      <c r="O2372" s="69"/>
      <c r="P2372" s="69"/>
      <c r="Q2372" s="53"/>
      <c r="R2372" s="82"/>
      <c r="S2372" s="83"/>
      <c r="T2372" s="72"/>
      <c r="U2372" s="69"/>
      <c r="V2372" s="69"/>
      <c r="W2372" s="69"/>
      <c r="X2372" s="69"/>
    </row>
    <row r="2373" spans="1:24" s="82" customFormat="1" x14ac:dyDescent="0.25">
      <c r="A2373" s="75"/>
      <c r="B2373" s="69"/>
      <c r="C2373" s="76"/>
      <c r="D2373" s="76"/>
      <c r="E2373" s="76"/>
      <c r="F2373" s="77"/>
      <c r="G2373" s="69"/>
      <c r="H2373" s="69"/>
      <c r="I2373" s="77"/>
      <c r="J2373" s="69"/>
      <c r="K2373" s="69"/>
      <c r="L2373" s="69"/>
      <c r="M2373" s="69"/>
      <c r="N2373" s="69"/>
      <c r="O2373" s="69"/>
      <c r="P2373" s="69"/>
      <c r="Q2373" s="53"/>
      <c r="S2373" s="83"/>
      <c r="T2373" s="72"/>
      <c r="U2373" s="69"/>
      <c r="V2373" s="69"/>
      <c r="W2373" s="69"/>
      <c r="X2373" s="69"/>
    </row>
    <row r="2374" spans="1:24" s="82" customFormat="1" x14ac:dyDescent="0.25">
      <c r="A2374" s="75"/>
      <c r="B2374" s="69"/>
      <c r="C2374" s="76"/>
      <c r="D2374" s="76"/>
      <c r="E2374" s="76"/>
      <c r="F2374" s="77"/>
      <c r="G2374" s="69"/>
      <c r="H2374" s="69"/>
      <c r="I2374" s="77"/>
      <c r="J2374" s="69"/>
      <c r="K2374" s="69"/>
      <c r="L2374" s="69"/>
      <c r="M2374" s="69"/>
      <c r="N2374" s="69"/>
      <c r="O2374" s="69"/>
      <c r="P2374" s="69"/>
      <c r="Q2374" s="53"/>
      <c r="S2374" s="83"/>
      <c r="T2374" s="72"/>
      <c r="U2374" s="69"/>
      <c r="V2374" s="69"/>
      <c r="W2374" s="69"/>
      <c r="X2374" s="69"/>
    </row>
    <row r="2375" spans="1:24" s="82" customFormat="1" x14ac:dyDescent="0.25">
      <c r="A2375" s="75"/>
      <c r="B2375" s="69"/>
      <c r="C2375" s="76"/>
      <c r="D2375" s="76"/>
      <c r="E2375" s="76"/>
      <c r="F2375" s="77"/>
      <c r="G2375" s="69"/>
      <c r="H2375" s="69"/>
      <c r="I2375" s="77"/>
      <c r="J2375" s="69"/>
      <c r="K2375" s="69"/>
      <c r="L2375" s="69"/>
      <c r="M2375" s="69"/>
      <c r="N2375" s="69"/>
      <c r="O2375" s="69"/>
      <c r="P2375" s="69"/>
      <c r="Q2375" s="53"/>
      <c r="S2375" s="83"/>
      <c r="T2375" s="72"/>
      <c r="U2375" s="69"/>
      <c r="V2375" s="69"/>
      <c r="W2375" s="69"/>
      <c r="X2375" s="69"/>
    </row>
    <row r="2376" spans="1:24" s="82" customFormat="1" x14ac:dyDescent="0.25">
      <c r="A2376" s="75"/>
      <c r="B2376" s="69"/>
      <c r="C2376" s="76"/>
      <c r="D2376" s="76"/>
      <c r="E2376" s="76"/>
      <c r="F2376" s="77"/>
      <c r="G2376" s="69"/>
      <c r="H2376" s="69"/>
      <c r="I2376" s="77"/>
      <c r="J2376" s="69"/>
      <c r="K2376" s="69"/>
      <c r="L2376" s="69"/>
      <c r="M2376" s="69"/>
      <c r="N2376" s="69"/>
      <c r="O2376" s="69"/>
      <c r="P2376" s="69"/>
      <c r="Q2376" s="53"/>
      <c r="S2376" s="83"/>
      <c r="T2376" s="72"/>
      <c r="U2376" s="69"/>
      <c r="V2376" s="69"/>
      <c r="W2376" s="69"/>
      <c r="X2376" s="69"/>
    </row>
    <row r="2377" spans="1:24" s="82" customFormat="1" x14ac:dyDescent="0.25">
      <c r="A2377" s="75"/>
      <c r="B2377" s="69"/>
      <c r="C2377" s="76"/>
      <c r="D2377" s="76"/>
      <c r="E2377" s="76"/>
      <c r="F2377" s="77"/>
      <c r="G2377" s="69"/>
      <c r="H2377" s="69"/>
      <c r="I2377" s="77"/>
      <c r="J2377" s="69"/>
      <c r="K2377" s="69"/>
      <c r="L2377" s="69"/>
      <c r="M2377" s="69"/>
      <c r="N2377" s="69"/>
      <c r="O2377" s="69"/>
      <c r="P2377" s="69"/>
      <c r="Q2377" s="53"/>
      <c r="S2377" s="83"/>
      <c r="T2377" s="72"/>
      <c r="U2377" s="69"/>
      <c r="V2377" s="69"/>
      <c r="W2377" s="69"/>
      <c r="X2377" s="69"/>
    </row>
    <row r="2378" spans="1:24" s="82" customFormat="1" x14ac:dyDescent="0.25">
      <c r="A2378" s="75"/>
      <c r="B2378" s="69"/>
      <c r="C2378" s="76"/>
      <c r="D2378" s="76"/>
      <c r="E2378" s="76"/>
      <c r="F2378" s="77"/>
      <c r="G2378" s="69"/>
      <c r="H2378" s="69"/>
      <c r="I2378" s="77"/>
      <c r="J2378" s="69"/>
      <c r="K2378" s="69"/>
      <c r="L2378" s="69"/>
      <c r="M2378" s="69"/>
      <c r="N2378" s="69"/>
      <c r="O2378" s="69"/>
      <c r="P2378" s="69"/>
      <c r="Q2378" s="53"/>
      <c r="S2378" s="83"/>
      <c r="T2378" s="72"/>
      <c r="U2378" s="69"/>
      <c r="V2378" s="69"/>
      <c r="W2378" s="69"/>
      <c r="X2378" s="69"/>
    </row>
    <row r="2379" spans="1:24" s="82" customFormat="1" x14ac:dyDescent="0.25">
      <c r="A2379" s="75"/>
      <c r="B2379" s="69"/>
      <c r="C2379" s="76"/>
      <c r="D2379" s="76"/>
      <c r="E2379" s="76"/>
      <c r="F2379" s="77"/>
      <c r="G2379" s="69"/>
      <c r="H2379" s="69"/>
      <c r="I2379" s="77"/>
      <c r="J2379" s="69"/>
      <c r="K2379" s="69"/>
      <c r="L2379" s="69"/>
      <c r="M2379" s="69"/>
      <c r="N2379" s="69"/>
      <c r="O2379" s="69"/>
      <c r="P2379" s="69"/>
      <c r="Q2379" s="53"/>
      <c r="S2379" s="83"/>
      <c r="T2379" s="72"/>
      <c r="U2379" s="69"/>
      <c r="V2379" s="69"/>
      <c r="W2379" s="69"/>
      <c r="X2379" s="69"/>
    </row>
    <row r="2380" spans="1:24" s="82" customFormat="1" x14ac:dyDescent="0.25">
      <c r="A2380" s="75"/>
      <c r="B2380" s="69"/>
      <c r="C2380" s="76"/>
      <c r="D2380" s="76"/>
      <c r="E2380" s="76"/>
      <c r="F2380" s="77"/>
      <c r="G2380" s="69"/>
      <c r="H2380" s="69"/>
      <c r="I2380" s="77"/>
      <c r="J2380" s="69"/>
      <c r="K2380" s="69"/>
      <c r="L2380" s="69"/>
      <c r="M2380" s="69"/>
      <c r="N2380" s="69"/>
      <c r="O2380" s="69"/>
      <c r="P2380" s="69"/>
      <c r="Q2380" s="53"/>
      <c r="S2380" s="83"/>
      <c r="T2380" s="72"/>
      <c r="U2380" s="69"/>
      <c r="V2380" s="69"/>
      <c r="W2380" s="69"/>
      <c r="X2380" s="69"/>
    </row>
    <row r="2381" spans="1:24" s="82" customFormat="1" x14ac:dyDescent="0.25">
      <c r="A2381" s="75"/>
      <c r="B2381" s="69"/>
      <c r="C2381" s="76"/>
      <c r="D2381" s="76"/>
      <c r="E2381" s="76"/>
      <c r="F2381" s="77"/>
      <c r="G2381" s="69"/>
      <c r="H2381" s="69"/>
      <c r="I2381" s="77"/>
      <c r="J2381" s="69"/>
      <c r="K2381" s="69"/>
      <c r="L2381" s="69"/>
      <c r="M2381" s="69"/>
      <c r="N2381" s="69"/>
      <c r="O2381" s="69"/>
      <c r="P2381" s="69"/>
      <c r="Q2381" s="53"/>
      <c r="S2381" s="83"/>
      <c r="T2381" s="72"/>
      <c r="U2381" s="69"/>
      <c r="V2381" s="69"/>
      <c r="W2381" s="69"/>
      <c r="X2381" s="69"/>
    </row>
    <row r="2393" spans="2:24" s="75" customFormat="1" x14ac:dyDescent="0.25">
      <c r="B2393" s="69"/>
      <c r="C2393" s="76"/>
      <c r="D2393" s="76"/>
      <c r="E2393" s="76"/>
      <c r="F2393" s="77"/>
      <c r="G2393" s="69"/>
      <c r="H2393" s="69"/>
      <c r="I2393" s="77"/>
      <c r="J2393" s="69"/>
      <c r="K2393" s="69"/>
      <c r="L2393" s="69"/>
      <c r="M2393" s="69"/>
      <c r="N2393" s="69"/>
      <c r="O2393" s="69"/>
      <c r="P2393" s="69"/>
      <c r="Q2393" s="53"/>
      <c r="R2393" s="82"/>
      <c r="S2393" s="83"/>
      <c r="T2393" s="72"/>
      <c r="U2393" s="69"/>
      <c r="V2393" s="69"/>
      <c r="W2393" s="69"/>
      <c r="X2393" s="69"/>
    </row>
    <row r="2394" spans="2:24" s="75" customFormat="1" x14ac:dyDescent="0.25">
      <c r="B2394" s="69"/>
      <c r="C2394" s="76"/>
      <c r="D2394" s="76"/>
      <c r="E2394" s="76"/>
      <c r="F2394" s="77"/>
      <c r="G2394" s="69"/>
      <c r="H2394" s="69"/>
      <c r="I2394" s="77"/>
      <c r="J2394" s="69"/>
      <c r="K2394" s="69"/>
      <c r="L2394" s="69"/>
      <c r="M2394" s="69"/>
      <c r="N2394" s="69"/>
      <c r="O2394" s="69"/>
      <c r="P2394" s="69"/>
      <c r="Q2394" s="53"/>
      <c r="R2394" s="82"/>
      <c r="S2394" s="83"/>
      <c r="T2394" s="72"/>
      <c r="U2394" s="69"/>
      <c r="V2394" s="69"/>
      <c r="W2394" s="69"/>
      <c r="X2394" s="69"/>
    </row>
    <row r="2395" spans="2:24" s="75" customFormat="1" x14ac:dyDescent="0.25">
      <c r="B2395" s="69"/>
      <c r="C2395" s="76"/>
      <c r="D2395" s="76"/>
      <c r="E2395" s="76"/>
      <c r="F2395" s="77"/>
      <c r="G2395" s="69"/>
      <c r="H2395" s="69"/>
      <c r="I2395" s="77"/>
      <c r="J2395" s="69"/>
      <c r="K2395" s="69"/>
      <c r="L2395" s="69"/>
      <c r="M2395" s="69"/>
      <c r="N2395" s="69"/>
      <c r="O2395" s="69"/>
      <c r="P2395" s="69"/>
      <c r="Q2395" s="53"/>
      <c r="R2395" s="82"/>
      <c r="S2395" s="83"/>
      <c r="T2395" s="72"/>
      <c r="U2395" s="69"/>
      <c r="V2395" s="69"/>
      <c r="W2395" s="69"/>
      <c r="X2395" s="69"/>
    </row>
    <row r="2396" spans="2:24" s="75" customFormat="1" x14ac:dyDescent="0.25">
      <c r="B2396" s="69"/>
      <c r="C2396" s="76"/>
      <c r="D2396" s="76"/>
      <c r="E2396" s="76"/>
      <c r="F2396" s="77"/>
      <c r="G2396" s="69"/>
      <c r="H2396" s="69"/>
      <c r="I2396" s="77"/>
      <c r="J2396" s="69"/>
      <c r="K2396" s="69"/>
      <c r="L2396" s="69"/>
      <c r="M2396" s="69"/>
      <c r="N2396" s="69"/>
      <c r="O2396" s="69"/>
      <c r="P2396" s="69"/>
      <c r="Q2396" s="53"/>
      <c r="R2396" s="82"/>
      <c r="S2396" s="83"/>
      <c r="T2396" s="72"/>
      <c r="U2396" s="69"/>
      <c r="V2396" s="69"/>
      <c r="W2396" s="69"/>
      <c r="X2396" s="69"/>
    </row>
    <row r="2397" spans="2:24" s="75" customFormat="1" x14ac:dyDescent="0.25">
      <c r="B2397" s="69"/>
      <c r="C2397" s="76"/>
      <c r="D2397" s="76"/>
      <c r="E2397" s="76"/>
      <c r="F2397" s="77"/>
      <c r="G2397" s="69"/>
      <c r="H2397" s="69"/>
      <c r="I2397" s="77"/>
      <c r="J2397" s="69"/>
      <c r="K2397" s="69"/>
      <c r="L2397" s="69"/>
      <c r="M2397" s="69"/>
      <c r="N2397" s="69"/>
      <c r="O2397" s="69"/>
      <c r="P2397" s="69"/>
      <c r="Q2397" s="53"/>
      <c r="R2397" s="82"/>
      <c r="S2397" s="83"/>
      <c r="T2397" s="72"/>
      <c r="U2397" s="69"/>
      <c r="V2397" s="69"/>
      <c r="W2397" s="69"/>
      <c r="X2397" s="69"/>
    </row>
    <row r="2398" spans="2:24" s="75" customFormat="1" x14ac:dyDescent="0.25">
      <c r="B2398" s="69"/>
      <c r="C2398" s="76"/>
      <c r="D2398" s="76"/>
      <c r="E2398" s="76"/>
      <c r="F2398" s="77"/>
      <c r="G2398" s="69"/>
      <c r="H2398" s="69"/>
      <c r="I2398" s="77"/>
      <c r="J2398" s="69"/>
      <c r="K2398" s="69"/>
      <c r="L2398" s="69"/>
      <c r="M2398" s="69"/>
      <c r="N2398" s="69"/>
      <c r="O2398" s="69"/>
      <c r="P2398" s="69"/>
      <c r="Q2398" s="53"/>
      <c r="R2398" s="82"/>
      <c r="S2398" s="83"/>
      <c r="T2398" s="72"/>
      <c r="U2398" s="69"/>
      <c r="V2398" s="69"/>
      <c r="W2398" s="69"/>
      <c r="X2398" s="69"/>
    </row>
    <row r="2399" spans="2:24" s="75" customFormat="1" x14ac:dyDescent="0.25">
      <c r="B2399" s="69"/>
      <c r="C2399" s="76"/>
      <c r="D2399" s="76"/>
      <c r="E2399" s="76"/>
      <c r="F2399" s="77"/>
      <c r="G2399" s="69"/>
      <c r="H2399" s="69"/>
      <c r="I2399" s="77"/>
      <c r="J2399" s="69"/>
      <c r="K2399" s="69"/>
      <c r="L2399" s="69"/>
      <c r="M2399" s="69"/>
      <c r="N2399" s="69"/>
      <c r="O2399" s="69"/>
      <c r="P2399" s="69"/>
      <c r="Q2399" s="53"/>
      <c r="R2399" s="82"/>
      <c r="S2399" s="83"/>
      <c r="T2399" s="72"/>
      <c r="U2399" s="69"/>
      <c r="V2399" s="69"/>
      <c r="W2399" s="69"/>
      <c r="X2399" s="69"/>
    </row>
    <row r="2400" spans="2:24" s="75" customFormat="1" x14ac:dyDescent="0.25">
      <c r="B2400" s="69"/>
      <c r="C2400" s="76"/>
      <c r="D2400" s="76"/>
      <c r="E2400" s="76"/>
      <c r="F2400" s="77"/>
      <c r="G2400" s="69"/>
      <c r="H2400" s="69"/>
      <c r="I2400" s="77"/>
      <c r="J2400" s="69"/>
      <c r="K2400" s="69"/>
      <c r="L2400" s="69"/>
      <c r="M2400" s="69"/>
      <c r="N2400" s="69"/>
      <c r="O2400" s="69"/>
      <c r="P2400" s="69"/>
      <c r="Q2400" s="53"/>
      <c r="R2400" s="82"/>
      <c r="S2400" s="83"/>
      <c r="T2400" s="72"/>
      <c r="U2400" s="69"/>
      <c r="V2400" s="69"/>
      <c r="W2400" s="69"/>
      <c r="X2400" s="69"/>
    </row>
    <row r="2401" spans="2:24" s="75" customFormat="1" x14ac:dyDescent="0.25">
      <c r="B2401" s="69"/>
      <c r="C2401" s="76"/>
      <c r="D2401" s="76"/>
      <c r="E2401" s="76"/>
      <c r="F2401" s="77"/>
      <c r="G2401" s="69"/>
      <c r="H2401" s="69"/>
      <c r="I2401" s="77"/>
      <c r="J2401" s="69"/>
      <c r="K2401" s="69"/>
      <c r="L2401" s="69"/>
      <c r="M2401" s="69"/>
      <c r="N2401" s="69"/>
      <c r="O2401" s="69"/>
      <c r="P2401" s="69"/>
      <c r="Q2401" s="53"/>
      <c r="R2401" s="82"/>
      <c r="S2401" s="83"/>
      <c r="T2401" s="72"/>
      <c r="U2401" s="69"/>
      <c r="V2401" s="69"/>
      <c r="W2401" s="69"/>
      <c r="X2401" s="69"/>
    </row>
    <row r="2402" spans="2:24" s="75" customFormat="1" x14ac:dyDescent="0.25">
      <c r="B2402" s="69"/>
      <c r="C2402" s="76"/>
      <c r="D2402" s="76"/>
      <c r="E2402" s="76"/>
      <c r="F2402" s="77"/>
      <c r="G2402" s="69"/>
      <c r="H2402" s="69"/>
      <c r="I2402" s="77"/>
      <c r="J2402" s="69"/>
      <c r="K2402" s="69"/>
      <c r="L2402" s="69"/>
      <c r="M2402" s="69"/>
      <c r="N2402" s="69"/>
      <c r="O2402" s="69"/>
      <c r="P2402" s="69"/>
      <c r="Q2402" s="53"/>
      <c r="R2402" s="82"/>
      <c r="S2402" s="83"/>
      <c r="T2402" s="72"/>
      <c r="U2402" s="69"/>
      <c r="V2402" s="69"/>
      <c r="W2402" s="69"/>
      <c r="X2402" s="69"/>
    </row>
    <row r="2403" spans="2:24" s="75" customFormat="1" x14ac:dyDescent="0.25">
      <c r="B2403" s="69"/>
      <c r="C2403" s="76"/>
      <c r="D2403" s="76"/>
      <c r="E2403" s="76"/>
      <c r="F2403" s="77"/>
      <c r="G2403" s="69"/>
      <c r="H2403" s="69"/>
      <c r="I2403" s="77"/>
      <c r="J2403" s="69"/>
      <c r="K2403" s="69"/>
      <c r="L2403" s="69"/>
      <c r="M2403" s="69"/>
      <c r="N2403" s="69"/>
      <c r="O2403" s="69"/>
      <c r="P2403" s="69"/>
      <c r="Q2403" s="53"/>
      <c r="R2403" s="82"/>
      <c r="S2403" s="83"/>
      <c r="T2403" s="72"/>
      <c r="U2403" s="69"/>
      <c r="V2403" s="69"/>
      <c r="W2403" s="69"/>
      <c r="X2403" s="69"/>
    </row>
    <row r="2404" spans="2:24" s="75" customFormat="1" x14ac:dyDescent="0.25">
      <c r="B2404" s="69"/>
      <c r="C2404" s="76"/>
      <c r="D2404" s="76"/>
      <c r="E2404" s="76"/>
      <c r="F2404" s="77"/>
      <c r="G2404" s="69"/>
      <c r="H2404" s="69"/>
      <c r="I2404" s="77"/>
      <c r="J2404" s="69"/>
      <c r="K2404" s="69"/>
      <c r="L2404" s="69"/>
      <c r="M2404" s="69"/>
      <c r="N2404" s="69"/>
      <c r="O2404" s="69"/>
      <c r="P2404" s="69"/>
      <c r="Q2404" s="53"/>
      <c r="R2404" s="82"/>
      <c r="S2404" s="83"/>
      <c r="T2404" s="72"/>
      <c r="U2404" s="69"/>
      <c r="V2404" s="69"/>
      <c r="W2404" s="69"/>
      <c r="X2404" s="69"/>
    </row>
    <row r="2405" spans="2:24" s="75" customFormat="1" x14ac:dyDescent="0.25">
      <c r="B2405" s="69"/>
      <c r="C2405" s="76"/>
      <c r="D2405" s="76"/>
      <c r="E2405" s="76"/>
      <c r="F2405" s="77"/>
      <c r="G2405" s="69"/>
      <c r="H2405" s="69"/>
      <c r="I2405" s="77"/>
      <c r="J2405" s="69"/>
      <c r="K2405" s="69"/>
      <c r="L2405" s="69"/>
      <c r="M2405" s="69"/>
      <c r="N2405" s="69"/>
      <c r="O2405" s="69"/>
      <c r="P2405" s="69"/>
      <c r="Q2405" s="53"/>
      <c r="R2405" s="82"/>
      <c r="S2405" s="83"/>
      <c r="T2405" s="72"/>
      <c r="U2405" s="69"/>
      <c r="V2405" s="69"/>
      <c r="W2405" s="69"/>
      <c r="X2405" s="69"/>
    </row>
    <row r="2406" spans="2:24" s="75" customFormat="1" x14ac:dyDescent="0.25">
      <c r="B2406" s="69"/>
      <c r="C2406" s="76"/>
      <c r="D2406" s="76"/>
      <c r="E2406" s="76"/>
      <c r="F2406" s="77"/>
      <c r="G2406" s="69"/>
      <c r="H2406" s="69"/>
      <c r="I2406" s="77"/>
      <c r="J2406" s="69"/>
      <c r="K2406" s="69"/>
      <c r="L2406" s="69"/>
      <c r="M2406" s="69"/>
      <c r="N2406" s="69"/>
      <c r="O2406" s="69"/>
      <c r="P2406" s="69"/>
      <c r="Q2406" s="53"/>
      <c r="R2406" s="82"/>
      <c r="S2406" s="83"/>
      <c r="T2406" s="72"/>
      <c r="U2406" s="69"/>
      <c r="V2406" s="69"/>
      <c r="W2406" s="69"/>
      <c r="X2406" s="69"/>
    </row>
    <row r="2407" spans="2:24" s="75" customFormat="1" x14ac:dyDescent="0.25">
      <c r="B2407" s="69"/>
      <c r="C2407" s="76"/>
      <c r="D2407" s="76"/>
      <c r="E2407" s="76"/>
      <c r="F2407" s="77"/>
      <c r="G2407" s="69"/>
      <c r="H2407" s="69"/>
      <c r="I2407" s="77"/>
      <c r="J2407" s="69"/>
      <c r="K2407" s="69"/>
      <c r="L2407" s="69"/>
      <c r="M2407" s="69"/>
      <c r="N2407" s="69"/>
      <c r="O2407" s="69"/>
      <c r="P2407" s="69"/>
      <c r="Q2407" s="53"/>
      <c r="R2407" s="82"/>
      <c r="S2407" s="83"/>
      <c r="T2407" s="72"/>
      <c r="U2407" s="69"/>
      <c r="V2407" s="69"/>
      <c r="W2407" s="69"/>
      <c r="X2407" s="69"/>
    </row>
    <row r="2408" spans="2:24" s="75" customFormat="1" x14ac:dyDescent="0.25">
      <c r="B2408" s="69"/>
      <c r="C2408" s="76"/>
      <c r="D2408" s="76"/>
      <c r="E2408" s="76"/>
      <c r="F2408" s="77"/>
      <c r="G2408" s="69"/>
      <c r="H2408" s="69"/>
      <c r="I2408" s="77"/>
      <c r="J2408" s="69"/>
      <c r="K2408" s="69"/>
      <c r="L2408" s="69"/>
      <c r="M2408" s="69"/>
      <c r="N2408" s="69"/>
      <c r="O2408" s="69"/>
      <c r="P2408" s="69"/>
      <c r="Q2408" s="53"/>
      <c r="R2408" s="82"/>
      <c r="S2408" s="83"/>
      <c r="T2408" s="72"/>
      <c r="U2408" s="69"/>
      <c r="V2408" s="69"/>
      <c r="W2408" s="69"/>
      <c r="X2408" s="69"/>
    </row>
    <row r="2409" spans="2:24" s="75" customFormat="1" x14ac:dyDescent="0.25">
      <c r="B2409" s="69"/>
      <c r="C2409" s="76"/>
      <c r="D2409" s="76"/>
      <c r="E2409" s="76"/>
      <c r="F2409" s="77"/>
      <c r="G2409" s="69"/>
      <c r="H2409" s="69"/>
      <c r="I2409" s="77"/>
      <c r="J2409" s="69"/>
      <c r="K2409" s="69"/>
      <c r="L2409" s="69"/>
      <c r="M2409" s="69"/>
      <c r="N2409" s="69"/>
      <c r="O2409" s="69"/>
      <c r="P2409" s="69"/>
      <c r="Q2409" s="53"/>
      <c r="R2409" s="82"/>
      <c r="S2409" s="83"/>
      <c r="T2409" s="72"/>
      <c r="U2409" s="69"/>
      <c r="V2409" s="69"/>
      <c r="W2409" s="69"/>
      <c r="X2409" s="69"/>
    </row>
    <row r="2410" spans="2:24" s="75" customFormat="1" x14ac:dyDescent="0.25">
      <c r="B2410" s="69"/>
      <c r="C2410" s="76"/>
      <c r="D2410" s="76"/>
      <c r="E2410" s="76"/>
      <c r="F2410" s="77"/>
      <c r="G2410" s="69"/>
      <c r="H2410" s="69"/>
      <c r="I2410" s="77"/>
      <c r="J2410" s="69"/>
      <c r="K2410" s="69"/>
      <c r="L2410" s="69"/>
      <c r="M2410" s="69"/>
      <c r="N2410" s="69"/>
      <c r="O2410" s="69"/>
      <c r="P2410" s="69"/>
      <c r="Q2410" s="53"/>
      <c r="R2410" s="82"/>
      <c r="S2410" s="83"/>
      <c r="T2410" s="72"/>
      <c r="U2410" s="69"/>
      <c r="V2410" s="69"/>
      <c r="W2410" s="69"/>
      <c r="X2410" s="69"/>
    </row>
    <row r="2411" spans="2:24" s="75" customFormat="1" x14ac:dyDescent="0.25">
      <c r="B2411" s="69"/>
      <c r="C2411" s="76"/>
      <c r="D2411" s="76"/>
      <c r="E2411" s="76"/>
      <c r="F2411" s="77"/>
      <c r="G2411" s="69"/>
      <c r="H2411" s="69"/>
      <c r="I2411" s="77"/>
      <c r="J2411" s="69"/>
      <c r="K2411" s="69"/>
      <c r="L2411" s="69"/>
      <c r="M2411" s="69"/>
      <c r="N2411" s="69"/>
      <c r="O2411" s="69"/>
      <c r="P2411" s="69"/>
      <c r="Q2411" s="53"/>
      <c r="R2411" s="82"/>
      <c r="S2411" s="83"/>
      <c r="T2411" s="72"/>
      <c r="U2411" s="69"/>
      <c r="V2411" s="69"/>
      <c r="W2411" s="69"/>
      <c r="X2411" s="69"/>
    </row>
    <row r="2412" spans="2:24" s="75" customFormat="1" x14ac:dyDescent="0.25">
      <c r="B2412" s="69"/>
      <c r="C2412" s="76"/>
      <c r="D2412" s="76"/>
      <c r="E2412" s="76"/>
      <c r="F2412" s="77"/>
      <c r="G2412" s="69"/>
      <c r="H2412" s="69"/>
      <c r="I2412" s="77"/>
      <c r="J2412" s="69"/>
      <c r="K2412" s="69"/>
      <c r="L2412" s="69"/>
      <c r="M2412" s="69"/>
      <c r="N2412" s="69"/>
      <c r="O2412" s="69"/>
      <c r="P2412" s="69"/>
      <c r="Q2412" s="53"/>
      <c r="R2412" s="82"/>
      <c r="S2412" s="83"/>
      <c r="T2412" s="72"/>
      <c r="U2412" s="69"/>
      <c r="V2412" s="69"/>
      <c r="W2412" s="69"/>
      <c r="X2412" s="69"/>
    </row>
    <row r="2413" spans="2:24" s="75" customFormat="1" x14ac:dyDescent="0.25">
      <c r="B2413" s="69"/>
      <c r="C2413" s="76"/>
      <c r="D2413" s="76"/>
      <c r="E2413" s="76"/>
      <c r="F2413" s="77"/>
      <c r="G2413" s="69"/>
      <c r="H2413" s="69"/>
      <c r="I2413" s="77"/>
      <c r="J2413" s="69"/>
      <c r="K2413" s="69"/>
      <c r="L2413" s="69"/>
      <c r="M2413" s="69"/>
      <c r="N2413" s="69"/>
      <c r="O2413" s="69"/>
      <c r="P2413" s="69"/>
      <c r="Q2413" s="53"/>
      <c r="R2413" s="82"/>
      <c r="S2413" s="83"/>
      <c r="T2413" s="72"/>
      <c r="U2413" s="69"/>
      <c r="V2413" s="69"/>
      <c r="W2413" s="69"/>
      <c r="X2413" s="69"/>
    </row>
    <row r="2414" spans="2:24" s="75" customFormat="1" x14ac:dyDescent="0.25">
      <c r="B2414" s="69"/>
      <c r="C2414" s="76"/>
      <c r="D2414" s="76"/>
      <c r="E2414" s="76"/>
      <c r="F2414" s="77"/>
      <c r="G2414" s="69"/>
      <c r="H2414" s="69"/>
      <c r="I2414" s="77"/>
      <c r="J2414" s="69"/>
      <c r="K2414" s="69"/>
      <c r="L2414" s="69"/>
      <c r="M2414" s="69"/>
      <c r="N2414" s="69"/>
      <c r="O2414" s="69"/>
      <c r="P2414" s="69"/>
      <c r="Q2414" s="53"/>
      <c r="R2414" s="82"/>
      <c r="S2414" s="83"/>
      <c r="T2414" s="72"/>
      <c r="U2414" s="69"/>
      <c r="V2414" s="69"/>
      <c r="W2414" s="69"/>
      <c r="X2414" s="69"/>
    </row>
    <row r="2415" spans="2:24" s="75" customFormat="1" x14ac:dyDescent="0.25">
      <c r="B2415" s="69"/>
      <c r="C2415" s="76"/>
      <c r="D2415" s="76"/>
      <c r="E2415" s="76"/>
      <c r="F2415" s="77"/>
      <c r="G2415" s="69"/>
      <c r="H2415" s="69"/>
      <c r="I2415" s="77"/>
      <c r="J2415" s="69"/>
      <c r="K2415" s="69"/>
      <c r="L2415" s="69"/>
      <c r="M2415" s="69"/>
      <c r="N2415" s="69"/>
      <c r="O2415" s="69"/>
      <c r="P2415" s="69"/>
      <c r="Q2415" s="53"/>
      <c r="R2415" s="82"/>
      <c r="S2415" s="83"/>
      <c r="T2415" s="72"/>
      <c r="U2415" s="69"/>
      <c r="V2415" s="69"/>
      <c r="W2415" s="69"/>
      <c r="X2415" s="69"/>
    </row>
    <row r="2416" spans="2:24" s="75" customFormat="1" x14ac:dyDescent="0.25">
      <c r="B2416" s="69"/>
      <c r="C2416" s="76"/>
      <c r="D2416" s="76"/>
      <c r="E2416" s="76"/>
      <c r="F2416" s="77"/>
      <c r="G2416" s="69"/>
      <c r="H2416" s="69"/>
      <c r="I2416" s="77"/>
      <c r="J2416" s="69"/>
      <c r="K2416" s="69"/>
      <c r="L2416" s="69"/>
      <c r="M2416" s="69"/>
      <c r="N2416" s="69"/>
      <c r="O2416" s="69"/>
      <c r="P2416" s="69"/>
      <c r="Q2416" s="53"/>
      <c r="R2416" s="82"/>
      <c r="S2416" s="83"/>
      <c r="T2416" s="72"/>
      <c r="U2416" s="69"/>
      <c r="V2416" s="69"/>
      <c r="W2416" s="69"/>
      <c r="X2416" s="69"/>
    </row>
    <row r="2417" spans="2:24" s="75" customFormat="1" x14ac:dyDescent="0.25">
      <c r="B2417" s="69"/>
      <c r="C2417" s="76"/>
      <c r="D2417" s="76"/>
      <c r="E2417" s="76"/>
      <c r="F2417" s="77"/>
      <c r="G2417" s="69"/>
      <c r="H2417" s="69"/>
      <c r="I2417" s="77"/>
      <c r="J2417" s="69"/>
      <c r="K2417" s="69"/>
      <c r="L2417" s="69"/>
      <c r="M2417" s="69"/>
      <c r="N2417" s="69"/>
      <c r="O2417" s="69"/>
      <c r="P2417" s="69"/>
      <c r="Q2417" s="53"/>
      <c r="R2417" s="82"/>
      <c r="S2417" s="83"/>
      <c r="T2417" s="72"/>
      <c r="U2417" s="69"/>
      <c r="V2417" s="69"/>
      <c r="W2417" s="69"/>
      <c r="X2417" s="69"/>
    </row>
    <row r="2418" spans="2:24" s="75" customFormat="1" x14ac:dyDescent="0.25">
      <c r="B2418" s="69"/>
      <c r="C2418" s="76"/>
      <c r="D2418" s="76"/>
      <c r="E2418" s="76"/>
      <c r="F2418" s="77"/>
      <c r="G2418" s="69"/>
      <c r="H2418" s="69"/>
      <c r="I2418" s="77"/>
      <c r="J2418" s="69"/>
      <c r="K2418" s="69"/>
      <c r="L2418" s="69"/>
      <c r="M2418" s="69"/>
      <c r="N2418" s="69"/>
      <c r="O2418" s="69"/>
      <c r="P2418" s="69"/>
      <c r="Q2418" s="53"/>
      <c r="R2418" s="82"/>
      <c r="S2418" s="83"/>
      <c r="T2418" s="72"/>
      <c r="U2418" s="69"/>
      <c r="V2418" s="69"/>
      <c r="W2418" s="69"/>
      <c r="X2418" s="69"/>
    </row>
    <row r="2419" spans="2:24" s="75" customFormat="1" x14ac:dyDescent="0.25">
      <c r="B2419" s="69"/>
      <c r="C2419" s="76"/>
      <c r="D2419" s="76"/>
      <c r="E2419" s="76"/>
      <c r="F2419" s="77"/>
      <c r="G2419" s="69"/>
      <c r="H2419" s="69"/>
      <c r="I2419" s="77"/>
      <c r="J2419" s="69"/>
      <c r="K2419" s="69"/>
      <c r="L2419" s="69"/>
      <c r="M2419" s="69"/>
      <c r="N2419" s="69"/>
      <c r="O2419" s="69"/>
      <c r="P2419" s="69"/>
      <c r="Q2419" s="53"/>
      <c r="R2419" s="82"/>
      <c r="S2419" s="83"/>
      <c r="T2419" s="72"/>
      <c r="U2419" s="69"/>
      <c r="V2419" s="69"/>
      <c r="W2419" s="69"/>
      <c r="X2419" s="69"/>
    </row>
    <row r="2420" spans="2:24" s="75" customFormat="1" x14ac:dyDescent="0.25">
      <c r="B2420" s="69"/>
      <c r="C2420" s="76"/>
      <c r="D2420" s="76"/>
      <c r="E2420" s="76"/>
      <c r="F2420" s="77"/>
      <c r="G2420" s="69"/>
      <c r="H2420" s="69"/>
      <c r="I2420" s="77"/>
      <c r="J2420" s="69"/>
      <c r="K2420" s="69"/>
      <c r="L2420" s="69"/>
      <c r="M2420" s="69"/>
      <c r="N2420" s="69"/>
      <c r="O2420" s="69"/>
      <c r="P2420" s="69"/>
      <c r="Q2420" s="53"/>
      <c r="R2420" s="82"/>
      <c r="S2420" s="83"/>
      <c r="T2420" s="72"/>
      <c r="U2420" s="69"/>
      <c r="V2420" s="69"/>
      <c r="W2420" s="69"/>
      <c r="X2420" s="69"/>
    </row>
    <row r="2421" spans="2:24" s="75" customFormat="1" x14ac:dyDescent="0.25">
      <c r="B2421" s="69"/>
      <c r="C2421" s="76"/>
      <c r="D2421" s="76"/>
      <c r="E2421" s="76"/>
      <c r="F2421" s="77"/>
      <c r="G2421" s="69"/>
      <c r="H2421" s="69"/>
      <c r="I2421" s="77"/>
      <c r="J2421" s="69"/>
      <c r="K2421" s="69"/>
      <c r="L2421" s="69"/>
      <c r="M2421" s="69"/>
      <c r="N2421" s="69"/>
      <c r="O2421" s="69"/>
      <c r="P2421" s="69"/>
      <c r="Q2421" s="53"/>
      <c r="R2421" s="82"/>
      <c r="S2421" s="83"/>
      <c r="T2421" s="72"/>
      <c r="U2421" s="69"/>
      <c r="V2421" s="69"/>
      <c r="W2421" s="69"/>
      <c r="X2421" s="69"/>
    </row>
    <row r="2422" spans="2:24" s="75" customFormat="1" x14ac:dyDescent="0.25">
      <c r="B2422" s="69"/>
      <c r="C2422" s="76"/>
      <c r="D2422" s="76"/>
      <c r="E2422" s="76"/>
      <c r="F2422" s="77"/>
      <c r="G2422" s="69"/>
      <c r="H2422" s="69"/>
      <c r="I2422" s="77"/>
      <c r="J2422" s="69"/>
      <c r="K2422" s="69"/>
      <c r="L2422" s="69"/>
      <c r="M2422" s="69"/>
      <c r="N2422" s="69"/>
      <c r="O2422" s="69"/>
      <c r="P2422" s="69"/>
      <c r="Q2422" s="53"/>
      <c r="R2422" s="82"/>
      <c r="S2422" s="83"/>
      <c r="T2422" s="72"/>
      <c r="U2422" s="69"/>
      <c r="V2422" s="69"/>
      <c r="W2422" s="69"/>
      <c r="X2422" s="69"/>
    </row>
    <row r="2423" spans="2:24" s="75" customFormat="1" x14ac:dyDescent="0.25">
      <c r="B2423" s="69"/>
      <c r="C2423" s="76"/>
      <c r="D2423" s="76"/>
      <c r="E2423" s="76"/>
      <c r="F2423" s="77"/>
      <c r="G2423" s="69"/>
      <c r="H2423" s="69"/>
      <c r="I2423" s="77"/>
      <c r="J2423" s="69"/>
      <c r="K2423" s="69"/>
      <c r="L2423" s="69"/>
      <c r="M2423" s="69"/>
      <c r="N2423" s="69"/>
      <c r="O2423" s="69"/>
      <c r="P2423" s="69"/>
      <c r="Q2423" s="53"/>
      <c r="R2423" s="82"/>
      <c r="S2423" s="83"/>
      <c r="T2423" s="72"/>
      <c r="U2423" s="69"/>
      <c r="V2423" s="69"/>
      <c r="W2423" s="69"/>
      <c r="X2423" s="69"/>
    </row>
    <row r="2424" spans="2:24" s="75" customFormat="1" x14ac:dyDescent="0.25">
      <c r="B2424" s="69"/>
      <c r="C2424" s="76"/>
      <c r="D2424" s="76"/>
      <c r="E2424" s="76"/>
      <c r="F2424" s="77"/>
      <c r="G2424" s="69"/>
      <c r="H2424" s="69"/>
      <c r="I2424" s="77"/>
      <c r="J2424" s="69"/>
      <c r="K2424" s="69"/>
      <c r="L2424" s="69"/>
      <c r="M2424" s="69"/>
      <c r="N2424" s="69"/>
      <c r="O2424" s="69"/>
      <c r="P2424" s="69"/>
      <c r="Q2424" s="53"/>
      <c r="R2424" s="82"/>
      <c r="S2424" s="83"/>
      <c r="T2424" s="72"/>
      <c r="U2424" s="69"/>
      <c r="V2424" s="69"/>
      <c r="W2424" s="69"/>
      <c r="X2424" s="69"/>
    </row>
    <row r="2425" spans="2:24" s="75" customFormat="1" x14ac:dyDescent="0.25">
      <c r="B2425" s="69"/>
      <c r="C2425" s="76"/>
      <c r="D2425" s="76"/>
      <c r="E2425" s="76"/>
      <c r="F2425" s="77"/>
      <c r="G2425" s="69"/>
      <c r="H2425" s="69"/>
      <c r="I2425" s="77"/>
      <c r="J2425" s="69"/>
      <c r="K2425" s="69"/>
      <c r="L2425" s="69"/>
      <c r="M2425" s="69"/>
      <c r="N2425" s="69"/>
      <c r="O2425" s="69"/>
      <c r="P2425" s="69"/>
      <c r="Q2425" s="53"/>
      <c r="R2425" s="82"/>
      <c r="S2425" s="83"/>
      <c r="T2425" s="72"/>
      <c r="U2425" s="69"/>
      <c r="V2425" s="69"/>
      <c r="W2425" s="69"/>
      <c r="X2425" s="69"/>
    </row>
    <row r="2426" spans="2:24" s="75" customFormat="1" x14ac:dyDescent="0.25">
      <c r="B2426" s="69"/>
      <c r="C2426" s="76"/>
      <c r="D2426" s="76"/>
      <c r="E2426" s="76"/>
      <c r="F2426" s="77"/>
      <c r="G2426" s="69"/>
      <c r="H2426" s="69"/>
      <c r="I2426" s="77"/>
      <c r="J2426" s="69"/>
      <c r="K2426" s="69"/>
      <c r="L2426" s="69"/>
      <c r="M2426" s="69"/>
      <c r="N2426" s="69"/>
      <c r="O2426" s="69"/>
      <c r="P2426" s="69"/>
      <c r="Q2426" s="53"/>
      <c r="R2426" s="82"/>
      <c r="S2426" s="83"/>
      <c r="T2426" s="72"/>
      <c r="U2426" s="69"/>
      <c r="V2426" s="69"/>
      <c r="W2426" s="69"/>
      <c r="X2426" s="69"/>
    </row>
    <row r="2427" spans="2:24" s="75" customFormat="1" x14ac:dyDescent="0.25">
      <c r="B2427" s="69"/>
      <c r="C2427" s="76"/>
      <c r="D2427" s="76"/>
      <c r="E2427" s="76"/>
      <c r="F2427" s="77"/>
      <c r="G2427" s="69"/>
      <c r="H2427" s="69"/>
      <c r="I2427" s="77"/>
      <c r="J2427" s="69"/>
      <c r="K2427" s="69"/>
      <c r="L2427" s="69"/>
      <c r="M2427" s="69"/>
      <c r="N2427" s="69"/>
      <c r="O2427" s="69"/>
      <c r="P2427" s="69"/>
      <c r="Q2427" s="53"/>
      <c r="R2427" s="82"/>
      <c r="S2427" s="83"/>
      <c r="T2427" s="72"/>
      <c r="U2427" s="69"/>
      <c r="V2427" s="69"/>
      <c r="W2427" s="69"/>
      <c r="X2427" s="69"/>
    </row>
    <row r="2428" spans="2:24" s="75" customFormat="1" x14ac:dyDescent="0.25">
      <c r="B2428" s="69"/>
      <c r="C2428" s="76"/>
      <c r="D2428" s="76"/>
      <c r="E2428" s="76"/>
      <c r="F2428" s="77"/>
      <c r="G2428" s="69"/>
      <c r="H2428" s="69"/>
      <c r="I2428" s="77"/>
      <c r="J2428" s="69"/>
      <c r="K2428" s="69"/>
      <c r="L2428" s="69"/>
      <c r="M2428" s="69"/>
      <c r="N2428" s="69"/>
      <c r="O2428" s="69"/>
      <c r="P2428" s="69"/>
      <c r="Q2428" s="53"/>
      <c r="R2428" s="82"/>
      <c r="S2428" s="83"/>
      <c r="T2428" s="72"/>
      <c r="U2428" s="69"/>
      <c r="V2428" s="69"/>
      <c r="W2428" s="69"/>
      <c r="X2428" s="69"/>
    </row>
    <row r="2429" spans="2:24" s="75" customFormat="1" x14ac:dyDescent="0.25">
      <c r="B2429" s="69"/>
      <c r="C2429" s="76"/>
      <c r="D2429" s="76"/>
      <c r="E2429" s="76"/>
      <c r="F2429" s="77"/>
      <c r="G2429" s="69"/>
      <c r="H2429" s="69"/>
      <c r="I2429" s="77"/>
      <c r="J2429" s="69"/>
      <c r="K2429" s="69"/>
      <c r="L2429" s="69"/>
      <c r="M2429" s="69"/>
      <c r="N2429" s="69"/>
      <c r="O2429" s="69"/>
      <c r="P2429" s="69"/>
      <c r="Q2429" s="53"/>
      <c r="R2429" s="82"/>
      <c r="S2429" s="83"/>
      <c r="T2429" s="72"/>
      <c r="U2429" s="69"/>
      <c r="V2429" s="69"/>
      <c r="W2429" s="69"/>
      <c r="X2429" s="69"/>
    </row>
    <row r="2430" spans="2:24" s="75" customFormat="1" x14ac:dyDescent="0.25">
      <c r="B2430" s="69"/>
      <c r="C2430" s="76"/>
      <c r="D2430" s="76"/>
      <c r="E2430" s="76"/>
      <c r="F2430" s="77"/>
      <c r="G2430" s="69"/>
      <c r="H2430" s="69"/>
      <c r="I2430" s="77"/>
      <c r="J2430" s="69"/>
      <c r="K2430" s="69"/>
      <c r="L2430" s="69"/>
      <c r="M2430" s="69"/>
      <c r="N2430" s="69"/>
      <c r="O2430" s="69"/>
      <c r="P2430" s="69"/>
      <c r="Q2430" s="53"/>
      <c r="R2430" s="82"/>
      <c r="S2430" s="83"/>
      <c r="T2430" s="72"/>
      <c r="U2430" s="69"/>
      <c r="V2430" s="69"/>
      <c r="W2430" s="69"/>
      <c r="X2430" s="69"/>
    </row>
    <row r="2431" spans="2:24" s="75" customFormat="1" x14ac:dyDescent="0.25">
      <c r="B2431" s="69"/>
      <c r="C2431" s="76"/>
      <c r="D2431" s="76"/>
      <c r="E2431" s="76"/>
      <c r="F2431" s="77"/>
      <c r="G2431" s="69"/>
      <c r="H2431" s="69"/>
      <c r="I2431" s="77"/>
      <c r="J2431" s="69"/>
      <c r="K2431" s="69"/>
      <c r="L2431" s="69"/>
      <c r="M2431" s="69"/>
      <c r="N2431" s="69"/>
      <c r="O2431" s="69"/>
      <c r="P2431" s="69"/>
      <c r="Q2431" s="53"/>
      <c r="R2431" s="82"/>
      <c r="S2431" s="83"/>
      <c r="T2431" s="72"/>
      <c r="U2431" s="69"/>
      <c r="V2431" s="69"/>
      <c r="W2431" s="69"/>
      <c r="X2431" s="69"/>
    </row>
    <row r="2432" spans="2:24" s="75" customFormat="1" x14ac:dyDescent="0.25">
      <c r="B2432" s="69"/>
      <c r="C2432" s="76"/>
      <c r="D2432" s="76"/>
      <c r="E2432" s="76"/>
      <c r="F2432" s="77"/>
      <c r="G2432" s="69"/>
      <c r="H2432" s="69"/>
      <c r="I2432" s="77"/>
      <c r="J2432" s="69"/>
      <c r="K2432" s="69"/>
      <c r="L2432" s="69"/>
      <c r="M2432" s="69"/>
      <c r="N2432" s="69"/>
      <c r="O2432" s="69"/>
      <c r="P2432" s="69"/>
      <c r="Q2432" s="53"/>
      <c r="R2432" s="82"/>
      <c r="S2432" s="83"/>
      <c r="T2432" s="72"/>
      <c r="U2432" s="69"/>
      <c r="V2432" s="69"/>
      <c r="W2432" s="69"/>
      <c r="X2432" s="69"/>
    </row>
    <row r="2433" spans="2:24" s="75" customFormat="1" x14ac:dyDescent="0.25">
      <c r="B2433" s="69"/>
      <c r="C2433" s="76"/>
      <c r="D2433" s="76"/>
      <c r="E2433" s="76"/>
      <c r="F2433" s="77"/>
      <c r="G2433" s="69"/>
      <c r="H2433" s="69"/>
      <c r="I2433" s="77"/>
      <c r="J2433" s="69"/>
      <c r="K2433" s="69"/>
      <c r="L2433" s="69"/>
      <c r="M2433" s="69"/>
      <c r="N2433" s="69"/>
      <c r="O2433" s="69"/>
      <c r="P2433" s="69"/>
      <c r="Q2433" s="53"/>
      <c r="R2433" s="82"/>
      <c r="S2433" s="83"/>
      <c r="T2433" s="72"/>
      <c r="U2433" s="69"/>
      <c r="V2433" s="69"/>
      <c r="W2433" s="69"/>
      <c r="X2433" s="69"/>
    </row>
    <row r="2434" spans="2:24" s="75" customFormat="1" x14ac:dyDescent="0.25">
      <c r="B2434" s="69"/>
      <c r="C2434" s="76"/>
      <c r="D2434" s="76"/>
      <c r="E2434" s="76"/>
      <c r="F2434" s="77"/>
      <c r="G2434" s="69"/>
      <c r="H2434" s="69"/>
      <c r="I2434" s="77"/>
      <c r="J2434" s="69"/>
      <c r="K2434" s="69"/>
      <c r="L2434" s="69"/>
      <c r="M2434" s="69"/>
      <c r="N2434" s="69"/>
      <c r="O2434" s="69"/>
      <c r="P2434" s="69"/>
      <c r="Q2434" s="53"/>
      <c r="R2434" s="82"/>
      <c r="S2434" s="83"/>
      <c r="T2434" s="72"/>
      <c r="U2434" s="69"/>
      <c r="V2434" s="69"/>
      <c r="W2434" s="69"/>
      <c r="X2434" s="69"/>
    </row>
    <row r="2435" spans="2:24" s="75" customFormat="1" x14ac:dyDescent="0.25">
      <c r="B2435" s="69"/>
      <c r="C2435" s="76"/>
      <c r="D2435" s="76"/>
      <c r="E2435" s="76"/>
      <c r="F2435" s="77"/>
      <c r="G2435" s="69"/>
      <c r="H2435" s="69"/>
      <c r="I2435" s="77"/>
      <c r="J2435" s="69"/>
      <c r="K2435" s="69"/>
      <c r="L2435" s="69"/>
      <c r="M2435" s="69"/>
      <c r="N2435" s="69"/>
      <c r="O2435" s="69"/>
      <c r="P2435" s="69"/>
      <c r="Q2435" s="53"/>
      <c r="R2435" s="82"/>
      <c r="S2435" s="83"/>
      <c r="T2435" s="72"/>
      <c r="U2435" s="69"/>
      <c r="V2435" s="69"/>
      <c r="W2435" s="69"/>
      <c r="X2435" s="69"/>
    </row>
    <row r="2436" spans="2:24" s="75" customFormat="1" x14ac:dyDescent="0.25">
      <c r="B2436" s="69"/>
      <c r="C2436" s="76"/>
      <c r="D2436" s="76"/>
      <c r="E2436" s="76"/>
      <c r="F2436" s="77"/>
      <c r="G2436" s="69"/>
      <c r="H2436" s="69"/>
      <c r="I2436" s="77"/>
      <c r="J2436" s="69"/>
      <c r="K2436" s="69"/>
      <c r="L2436" s="69"/>
      <c r="M2436" s="69"/>
      <c r="N2436" s="69"/>
      <c r="O2436" s="69"/>
      <c r="P2436" s="69"/>
      <c r="Q2436" s="53"/>
      <c r="R2436" s="82"/>
      <c r="S2436" s="83"/>
      <c r="T2436" s="72"/>
      <c r="U2436" s="69"/>
      <c r="V2436" s="69"/>
      <c r="W2436" s="69"/>
      <c r="X2436" s="69"/>
    </row>
    <row r="2437" spans="2:24" s="75" customFormat="1" x14ac:dyDescent="0.25">
      <c r="B2437" s="69"/>
      <c r="C2437" s="76"/>
      <c r="D2437" s="76"/>
      <c r="E2437" s="76"/>
      <c r="F2437" s="77"/>
      <c r="G2437" s="69"/>
      <c r="H2437" s="69"/>
      <c r="I2437" s="77"/>
      <c r="J2437" s="69"/>
      <c r="K2437" s="69"/>
      <c r="L2437" s="69"/>
      <c r="M2437" s="69"/>
      <c r="N2437" s="69"/>
      <c r="O2437" s="69"/>
      <c r="P2437" s="69"/>
      <c r="Q2437" s="53"/>
      <c r="R2437" s="82"/>
      <c r="S2437" s="83"/>
      <c r="T2437" s="72"/>
      <c r="U2437" s="69"/>
      <c r="V2437" s="69"/>
      <c r="W2437" s="69"/>
      <c r="X2437" s="69"/>
    </row>
    <row r="2438" spans="2:24" s="75" customFormat="1" x14ac:dyDescent="0.25">
      <c r="B2438" s="69"/>
      <c r="C2438" s="76"/>
      <c r="D2438" s="76"/>
      <c r="E2438" s="76"/>
      <c r="F2438" s="77"/>
      <c r="G2438" s="69"/>
      <c r="H2438" s="69"/>
      <c r="I2438" s="77"/>
      <c r="J2438" s="69"/>
      <c r="K2438" s="69"/>
      <c r="L2438" s="69"/>
      <c r="M2438" s="69"/>
      <c r="N2438" s="69"/>
      <c r="O2438" s="69"/>
      <c r="P2438" s="69"/>
      <c r="Q2438" s="53"/>
      <c r="R2438" s="82"/>
      <c r="S2438" s="83"/>
      <c r="T2438" s="72"/>
      <c r="U2438" s="69"/>
      <c r="V2438" s="69"/>
      <c r="W2438" s="69"/>
      <c r="X2438" s="69"/>
    </row>
    <row r="2439" spans="2:24" s="75" customFormat="1" x14ac:dyDescent="0.25">
      <c r="B2439" s="69"/>
      <c r="C2439" s="76"/>
      <c r="D2439" s="76"/>
      <c r="E2439" s="76"/>
      <c r="F2439" s="77"/>
      <c r="G2439" s="69"/>
      <c r="H2439" s="69"/>
      <c r="I2439" s="77"/>
      <c r="J2439" s="69"/>
      <c r="K2439" s="69"/>
      <c r="L2439" s="69"/>
      <c r="M2439" s="69"/>
      <c r="N2439" s="69"/>
      <c r="O2439" s="69"/>
      <c r="P2439" s="69"/>
      <c r="Q2439" s="53"/>
      <c r="R2439" s="82"/>
      <c r="S2439" s="83"/>
      <c r="T2439" s="72"/>
      <c r="U2439" s="69"/>
      <c r="V2439" s="69"/>
      <c r="W2439" s="69"/>
      <c r="X2439" s="69"/>
    </row>
    <row r="2440" spans="2:24" s="75" customFormat="1" x14ac:dyDescent="0.25">
      <c r="B2440" s="69"/>
      <c r="C2440" s="76"/>
      <c r="D2440" s="76"/>
      <c r="E2440" s="76"/>
      <c r="F2440" s="77"/>
      <c r="G2440" s="69"/>
      <c r="H2440" s="69"/>
      <c r="I2440" s="77"/>
      <c r="J2440" s="69"/>
      <c r="K2440" s="69"/>
      <c r="L2440" s="69"/>
      <c r="M2440" s="69"/>
      <c r="N2440" s="69"/>
      <c r="O2440" s="69"/>
      <c r="P2440" s="69"/>
      <c r="Q2440" s="53"/>
      <c r="R2440" s="82"/>
      <c r="S2440" s="83"/>
      <c r="T2440" s="72"/>
      <c r="U2440" s="69"/>
      <c r="V2440" s="69"/>
      <c r="W2440" s="69"/>
      <c r="X2440" s="69"/>
    </row>
    <row r="2441" spans="2:24" s="75" customFormat="1" x14ac:dyDescent="0.25">
      <c r="B2441" s="69"/>
      <c r="C2441" s="76"/>
      <c r="D2441" s="76"/>
      <c r="E2441" s="76"/>
      <c r="F2441" s="77"/>
      <c r="G2441" s="69"/>
      <c r="H2441" s="69"/>
      <c r="I2441" s="77"/>
      <c r="J2441" s="69"/>
      <c r="K2441" s="69"/>
      <c r="L2441" s="69"/>
      <c r="M2441" s="69"/>
      <c r="N2441" s="69"/>
      <c r="O2441" s="69"/>
      <c r="P2441" s="69"/>
      <c r="Q2441" s="53"/>
      <c r="R2441" s="82"/>
      <c r="S2441" s="83"/>
      <c r="T2441" s="72"/>
      <c r="U2441" s="69"/>
      <c r="V2441" s="69"/>
      <c r="W2441" s="69"/>
      <c r="X2441" s="69"/>
    </row>
    <row r="2442" spans="2:24" s="75" customFormat="1" x14ac:dyDescent="0.25">
      <c r="B2442" s="69"/>
      <c r="C2442" s="76"/>
      <c r="D2442" s="76"/>
      <c r="E2442" s="76"/>
      <c r="F2442" s="77"/>
      <c r="G2442" s="69"/>
      <c r="H2442" s="69"/>
      <c r="I2442" s="77"/>
      <c r="J2442" s="69"/>
      <c r="K2442" s="69"/>
      <c r="L2442" s="69"/>
      <c r="M2442" s="69"/>
      <c r="N2442" s="69"/>
      <c r="O2442" s="69"/>
      <c r="P2442" s="69"/>
      <c r="Q2442" s="53"/>
      <c r="R2442" s="82"/>
      <c r="S2442" s="83"/>
      <c r="T2442" s="72"/>
      <c r="U2442" s="69"/>
      <c r="V2442" s="69"/>
      <c r="W2442" s="69"/>
      <c r="X2442" s="69"/>
    </row>
    <row r="2443" spans="2:24" s="75" customFormat="1" x14ac:dyDescent="0.25">
      <c r="B2443" s="69"/>
      <c r="C2443" s="76"/>
      <c r="D2443" s="76"/>
      <c r="E2443" s="76"/>
      <c r="F2443" s="77"/>
      <c r="G2443" s="69"/>
      <c r="H2443" s="69"/>
      <c r="I2443" s="77"/>
      <c r="J2443" s="69"/>
      <c r="K2443" s="69"/>
      <c r="L2443" s="69"/>
      <c r="M2443" s="69"/>
      <c r="N2443" s="69"/>
      <c r="O2443" s="69"/>
      <c r="P2443" s="69"/>
      <c r="Q2443" s="53"/>
      <c r="R2443" s="82"/>
      <c r="S2443" s="83"/>
      <c r="T2443" s="72"/>
      <c r="U2443" s="69"/>
      <c r="V2443" s="69"/>
      <c r="W2443" s="69"/>
      <c r="X2443" s="69"/>
    </row>
    <row r="2444" spans="2:24" s="75" customFormat="1" x14ac:dyDescent="0.25">
      <c r="B2444" s="69"/>
      <c r="C2444" s="76"/>
      <c r="D2444" s="76"/>
      <c r="E2444" s="76"/>
      <c r="F2444" s="77"/>
      <c r="G2444" s="69"/>
      <c r="H2444" s="69"/>
      <c r="I2444" s="77"/>
      <c r="J2444" s="69"/>
      <c r="K2444" s="69"/>
      <c r="L2444" s="69"/>
      <c r="M2444" s="69"/>
      <c r="N2444" s="69"/>
      <c r="O2444" s="69"/>
      <c r="P2444" s="69"/>
      <c r="Q2444" s="53"/>
      <c r="R2444" s="82"/>
      <c r="S2444" s="83"/>
      <c r="T2444" s="72"/>
      <c r="U2444" s="69"/>
      <c r="V2444" s="69"/>
      <c r="W2444" s="69"/>
      <c r="X2444" s="69"/>
    </row>
    <row r="2445" spans="2:24" s="75" customFormat="1" x14ac:dyDescent="0.25">
      <c r="B2445" s="69"/>
      <c r="C2445" s="76"/>
      <c r="D2445" s="76"/>
      <c r="E2445" s="76"/>
      <c r="F2445" s="77"/>
      <c r="G2445" s="69"/>
      <c r="H2445" s="69"/>
      <c r="I2445" s="77"/>
      <c r="J2445" s="69"/>
      <c r="K2445" s="69"/>
      <c r="L2445" s="69"/>
      <c r="M2445" s="69"/>
      <c r="N2445" s="69"/>
      <c r="O2445" s="69"/>
      <c r="P2445" s="69"/>
      <c r="Q2445" s="53"/>
      <c r="R2445" s="82"/>
      <c r="S2445" s="83"/>
      <c r="T2445" s="72"/>
      <c r="U2445" s="69"/>
      <c r="V2445" s="69"/>
      <c r="W2445" s="69"/>
      <c r="X2445" s="69"/>
    </row>
    <row r="2446" spans="2:24" s="75" customFormat="1" x14ac:dyDescent="0.25">
      <c r="B2446" s="69"/>
      <c r="C2446" s="76"/>
      <c r="D2446" s="76"/>
      <c r="E2446" s="76"/>
      <c r="F2446" s="77"/>
      <c r="G2446" s="69"/>
      <c r="H2446" s="69"/>
      <c r="I2446" s="77"/>
      <c r="J2446" s="69"/>
      <c r="K2446" s="69"/>
      <c r="L2446" s="69"/>
      <c r="M2446" s="69"/>
      <c r="N2446" s="69"/>
      <c r="O2446" s="69"/>
      <c r="P2446" s="69"/>
      <c r="Q2446" s="53"/>
      <c r="R2446" s="82"/>
      <c r="S2446" s="83"/>
      <c r="T2446" s="72"/>
      <c r="U2446" s="69"/>
      <c r="V2446" s="69"/>
      <c r="W2446" s="69"/>
      <c r="X2446" s="69"/>
    </row>
    <row r="2447" spans="2:24" s="75" customFormat="1" x14ac:dyDescent="0.25">
      <c r="B2447" s="69"/>
      <c r="C2447" s="76"/>
      <c r="D2447" s="76"/>
      <c r="E2447" s="76"/>
      <c r="F2447" s="77"/>
      <c r="G2447" s="69"/>
      <c r="H2447" s="69"/>
      <c r="I2447" s="77"/>
      <c r="J2447" s="69"/>
      <c r="K2447" s="69"/>
      <c r="L2447" s="69"/>
      <c r="M2447" s="69"/>
      <c r="N2447" s="69"/>
      <c r="O2447" s="69"/>
      <c r="P2447" s="69"/>
      <c r="Q2447" s="53"/>
      <c r="R2447" s="82"/>
      <c r="S2447" s="83"/>
      <c r="T2447" s="72"/>
      <c r="U2447" s="69"/>
      <c r="V2447" s="69"/>
      <c r="W2447" s="69"/>
      <c r="X2447" s="69"/>
    </row>
    <row r="2448" spans="2:24" s="75" customFormat="1" x14ac:dyDescent="0.25">
      <c r="B2448" s="69"/>
      <c r="C2448" s="76"/>
      <c r="D2448" s="76"/>
      <c r="E2448" s="76"/>
      <c r="F2448" s="77"/>
      <c r="G2448" s="69"/>
      <c r="H2448" s="69"/>
      <c r="I2448" s="77"/>
      <c r="J2448" s="69"/>
      <c r="K2448" s="69"/>
      <c r="L2448" s="69"/>
      <c r="M2448" s="69"/>
      <c r="N2448" s="69"/>
      <c r="O2448" s="69"/>
      <c r="P2448" s="69"/>
      <c r="Q2448" s="53"/>
      <c r="R2448" s="82"/>
      <c r="S2448" s="83"/>
      <c r="T2448" s="72"/>
      <c r="U2448" s="69"/>
      <c r="V2448" s="69"/>
      <c r="W2448" s="69"/>
      <c r="X2448" s="69"/>
    </row>
    <row r="2449" spans="2:24" s="75" customFormat="1" x14ac:dyDescent="0.25">
      <c r="B2449" s="69"/>
      <c r="C2449" s="76"/>
      <c r="D2449" s="76"/>
      <c r="E2449" s="76"/>
      <c r="F2449" s="77"/>
      <c r="G2449" s="69"/>
      <c r="H2449" s="69"/>
      <c r="I2449" s="77"/>
      <c r="J2449" s="69"/>
      <c r="K2449" s="69"/>
      <c r="L2449" s="69"/>
      <c r="M2449" s="69"/>
      <c r="N2449" s="69"/>
      <c r="O2449" s="69"/>
      <c r="P2449" s="69"/>
      <c r="Q2449" s="53"/>
      <c r="R2449" s="82"/>
      <c r="S2449" s="83"/>
      <c r="T2449" s="72"/>
      <c r="U2449" s="69"/>
      <c r="V2449" s="69"/>
      <c r="W2449" s="69"/>
      <c r="X2449" s="69"/>
    </row>
    <row r="2450" spans="2:24" s="75" customFormat="1" x14ac:dyDescent="0.25">
      <c r="B2450" s="69"/>
      <c r="C2450" s="76"/>
      <c r="D2450" s="76"/>
      <c r="E2450" s="76"/>
      <c r="F2450" s="77"/>
      <c r="G2450" s="69"/>
      <c r="H2450" s="69"/>
      <c r="I2450" s="77"/>
      <c r="J2450" s="69"/>
      <c r="K2450" s="69"/>
      <c r="L2450" s="69"/>
      <c r="M2450" s="69"/>
      <c r="N2450" s="69"/>
      <c r="O2450" s="69"/>
      <c r="P2450" s="69"/>
      <c r="Q2450" s="53"/>
      <c r="R2450" s="82"/>
      <c r="S2450" s="83"/>
      <c r="T2450" s="72"/>
      <c r="U2450" s="69"/>
      <c r="V2450" s="69"/>
      <c r="W2450" s="69"/>
      <c r="X2450" s="69"/>
    </row>
    <row r="2451" spans="2:24" s="75" customFormat="1" x14ac:dyDescent="0.25">
      <c r="B2451" s="69"/>
      <c r="C2451" s="76"/>
      <c r="D2451" s="76"/>
      <c r="E2451" s="76"/>
      <c r="F2451" s="77"/>
      <c r="G2451" s="69"/>
      <c r="H2451" s="69"/>
      <c r="I2451" s="77"/>
      <c r="J2451" s="69"/>
      <c r="K2451" s="69"/>
      <c r="L2451" s="69"/>
      <c r="M2451" s="69"/>
      <c r="N2451" s="69"/>
      <c r="O2451" s="69"/>
      <c r="P2451" s="69"/>
      <c r="Q2451" s="53"/>
      <c r="R2451" s="82"/>
      <c r="S2451" s="83"/>
      <c r="T2451" s="72"/>
      <c r="U2451" s="69"/>
      <c r="V2451" s="69"/>
      <c r="W2451" s="69"/>
      <c r="X2451" s="69"/>
    </row>
    <row r="2452" spans="2:24" s="75" customFormat="1" x14ac:dyDescent="0.25">
      <c r="B2452" s="69"/>
      <c r="C2452" s="76"/>
      <c r="D2452" s="76"/>
      <c r="E2452" s="76"/>
      <c r="F2452" s="77"/>
      <c r="G2452" s="69"/>
      <c r="H2452" s="69"/>
      <c r="I2452" s="77"/>
      <c r="J2452" s="69"/>
      <c r="K2452" s="69"/>
      <c r="L2452" s="69"/>
      <c r="M2452" s="69"/>
      <c r="N2452" s="69"/>
      <c r="O2452" s="69"/>
      <c r="P2452" s="69"/>
      <c r="Q2452" s="53"/>
      <c r="R2452" s="82"/>
      <c r="S2452" s="83"/>
      <c r="T2452" s="72"/>
      <c r="U2452" s="69"/>
      <c r="V2452" s="69"/>
      <c r="W2452" s="69"/>
      <c r="X2452" s="69"/>
    </row>
    <row r="2453" spans="2:24" s="75" customFormat="1" x14ac:dyDescent="0.25">
      <c r="B2453" s="69"/>
      <c r="C2453" s="76"/>
      <c r="D2453" s="76"/>
      <c r="E2453" s="76"/>
      <c r="F2453" s="77"/>
      <c r="G2453" s="69"/>
      <c r="H2453" s="69"/>
      <c r="I2453" s="77"/>
      <c r="J2453" s="69"/>
      <c r="K2453" s="69"/>
      <c r="L2453" s="69"/>
      <c r="M2453" s="69"/>
      <c r="N2453" s="69"/>
      <c r="O2453" s="69"/>
      <c r="P2453" s="69"/>
      <c r="Q2453" s="53"/>
      <c r="R2453" s="82"/>
      <c r="S2453" s="83"/>
      <c r="T2453" s="72"/>
      <c r="U2453" s="69"/>
      <c r="V2453" s="69"/>
      <c r="W2453" s="69"/>
      <c r="X2453" s="69"/>
    </row>
    <row r="2454" spans="2:24" s="75" customFormat="1" x14ac:dyDescent="0.25">
      <c r="B2454" s="69"/>
      <c r="C2454" s="76"/>
      <c r="D2454" s="76"/>
      <c r="E2454" s="76"/>
      <c r="F2454" s="77"/>
      <c r="G2454" s="69"/>
      <c r="H2454" s="69"/>
      <c r="I2454" s="77"/>
      <c r="J2454" s="69"/>
      <c r="K2454" s="69"/>
      <c r="L2454" s="69"/>
      <c r="M2454" s="69"/>
      <c r="N2454" s="69"/>
      <c r="O2454" s="69"/>
      <c r="P2454" s="69"/>
      <c r="Q2454" s="53"/>
      <c r="R2454" s="82"/>
      <c r="S2454" s="83"/>
      <c r="T2454" s="72"/>
      <c r="U2454" s="69"/>
      <c r="V2454" s="69"/>
      <c r="W2454" s="69"/>
      <c r="X2454" s="69"/>
    </row>
    <row r="2455" spans="2:24" s="75" customFormat="1" x14ac:dyDescent="0.25">
      <c r="B2455" s="69"/>
      <c r="C2455" s="76"/>
      <c r="D2455" s="76"/>
      <c r="E2455" s="76"/>
      <c r="F2455" s="77"/>
      <c r="G2455" s="69"/>
      <c r="H2455" s="69"/>
      <c r="I2455" s="77"/>
      <c r="J2455" s="69"/>
      <c r="K2455" s="69"/>
      <c r="L2455" s="69"/>
      <c r="M2455" s="69"/>
      <c r="N2455" s="69"/>
      <c r="O2455" s="69"/>
      <c r="P2455" s="69"/>
      <c r="Q2455" s="53"/>
      <c r="R2455" s="82"/>
      <c r="S2455" s="83"/>
      <c r="T2455" s="72"/>
      <c r="U2455" s="69"/>
      <c r="V2455" s="69"/>
      <c r="W2455" s="69"/>
      <c r="X2455" s="69"/>
    </row>
    <row r="2456" spans="2:24" s="75" customFormat="1" x14ac:dyDescent="0.25">
      <c r="B2456" s="69"/>
      <c r="C2456" s="76"/>
      <c r="D2456" s="76"/>
      <c r="E2456" s="76"/>
      <c r="F2456" s="77"/>
      <c r="G2456" s="69"/>
      <c r="H2456" s="69"/>
      <c r="I2456" s="77"/>
      <c r="J2456" s="69"/>
      <c r="K2456" s="69"/>
      <c r="L2456" s="69"/>
      <c r="M2456" s="69"/>
      <c r="N2456" s="69"/>
      <c r="O2456" s="69"/>
      <c r="P2456" s="69"/>
      <c r="Q2456" s="53"/>
      <c r="R2456" s="82"/>
      <c r="S2456" s="83"/>
      <c r="T2456" s="72"/>
      <c r="U2456" s="69"/>
      <c r="V2456" s="69"/>
      <c r="W2456" s="69"/>
      <c r="X2456" s="69"/>
    </row>
    <row r="2457" spans="2:24" s="75" customFormat="1" x14ac:dyDescent="0.25">
      <c r="B2457" s="69"/>
      <c r="C2457" s="76"/>
      <c r="D2457" s="76"/>
      <c r="E2457" s="76"/>
      <c r="F2457" s="77"/>
      <c r="G2457" s="69"/>
      <c r="H2457" s="69"/>
      <c r="I2457" s="77"/>
      <c r="J2457" s="69"/>
      <c r="K2457" s="69"/>
      <c r="L2457" s="69"/>
      <c r="M2457" s="69"/>
      <c r="N2457" s="69"/>
      <c r="O2457" s="69"/>
      <c r="P2457" s="69"/>
      <c r="Q2457" s="53"/>
      <c r="R2457" s="82"/>
      <c r="S2457" s="83"/>
      <c r="T2457" s="72"/>
      <c r="U2457" s="69"/>
      <c r="V2457" s="69"/>
      <c r="W2457" s="69"/>
      <c r="X2457" s="69"/>
    </row>
    <row r="2458" spans="2:24" s="75" customFormat="1" x14ac:dyDescent="0.25">
      <c r="B2458" s="69"/>
      <c r="C2458" s="76"/>
      <c r="D2458" s="76"/>
      <c r="E2458" s="76"/>
      <c r="F2458" s="77"/>
      <c r="G2458" s="69"/>
      <c r="H2458" s="69"/>
      <c r="I2458" s="77"/>
      <c r="J2458" s="69"/>
      <c r="K2458" s="69"/>
      <c r="L2458" s="69"/>
      <c r="M2458" s="69"/>
      <c r="N2458" s="69"/>
      <c r="O2458" s="69"/>
      <c r="P2458" s="69"/>
      <c r="Q2458" s="53"/>
      <c r="R2458" s="82"/>
      <c r="S2458" s="83"/>
      <c r="T2458" s="72"/>
      <c r="U2458" s="69"/>
      <c r="V2458" s="69"/>
      <c r="W2458" s="69"/>
      <c r="X2458" s="69"/>
    </row>
    <row r="2459" spans="2:24" s="75" customFormat="1" x14ac:dyDescent="0.25">
      <c r="B2459" s="69"/>
      <c r="C2459" s="76"/>
      <c r="D2459" s="76"/>
      <c r="E2459" s="76"/>
      <c r="F2459" s="77"/>
      <c r="G2459" s="69"/>
      <c r="H2459" s="69"/>
      <c r="I2459" s="77"/>
      <c r="J2459" s="69"/>
      <c r="K2459" s="69"/>
      <c r="L2459" s="69"/>
      <c r="M2459" s="69"/>
      <c r="N2459" s="69"/>
      <c r="O2459" s="69"/>
      <c r="P2459" s="69"/>
      <c r="Q2459" s="53"/>
      <c r="R2459" s="82"/>
      <c r="S2459" s="83"/>
      <c r="T2459" s="72"/>
      <c r="U2459" s="69"/>
      <c r="V2459" s="69"/>
      <c r="W2459" s="69"/>
      <c r="X2459" s="69"/>
    </row>
    <row r="2460" spans="2:24" s="75" customFormat="1" x14ac:dyDescent="0.25">
      <c r="B2460" s="69"/>
      <c r="C2460" s="76"/>
      <c r="D2460" s="76"/>
      <c r="E2460" s="76"/>
      <c r="F2460" s="77"/>
      <c r="G2460" s="69"/>
      <c r="H2460" s="69"/>
      <c r="I2460" s="77"/>
      <c r="J2460" s="69"/>
      <c r="K2460" s="69"/>
      <c r="L2460" s="69"/>
      <c r="M2460" s="69"/>
      <c r="N2460" s="69"/>
      <c r="O2460" s="69"/>
      <c r="P2460" s="69"/>
      <c r="Q2460" s="53"/>
      <c r="R2460" s="82"/>
      <c r="S2460" s="83"/>
      <c r="T2460" s="72"/>
      <c r="U2460" s="69"/>
      <c r="V2460" s="69"/>
      <c r="W2460" s="69"/>
      <c r="X2460" s="69"/>
    </row>
    <row r="2461" spans="2:24" s="75" customFormat="1" x14ac:dyDescent="0.25">
      <c r="B2461" s="69"/>
      <c r="C2461" s="76"/>
      <c r="D2461" s="76"/>
      <c r="E2461" s="76"/>
      <c r="F2461" s="77"/>
      <c r="G2461" s="69"/>
      <c r="H2461" s="69"/>
      <c r="I2461" s="77"/>
      <c r="J2461" s="69"/>
      <c r="K2461" s="69"/>
      <c r="L2461" s="69"/>
      <c r="M2461" s="69"/>
      <c r="N2461" s="69"/>
      <c r="O2461" s="69"/>
      <c r="P2461" s="69"/>
      <c r="Q2461" s="53"/>
      <c r="R2461" s="82"/>
      <c r="S2461" s="83"/>
      <c r="T2461" s="72"/>
      <c r="U2461" s="69"/>
      <c r="V2461" s="69"/>
      <c r="W2461" s="69"/>
      <c r="X2461" s="69"/>
    </row>
    <row r="2462" spans="2:24" s="75" customFormat="1" x14ac:dyDescent="0.25">
      <c r="B2462" s="69"/>
      <c r="C2462" s="76"/>
      <c r="D2462" s="76"/>
      <c r="E2462" s="76"/>
      <c r="F2462" s="77"/>
      <c r="G2462" s="69"/>
      <c r="H2462" s="69"/>
      <c r="I2462" s="77"/>
      <c r="J2462" s="69"/>
      <c r="K2462" s="69"/>
      <c r="L2462" s="69"/>
      <c r="M2462" s="69"/>
      <c r="N2462" s="69"/>
      <c r="O2462" s="69"/>
      <c r="P2462" s="69"/>
      <c r="Q2462" s="53"/>
      <c r="R2462" s="82"/>
      <c r="S2462" s="83"/>
      <c r="T2462" s="72"/>
      <c r="U2462" s="69"/>
      <c r="V2462" s="69"/>
      <c r="W2462" s="69"/>
      <c r="X2462" s="69"/>
    </row>
    <row r="2463" spans="2:24" s="75" customFormat="1" x14ac:dyDescent="0.25">
      <c r="B2463" s="69"/>
      <c r="C2463" s="76"/>
      <c r="D2463" s="76"/>
      <c r="E2463" s="76"/>
      <c r="F2463" s="77"/>
      <c r="G2463" s="69"/>
      <c r="H2463" s="69"/>
      <c r="I2463" s="77"/>
      <c r="J2463" s="69"/>
      <c r="K2463" s="69"/>
      <c r="L2463" s="69"/>
      <c r="M2463" s="69"/>
      <c r="N2463" s="69"/>
      <c r="O2463" s="69"/>
      <c r="P2463" s="69"/>
      <c r="Q2463" s="53"/>
      <c r="R2463" s="82"/>
      <c r="S2463" s="83"/>
      <c r="T2463" s="72"/>
      <c r="U2463" s="69"/>
      <c r="V2463" s="69"/>
      <c r="W2463" s="69"/>
      <c r="X2463" s="69"/>
    </row>
    <row r="2464" spans="2:24" s="75" customFormat="1" x14ac:dyDescent="0.25">
      <c r="B2464" s="69"/>
      <c r="C2464" s="76"/>
      <c r="D2464" s="76"/>
      <c r="E2464" s="76"/>
      <c r="F2464" s="77"/>
      <c r="G2464" s="69"/>
      <c r="H2464" s="69"/>
      <c r="I2464" s="77"/>
      <c r="J2464" s="69"/>
      <c r="K2464" s="69"/>
      <c r="L2464" s="69"/>
      <c r="M2464" s="69"/>
      <c r="N2464" s="69"/>
      <c r="O2464" s="69"/>
      <c r="P2464" s="69"/>
      <c r="Q2464" s="53"/>
      <c r="R2464" s="82"/>
      <c r="S2464" s="83"/>
      <c r="T2464" s="72"/>
      <c r="U2464" s="69"/>
      <c r="V2464" s="69"/>
      <c r="W2464" s="69"/>
      <c r="X2464" s="69"/>
    </row>
    <row r="2465" spans="2:24" s="75" customFormat="1" x14ac:dyDescent="0.25">
      <c r="B2465" s="69"/>
      <c r="C2465" s="76"/>
      <c r="D2465" s="76"/>
      <c r="E2465" s="76"/>
      <c r="F2465" s="77"/>
      <c r="G2465" s="69"/>
      <c r="H2465" s="69"/>
      <c r="I2465" s="77"/>
      <c r="J2465" s="69"/>
      <c r="K2465" s="69"/>
      <c r="L2465" s="69"/>
      <c r="M2465" s="69"/>
      <c r="N2465" s="69"/>
      <c r="O2465" s="69"/>
      <c r="P2465" s="69"/>
      <c r="Q2465" s="53"/>
      <c r="R2465" s="82"/>
      <c r="S2465" s="83"/>
      <c r="T2465" s="72"/>
      <c r="U2465" s="69"/>
      <c r="V2465" s="69"/>
      <c r="W2465" s="69"/>
      <c r="X2465" s="69"/>
    </row>
    <row r="2466" spans="2:24" s="75" customFormat="1" x14ac:dyDescent="0.25">
      <c r="B2466" s="69"/>
      <c r="C2466" s="76"/>
      <c r="D2466" s="76"/>
      <c r="E2466" s="76"/>
      <c r="F2466" s="77"/>
      <c r="G2466" s="69"/>
      <c r="H2466" s="69"/>
      <c r="I2466" s="77"/>
      <c r="J2466" s="69"/>
      <c r="K2466" s="69"/>
      <c r="L2466" s="69"/>
      <c r="M2466" s="69"/>
      <c r="N2466" s="69"/>
      <c r="O2466" s="69"/>
      <c r="P2466" s="69"/>
      <c r="Q2466" s="53"/>
      <c r="R2466" s="82"/>
      <c r="S2466" s="83"/>
      <c r="T2466" s="72"/>
      <c r="U2466" s="69"/>
      <c r="V2466" s="69"/>
      <c r="W2466" s="69"/>
      <c r="X2466" s="69"/>
    </row>
    <row r="2467" spans="2:24" s="75" customFormat="1" x14ac:dyDescent="0.25">
      <c r="B2467" s="69"/>
      <c r="C2467" s="76"/>
      <c r="D2467" s="76"/>
      <c r="E2467" s="76"/>
      <c r="F2467" s="77"/>
      <c r="G2467" s="69"/>
      <c r="H2467" s="69"/>
      <c r="I2467" s="77"/>
      <c r="J2467" s="69"/>
      <c r="K2467" s="69"/>
      <c r="L2467" s="69"/>
      <c r="M2467" s="69"/>
      <c r="N2467" s="69"/>
      <c r="O2467" s="69"/>
      <c r="P2467" s="69"/>
      <c r="Q2467" s="53"/>
      <c r="R2467" s="82"/>
      <c r="S2467" s="83"/>
      <c r="T2467" s="72"/>
      <c r="U2467" s="69"/>
      <c r="V2467" s="69"/>
      <c r="W2467" s="69"/>
      <c r="X2467" s="69"/>
    </row>
    <row r="2468" spans="2:24" s="75" customFormat="1" x14ac:dyDescent="0.25">
      <c r="B2468" s="69"/>
      <c r="C2468" s="76"/>
      <c r="D2468" s="76"/>
      <c r="E2468" s="76"/>
      <c r="F2468" s="77"/>
      <c r="G2468" s="69"/>
      <c r="H2468" s="69"/>
      <c r="I2468" s="77"/>
      <c r="J2468" s="69"/>
      <c r="K2468" s="69"/>
      <c r="L2468" s="69"/>
      <c r="M2468" s="69"/>
      <c r="N2468" s="69"/>
      <c r="O2468" s="69"/>
      <c r="P2468" s="69"/>
      <c r="Q2468" s="53"/>
      <c r="R2468" s="82"/>
      <c r="S2468" s="83"/>
      <c r="T2468" s="72"/>
      <c r="U2468" s="69"/>
      <c r="V2468" s="69"/>
      <c r="W2468" s="69"/>
      <c r="X2468" s="69"/>
    </row>
    <row r="2469" spans="2:24" s="75" customFormat="1" x14ac:dyDescent="0.25">
      <c r="B2469" s="69"/>
      <c r="C2469" s="76"/>
      <c r="D2469" s="76"/>
      <c r="E2469" s="76"/>
      <c r="F2469" s="77"/>
      <c r="G2469" s="69"/>
      <c r="H2469" s="69"/>
      <c r="I2469" s="77"/>
      <c r="J2469" s="69"/>
      <c r="K2469" s="69"/>
      <c r="L2469" s="69"/>
      <c r="M2469" s="69"/>
      <c r="N2469" s="69"/>
      <c r="O2469" s="69"/>
      <c r="P2469" s="69"/>
      <c r="Q2469" s="53"/>
      <c r="R2469" s="82"/>
      <c r="S2469" s="83"/>
      <c r="T2469" s="72"/>
      <c r="U2469" s="69"/>
      <c r="V2469" s="69"/>
      <c r="W2469" s="69"/>
      <c r="X2469" s="69"/>
    </row>
    <row r="2470" spans="2:24" s="75" customFormat="1" x14ac:dyDescent="0.25">
      <c r="B2470" s="69"/>
      <c r="C2470" s="76"/>
      <c r="D2470" s="76"/>
      <c r="E2470" s="76"/>
      <c r="F2470" s="77"/>
      <c r="G2470" s="69"/>
      <c r="H2470" s="69"/>
      <c r="I2470" s="77"/>
      <c r="J2470" s="69"/>
      <c r="K2470" s="69"/>
      <c r="L2470" s="69"/>
      <c r="M2470" s="69"/>
      <c r="N2470" s="69"/>
      <c r="O2470" s="69"/>
      <c r="P2470" s="69"/>
      <c r="Q2470" s="53"/>
      <c r="R2470" s="82"/>
      <c r="S2470" s="83"/>
      <c r="T2470" s="72"/>
      <c r="U2470" s="69"/>
      <c r="V2470" s="69"/>
      <c r="W2470" s="69"/>
      <c r="X2470" s="69"/>
    </row>
    <row r="2471" spans="2:24" s="75" customFormat="1" x14ac:dyDescent="0.25">
      <c r="B2471" s="69"/>
      <c r="C2471" s="76"/>
      <c r="D2471" s="76"/>
      <c r="E2471" s="76"/>
      <c r="F2471" s="77"/>
      <c r="G2471" s="69"/>
      <c r="H2471" s="69"/>
      <c r="I2471" s="77"/>
      <c r="J2471" s="69"/>
      <c r="K2471" s="69"/>
      <c r="L2471" s="69"/>
      <c r="M2471" s="69"/>
      <c r="N2471" s="69"/>
      <c r="O2471" s="69"/>
      <c r="P2471" s="69"/>
      <c r="Q2471" s="53"/>
      <c r="R2471" s="82"/>
      <c r="S2471" s="83"/>
      <c r="T2471" s="72"/>
      <c r="U2471" s="69"/>
      <c r="V2471" s="69"/>
      <c r="W2471" s="69"/>
      <c r="X2471" s="69"/>
    </row>
    <row r="2472" spans="2:24" s="75" customFormat="1" x14ac:dyDescent="0.25">
      <c r="B2472" s="69"/>
      <c r="C2472" s="76"/>
      <c r="D2472" s="76"/>
      <c r="E2472" s="76"/>
      <c r="F2472" s="77"/>
      <c r="G2472" s="69"/>
      <c r="H2472" s="69"/>
      <c r="I2472" s="77"/>
      <c r="J2472" s="69"/>
      <c r="K2472" s="69"/>
      <c r="L2472" s="69"/>
      <c r="M2472" s="69"/>
      <c r="N2472" s="69"/>
      <c r="O2472" s="69"/>
      <c r="P2472" s="69"/>
      <c r="Q2472" s="53"/>
      <c r="R2472" s="82"/>
      <c r="S2472" s="83"/>
      <c r="T2472" s="72"/>
      <c r="U2472" s="69"/>
      <c r="V2472" s="69"/>
      <c r="W2472" s="69"/>
      <c r="X2472" s="69"/>
    </row>
    <row r="2473" spans="2:24" s="75" customFormat="1" x14ac:dyDescent="0.25">
      <c r="B2473" s="69"/>
      <c r="C2473" s="76"/>
      <c r="D2473" s="76"/>
      <c r="E2473" s="76"/>
      <c r="F2473" s="77"/>
      <c r="G2473" s="69"/>
      <c r="H2473" s="69"/>
      <c r="I2473" s="77"/>
      <c r="J2473" s="69"/>
      <c r="K2473" s="69"/>
      <c r="L2473" s="69"/>
      <c r="M2473" s="69"/>
      <c r="N2473" s="69"/>
      <c r="O2473" s="69"/>
      <c r="P2473" s="69"/>
      <c r="Q2473" s="53"/>
      <c r="R2473" s="82"/>
      <c r="S2473" s="83"/>
      <c r="T2473" s="72"/>
      <c r="U2473" s="69"/>
      <c r="V2473" s="69"/>
      <c r="W2473" s="69"/>
      <c r="X2473" s="69"/>
    </row>
    <row r="2474" spans="2:24" s="75" customFormat="1" x14ac:dyDescent="0.25">
      <c r="B2474" s="69"/>
      <c r="C2474" s="76"/>
      <c r="D2474" s="76"/>
      <c r="E2474" s="76"/>
      <c r="F2474" s="77"/>
      <c r="G2474" s="69"/>
      <c r="H2474" s="69"/>
      <c r="I2474" s="77"/>
      <c r="J2474" s="69"/>
      <c r="K2474" s="69"/>
      <c r="L2474" s="69"/>
      <c r="M2474" s="69"/>
      <c r="N2474" s="69"/>
      <c r="O2474" s="69"/>
      <c r="P2474" s="69"/>
      <c r="Q2474" s="53"/>
      <c r="R2474" s="82"/>
      <c r="S2474" s="83"/>
      <c r="T2474" s="72"/>
      <c r="U2474" s="69"/>
      <c r="V2474" s="69"/>
      <c r="W2474" s="69"/>
      <c r="X2474" s="69"/>
    </row>
    <row r="2475" spans="2:24" s="75" customFormat="1" x14ac:dyDescent="0.25">
      <c r="B2475" s="69"/>
      <c r="C2475" s="76"/>
      <c r="D2475" s="76"/>
      <c r="E2475" s="76"/>
      <c r="F2475" s="77"/>
      <c r="G2475" s="69"/>
      <c r="H2475" s="69"/>
      <c r="I2475" s="77"/>
      <c r="J2475" s="69"/>
      <c r="K2475" s="69"/>
      <c r="L2475" s="69"/>
      <c r="M2475" s="69"/>
      <c r="N2475" s="69"/>
      <c r="O2475" s="69"/>
      <c r="P2475" s="69"/>
      <c r="Q2475" s="53"/>
      <c r="R2475" s="82"/>
      <c r="S2475" s="83"/>
      <c r="T2475" s="72"/>
      <c r="U2475" s="69"/>
      <c r="V2475" s="69"/>
      <c r="W2475" s="69"/>
      <c r="X2475" s="69"/>
    </row>
    <row r="2476" spans="2:24" s="75" customFormat="1" x14ac:dyDescent="0.25">
      <c r="B2476" s="69"/>
      <c r="C2476" s="76"/>
      <c r="D2476" s="76"/>
      <c r="E2476" s="76"/>
      <c r="F2476" s="77"/>
      <c r="G2476" s="69"/>
      <c r="H2476" s="69"/>
      <c r="I2476" s="77"/>
      <c r="J2476" s="69"/>
      <c r="K2476" s="69"/>
      <c r="L2476" s="69"/>
      <c r="M2476" s="69"/>
      <c r="N2476" s="69"/>
      <c r="O2476" s="69"/>
      <c r="P2476" s="69"/>
      <c r="Q2476" s="53"/>
      <c r="R2476" s="82"/>
      <c r="S2476" s="83"/>
      <c r="T2476" s="72"/>
      <c r="U2476" s="69"/>
      <c r="V2476" s="69"/>
      <c r="W2476" s="69"/>
      <c r="X2476" s="69"/>
    </row>
    <row r="2477" spans="2:24" s="75" customFormat="1" x14ac:dyDescent="0.25">
      <c r="B2477" s="69"/>
      <c r="C2477" s="76"/>
      <c r="D2477" s="76"/>
      <c r="E2477" s="76"/>
      <c r="F2477" s="77"/>
      <c r="G2477" s="69"/>
      <c r="H2477" s="69"/>
      <c r="I2477" s="77"/>
      <c r="J2477" s="69"/>
      <c r="K2477" s="69"/>
      <c r="L2477" s="69"/>
      <c r="M2477" s="69"/>
      <c r="N2477" s="69"/>
      <c r="O2477" s="69"/>
      <c r="P2477" s="69"/>
      <c r="Q2477" s="53"/>
      <c r="R2477" s="82"/>
      <c r="S2477" s="83"/>
      <c r="T2477" s="72"/>
      <c r="U2477" s="69"/>
      <c r="V2477" s="69"/>
      <c r="W2477" s="69"/>
      <c r="X2477" s="69"/>
    </row>
    <row r="2478" spans="2:24" s="75" customFormat="1" x14ac:dyDescent="0.25">
      <c r="B2478" s="69"/>
      <c r="C2478" s="76"/>
      <c r="D2478" s="76"/>
      <c r="E2478" s="76"/>
      <c r="F2478" s="77"/>
      <c r="G2478" s="69"/>
      <c r="H2478" s="69"/>
      <c r="I2478" s="77"/>
      <c r="J2478" s="69"/>
      <c r="K2478" s="69"/>
      <c r="L2478" s="69"/>
      <c r="M2478" s="69"/>
      <c r="N2478" s="69"/>
      <c r="O2478" s="69"/>
      <c r="P2478" s="69"/>
      <c r="Q2478" s="53"/>
      <c r="R2478" s="82"/>
      <c r="S2478" s="83"/>
      <c r="T2478" s="72"/>
      <c r="U2478" s="69"/>
      <c r="V2478" s="69"/>
      <c r="W2478" s="69"/>
      <c r="X2478" s="69"/>
    </row>
    <row r="2479" spans="2:24" s="75" customFormat="1" x14ac:dyDescent="0.25">
      <c r="B2479" s="69"/>
      <c r="C2479" s="76"/>
      <c r="D2479" s="76"/>
      <c r="E2479" s="76"/>
      <c r="F2479" s="77"/>
      <c r="G2479" s="69"/>
      <c r="H2479" s="69"/>
      <c r="I2479" s="77"/>
      <c r="J2479" s="69"/>
      <c r="K2479" s="69"/>
      <c r="L2479" s="69"/>
      <c r="M2479" s="69"/>
      <c r="N2479" s="69"/>
      <c r="O2479" s="69"/>
      <c r="P2479" s="69"/>
      <c r="Q2479" s="53"/>
      <c r="R2479" s="82"/>
      <c r="S2479" s="83"/>
      <c r="T2479" s="72"/>
      <c r="U2479" s="69"/>
      <c r="V2479" s="69"/>
      <c r="W2479" s="69"/>
      <c r="X2479" s="69"/>
    </row>
    <row r="2480" spans="2:24" s="75" customFormat="1" x14ac:dyDescent="0.25">
      <c r="B2480" s="69"/>
      <c r="C2480" s="76"/>
      <c r="D2480" s="76"/>
      <c r="E2480" s="76"/>
      <c r="F2480" s="77"/>
      <c r="G2480" s="69"/>
      <c r="H2480" s="69"/>
      <c r="I2480" s="77"/>
      <c r="J2480" s="69"/>
      <c r="K2480" s="69"/>
      <c r="L2480" s="69"/>
      <c r="M2480" s="69"/>
      <c r="N2480" s="69"/>
      <c r="O2480" s="69"/>
      <c r="P2480" s="69"/>
      <c r="Q2480" s="53"/>
      <c r="R2480" s="82"/>
      <c r="S2480" s="83"/>
      <c r="T2480" s="72"/>
      <c r="U2480" s="69"/>
      <c r="V2480" s="69"/>
      <c r="W2480" s="69"/>
      <c r="X2480" s="69"/>
    </row>
    <row r="2481" spans="2:24" s="75" customFormat="1" x14ac:dyDescent="0.25">
      <c r="B2481" s="69"/>
      <c r="C2481" s="76"/>
      <c r="D2481" s="76"/>
      <c r="E2481" s="76"/>
      <c r="F2481" s="77"/>
      <c r="G2481" s="69"/>
      <c r="H2481" s="69"/>
      <c r="I2481" s="77"/>
      <c r="J2481" s="69"/>
      <c r="K2481" s="69"/>
      <c r="L2481" s="69"/>
      <c r="M2481" s="69"/>
      <c r="N2481" s="69"/>
      <c r="O2481" s="69"/>
      <c r="P2481" s="69"/>
      <c r="Q2481" s="53"/>
      <c r="R2481" s="82"/>
      <c r="S2481" s="83"/>
      <c r="T2481" s="72"/>
      <c r="U2481" s="69"/>
      <c r="V2481" s="69"/>
      <c r="W2481" s="69"/>
      <c r="X2481" s="69"/>
    </row>
    <row r="2482" spans="2:24" s="75" customFormat="1" x14ac:dyDescent="0.25">
      <c r="B2482" s="69"/>
      <c r="C2482" s="76"/>
      <c r="D2482" s="76"/>
      <c r="E2482" s="76"/>
      <c r="F2482" s="77"/>
      <c r="G2482" s="69"/>
      <c r="H2482" s="69"/>
      <c r="I2482" s="77"/>
      <c r="J2482" s="69"/>
      <c r="K2482" s="69"/>
      <c r="L2482" s="69"/>
      <c r="M2482" s="69"/>
      <c r="N2482" s="69"/>
      <c r="O2482" s="69"/>
      <c r="P2482" s="69"/>
      <c r="Q2482" s="53"/>
      <c r="R2482" s="82"/>
      <c r="S2482" s="83"/>
      <c r="T2482" s="72"/>
      <c r="U2482" s="69"/>
      <c r="V2482" s="69"/>
      <c r="W2482" s="69"/>
      <c r="X2482" s="69"/>
    </row>
    <row r="2483" spans="2:24" s="75" customFormat="1" x14ac:dyDescent="0.25">
      <c r="B2483" s="69"/>
      <c r="C2483" s="76"/>
      <c r="D2483" s="76"/>
      <c r="E2483" s="76"/>
      <c r="F2483" s="77"/>
      <c r="G2483" s="69"/>
      <c r="H2483" s="69"/>
      <c r="I2483" s="77"/>
      <c r="J2483" s="69"/>
      <c r="K2483" s="69"/>
      <c r="L2483" s="69"/>
      <c r="M2483" s="69"/>
      <c r="N2483" s="69"/>
      <c r="O2483" s="69"/>
      <c r="P2483" s="69"/>
      <c r="Q2483" s="53"/>
      <c r="R2483" s="82"/>
      <c r="S2483" s="83"/>
      <c r="T2483" s="72"/>
      <c r="U2483" s="69"/>
      <c r="V2483" s="69"/>
      <c r="W2483" s="69"/>
      <c r="X2483" s="69"/>
    </row>
    <row r="2484" spans="2:24" s="75" customFormat="1" x14ac:dyDescent="0.25">
      <c r="B2484" s="69"/>
      <c r="C2484" s="76"/>
      <c r="D2484" s="76"/>
      <c r="E2484" s="76"/>
      <c r="F2484" s="77"/>
      <c r="G2484" s="69"/>
      <c r="H2484" s="69"/>
      <c r="I2484" s="77"/>
      <c r="J2484" s="69"/>
      <c r="K2484" s="69"/>
      <c r="L2484" s="69"/>
      <c r="M2484" s="69"/>
      <c r="N2484" s="69"/>
      <c r="O2484" s="69"/>
      <c r="P2484" s="69"/>
      <c r="Q2484" s="53"/>
      <c r="R2484" s="82"/>
      <c r="S2484" s="83"/>
      <c r="T2484" s="72"/>
      <c r="U2484" s="69"/>
      <c r="V2484" s="69"/>
      <c r="W2484" s="69"/>
      <c r="X2484" s="69"/>
    </row>
    <row r="2485" spans="2:24" s="75" customFormat="1" x14ac:dyDescent="0.25">
      <c r="B2485" s="69"/>
      <c r="C2485" s="76"/>
      <c r="D2485" s="76"/>
      <c r="E2485" s="76"/>
      <c r="F2485" s="77"/>
      <c r="G2485" s="69"/>
      <c r="H2485" s="69"/>
      <c r="I2485" s="77"/>
      <c r="J2485" s="69"/>
      <c r="K2485" s="69"/>
      <c r="L2485" s="69"/>
      <c r="M2485" s="69"/>
      <c r="N2485" s="69"/>
      <c r="O2485" s="69"/>
      <c r="P2485" s="69"/>
      <c r="Q2485" s="53"/>
      <c r="R2485" s="82"/>
      <c r="S2485" s="83"/>
      <c r="T2485" s="72"/>
      <c r="U2485" s="69"/>
      <c r="V2485" s="69"/>
      <c r="W2485" s="69"/>
      <c r="X2485" s="69"/>
    </row>
    <row r="2486" spans="2:24" s="75" customFormat="1" x14ac:dyDescent="0.25">
      <c r="B2486" s="69"/>
      <c r="C2486" s="76"/>
      <c r="D2486" s="76"/>
      <c r="E2486" s="76"/>
      <c r="F2486" s="77"/>
      <c r="G2486" s="69"/>
      <c r="H2486" s="69"/>
      <c r="I2486" s="77"/>
      <c r="J2486" s="69"/>
      <c r="K2486" s="69"/>
      <c r="L2486" s="69"/>
      <c r="M2486" s="69"/>
      <c r="N2486" s="69"/>
      <c r="O2486" s="69"/>
      <c r="P2486" s="69"/>
      <c r="Q2486" s="53"/>
      <c r="R2486" s="82"/>
      <c r="S2486" s="83"/>
      <c r="T2486" s="72"/>
      <c r="U2486" s="69"/>
      <c r="V2486" s="69"/>
      <c r="W2486" s="69"/>
      <c r="X2486" s="69"/>
    </row>
    <row r="2487" spans="2:24" s="75" customFormat="1" x14ac:dyDescent="0.25">
      <c r="B2487" s="69"/>
      <c r="C2487" s="76"/>
      <c r="D2487" s="76"/>
      <c r="E2487" s="76"/>
      <c r="F2487" s="77"/>
      <c r="G2487" s="69"/>
      <c r="H2487" s="69"/>
      <c r="I2487" s="77"/>
      <c r="J2487" s="69"/>
      <c r="K2487" s="69"/>
      <c r="L2487" s="69"/>
      <c r="M2487" s="69"/>
      <c r="N2487" s="69"/>
      <c r="O2487" s="69"/>
      <c r="P2487" s="69"/>
      <c r="Q2487" s="53"/>
      <c r="R2487" s="82"/>
      <c r="S2487" s="83"/>
      <c r="T2487" s="72"/>
      <c r="U2487" s="69"/>
      <c r="V2487" s="69"/>
      <c r="W2487" s="69"/>
      <c r="X2487" s="69"/>
    </row>
    <row r="2488" spans="2:24" s="75" customFormat="1" x14ac:dyDescent="0.25">
      <c r="B2488" s="69"/>
      <c r="C2488" s="76"/>
      <c r="D2488" s="76"/>
      <c r="E2488" s="76"/>
      <c r="F2488" s="77"/>
      <c r="G2488" s="69"/>
      <c r="H2488" s="69"/>
      <c r="I2488" s="77"/>
      <c r="J2488" s="69"/>
      <c r="K2488" s="69"/>
      <c r="L2488" s="69"/>
      <c r="M2488" s="69"/>
      <c r="N2488" s="69"/>
      <c r="O2488" s="69"/>
      <c r="P2488" s="69"/>
      <c r="Q2488" s="53"/>
      <c r="R2488" s="82"/>
      <c r="S2488" s="83"/>
      <c r="T2488" s="72"/>
      <c r="U2488" s="69"/>
      <c r="V2488" s="69"/>
      <c r="W2488" s="69"/>
      <c r="X2488" s="69"/>
    </row>
    <row r="2489" spans="2:24" s="75" customFormat="1" x14ac:dyDescent="0.25">
      <c r="B2489" s="69"/>
      <c r="C2489" s="76"/>
      <c r="D2489" s="76"/>
      <c r="E2489" s="76"/>
      <c r="F2489" s="77"/>
      <c r="G2489" s="69"/>
      <c r="H2489" s="69"/>
      <c r="I2489" s="77"/>
      <c r="J2489" s="69"/>
      <c r="K2489" s="69"/>
      <c r="L2489" s="69"/>
      <c r="M2489" s="69"/>
      <c r="N2489" s="69"/>
      <c r="O2489" s="69"/>
      <c r="P2489" s="69"/>
      <c r="Q2489" s="53"/>
      <c r="R2489" s="82"/>
      <c r="S2489" s="83"/>
      <c r="T2489" s="72"/>
      <c r="U2489" s="69"/>
      <c r="V2489" s="69"/>
      <c r="W2489" s="69"/>
      <c r="X2489" s="69"/>
    </row>
    <row r="2490" spans="2:24" s="75" customFormat="1" x14ac:dyDescent="0.25">
      <c r="B2490" s="69"/>
      <c r="C2490" s="76"/>
      <c r="D2490" s="76"/>
      <c r="E2490" s="76"/>
      <c r="F2490" s="77"/>
      <c r="G2490" s="69"/>
      <c r="H2490" s="69"/>
      <c r="I2490" s="77"/>
      <c r="J2490" s="69"/>
      <c r="K2490" s="69"/>
      <c r="L2490" s="69"/>
      <c r="M2490" s="69"/>
      <c r="N2490" s="69"/>
      <c r="O2490" s="69"/>
      <c r="P2490" s="69"/>
      <c r="Q2490" s="53"/>
      <c r="R2490" s="82"/>
      <c r="S2490" s="83"/>
      <c r="T2490" s="72"/>
      <c r="U2490" s="69"/>
      <c r="V2490" s="69"/>
      <c r="W2490" s="69"/>
      <c r="X2490" s="69"/>
    </row>
    <row r="2491" spans="2:24" s="75" customFormat="1" x14ac:dyDescent="0.25">
      <c r="B2491" s="69"/>
      <c r="C2491" s="76"/>
      <c r="D2491" s="76"/>
      <c r="E2491" s="76"/>
      <c r="F2491" s="77"/>
      <c r="G2491" s="69"/>
      <c r="H2491" s="69"/>
      <c r="I2491" s="77"/>
      <c r="J2491" s="69"/>
      <c r="K2491" s="69"/>
      <c r="L2491" s="69"/>
      <c r="M2491" s="69"/>
      <c r="N2491" s="69"/>
      <c r="O2491" s="69"/>
      <c r="P2491" s="69"/>
      <c r="Q2491" s="53"/>
      <c r="R2491" s="82"/>
      <c r="S2491" s="83"/>
      <c r="T2491" s="72"/>
      <c r="U2491" s="69"/>
      <c r="V2491" s="69"/>
      <c r="W2491" s="69"/>
      <c r="X2491" s="69"/>
    </row>
    <row r="2492" spans="2:24" s="75" customFormat="1" x14ac:dyDescent="0.25">
      <c r="B2492" s="69"/>
      <c r="C2492" s="76"/>
      <c r="D2492" s="76"/>
      <c r="E2492" s="76"/>
      <c r="F2492" s="77"/>
      <c r="G2492" s="69"/>
      <c r="H2492" s="69"/>
      <c r="I2492" s="77"/>
      <c r="J2492" s="69"/>
      <c r="K2492" s="69"/>
      <c r="L2492" s="69"/>
      <c r="M2492" s="69"/>
      <c r="N2492" s="69"/>
      <c r="O2492" s="69"/>
      <c r="P2492" s="69"/>
      <c r="Q2492" s="53"/>
      <c r="R2492" s="82"/>
      <c r="S2492" s="83"/>
      <c r="T2492" s="72"/>
      <c r="U2492" s="69"/>
      <c r="V2492" s="69"/>
      <c r="W2492" s="69"/>
      <c r="X2492" s="69"/>
    </row>
    <row r="2493" spans="2:24" s="75" customFormat="1" x14ac:dyDescent="0.25">
      <c r="B2493" s="69"/>
      <c r="C2493" s="76"/>
      <c r="D2493" s="76"/>
      <c r="E2493" s="76"/>
      <c r="F2493" s="77"/>
      <c r="G2493" s="69"/>
      <c r="H2493" s="69"/>
      <c r="I2493" s="77"/>
      <c r="J2493" s="69"/>
      <c r="K2493" s="69"/>
      <c r="L2493" s="69"/>
      <c r="M2493" s="69"/>
      <c r="N2493" s="69"/>
      <c r="O2493" s="69"/>
      <c r="P2493" s="69"/>
      <c r="Q2493" s="53"/>
      <c r="R2493" s="82"/>
      <c r="S2493" s="83"/>
      <c r="T2493" s="72"/>
      <c r="U2493" s="69"/>
      <c r="V2493" s="69"/>
      <c r="W2493" s="69"/>
      <c r="X2493" s="69"/>
    </row>
    <row r="2494" spans="2:24" s="75" customFormat="1" x14ac:dyDescent="0.25">
      <c r="B2494" s="69"/>
      <c r="C2494" s="76"/>
      <c r="D2494" s="76"/>
      <c r="E2494" s="76"/>
      <c r="F2494" s="77"/>
      <c r="G2494" s="69"/>
      <c r="H2494" s="69"/>
      <c r="I2494" s="77"/>
      <c r="J2494" s="69"/>
      <c r="K2494" s="69"/>
      <c r="L2494" s="69"/>
      <c r="M2494" s="69"/>
      <c r="N2494" s="69"/>
      <c r="O2494" s="69"/>
      <c r="P2494" s="69"/>
      <c r="Q2494" s="53"/>
      <c r="R2494" s="82"/>
      <c r="S2494" s="83"/>
      <c r="T2494" s="72"/>
      <c r="U2494" s="69"/>
      <c r="V2494" s="69"/>
      <c r="W2494" s="69"/>
      <c r="X2494" s="69"/>
    </row>
    <row r="2495" spans="2:24" s="75" customFormat="1" x14ac:dyDescent="0.25">
      <c r="B2495" s="69"/>
      <c r="C2495" s="76"/>
      <c r="D2495" s="76"/>
      <c r="E2495" s="76"/>
      <c r="F2495" s="77"/>
      <c r="G2495" s="69"/>
      <c r="H2495" s="69"/>
      <c r="I2495" s="77"/>
      <c r="J2495" s="69"/>
      <c r="K2495" s="69"/>
      <c r="L2495" s="69"/>
      <c r="M2495" s="69"/>
      <c r="N2495" s="69"/>
      <c r="O2495" s="69"/>
      <c r="P2495" s="69"/>
      <c r="Q2495" s="53"/>
      <c r="R2495" s="82"/>
      <c r="S2495" s="83"/>
      <c r="T2495" s="72"/>
      <c r="U2495" s="69"/>
      <c r="V2495" s="69"/>
      <c r="W2495" s="69"/>
      <c r="X2495" s="69"/>
    </row>
    <row r="2496" spans="2:24" s="75" customFormat="1" x14ac:dyDescent="0.25">
      <c r="B2496" s="69"/>
      <c r="C2496" s="76"/>
      <c r="D2496" s="76"/>
      <c r="E2496" s="76"/>
      <c r="F2496" s="77"/>
      <c r="G2496" s="69"/>
      <c r="H2496" s="69"/>
      <c r="I2496" s="77"/>
      <c r="J2496" s="69"/>
      <c r="K2496" s="69"/>
      <c r="L2496" s="69"/>
      <c r="M2496" s="69"/>
      <c r="N2496" s="69"/>
      <c r="O2496" s="69"/>
      <c r="P2496" s="69"/>
      <c r="Q2496" s="53"/>
      <c r="R2496" s="82"/>
      <c r="S2496" s="83"/>
      <c r="T2496" s="72"/>
      <c r="U2496" s="69"/>
      <c r="V2496" s="69"/>
      <c r="W2496" s="69"/>
      <c r="X2496" s="69"/>
    </row>
    <row r="2497" spans="2:24" s="75" customFormat="1" x14ac:dyDescent="0.25">
      <c r="B2497" s="69"/>
      <c r="C2497" s="76"/>
      <c r="D2497" s="76"/>
      <c r="E2497" s="76"/>
      <c r="F2497" s="77"/>
      <c r="G2497" s="69"/>
      <c r="H2497" s="69"/>
      <c r="I2497" s="77"/>
      <c r="J2497" s="69"/>
      <c r="K2497" s="69"/>
      <c r="L2497" s="69"/>
      <c r="M2497" s="69"/>
      <c r="N2497" s="69"/>
      <c r="O2497" s="69"/>
      <c r="P2497" s="69"/>
      <c r="Q2497" s="53"/>
      <c r="R2497" s="82"/>
      <c r="S2497" s="83"/>
      <c r="T2497" s="72"/>
      <c r="U2497" s="69"/>
      <c r="V2497" s="69"/>
      <c r="W2497" s="69"/>
      <c r="X2497" s="69"/>
    </row>
    <row r="2498" spans="2:24" s="75" customFormat="1" x14ac:dyDescent="0.25">
      <c r="B2498" s="69"/>
      <c r="C2498" s="76"/>
      <c r="D2498" s="76"/>
      <c r="E2498" s="76"/>
      <c r="F2498" s="77"/>
      <c r="G2498" s="69"/>
      <c r="H2498" s="69"/>
      <c r="I2498" s="77"/>
      <c r="J2498" s="69"/>
      <c r="K2498" s="69"/>
      <c r="L2498" s="69"/>
      <c r="M2498" s="69"/>
      <c r="N2498" s="69"/>
      <c r="O2498" s="69"/>
      <c r="P2498" s="69"/>
      <c r="Q2498" s="53"/>
      <c r="R2498" s="82"/>
      <c r="S2498" s="83"/>
      <c r="T2498" s="72"/>
      <c r="U2498" s="69"/>
      <c r="V2498" s="69"/>
      <c r="W2498" s="69"/>
      <c r="X2498" s="69"/>
    </row>
    <row r="2499" spans="2:24" s="75" customFormat="1" x14ac:dyDescent="0.25">
      <c r="B2499" s="69"/>
      <c r="C2499" s="76"/>
      <c r="D2499" s="76"/>
      <c r="E2499" s="76"/>
      <c r="F2499" s="77"/>
      <c r="G2499" s="69"/>
      <c r="H2499" s="69"/>
      <c r="I2499" s="77"/>
      <c r="J2499" s="69"/>
      <c r="K2499" s="69"/>
      <c r="L2499" s="69"/>
      <c r="M2499" s="69"/>
      <c r="N2499" s="69"/>
      <c r="O2499" s="69"/>
      <c r="P2499" s="69"/>
      <c r="Q2499" s="53"/>
      <c r="R2499" s="82"/>
      <c r="S2499" s="83"/>
      <c r="T2499" s="72"/>
      <c r="U2499" s="69"/>
      <c r="V2499" s="69"/>
      <c r="W2499" s="69"/>
      <c r="X2499" s="69"/>
    </row>
    <row r="2500" spans="2:24" s="75" customFormat="1" x14ac:dyDescent="0.25">
      <c r="B2500" s="69"/>
      <c r="C2500" s="76"/>
      <c r="D2500" s="76"/>
      <c r="E2500" s="76"/>
      <c r="F2500" s="77"/>
      <c r="G2500" s="69"/>
      <c r="H2500" s="69"/>
      <c r="I2500" s="77"/>
      <c r="J2500" s="69"/>
      <c r="K2500" s="69"/>
      <c r="L2500" s="69"/>
      <c r="M2500" s="69"/>
      <c r="N2500" s="69"/>
      <c r="O2500" s="69"/>
      <c r="P2500" s="69"/>
      <c r="Q2500" s="53"/>
      <c r="R2500" s="82"/>
      <c r="S2500" s="83"/>
      <c r="T2500" s="72"/>
      <c r="U2500" s="69"/>
      <c r="V2500" s="69"/>
      <c r="W2500" s="69"/>
      <c r="X2500" s="69"/>
    </row>
    <row r="2501" spans="2:24" s="75" customFormat="1" x14ac:dyDescent="0.25">
      <c r="B2501" s="69"/>
      <c r="C2501" s="76"/>
      <c r="D2501" s="76"/>
      <c r="E2501" s="76"/>
      <c r="F2501" s="77"/>
      <c r="G2501" s="69"/>
      <c r="H2501" s="69"/>
      <c r="I2501" s="77"/>
      <c r="J2501" s="69"/>
      <c r="K2501" s="69"/>
      <c r="L2501" s="69"/>
      <c r="M2501" s="69"/>
      <c r="N2501" s="69"/>
      <c r="O2501" s="69"/>
      <c r="P2501" s="69"/>
      <c r="Q2501" s="53"/>
      <c r="R2501" s="82"/>
      <c r="S2501" s="83"/>
      <c r="T2501" s="72"/>
      <c r="U2501" s="69"/>
      <c r="V2501" s="69"/>
      <c r="W2501" s="69"/>
      <c r="X2501" s="69"/>
    </row>
    <row r="2502" spans="2:24" s="75" customFormat="1" x14ac:dyDescent="0.25">
      <c r="B2502" s="69"/>
      <c r="C2502" s="76"/>
      <c r="D2502" s="76"/>
      <c r="E2502" s="76"/>
      <c r="F2502" s="77"/>
      <c r="G2502" s="69"/>
      <c r="H2502" s="69"/>
      <c r="I2502" s="77"/>
      <c r="J2502" s="69"/>
      <c r="K2502" s="69"/>
      <c r="L2502" s="69"/>
      <c r="M2502" s="69"/>
      <c r="N2502" s="69"/>
      <c r="O2502" s="69"/>
      <c r="P2502" s="69"/>
      <c r="Q2502" s="53"/>
      <c r="R2502" s="82"/>
      <c r="S2502" s="83"/>
      <c r="T2502" s="72"/>
      <c r="U2502" s="69"/>
      <c r="V2502" s="69"/>
      <c r="W2502" s="69"/>
      <c r="X2502" s="69"/>
    </row>
    <row r="2503" spans="2:24" s="75" customFormat="1" x14ac:dyDescent="0.25">
      <c r="B2503" s="69"/>
      <c r="C2503" s="76"/>
      <c r="D2503" s="76"/>
      <c r="E2503" s="76"/>
      <c r="F2503" s="77"/>
      <c r="G2503" s="69"/>
      <c r="H2503" s="69"/>
      <c r="I2503" s="77"/>
      <c r="J2503" s="69"/>
      <c r="K2503" s="69"/>
      <c r="L2503" s="69"/>
      <c r="M2503" s="69"/>
      <c r="N2503" s="69"/>
      <c r="O2503" s="69"/>
      <c r="P2503" s="69"/>
      <c r="Q2503" s="53"/>
      <c r="R2503" s="82"/>
      <c r="S2503" s="83"/>
      <c r="T2503" s="72"/>
      <c r="U2503" s="69"/>
      <c r="V2503" s="69"/>
      <c r="W2503" s="69"/>
      <c r="X2503" s="69"/>
    </row>
    <row r="2504" spans="2:24" s="75" customFormat="1" x14ac:dyDescent="0.25">
      <c r="B2504" s="69"/>
      <c r="C2504" s="76"/>
      <c r="D2504" s="76"/>
      <c r="E2504" s="76"/>
      <c r="F2504" s="77"/>
      <c r="G2504" s="69"/>
      <c r="H2504" s="69"/>
      <c r="I2504" s="77"/>
      <c r="J2504" s="69"/>
      <c r="K2504" s="69"/>
      <c r="L2504" s="69"/>
      <c r="M2504" s="69"/>
      <c r="N2504" s="69"/>
      <c r="O2504" s="69"/>
      <c r="P2504" s="69"/>
      <c r="Q2504" s="53"/>
      <c r="R2504" s="82"/>
      <c r="S2504" s="83"/>
      <c r="T2504" s="72"/>
      <c r="U2504" s="69"/>
      <c r="V2504" s="69"/>
      <c r="W2504" s="69"/>
      <c r="X2504" s="69"/>
    </row>
    <row r="2505" spans="2:24" s="75" customFormat="1" x14ac:dyDescent="0.25">
      <c r="B2505" s="69"/>
      <c r="C2505" s="76"/>
      <c r="D2505" s="76"/>
      <c r="E2505" s="76"/>
      <c r="F2505" s="77"/>
      <c r="G2505" s="69"/>
      <c r="H2505" s="69"/>
      <c r="I2505" s="77"/>
      <c r="J2505" s="69"/>
      <c r="K2505" s="69"/>
      <c r="L2505" s="69"/>
      <c r="M2505" s="69"/>
      <c r="N2505" s="69"/>
      <c r="O2505" s="69"/>
      <c r="P2505" s="69"/>
      <c r="Q2505" s="53"/>
      <c r="R2505" s="82"/>
      <c r="S2505" s="83"/>
      <c r="T2505" s="72"/>
      <c r="U2505" s="69"/>
      <c r="V2505" s="69"/>
      <c r="W2505" s="69"/>
      <c r="X2505" s="69"/>
    </row>
    <row r="2506" spans="2:24" s="75" customFormat="1" x14ac:dyDescent="0.25">
      <c r="B2506" s="69"/>
      <c r="C2506" s="76"/>
      <c r="D2506" s="76"/>
      <c r="E2506" s="76"/>
      <c r="F2506" s="77"/>
      <c r="G2506" s="69"/>
      <c r="H2506" s="69"/>
      <c r="I2506" s="77"/>
      <c r="J2506" s="69"/>
      <c r="K2506" s="69"/>
      <c r="L2506" s="69"/>
      <c r="M2506" s="69"/>
      <c r="N2506" s="69"/>
      <c r="O2506" s="69"/>
      <c r="P2506" s="69"/>
      <c r="Q2506" s="53"/>
      <c r="R2506" s="82"/>
      <c r="S2506" s="83"/>
      <c r="T2506" s="72"/>
      <c r="U2506" s="69"/>
      <c r="V2506" s="69"/>
      <c r="W2506" s="69"/>
      <c r="X2506" s="69"/>
    </row>
    <row r="2507" spans="2:24" s="75" customFormat="1" x14ac:dyDescent="0.25">
      <c r="B2507" s="69"/>
      <c r="C2507" s="76"/>
      <c r="D2507" s="76"/>
      <c r="E2507" s="76"/>
      <c r="F2507" s="77"/>
      <c r="G2507" s="69"/>
      <c r="H2507" s="69"/>
      <c r="I2507" s="77"/>
      <c r="J2507" s="69"/>
      <c r="K2507" s="69"/>
      <c r="L2507" s="69"/>
      <c r="M2507" s="69"/>
      <c r="N2507" s="69"/>
      <c r="O2507" s="69"/>
      <c r="P2507" s="69"/>
      <c r="Q2507" s="53"/>
      <c r="R2507" s="82"/>
      <c r="S2507" s="83"/>
      <c r="T2507" s="72"/>
      <c r="U2507" s="69"/>
      <c r="V2507" s="69"/>
      <c r="W2507" s="69"/>
      <c r="X2507" s="69"/>
    </row>
    <row r="2508" spans="2:24" s="75" customFormat="1" x14ac:dyDescent="0.25">
      <c r="B2508" s="69"/>
      <c r="C2508" s="76"/>
      <c r="D2508" s="76"/>
      <c r="E2508" s="76"/>
      <c r="F2508" s="77"/>
      <c r="G2508" s="69"/>
      <c r="H2508" s="69"/>
      <c r="I2508" s="77"/>
      <c r="J2508" s="69"/>
      <c r="K2508" s="69"/>
      <c r="L2508" s="69"/>
      <c r="M2508" s="69"/>
      <c r="N2508" s="69"/>
      <c r="O2508" s="69"/>
      <c r="P2508" s="69"/>
      <c r="Q2508" s="53"/>
      <c r="R2508" s="82"/>
      <c r="S2508" s="83"/>
      <c r="T2508" s="72"/>
      <c r="U2508" s="69"/>
      <c r="V2508" s="69"/>
      <c r="W2508" s="69"/>
      <c r="X2508" s="69"/>
    </row>
    <row r="2509" spans="2:24" s="75" customFormat="1" x14ac:dyDescent="0.25">
      <c r="B2509" s="69"/>
      <c r="C2509" s="76"/>
      <c r="D2509" s="76"/>
      <c r="E2509" s="76"/>
      <c r="F2509" s="77"/>
      <c r="G2509" s="69"/>
      <c r="H2509" s="69"/>
      <c r="I2509" s="77"/>
      <c r="J2509" s="69"/>
      <c r="K2509" s="69"/>
      <c r="L2509" s="69"/>
      <c r="M2509" s="69"/>
      <c r="N2509" s="69"/>
      <c r="O2509" s="69"/>
      <c r="P2509" s="69"/>
      <c r="Q2509" s="53"/>
      <c r="R2509" s="82"/>
      <c r="S2509" s="83"/>
      <c r="T2509" s="72"/>
      <c r="U2509" s="69"/>
      <c r="V2509" s="69"/>
      <c r="W2509" s="69"/>
      <c r="X2509" s="69"/>
    </row>
    <row r="2510" spans="2:24" s="75" customFormat="1" x14ac:dyDescent="0.25">
      <c r="B2510" s="69"/>
      <c r="C2510" s="76"/>
      <c r="D2510" s="76"/>
      <c r="E2510" s="76"/>
      <c r="F2510" s="77"/>
      <c r="G2510" s="69"/>
      <c r="H2510" s="69"/>
      <c r="I2510" s="77"/>
      <c r="J2510" s="69"/>
      <c r="K2510" s="69"/>
      <c r="L2510" s="69"/>
      <c r="M2510" s="69"/>
      <c r="N2510" s="69"/>
      <c r="O2510" s="69"/>
      <c r="P2510" s="69"/>
      <c r="Q2510" s="53"/>
      <c r="R2510" s="82"/>
      <c r="S2510" s="83"/>
      <c r="T2510" s="72"/>
      <c r="U2510" s="69"/>
      <c r="V2510" s="69"/>
      <c r="W2510" s="69"/>
      <c r="X2510" s="69"/>
    </row>
    <row r="2511" spans="2:24" s="75" customFormat="1" x14ac:dyDescent="0.25">
      <c r="B2511" s="69"/>
      <c r="C2511" s="76"/>
      <c r="D2511" s="76"/>
      <c r="E2511" s="76"/>
      <c r="F2511" s="77"/>
      <c r="G2511" s="69"/>
      <c r="H2511" s="69"/>
      <c r="I2511" s="77"/>
      <c r="J2511" s="69"/>
      <c r="K2511" s="69"/>
      <c r="L2511" s="69"/>
      <c r="M2511" s="69"/>
      <c r="N2511" s="69"/>
      <c r="O2511" s="69"/>
      <c r="P2511" s="69"/>
      <c r="Q2511" s="53"/>
      <c r="R2511" s="82"/>
      <c r="S2511" s="83"/>
      <c r="T2511" s="72"/>
      <c r="U2511" s="69"/>
      <c r="V2511" s="69"/>
      <c r="W2511" s="69"/>
      <c r="X2511" s="69"/>
    </row>
    <row r="2512" spans="2:24" s="75" customFormat="1" x14ac:dyDescent="0.25">
      <c r="B2512" s="69"/>
      <c r="C2512" s="76"/>
      <c r="D2512" s="76"/>
      <c r="E2512" s="76"/>
      <c r="F2512" s="77"/>
      <c r="G2512" s="69"/>
      <c r="H2512" s="69"/>
      <c r="I2512" s="77"/>
      <c r="J2512" s="69"/>
      <c r="K2512" s="69"/>
      <c r="L2512" s="69"/>
      <c r="M2512" s="69"/>
      <c r="N2512" s="69"/>
      <c r="O2512" s="69"/>
      <c r="P2512" s="69"/>
      <c r="Q2512" s="53"/>
      <c r="R2512" s="82"/>
      <c r="S2512" s="83"/>
      <c r="T2512" s="72"/>
      <c r="U2512" s="69"/>
      <c r="V2512" s="69"/>
      <c r="W2512" s="69"/>
      <c r="X2512" s="69"/>
    </row>
    <row r="2513" spans="2:24" s="75" customFormat="1" x14ac:dyDescent="0.25">
      <c r="B2513" s="69"/>
      <c r="C2513" s="76"/>
      <c r="D2513" s="76"/>
      <c r="E2513" s="76"/>
      <c r="F2513" s="77"/>
      <c r="G2513" s="69"/>
      <c r="H2513" s="69"/>
      <c r="I2513" s="77"/>
      <c r="J2513" s="69"/>
      <c r="K2513" s="69"/>
      <c r="L2513" s="69"/>
      <c r="M2513" s="69"/>
      <c r="N2513" s="69"/>
      <c r="O2513" s="69"/>
      <c r="P2513" s="69"/>
      <c r="Q2513" s="53"/>
      <c r="R2513" s="82"/>
      <c r="S2513" s="83"/>
      <c r="T2513" s="72"/>
      <c r="U2513" s="69"/>
      <c r="V2513" s="69"/>
      <c r="W2513" s="69"/>
      <c r="X2513" s="69"/>
    </row>
    <row r="2514" spans="2:24" s="75" customFormat="1" x14ac:dyDescent="0.25">
      <c r="B2514" s="69"/>
      <c r="C2514" s="76"/>
      <c r="D2514" s="76"/>
      <c r="E2514" s="76"/>
      <c r="F2514" s="77"/>
      <c r="G2514" s="69"/>
      <c r="H2514" s="69"/>
      <c r="I2514" s="77"/>
      <c r="J2514" s="69"/>
      <c r="K2514" s="69"/>
      <c r="L2514" s="69"/>
      <c r="M2514" s="69"/>
      <c r="N2514" s="69"/>
      <c r="O2514" s="69"/>
      <c r="P2514" s="69"/>
      <c r="Q2514" s="53"/>
      <c r="R2514" s="82"/>
      <c r="S2514" s="83"/>
      <c r="T2514" s="72"/>
      <c r="U2514" s="69"/>
      <c r="V2514" s="69"/>
      <c r="W2514" s="69"/>
      <c r="X2514" s="69"/>
    </row>
    <row r="2515" spans="2:24" s="75" customFormat="1" x14ac:dyDescent="0.25">
      <c r="B2515" s="69"/>
      <c r="C2515" s="76"/>
      <c r="D2515" s="76"/>
      <c r="E2515" s="76"/>
      <c r="F2515" s="77"/>
      <c r="G2515" s="69"/>
      <c r="H2515" s="69"/>
      <c r="I2515" s="77"/>
      <c r="J2515" s="69"/>
      <c r="K2515" s="69"/>
      <c r="L2515" s="69"/>
      <c r="M2515" s="69"/>
      <c r="N2515" s="69"/>
      <c r="O2515" s="69"/>
      <c r="P2515" s="69"/>
      <c r="Q2515" s="53"/>
      <c r="R2515" s="82"/>
      <c r="S2515" s="83"/>
      <c r="T2515" s="72"/>
      <c r="U2515" s="69"/>
      <c r="V2515" s="69"/>
      <c r="W2515" s="69"/>
      <c r="X2515" s="69"/>
    </row>
    <row r="2516" spans="2:24" s="75" customFormat="1" x14ac:dyDescent="0.25">
      <c r="B2516" s="69"/>
      <c r="C2516" s="76"/>
      <c r="D2516" s="76"/>
      <c r="E2516" s="76"/>
      <c r="F2516" s="77"/>
      <c r="G2516" s="69"/>
      <c r="H2516" s="69"/>
      <c r="I2516" s="77"/>
      <c r="J2516" s="69"/>
      <c r="K2516" s="69"/>
      <c r="L2516" s="69"/>
      <c r="M2516" s="69"/>
      <c r="N2516" s="69"/>
      <c r="O2516" s="69"/>
      <c r="P2516" s="69"/>
      <c r="Q2516" s="53"/>
      <c r="R2516" s="82"/>
      <c r="S2516" s="83"/>
      <c r="T2516" s="72"/>
      <c r="U2516" s="69"/>
      <c r="V2516" s="69"/>
      <c r="W2516" s="69"/>
      <c r="X2516" s="69"/>
    </row>
    <row r="2517" spans="2:24" s="75" customFormat="1" x14ac:dyDescent="0.25">
      <c r="B2517" s="69"/>
      <c r="C2517" s="76"/>
      <c r="D2517" s="76"/>
      <c r="E2517" s="76"/>
      <c r="F2517" s="77"/>
      <c r="G2517" s="69"/>
      <c r="H2517" s="69"/>
      <c r="I2517" s="77"/>
      <c r="J2517" s="69"/>
      <c r="K2517" s="69"/>
      <c r="L2517" s="69"/>
      <c r="M2517" s="69"/>
      <c r="N2517" s="69"/>
      <c r="O2517" s="69"/>
      <c r="P2517" s="69"/>
      <c r="Q2517" s="53"/>
      <c r="R2517" s="82"/>
      <c r="S2517" s="83"/>
      <c r="T2517" s="72"/>
      <c r="U2517" s="69"/>
      <c r="V2517" s="69"/>
      <c r="W2517" s="69"/>
      <c r="X2517" s="69"/>
    </row>
    <row r="2518" spans="2:24" s="75" customFormat="1" x14ac:dyDescent="0.25">
      <c r="B2518" s="69"/>
      <c r="C2518" s="76"/>
      <c r="D2518" s="76"/>
      <c r="E2518" s="76"/>
      <c r="F2518" s="77"/>
      <c r="G2518" s="69"/>
      <c r="H2518" s="69"/>
      <c r="I2518" s="77"/>
      <c r="J2518" s="69"/>
      <c r="K2518" s="69"/>
      <c r="L2518" s="69"/>
      <c r="M2518" s="69"/>
      <c r="N2518" s="69"/>
      <c r="O2518" s="69"/>
      <c r="P2518" s="69"/>
      <c r="Q2518" s="53"/>
      <c r="R2518" s="82"/>
      <c r="S2518" s="83"/>
      <c r="T2518" s="72"/>
      <c r="U2518" s="69"/>
      <c r="V2518" s="69"/>
      <c r="W2518" s="69"/>
      <c r="X2518" s="69"/>
    </row>
    <row r="2519" spans="2:24" s="75" customFormat="1" x14ac:dyDescent="0.25">
      <c r="B2519" s="69"/>
      <c r="C2519" s="76"/>
      <c r="D2519" s="76"/>
      <c r="E2519" s="76"/>
      <c r="F2519" s="77"/>
      <c r="G2519" s="69"/>
      <c r="H2519" s="69"/>
      <c r="I2519" s="77"/>
      <c r="J2519" s="69"/>
      <c r="K2519" s="69"/>
      <c r="L2519" s="69"/>
      <c r="M2519" s="69"/>
      <c r="N2519" s="69"/>
      <c r="O2519" s="69"/>
      <c r="P2519" s="69"/>
      <c r="Q2519" s="53"/>
      <c r="R2519" s="82"/>
      <c r="S2519" s="83"/>
      <c r="T2519" s="72"/>
      <c r="U2519" s="69"/>
      <c r="V2519" s="69"/>
      <c r="W2519" s="69"/>
      <c r="X2519" s="69"/>
    </row>
    <row r="2520" spans="2:24" s="75" customFormat="1" x14ac:dyDescent="0.25">
      <c r="B2520" s="69"/>
      <c r="C2520" s="76"/>
      <c r="D2520" s="76"/>
      <c r="E2520" s="76"/>
      <c r="F2520" s="77"/>
      <c r="G2520" s="69"/>
      <c r="H2520" s="69"/>
      <c r="I2520" s="77"/>
      <c r="J2520" s="69"/>
      <c r="K2520" s="69"/>
      <c r="L2520" s="69"/>
      <c r="M2520" s="69"/>
      <c r="N2520" s="69"/>
      <c r="O2520" s="69"/>
      <c r="P2520" s="69"/>
      <c r="Q2520" s="53"/>
      <c r="R2520" s="82"/>
      <c r="S2520" s="83"/>
      <c r="T2520" s="72"/>
      <c r="U2520" s="69"/>
      <c r="V2520" s="69"/>
      <c r="W2520" s="69"/>
      <c r="X2520" s="69"/>
    </row>
    <row r="2521" spans="2:24" s="75" customFormat="1" x14ac:dyDescent="0.25">
      <c r="B2521" s="69"/>
      <c r="C2521" s="76"/>
      <c r="D2521" s="76"/>
      <c r="E2521" s="76"/>
      <c r="F2521" s="77"/>
      <c r="G2521" s="69"/>
      <c r="H2521" s="69"/>
      <c r="I2521" s="77"/>
      <c r="J2521" s="69"/>
      <c r="K2521" s="69"/>
      <c r="L2521" s="69"/>
      <c r="M2521" s="69"/>
      <c r="N2521" s="69"/>
      <c r="O2521" s="69"/>
      <c r="P2521" s="69"/>
      <c r="Q2521" s="53"/>
      <c r="R2521" s="82"/>
      <c r="S2521" s="83"/>
      <c r="T2521" s="72"/>
      <c r="U2521" s="69"/>
      <c r="V2521" s="69"/>
      <c r="W2521" s="69"/>
      <c r="X2521" s="69"/>
    </row>
    <row r="2522" spans="2:24" s="75" customFormat="1" x14ac:dyDescent="0.25">
      <c r="B2522" s="69"/>
      <c r="C2522" s="76"/>
      <c r="D2522" s="76"/>
      <c r="E2522" s="76"/>
      <c r="F2522" s="77"/>
      <c r="G2522" s="69"/>
      <c r="H2522" s="69"/>
      <c r="I2522" s="77"/>
      <c r="J2522" s="69"/>
      <c r="K2522" s="69"/>
      <c r="L2522" s="69"/>
      <c r="M2522" s="69"/>
      <c r="N2522" s="69"/>
      <c r="O2522" s="69"/>
      <c r="P2522" s="69"/>
      <c r="Q2522" s="53"/>
      <c r="R2522" s="82"/>
      <c r="S2522" s="83"/>
      <c r="T2522" s="72"/>
      <c r="U2522" s="69"/>
      <c r="V2522" s="69"/>
      <c r="W2522" s="69"/>
      <c r="X2522" s="69"/>
    </row>
    <row r="2523" spans="2:24" s="75" customFormat="1" x14ac:dyDescent="0.25">
      <c r="B2523" s="69"/>
      <c r="C2523" s="76"/>
      <c r="D2523" s="76"/>
      <c r="E2523" s="76"/>
      <c r="F2523" s="77"/>
      <c r="G2523" s="69"/>
      <c r="H2523" s="69"/>
      <c r="I2523" s="77"/>
      <c r="J2523" s="69"/>
      <c r="K2523" s="69"/>
      <c r="L2523" s="69"/>
      <c r="M2523" s="69"/>
      <c r="N2523" s="69"/>
      <c r="O2523" s="69"/>
      <c r="P2523" s="69"/>
      <c r="Q2523" s="53"/>
      <c r="R2523" s="82"/>
      <c r="S2523" s="83"/>
      <c r="T2523" s="72"/>
      <c r="U2523" s="69"/>
      <c r="V2523" s="69"/>
      <c r="W2523" s="69"/>
      <c r="X2523" s="69"/>
    </row>
    <row r="2524" spans="2:24" s="75" customFormat="1" x14ac:dyDescent="0.25">
      <c r="B2524" s="69"/>
      <c r="C2524" s="76"/>
      <c r="D2524" s="76"/>
      <c r="E2524" s="76"/>
      <c r="F2524" s="77"/>
      <c r="G2524" s="69"/>
      <c r="H2524" s="69"/>
      <c r="I2524" s="77"/>
      <c r="J2524" s="69"/>
      <c r="K2524" s="69"/>
      <c r="L2524" s="69"/>
      <c r="M2524" s="69"/>
      <c r="N2524" s="69"/>
      <c r="O2524" s="69"/>
      <c r="P2524" s="69"/>
      <c r="Q2524" s="53"/>
      <c r="R2524" s="82"/>
      <c r="S2524" s="83"/>
      <c r="T2524" s="72"/>
      <c r="U2524" s="69"/>
      <c r="V2524" s="69"/>
      <c r="W2524" s="69"/>
      <c r="X2524" s="69"/>
    </row>
    <row r="2525" spans="2:24" s="75" customFormat="1" x14ac:dyDescent="0.25">
      <c r="B2525" s="69"/>
      <c r="C2525" s="76"/>
      <c r="D2525" s="76"/>
      <c r="E2525" s="76"/>
      <c r="F2525" s="77"/>
      <c r="G2525" s="69"/>
      <c r="H2525" s="69"/>
      <c r="I2525" s="77"/>
      <c r="J2525" s="69"/>
      <c r="K2525" s="69"/>
      <c r="L2525" s="69"/>
      <c r="M2525" s="69"/>
      <c r="N2525" s="69"/>
      <c r="O2525" s="69"/>
      <c r="P2525" s="69"/>
      <c r="Q2525" s="53"/>
      <c r="R2525" s="82"/>
      <c r="S2525" s="83"/>
      <c r="T2525" s="72"/>
      <c r="U2525" s="69"/>
      <c r="V2525" s="69"/>
      <c r="W2525" s="69"/>
      <c r="X2525" s="69"/>
    </row>
    <row r="2526" spans="2:24" s="75" customFormat="1" x14ac:dyDescent="0.25">
      <c r="B2526" s="69"/>
      <c r="C2526" s="76"/>
      <c r="D2526" s="76"/>
      <c r="E2526" s="76"/>
      <c r="F2526" s="77"/>
      <c r="G2526" s="69"/>
      <c r="H2526" s="69"/>
      <c r="I2526" s="77"/>
      <c r="J2526" s="69"/>
      <c r="K2526" s="69"/>
      <c r="L2526" s="69"/>
      <c r="M2526" s="69"/>
      <c r="N2526" s="69"/>
      <c r="O2526" s="69"/>
      <c r="P2526" s="69"/>
      <c r="Q2526" s="53"/>
      <c r="R2526" s="82"/>
      <c r="S2526" s="83"/>
      <c r="T2526" s="72"/>
      <c r="U2526" s="69"/>
      <c r="V2526" s="69"/>
      <c r="W2526" s="69"/>
      <c r="X2526" s="69"/>
    </row>
    <row r="2527" spans="2:24" s="75" customFormat="1" x14ac:dyDescent="0.25">
      <c r="B2527" s="69"/>
      <c r="C2527" s="76"/>
      <c r="D2527" s="76"/>
      <c r="E2527" s="76"/>
      <c r="F2527" s="77"/>
      <c r="G2527" s="69"/>
      <c r="H2527" s="69"/>
      <c r="I2527" s="77"/>
      <c r="J2527" s="69"/>
      <c r="K2527" s="69"/>
      <c r="L2527" s="69"/>
      <c r="M2527" s="69"/>
      <c r="N2527" s="69"/>
      <c r="O2527" s="69"/>
      <c r="P2527" s="69"/>
      <c r="Q2527" s="53"/>
      <c r="R2527" s="82"/>
      <c r="S2527" s="83"/>
      <c r="T2527" s="72"/>
      <c r="U2527" s="69"/>
      <c r="V2527" s="69"/>
      <c r="W2527" s="69"/>
      <c r="X2527" s="69"/>
    </row>
    <row r="2528" spans="2:24" s="75" customFormat="1" x14ac:dyDescent="0.25">
      <c r="B2528" s="69"/>
      <c r="C2528" s="76"/>
      <c r="D2528" s="76"/>
      <c r="E2528" s="76"/>
      <c r="F2528" s="77"/>
      <c r="G2528" s="69"/>
      <c r="H2528" s="69"/>
      <c r="I2528" s="77"/>
      <c r="J2528" s="69"/>
      <c r="K2528" s="69"/>
      <c r="L2528" s="69"/>
      <c r="M2528" s="69"/>
      <c r="N2528" s="69"/>
      <c r="O2528" s="69"/>
      <c r="P2528" s="69"/>
      <c r="Q2528" s="53"/>
      <c r="R2528" s="82"/>
      <c r="S2528" s="83"/>
      <c r="T2528" s="72"/>
      <c r="U2528" s="69"/>
      <c r="V2528" s="69"/>
      <c r="W2528" s="69"/>
      <c r="X2528" s="69"/>
    </row>
    <row r="2529" spans="2:24" s="75" customFormat="1" x14ac:dyDescent="0.25">
      <c r="B2529" s="69"/>
      <c r="C2529" s="76"/>
      <c r="D2529" s="76"/>
      <c r="E2529" s="76"/>
      <c r="F2529" s="77"/>
      <c r="G2529" s="69"/>
      <c r="H2529" s="69"/>
      <c r="I2529" s="77"/>
      <c r="J2529" s="69"/>
      <c r="K2529" s="69"/>
      <c r="L2529" s="69"/>
      <c r="M2529" s="69"/>
      <c r="N2529" s="69"/>
      <c r="O2529" s="69"/>
      <c r="P2529" s="69"/>
      <c r="Q2529" s="53"/>
      <c r="R2529" s="82"/>
      <c r="S2529" s="83"/>
      <c r="T2529" s="72"/>
      <c r="U2529" s="69"/>
      <c r="V2529" s="69"/>
      <c r="W2529" s="69"/>
      <c r="X2529" s="69"/>
    </row>
    <row r="2530" spans="2:24" s="75" customFormat="1" x14ac:dyDescent="0.25">
      <c r="B2530" s="69"/>
      <c r="C2530" s="76"/>
      <c r="D2530" s="76"/>
      <c r="E2530" s="76"/>
      <c r="F2530" s="77"/>
      <c r="G2530" s="69"/>
      <c r="H2530" s="69"/>
      <c r="I2530" s="77"/>
      <c r="J2530" s="69"/>
      <c r="K2530" s="69"/>
      <c r="L2530" s="69"/>
      <c r="M2530" s="69"/>
      <c r="N2530" s="69"/>
      <c r="O2530" s="69"/>
      <c r="P2530" s="69"/>
      <c r="Q2530" s="53"/>
      <c r="R2530" s="82"/>
      <c r="S2530" s="83"/>
      <c r="T2530" s="72"/>
      <c r="U2530" s="69"/>
      <c r="V2530" s="69"/>
      <c r="W2530" s="69"/>
      <c r="X2530" s="69"/>
    </row>
    <row r="2531" spans="2:24" s="75" customFormat="1" x14ac:dyDescent="0.25">
      <c r="B2531" s="69"/>
      <c r="C2531" s="76"/>
      <c r="D2531" s="76"/>
      <c r="E2531" s="76"/>
      <c r="F2531" s="77"/>
      <c r="G2531" s="69"/>
      <c r="H2531" s="69"/>
      <c r="I2531" s="77"/>
      <c r="J2531" s="69"/>
      <c r="K2531" s="69"/>
      <c r="L2531" s="69"/>
      <c r="M2531" s="69"/>
      <c r="N2531" s="69"/>
      <c r="O2531" s="69"/>
      <c r="P2531" s="69"/>
      <c r="Q2531" s="53"/>
      <c r="R2531" s="82"/>
      <c r="S2531" s="83"/>
      <c r="T2531" s="72"/>
      <c r="U2531" s="69"/>
      <c r="V2531" s="69"/>
      <c r="W2531" s="69"/>
      <c r="X2531" s="69"/>
    </row>
    <row r="2532" spans="2:24" s="75" customFormat="1" x14ac:dyDescent="0.25">
      <c r="B2532" s="69"/>
      <c r="C2532" s="76"/>
      <c r="D2532" s="76"/>
      <c r="E2532" s="76"/>
      <c r="F2532" s="77"/>
      <c r="G2532" s="69"/>
      <c r="H2532" s="69"/>
      <c r="I2532" s="77"/>
      <c r="J2532" s="69"/>
      <c r="K2532" s="69"/>
      <c r="L2532" s="69"/>
      <c r="M2532" s="69"/>
      <c r="N2532" s="69"/>
      <c r="O2532" s="69"/>
      <c r="P2532" s="69"/>
      <c r="Q2532" s="53"/>
      <c r="R2532" s="82"/>
      <c r="S2532" s="83"/>
      <c r="T2532" s="72"/>
      <c r="U2532" s="69"/>
      <c r="V2532" s="69"/>
      <c r="W2532" s="69"/>
      <c r="X2532" s="69"/>
    </row>
    <row r="2533" spans="2:24" s="75" customFormat="1" x14ac:dyDescent="0.25">
      <c r="B2533" s="69"/>
      <c r="C2533" s="76"/>
      <c r="D2533" s="76"/>
      <c r="E2533" s="76"/>
      <c r="F2533" s="77"/>
      <c r="G2533" s="69"/>
      <c r="H2533" s="69"/>
      <c r="I2533" s="77"/>
      <c r="J2533" s="69"/>
      <c r="K2533" s="69"/>
      <c r="L2533" s="69"/>
      <c r="M2533" s="69"/>
      <c r="N2533" s="69"/>
      <c r="O2533" s="69"/>
      <c r="P2533" s="69"/>
      <c r="Q2533" s="53"/>
      <c r="R2533" s="82"/>
      <c r="S2533" s="83"/>
      <c r="T2533" s="72"/>
      <c r="U2533" s="69"/>
      <c r="V2533" s="69"/>
      <c r="W2533" s="69"/>
      <c r="X2533" s="69"/>
    </row>
    <row r="2534" spans="2:24" s="75" customFormat="1" x14ac:dyDescent="0.25">
      <c r="B2534" s="69"/>
      <c r="C2534" s="76"/>
      <c r="D2534" s="76"/>
      <c r="E2534" s="76"/>
      <c r="F2534" s="77"/>
      <c r="G2534" s="69"/>
      <c r="H2534" s="69"/>
      <c r="I2534" s="77"/>
      <c r="J2534" s="69"/>
      <c r="K2534" s="69"/>
      <c r="L2534" s="69"/>
      <c r="M2534" s="69"/>
      <c r="N2534" s="69"/>
      <c r="O2534" s="69"/>
      <c r="P2534" s="69"/>
      <c r="Q2534" s="53"/>
      <c r="R2534" s="82"/>
      <c r="S2534" s="83"/>
      <c r="T2534" s="72"/>
      <c r="U2534" s="69"/>
      <c r="V2534" s="69"/>
      <c r="W2534" s="69"/>
      <c r="X2534" s="69"/>
    </row>
    <row r="2535" spans="2:24" s="75" customFormat="1" x14ac:dyDescent="0.25">
      <c r="B2535" s="69"/>
      <c r="C2535" s="76"/>
      <c r="D2535" s="76"/>
      <c r="E2535" s="76"/>
      <c r="F2535" s="77"/>
      <c r="G2535" s="69"/>
      <c r="H2535" s="69"/>
      <c r="I2535" s="77"/>
      <c r="J2535" s="69"/>
      <c r="K2535" s="69"/>
      <c r="L2535" s="69"/>
      <c r="M2535" s="69"/>
      <c r="N2535" s="69"/>
      <c r="O2535" s="69"/>
      <c r="P2535" s="69"/>
      <c r="Q2535" s="53"/>
      <c r="R2535" s="82"/>
      <c r="S2535" s="83"/>
      <c r="T2535" s="72"/>
      <c r="U2535" s="69"/>
      <c r="V2535" s="69"/>
      <c r="W2535" s="69"/>
      <c r="X2535" s="69"/>
    </row>
    <row r="2536" spans="2:24" s="75" customFormat="1" x14ac:dyDescent="0.25">
      <c r="B2536" s="69"/>
      <c r="C2536" s="76"/>
      <c r="D2536" s="76"/>
      <c r="E2536" s="76"/>
      <c r="F2536" s="77"/>
      <c r="G2536" s="69"/>
      <c r="H2536" s="69"/>
      <c r="I2536" s="77"/>
      <c r="J2536" s="69"/>
      <c r="K2536" s="69"/>
      <c r="L2536" s="69"/>
      <c r="M2536" s="69"/>
      <c r="N2536" s="69"/>
      <c r="O2536" s="69"/>
      <c r="P2536" s="69"/>
      <c r="Q2536" s="53"/>
      <c r="R2536" s="82"/>
      <c r="S2536" s="83"/>
      <c r="T2536" s="72"/>
      <c r="U2536" s="69"/>
      <c r="V2536" s="69"/>
      <c r="W2536" s="69"/>
      <c r="X2536" s="69"/>
    </row>
    <row r="2537" spans="2:24" s="75" customFormat="1" x14ac:dyDescent="0.25">
      <c r="B2537" s="69"/>
      <c r="C2537" s="76"/>
      <c r="D2537" s="76"/>
      <c r="E2537" s="76"/>
      <c r="F2537" s="77"/>
      <c r="G2537" s="69"/>
      <c r="H2537" s="69"/>
      <c r="I2537" s="77"/>
      <c r="J2537" s="69"/>
      <c r="K2537" s="69"/>
      <c r="L2537" s="69"/>
      <c r="M2537" s="69"/>
      <c r="N2537" s="69"/>
      <c r="O2537" s="69"/>
      <c r="P2537" s="69"/>
      <c r="Q2537" s="53"/>
      <c r="R2537" s="82"/>
      <c r="S2537" s="83"/>
      <c r="T2537" s="72"/>
      <c r="U2537" s="69"/>
      <c r="V2537" s="69"/>
      <c r="W2537" s="69"/>
      <c r="X2537" s="69"/>
    </row>
    <row r="2538" spans="2:24" s="75" customFormat="1" x14ac:dyDescent="0.25">
      <c r="B2538" s="69"/>
      <c r="C2538" s="76"/>
      <c r="D2538" s="76"/>
      <c r="E2538" s="76"/>
      <c r="F2538" s="77"/>
      <c r="G2538" s="69"/>
      <c r="H2538" s="69"/>
      <c r="I2538" s="77"/>
      <c r="J2538" s="69"/>
      <c r="K2538" s="69"/>
      <c r="L2538" s="69"/>
      <c r="M2538" s="69"/>
      <c r="N2538" s="69"/>
      <c r="O2538" s="69"/>
      <c r="P2538" s="69"/>
      <c r="Q2538" s="53"/>
      <c r="R2538" s="82"/>
      <c r="S2538" s="83"/>
      <c r="T2538" s="72"/>
      <c r="U2538" s="69"/>
      <c r="V2538" s="69"/>
      <c r="W2538" s="69"/>
      <c r="X2538" s="69"/>
    </row>
    <row r="2539" spans="2:24" s="75" customFormat="1" x14ac:dyDescent="0.25">
      <c r="B2539" s="69"/>
      <c r="C2539" s="76"/>
      <c r="D2539" s="76"/>
      <c r="E2539" s="76"/>
      <c r="F2539" s="77"/>
      <c r="G2539" s="69"/>
      <c r="H2539" s="69"/>
      <c r="I2539" s="77"/>
      <c r="J2539" s="69"/>
      <c r="K2539" s="69"/>
      <c r="L2539" s="69"/>
      <c r="M2539" s="69"/>
      <c r="N2539" s="69"/>
      <c r="O2539" s="69"/>
      <c r="P2539" s="69"/>
      <c r="Q2539" s="53"/>
      <c r="R2539" s="82"/>
      <c r="S2539" s="83"/>
      <c r="T2539" s="72"/>
      <c r="U2539" s="69"/>
      <c r="V2539" s="69"/>
      <c r="W2539" s="69"/>
      <c r="X2539" s="69"/>
    </row>
    <row r="2540" spans="2:24" s="75" customFormat="1" x14ac:dyDescent="0.25">
      <c r="B2540" s="69"/>
      <c r="C2540" s="76"/>
      <c r="D2540" s="76"/>
      <c r="E2540" s="76"/>
      <c r="F2540" s="77"/>
      <c r="G2540" s="69"/>
      <c r="H2540" s="69"/>
      <c r="I2540" s="77"/>
      <c r="J2540" s="69"/>
      <c r="K2540" s="69"/>
      <c r="L2540" s="69"/>
      <c r="M2540" s="69"/>
      <c r="N2540" s="69"/>
      <c r="O2540" s="69"/>
      <c r="P2540" s="69"/>
      <c r="Q2540" s="53"/>
      <c r="R2540" s="82"/>
      <c r="S2540" s="83"/>
      <c r="T2540" s="72"/>
      <c r="U2540" s="69"/>
      <c r="V2540" s="69"/>
      <c r="W2540" s="69"/>
      <c r="X2540" s="69"/>
    </row>
    <row r="2541" spans="2:24" s="75" customFormat="1" x14ac:dyDescent="0.25">
      <c r="B2541" s="69"/>
      <c r="C2541" s="76"/>
      <c r="D2541" s="76"/>
      <c r="E2541" s="76"/>
      <c r="F2541" s="77"/>
      <c r="G2541" s="69"/>
      <c r="H2541" s="69"/>
      <c r="I2541" s="77"/>
      <c r="J2541" s="69"/>
      <c r="K2541" s="69"/>
      <c r="L2541" s="69"/>
      <c r="M2541" s="69"/>
      <c r="N2541" s="69"/>
      <c r="O2541" s="69"/>
      <c r="P2541" s="69"/>
      <c r="Q2541" s="53"/>
      <c r="R2541" s="82"/>
      <c r="S2541" s="83"/>
      <c r="T2541" s="72"/>
      <c r="U2541" s="69"/>
      <c r="V2541" s="69"/>
      <c r="W2541" s="69"/>
      <c r="X2541" s="69"/>
    </row>
    <row r="2542" spans="2:24" s="75" customFormat="1" x14ac:dyDescent="0.25">
      <c r="B2542" s="69"/>
      <c r="C2542" s="76"/>
      <c r="D2542" s="76"/>
      <c r="E2542" s="76"/>
      <c r="F2542" s="77"/>
      <c r="G2542" s="69"/>
      <c r="H2542" s="69"/>
      <c r="I2542" s="77"/>
      <c r="J2542" s="69"/>
      <c r="K2542" s="69"/>
      <c r="L2542" s="69"/>
      <c r="M2542" s="69"/>
      <c r="N2542" s="69"/>
      <c r="O2542" s="69"/>
      <c r="P2542" s="69"/>
      <c r="Q2542" s="53"/>
      <c r="R2542" s="82"/>
      <c r="S2542" s="83"/>
      <c r="T2542" s="72"/>
      <c r="U2542" s="69"/>
      <c r="V2542" s="69"/>
      <c r="W2542" s="69"/>
      <c r="X2542" s="69"/>
    </row>
    <row r="2543" spans="2:24" s="75" customFormat="1" x14ac:dyDescent="0.25">
      <c r="B2543" s="69"/>
      <c r="C2543" s="76"/>
      <c r="D2543" s="76"/>
      <c r="E2543" s="76"/>
      <c r="F2543" s="77"/>
      <c r="G2543" s="69"/>
      <c r="H2543" s="69"/>
      <c r="I2543" s="77"/>
      <c r="J2543" s="69"/>
      <c r="K2543" s="69"/>
      <c r="L2543" s="69"/>
      <c r="M2543" s="69"/>
      <c r="N2543" s="69"/>
      <c r="O2543" s="69"/>
      <c r="P2543" s="69"/>
      <c r="Q2543" s="53"/>
      <c r="R2543" s="82"/>
      <c r="S2543" s="83"/>
      <c r="T2543" s="72"/>
      <c r="U2543" s="69"/>
      <c r="V2543" s="69"/>
      <c r="W2543" s="69"/>
      <c r="X2543" s="69"/>
    </row>
    <row r="2544" spans="2:24" s="75" customFormat="1" x14ac:dyDescent="0.25">
      <c r="B2544" s="69"/>
      <c r="C2544" s="76"/>
      <c r="D2544" s="76"/>
      <c r="E2544" s="76"/>
      <c r="F2544" s="77"/>
      <c r="G2544" s="69"/>
      <c r="H2544" s="69"/>
      <c r="I2544" s="77"/>
      <c r="J2544" s="69"/>
      <c r="K2544" s="69"/>
      <c r="L2544" s="69"/>
      <c r="M2544" s="69"/>
      <c r="N2544" s="69"/>
      <c r="O2544" s="69"/>
      <c r="P2544" s="69"/>
      <c r="Q2544" s="53"/>
      <c r="R2544" s="82"/>
      <c r="S2544" s="83"/>
      <c r="T2544" s="72"/>
      <c r="U2544" s="69"/>
      <c r="V2544" s="69"/>
      <c r="W2544" s="69"/>
      <c r="X2544" s="69"/>
    </row>
    <row r="2545" spans="2:24" s="75" customFormat="1" x14ac:dyDescent="0.25">
      <c r="B2545" s="69"/>
      <c r="C2545" s="76"/>
      <c r="D2545" s="76"/>
      <c r="E2545" s="76"/>
      <c r="F2545" s="77"/>
      <c r="G2545" s="69"/>
      <c r="H2545" s="69"/>
      <c r="I2545" s="77"/>
      <c r="J2545" s="69"/>
      <c r="K2545" s="69"/>
      <c r="L2545" s="69"/>
      <c r="M2545" s="69"/>
      <c r="N2545" s="69"/>
      <c r="O2545" s="69"/>
      <c r="P2545" s="69"/>
      <c r="Q2545" s="53"/>
      <c r="R2545" s="82"/>
      <c r="S2545" s="83"/>
      <c r="T2545" s="72"/>
      <c r="U2545" s="69"/>
      <c r="V2545" s="69"/>
      <c r="W2545" s="69"/>
      <c r="X2545" s="69"/>
    </row>
    <row r="2546" spans="2:24" s="75" customFormat="1" x14ac:dyDescent="0.25">
      <c r="B2546" s="69"/>
      <c r="C2546" s="76"/>
      <c r="D2546" s="76"/>
      <c r="E2546" s="76"/>
      <c r="F2546" s="77"/>
      <c r="G2546" s="69"/>
      <c r="H2546" s="69"/>
      <c r="I2546" s="77"/>
      <c r="J2546" s="69"/>
      <c r="K2546" s="69"/>
      <c r="L2546" s="69"/>
      <c r="M2546" s="69"/>
      <c r="N2546" s="69"/>
      <c r="O2546" s="69"/>
      <c r="P2546" s="69"/>
      <c r="Q2546" s="53"/>
      <c r="R2546" s="82"/>
      <c r="S2546" s="83"/>
      <c r="T2546" s="72"/>
      <c r="U2546" s="69"/>
      <c r="V2546" s="69"/>
      <c r="W2546" s="69"/>
      <c r="X2546" s="69"/>
    </row>
    <row r="2547" spans="2:24" s="75" customFormat="1" x14ac:dyDescent="0.25">
      <c r="B2547" s="69"/>
      <c r="C2547" s="76"/>
      <c r="D2547" s="76"/>
      <c r="E2547" s="76"/>
      <c r="F2547" s="77"/>
      <c r="G2547" s="69"/>
      <c r="H2547" s="69"/>
      <c r="I2547" s="77"/>
      <c r="J2547" s="69"/>
      <c r="K2547" s="69"/>
      <c r="L2547" s="69"/>
      <c r="M2547" s="69"/>
      <c r="N2547" s="69"/>
      <c r="O2547" s="69"/>
      <c r="P2547" s="69"/>
      <c r="Q2547" s="53"/>
      <c r="R2547" s="82"/>
      <c r="S2547" s="83"/>
      <c r="T2547" s="72"/>
      <c r="U2547" s="69"/>
      <c r="V2547" s="69"/>
      <c r="W2547" s="69"/>
      <c r="X2547" s="69"/>
    </row>
    <row r="2548" spans="2:24" s="75" customFormat="1" x14ac:dyDescent="0.25">
      <c r="B2548" s="69"/>
      <c r="C2548" s="76"/>
      <c r="D2548" s="76"/>
      <c r="E2548" s="76"/>
      <c r="F2548" s="77"/>
      <c r="G2548" s="69"/>
      <c r="H2548" s="69"/>
      <c r="I2548" s="77"/>
      <c r="J2548" s="69"/>
      <c r="K2548" s="69"/>
      <c r="L2548" s="69"/>
      <c r="M2548" s="69"/>
      <c r="N2548" s="69"/>
      <c r="O2548" s="69"/>
      <c r="P2548" s="69"/>
      <c r="Q2548" s="53"/>
      <c r="R2548" s="82"/>
      <c r="S2548" s="83"/>
      <c r="T2548" s="72"/>
      <c r="U2548" s="69"/>
      <c r="V2548" s="69"/>
      <c r="W2548" s="69"/>
      <c r="X2548" s="69"/>
    </row>
    <row r="2549" spans="2:24" s="75" customFormat="1" x14ac:dyDescent="0.25">
      <c r="B2549" s="69"/>
      <c r="C2549" s="76"/>
      <c r="D2549" s="76"/>
      <c r="E2549" s="76"/>
      <c r="F2549" s="77"/>
      <c r="G2549" s="69"/>
      <c r="H2549" s="69"/>
      <c r="I2549" s="77"/>
      <c r="J2549" s="69"/>
      <c r="K2549" s="69"/>
      <c r="L2549" s="69"/>
      <c r="M2549" s="69"/>
      <c r="N2549" s="69"/>
      <c r="O2549" s="69"/>
      <c r="P2549" s="69"/>
      <c r="Q2549" s="53"/>
      <c r="R2549" s="82"/>
      <c r="S2549" s="83"/>
      <c r="T2549" s="72"/>
      <c r="U2549" s="69"/>
      <c r="V2549" s="69"/>
      <c r="W2549" s="69"/>
      <c r="X2549" s="69"/>
    </row>
    <row r="2550" spans="2:24" s="75" customFormat="1" x14ac:dyDescent="0.25">
      <c r="B2550" s="69"/>
      <c r="C2550" s="76"/>
      <c r="D2550" s="76"/>
      <c r="E2550" s="76"/>
      <c r="F2550" s="77"/>
      <c r="G2550" s="69"/>
      <c r="H2550" s="69"/>
      <c r="I2550" s="77"/>
      <c r="J2550" s="69"/>
      <c r="K2550" s="69"/>
      <c r="L2550" s="69"/>
      <c r="M2550" s="69"/>
      <c r="N2550" s="69"/>
      <c r="O2550" s="69"/>
      <c r="P2550" s="69"/>
      <c r="Q2550" s="53"/>
      <c r="R2550" s="82"/>
      <c r="S2550" s="83"/>
      <c r="T2550" s="72"/>
      <c r="U2550" s="69"/>
      <c r="V2550" s="69"/>
      <c r="W2550" s="69"/>
      <c r="X2550" s="69"/>
    </row>
    <row r="2551" spans="2:24" s="75" customFormat="1" x14ac:dyDescent="0.25">
      <c r="B2551" s="69"/>
      <c r="C2551" s="76"/>
      <c r="D2551" s="76"/>
      <c r="E2551" s="76"/>
      <c r="F2551" s="77"/>
      <c r="G2551" s="69"/>
      <c r="H2551" s="69"/>
      <c r="I2551" s="77"/>
      <c r="J2551" s="69"/>
      <c r="K2551" s="69"/>
      <c r="L2551" s="69"/>
      <c r="M2551" s="69"/>
      <c r="N2551" s="69"/>
      <c r="O2551" s="69"/>
      <c r="P2551" s="69"/>
      <c r="Q2551" s="53"/>
      <c r="R2551" s="82"/>
      <c r="S2551" s="83"/>
      <c r="T2551" s="72"/>
      <c r="U2551" s="69"/>
      <c r="V2551" s="69"/>
      <c r="W2551" s="69"/>
      <c r="X2551" s="69"/>
    </row>
    <row r="2552" spans="2:24" s="75" customFormat="1" x14ac:dyDescent="0.25">
      <c r="B2552" s="69"/>
      <c r="C2552" s="76"/>
      <c r="D2552" s="76"/>
      <c r="E2552" s="76"/>
      <c r="F2552" s="77"/>
      <c r="G2552" s="69"/>
      <c r="H2552" s="69"/>
      <c r="I2552" s="77"/>
      <c r="J2552" s="69"/>
      <c r="K2552" s="69"/>
      <c r="L2552" s="69"/>
      <c r="M2552" s="69"/>
      <c r="N2552" s="69"/>
      <c r="O2552" s="69"/>
      <c r="P2552" s="69"/>
      <c r="Q2552" s="53"/>
      <c r="R2552" s="82"/>
      <c r="S2552" s="83"/>
      <c r="T2552" s="72"/>
      <c r="U2552" s="69"/>
      <c r="V2552" s="69"/>
      <c r="W2552" s="69"/>
      <c r="X2552" s="69"/>
    </row>
    <row r="2553" spans="2:24" s="75" customFormat="1" x14ac:dyDescent="0.25">
      <c r="B2553" s="69"/>
      <c r="C2553" s="76"/>
      <c r="D2553" s="76"/>
      <c r="E2553" s="76"/>
      <c r="F2553" s="77"/>
      <c r="G2553" s="69"/>
      <c r="H2553" s="69"/>
      <c r="I2553" s="77"/>
      <c r="J2553" s="69"/>
      <c r="K2553" s="69"/>
      <c r="L2553" s="69"/>
      <c r="M2553" s="69"/>
      <c r="N2553" s="69"/>
      <c r="O2553" s="69"/>
      <c r="P2553" s="69"/>
      <c r="Q2553" s="53"/>
      <c r="R2553" s="82"/>
      <c r="S2553" s="83"/>
      <c r="T2553" s="72"/>
      <c r="U2553" s="69"/>
      <c r="V2553" s="69"/>
      <c r="W2553" s="69"/>
      <c r="X2553" s="69"/>
    </row>
    <row r="2554" spans="2:24" s="75" customFormat="1" x14ac:dyDescent="0.25">
      <c r="B2554" s="69"/>
      <c r="C2554" s="76"/>
      <c r="D2554" s="76"/>
      <c r="E2554" s="76"/>
      <c r="F2554" s="77"/>
      <c r="G2554" s="69"/>
      <c r="H2554" s="69"/>
      <c r="I2554" s="77"/>
      <c r="J2554" s="69"/>
      <c r="K2554" s="69"/>
      <c r="L2554" s="69"/>
      <c r="M2554" s="69"/>
      <c r="N2554" s="69"/>
      <c r="O2554" s="69"/>
      <c r="P2554" s="69"/>
      <c r="Q2554" s="53"/>
      <c r="R2554" s="82"/>
      <c r="S2554" s="83"/>
      <c r="T2554" s="72"/>
      <c r="U2554" s="69"/>
      <c r="V2554" s="69"/>
      <c r="W2554" s="69"/>
      <c r="X2554" s="69"/>
    </row>
    <row r="2555" spans="2:24" s="75" customFormat="1" x14ac:dyDescent="0.25">
      <c r="B2555" s="69"/>
      <c r="C2555" s="76"/>
      <c r="D2555" s="76"/>
      <c r="E2555" s="76"/>
      <c r="F2555" s="77"/>
      <c r="G2555" s="69"/>
      <c r="H2555" s="69"/>
      <c r="I2555" s="77"/>
      <c r="J2555" s="69"/>
      <c r="K2555" s="69"/>
      <c r="L2555" s="69"/>
      <c r="M2555" s="69"/>
      <c r="N2555" s="69"/>
      <c r="O2555" s="69"/>
      <c r="P2555" s="69"/>
      <c r="Q2555" s="53"/>
      <c r="R2555" s="82"/>
      <c r="S2555" s="83"/>
      <c r="T2555" s="72"/>
      <c r="U2555" s="69"/>
      <c r="V2555" s="69"/>
      <c r="W2555" s="69"/>
      <c r="X2555" s="69"/>
    </row>
    <row r="2556" spans="2:24" s="75" customFormat="1" x14ac:dyDescent="0.25">
      <c r="B2556" s="69"/>
      <c r="C2556" s="76"/>
      <c r="D2556" s="76"/>
      <c r="E2556" s="76"/>
      <c r="F2556" s="77"/>
      <c r="G2556" s="69"/>
      <c r="H2556" s="69"/>
      <c r="I2556" s="77"/>
      <c r="J2556" s="69"/>
      <c r="K2556" s="69"/>
      <c r="L2556" s="69"/>
      <c r="M2556" s="69"/>
      <c r="N2556" s="69"/>
      <c r="O2556" s="69"/>
      <c r="P2556" s="69"/>
      <c r="Q2556" s="53"/>
      <c r="R2556" s="82"/>
      <c r="S2556" s="83"/>
      <c r="T2556" s="72"/>
      <c r="U2556" s="69"/>
      <c r="V2556" s="69"/>
      <c r="W2556" s="69"/>
      <c r="X2556" s="69"/>
    </row>
    <row r="2557" spans="2:24" s="75" customFormat="1" x14ac:dyDescent="0.25">
      <c r="B2557" s="69"/>
      <c r="C2557" s="76"/>
      <c r="D2557" s="76"/>
      <c r="E2557" s="76"/>
      <c r="F2557" s="77"/>
      <c r="G2557" s="69"/>
      <c r="H2557" s="69"/>
      <c r="I2557" s="77"/>
      <c r="J2557" s="69"/>
      <c r="K2557" s="69"/>
      <c r="L2557" s="69"/>
      <c r="M2557" s="69"/>
      <c r="N2557" s="69"/>
      <c r="O2557" s="69"/>
      <c r="P2557" s="69"/>
      <c r="Q2557" s="53"/>
      <c r="R2557" s="82"/>
      <c r="S2557" s="83"/>
      <c r="T2557" s="72"/>
      <c r="U2557" s="69"/>
      <c r="V2557" s="69"/>
      <c r="W2557" s="69"/>
      <c r="X2557" s="69"/>
    </row>
    <row r="2558" spans="2:24" s="75" customFormat="1" x14ac:dyDescent="0.25">
      <c r="B2558" s="69"/>
      <c r="C2558" s="76"/>
      <c r="D2558" s="76"/>
      <c r="E2558" s="76"/>
      <c r="F2558" s="77"/>
      <c r="G2558" s="69"/>
      <c r="H2558" s="69"/>
      <c r="I2558" s="77"/>
      <c r="J2558" s="69"/>
      <c r="K2558" s="69"/>
      <c r="L2558" s="69"/>
      <c r="M2558" s="69"/>
      <c r="N2558" s="69"/>
      <c r="O2558" s="69"/>
      <c r="P2558" s="69"/>
      <c r="Q2558" s="53"/>
      <c r="R2558" s="82"/>
      <c r="S2558" s="83"/>
      <c r="T2558" s="72"/>
      <c r="U2558" s="69"/>
      <c r="V2558" s="69"/>
      <c r="W2558" s="69"/>
      <c r="X2558" s="69"/>
    </row>
    <row r="2559" spans="2:24" s="75" customFormat="1" x14ac:dyDescent="0.25">
      <c r="B2559" s="69"/>
      <c r="C2559" s="76"/>
      <c r="D2559" s="76"/>
      <c r="E2559" s="76"/>
      <c r="F2559" s="77"/>
      <c r="G2559" s="69"/>
      <c r="H2559" s="69"/>
      <c r="I2559" s="77"/>
      <c r="J2559" s="69"/>
      <c r="K2559" s="69"/>
      <c r="L2559" s="69"/>
      <c r="M2559" s="69"/>
      <c r="N2559" s="69"/>
      <c r="O2559" s="69"/>
      <c r="P2559" s="69"/>
      <c r="Q2559" s="53"/>
      <c r="R2559" s="82"/>
      <c r="S2559" s="83"/>
      <c r="T2559" s="72"/>
      <c r="U2559" s="69"/>
      <c r="V2559" s="69"/>
      <c r="W2559" s="69"/>
      <c r="X2559" s="69"/>
    </row>
    <row r="2560" spans="2:24" s="75" customFormat="1" x14ac:dyDescent="0.25">
      <c r="B2560" s="69"/>
      <c r="C2560" s="76"/>
      <c r="D2560" s="76"/>
      <c r="E2560" s="76"/>
      <c r="F2560" s="77"/>
      <c r="G2560" s="69"/>
      <c r="H2560" s="69"/>
      <c r="I2560" s="77"/>
      <c r="J2560" s="69"/>
      <c r="K2560" s="69"/>
      <c r="L2560" s="69"/>
      <c r="M2560" s="69"/>
      <c r="N2560" s="69"/>
      <c r="O2560" s="69"/>
      <c r="P2560" s="69"/>
      <c r="Q2560" s="53"/>
      <c r="R2560" s="82"/>
      <c r="S2560" s="83"/>
      <c r="T2560" s="72"/>
      <c r="U2560" s="69"/>
      <c r="V2560" s="69"/>
      <c r="W2560" s="69"/>
      <c r="X2560" s="69"/>
    </row>
    <row r="2561" spans="2:24" s="75" customFormat="1" x14ac:dyDescent="0.25">
      <c r="B2561" s="69"/>
      <c r="C2561" s="76"/>
      <c r="D2561" s="76"/>
      <c r="E2561" s="76"/>
      <c r="F2561" s="77"/>
      <c r="G2561" s="69"/>
      <c r="H2561" s="69"/>
      <c r="I2561" s="77"/>
      <c r="J2561" s="69"/>
      <c r="K2561" s="69"/>
      <c r="L2561" s="69"/>
      <c r="M2561" s="69"/>
      <c r="N2561" s="69"/>
      <c r="O2561" s="69"/>
      <c r="P2561" s="69"/>
      <c r="Q2561" s="53"/>
      <c r="R2561" s="82"/>
      <c r="S2561" s="83"/>
      <c r="T2561" s="72"/>
      <c r="U2561" s="69"/>
      <c r="V2561" s="69"/>
      <c r="W2561" s="69"/>
      <c r="X2561" s="69"/>
    </row>
    <row r="2562" spans="2:24" s="75" customFormat="1" x14ac:dyDescent="0.25">
      <c r="B2562" s="69"/>
      <c r="C2562" s="76"/>
      <c r="D2562" s="76"/>
      <c r="E2562" s="76"/>
      <c r="F2562" s="77"/>
      <c r="G2562" s="69"/>
      <c r="H2562" s="69"/>
      <c r="I2562" s="77"/>
      <c r="J2562" s="69"/>
      <c r="K2562" s="69"/>
      <c r="L2562" s="69"/>
      <c r="M2562" s="69"/>
      <c r="N2562" s="69"/>
      <c r="O2562" s="69"/>
      <c r="P2562" s="69"/>
      <c r="Q2562" s="53"/>
      <c r="R2562" s="82"/>
      <c r="S2562" s="83"/>
      <c r="T2562" s="72"/>
      <c r="U2562" s="69"/>
      <c r="V2562" s="69"/>
      <c r="W2562" s="69"/>
      <c r="X2562" s="69"/>
    </row>
    <row r="2563" spans="2:24" s="75" customFormat="1" x14ac:dyDescent="0.25">
      <c r="B2563" s="69"/>
      <c r="C2563" s="76"/>
      <c r="D2563" s="76"/>
      <c r="E2563" s="76"/>
      <c r="F2563" s="77"/>
      <c r="G2563" s="69"/>
      <c r="H2563" s="69"/>
      <c r="I2563" s="77"/>
      <c r="J2563" s="69"/>
      <c r="K2563" s="69"/>
      <c r="L2563" s="69"/>
      <c r="M2563" s="69"/>
      <c r="N2563" s="69"/>
      <c r="O2563" s="69"/>
      <c r="P2563" s="69"/>
      <c r="Q2563" s="53"/>
      <c r="R2563" s="82"/>
      <c r="S2563" s="83"/>
      <c r="T2563" s="72"/>
      <c r="U2563" s="69"/>
      <c r="V2563" s="69"/>
      <c r="W2563" s="69"/>
      <c r="X2563" s="69"/>
    </row>
    <row r="2564" spans="2:24" s="75" customFormat="1" x14ac:dyDescent="0.25">
      <c r="B2564" s="69"/>
      <c r="C2564" s="76"/>
      <c r="D2564" s="76"/>
      <c r="E2564" s="76"/>
      <c r="F2564" s="77"/>
      <c r="G2564" s="69"/>
      <c r="H2564" s="69"/>
      <c r="I2564" s="77"/>
      <c r="J2564" s="69"/>
      <c r="K2564" s="69"/>
      <c r="L2564" s="69"/>
      <c r="M2564" s="69"/>
      <c r="N2564" s="69"/>
      <c r="O2564" s="69"/>
      <c r="P2564" s="69"/>
      <c r="Q2564" s="53"/>
      <c r="R2564" s="82"/>
      <c r="S2564" s="83"/>
      <c r="T2564" s="72"/>
      <c r="U2564" s="69"/>
      <c r="V2564" s="69"/>
      <c r="W2564" s="69"/>
      <c r="X2564" s="69"/>
    </row>
    <row r="2565" spans="2:24" s="75" customFormat="1" x14ac:dyDescent="0.25">
      <c r="B2565" s="69"/>
      <c r="C2565" s="76"/>
      <c r="D2565" s="76"/>
      <c r="E2565" s="76"/>
      <c r="F2565" s="77"/>
      <c r="G2565" s="69"/>
      <c r="H2565" s="69"/>
      <c r="I2565" s="77"/>
      <c r="J2565" s="69"/>
      <c r="K2565" s="69"/>
      <c r="L2565" s="69"/>
      <c r="M2565" s="69"/>
      <c r="N2565" s="69"/>
      <c r="O2565" s="69"/>
      <c r="P2565" s="69"/>
      <c r="Q2565" s="53"/>
      <c r="R2565" s="82"/>
      <c r="S2565" s="83"/>
      <c r="T2565" s="72"/>
      <c r="U2565" s="69"/>
      <c r="V2565" s="69"/>
      <c r="W2565" s="69"/>
      <c r="X2565" s="69"/>
    </row>
    <row r="2566" spans="2:24" s="75" customFormat="1" x14ac:dyDescent="0.25">
      <c r="B2566" s="69"/>
      <c r="C2566" s="76"/>
      <c r="D2566" s="76"/>
      <c r="E2566" s="76"/>
      <c r="F2566" s="77"/>
      <c r="G2566" s="69"/>
      <c r="H2566" s="69"/>
      <c r="I2566" s="77"/>
      <c r="J2566" s="69"/>
      <c r="K2566" s="69"/>
      <c r="L2566" s="69"/>
      <c r="M2566" s="69"/>
      <c r="N2566" s="69"/>
      <c r="O2566" s="69"/>
      <c r="P2566" s="69"/>
      <c r="Q2566" s="53"/>
      <c r="R2566" s="82"/>
      <c r="S2566" s="83"/>
      <c r="T2566" s="72"/>
      <c r="U2566" s="69"/>
      <c r="V2566" s="69"/>
      <c r="W2566" s="69"/>
      <c r="X2566" s="69"/>
    </row>
    <row r="2567" spans="2:24" s="75" customFormat="1" x14ac:dyDescent="0.25">
      <c r="B2567" s="69"/>
      <c r="C2567" s="76"/>
      <c r="D2567" s="76"/>
      <c r="E2567" s="76"/>
      <c r="F2567" s="77"/>
      <c r="G2567" s="69"/>
      <c r="H2567" s="69"/>
      <c r="I2567" s="77"/>
      <c r="J2567" s="69"/>
      <c r="K2567" s="69"/>
      <c r="L2567" s="69"/>
      <c r="M2567" s="69"/>
      <c r="N2567" s="69"/>
      <c r="O2567" s="69"/>
      <c r="P2567" s="69"/>
      <c r="Q2567" s="53"/>
      <c r="R2567" s="82"/>
      <c r="S2567" s="83"/>
      <c r="T2567" s="72"/>
      <c r="U2567" s="69"/>
      <c r="V2567" s="69"/>
      <c r="W2567" s="69"/>
      <c r="X2567" s="69"/>
    </row>
    <row r="2568" spans="2:24" s="75" customFormat="1" x14ac:dyDescent="0.25">
      <c r="B2568" s="69"/>
      <c r="C2568" s="76"/>
      <c r="D2568" s="76"/>
      <c r="E2568" s="76"/>
      <c r="F2568" s="77"/>
      <c r="G2568" s="69"/>
      <c r="H2568" s="69"/>
      <c r="I2568" s="77"/>
      <c r="J2568" s="69"/>
      <c r="K2568" s="69"/>
      <c r="L2568" s="69"/>
      <c r="M2568" s="69"/>
      <c r="N2568" s="69"/>
      <c r="O2568" s="69"/>
      <c r="P2568" s="69"/>
      <c r="Q2568" s="53"/>
      <c r="R2568" s="82"/>
      <c r="S2568" s="83"/>
      <c r="T2568" s="72"/>
      <c r="U2568" s="69"/>
      <c r="V2568" s="69"/>
      <c r="W2568" s="69"/>
      <c r="X2568" s="69"/>
    </row>
    <row r="2569" spans="2:24" s="75" customFormat="1" x14ac:dyDescent="0.25">
      <c r="B2569" s="69"/>
      <c r="C2569" s="76"/>
      <c r="D2569" s="76"/>
      <c r="E2569" s="76"/>
      <c r="F2569" s="77"/>
      <c r="G2569" s="69"/>
      <c r="H2569" s="69"/>
      <c r="I2569" s="77"/>
      <c r="J2569" s="69"/>
      <c r="K2569" s="69"/>
      <c r="L2569" s="69"/>
      <c r="M2569" s="69"/>
      <c r="N2569" s="69"/>
      <c r="O2569" s="69"/>
      <c r="P2569" s="69"/>
      <c r="Q2569" s="53"/>
      <c r="R2569" s="82"/>
      <c r="S2569" s="83"/>
      <c r="T2569" s="72"/>
      <c r="U2569" s="69"/>
      <c r="V2569" s="69"/>
      <c r="W2569" s="69"/>
      <c r="X2569" s="69"/>
    </row>
    <row r="2570" spans="2:24" s="75" customFormat="1" x14ac:dyDescent="0.25">
      <c r="B2570" s="69"/>
      <c r="C2570" s="76"/>
      <c r="D2570" s="76"/>
      <c r="E2570" s="76"/>
      <c r="F2570" s="77"/>
      <c r="G2570" s="69"/>
      <c r="H2570" s="69"/>
      <c r="I2570" s="77"/>
      <c r="J2570" s="69"/>
      <c r="K2570" s="69"/>
      <c r="L2570" s="69"/>
      <c r="M2570" s="69"/>
      <c r="N2570" s="69"/>
      <c r="O2570" s="69"/>
      <c r="P2570" s="69"/>
      <c r="Q2570" s="53"/>
      <c r="R2570" s="82"/>
      <c r="S2570" s="83"/>
      <c r="T2570" s="72"/>
      <c r="U2570" s="69"/>
      <c r="V2570" s="69"/>
      <c r="W2570" s="69"/>
      <c r="X2570" s="69"/>
    </row>
    <row r="2571" spans="2:24" s="75" customFormat="1" x14ac:dyDescent="0.25">
      <c r="B2571" s="69"/>
      <c r="C2571" s="76"/>
      <c r="D2571" s="76"/>
      <c r="E2571" s="76"/>
      <c r="F2571" s="77"/>
      <c r="G2571" s="69"/>
      <c r="H2571" s="69"/>
      <c r="I2571" s="77"/>
      <c r="J2571" s="69"/>
      <c r="K2571" s="69"/>
      <c r="L2571" s="69"/>
      <c r="M2571" s="69"/>
      <c r="N2571" s="69"/>
      <c r="O2571" s="69"/>
      <c r="P2571" s="69"/>
      <c r="Q2571" s="53"/>
      <c r="R2571" s="82"/>
      <c r="S2571" s="83"/>
      <c r="T2571" s="72"/>
      <c r="U2571" s="69"/>
      <c r="V2571" s="69"/>
      <c r="W2571" s="69"/>
      <c r="X2571" s="69"/>
    </row>
    <row r="2572" spans="2:24" s="75" customFormat="1" x14ac:dyDescent="0.25">
      <c r="B2572" s="69"/>
      <c r="C2572" s="76"/>
      <c r="D2572" s="76"/>
      <c r="E2572" s="76"/>
      <c r="F2572" s="77"/>
      <c r="G2572" s="69"/>
      <c r="H2572" s="69"/>
      <c r="I2572" s="77"/>
      <c r="J2572" s="69"/>
      <c r="K2572" s="69"/>
      <c r="L2572" s="69"/>
      <c r="M2572" s="69"/>
      <c r="N2572" s="69"/>
      <c r="O2572" s="69"/>
      <c r="P2572" s="69"/>
      <c r="Q2572" s="53"/>
      <c r="R2572" s="82"/>
      <c r="S2572" s="83"/>
      <c r="T2572" s="72"/>
      <c r="U2572" s="69"/>
      <c r="V2572" s="69"/>
      <c r="W2572" s="69"/>
      <c r="X2572" s="69"/>
    </row>
    <row r="2573" spans="2:24" s="75" customFormat="1" x14ac:dyDescent="0.25">
      <c r="B2573" s="69"/>
      <c r="C2573" s="76"/>
      <c r="D2573" s="76"/>
      <c r="E2573" s="76"/>
      <c r="F2573" s="77"/>
      <c r="G2573" s="69"/>
      <c r="H2573" s="69"/>
      <c r="I2573" s="77"/>
      <c r="J2573" s="69"/>
      <c r="K2573" s="69"/>
      <c r="L2573" s="69"/>
      <c r="M2573" s="69"/>
      <c r="N2573" s="69"/>
      <c r="O2573" s="69"/>
      <c r="P2573" s="69"/>
      <c r="Q2573" s="53"/>
      <c r="R2573" s="82"/>
      <c r="S2573" s="83"/>
      <c r="T2573" s="72"/>
      <c r="U2573" s="69"/>
      <c r="V2573" s="69"/>
      <c r="W2573" s="69"/>
      <c r="X2573" s="69"/>
    </row>
    <row r="2574" spans="2:24" s="75" customFormat="1" x14ac:dyDescent="0.25">
      <c r="B2574" s="69"/>
      <c r="C2574" s="76"/>
      <c r="D2574" s="76"/>
      <c r="E2574" s="76"/>
      <c r="F2574" s="77"/>
      <c r="G2574" s="69"/>
      <c r="H2574" s="69"/>
      <c r="I2574" s="77"/>
      <c r="J2574" s="69"/>
      <c r="K2574" s="69"/>
      <c r="L2574" s="69"/>
      <c r="M2574" s="69"/>
      <c r="N2574" s="69"/>
      <c r="O2574" s="69"/>
      <c r="P2574" s="69"/>
      <c r="Q2574" s="53"/>
      <c r="R2574" s="82"/>
      <c r="S2574" s="83"/>
      <c r="T2574" s="72"/>
      <c r="U2574" s="69"/>
      <c r="V2574" s="69"/>
      <c r="W2574" s="69"/>
      <c r="X2574" s="69"/>
    </row>
    <row r="2575" spans="2:24" s="75" customFormat="1" x14ac:dyDescent="0.25">
      <c r="B2575" s="69"/>
      <c r="C2575" s="76"/>
      <c r="D2575" s="76"/>
      <c r="E2575" s="76"/>
      <c r="F2575" s="77"/>
      <c r="G2575" s="69"/>
      <c r="H2575" s="69"/>
      <c r="I2575" s="77"/>
      <c r="J2575" s="69"/>
      <c r="K2575" s="69"/>
      <c r="L2575" s="69"/>
      <c r="M2575" s="69"/>
      <c r="N2575" s="69"/>
      <c r="O2575" s="69"/>
      <c r="P2575" s="69"/>
      <c r="Q2575" s="53"/>
      <c r="R2575" s="82"/>
      <c r="S2575" s="83"/>
      <c r="T2575" s="72"/>
      <c r="U2575" s="69"/>
      <c r="V2575" s="69"/>
      <c r="W2575" s="69"/>
      <c r="X2575" s="69"/>
    </row>
    <row r="2576" spans="2:24" s="75" customFormat="1" x14ac:dyDescent="0.25">
      <c r="B2576" s="69"/>
      <c r="C2576" s="76"/>
      <c r="D2576" s="76"/>
      <c r="E2576" s="76"/>
      <c r="F2576" s="77"/>
      <c r="G2576" s="69"/>
      <c r="H2576" s="69"/>
      <c r="I2576" s="77"/>
      <c r="J2576" s="69"/>
      <c r="K2576" s="69"/>
      <c r="L2576" s="69"/>
      <c r="M2576" s="69"/>
      <c r="N2576" s="69"/>
      <c r="O2576" s="69"/>
      <c r="P2576" s="69"/>
      <c r="Q2576" s="53"/>
      <c r="R2576" s="82"/>
      <c r="S2576" s="83"/>
      <c r="T2576" s="72"/>
      <c r="U2576" s="69"/>
      <c r="V2576" s="69"/>
      <c r="W2576" s="69"/>
      <c r="X2576" s="69"/>
    </row>
    <row r="2577" spans="2:24" s="75" customFormat="1" x14ac:dyDescent="0.25">
      <c r="B2577" s="69"/>
      <c r="C2577" s="76"/>
      <c r="D2577" s="76"/>
      <c r="E2577" s="76"/>
      <c r="F2577" s="77"/>
      <c r="G2577" s="69"/>
      <c r="H2577" s="69"/>
      <c r="I2577" s="77"/>
      <c r="J2577" s="69"/>
      <c r="K2577" s="69"/>
      <c r="L2577" s="69"/>
      <c r="M2577" s="69"/>
      <c r="N2577" s="69"/>
      <c r="O2577" s="69"/>
      <c r="P2577" s="69"/>
      <c r="Q2577" s="53"/>
      <c r="R2577" s="82"/>
      <c r="S2577" s="83"/>
      <c r="T2577" s="72"/>
      <c r="U2577" s="69"/>
      <c r="V2577" s="69"/>
      <c r="W2577" s="69"/>
      <c r="X2577" s="69"/>
    </row>
    <row r="2578" spans="2:24" s="75" customFormat="1" x14ac:dyDescent="0.25">
      <c r="B2578" s="69"/>
      <c r="C2578" s="76"/>
      <c r="D2578" s="76"/>
      <c r="E2578" s="76"/>
      <c r="F2578" s="77"/>
      <c r="G2578" s="69"/>
      <c r="H2578" s="69"/>
      <c r="I2578" s="77"/>
      <c r="J2578" s="69"/>
      <c r="K2578" s="69"/>
      <c r="L2578" s="69"/>
      <c r="M2578" s="69"/>
      <c r="N2578" s="69"/>
      <c r="O2578" s="69"/>
      <c r="P2578" s="69"/>
      <c r="Q2578" s="53"/>
      <c r="R2578" s="82"/>
      <c r="S2578" s="83"/>
      <c r="T2578" s="72"/>
      <c r="U2578" s="69"/>
      <c r="V2578" s="69"/>
      <c r="W2578" s="69"/>
      <c r="X2578" s="69"/>
    </row>
    <row r="2579" spans="2:24" s="75" customFormat="1" x14ac:dyDescent="0.25">
      <c r="B2579" s="69"/>
      <c r="C2579" s="76"/>
      <c r="D2579" s="76"/>
      <c r="E2579" s="76"/>
      <c r="F2579" s="77"/>
      <c r="G2579" s="69"/>
      <c r="H2579" s="69"/>
      <c r="I2579" s="77"/>
      <c r="J2579" s="69"/>
      <c r="K2579" s="69"/>
      <c r="L2579" s="69"/>
      <c r="M2579" s="69"/>
      <c r="N2579" s="69"/>
      <c r="O2579" s="69"/>
      <c r="P2579" s="69"/>
      <c r="Q2579" s="53"/>
      <c r="R2579" s="82"/>
      <c r="S2579" s="83"/>
      <c r="T2579" s="72"/>
      <c r="U2579" s="69"/>
      <c r="V2579" s="69"/>
      <c r="W2579" s="69"/>
      <c r="X2579" s="69"/>
    </row>
    <row r="2580" spans="2:24" s="75" customFormat="1" x14ac:dyDescent="0.25">
      <c r="B2580" s="69"/>
      <c r="C2580" s="76"/>
      <c r="D2580" s="76"/>
      <c r="E2580" s="76"/>
      <c r="F2580" s="77"/>
      <c r="G2580" s="69"/>
      <c r="H2580" s="69"/>
      <c r="I2580" s="77"/>
      <c r="J2580" s="69"/>
      <c r="K2580" s="69"/>
      <c r="L2580" s="69"/>
      <c r="M2580" s="69"/>
      <c r="N2580" s="69"/>
      <c r="O2580" s="69"/>
      <c r="P2580" s="69"/>
      <c r="Q2580" s="53"/>
      <c r="R2580" s="82"/>
      <c r="S2580" s="83"/>
      <c r="T2580" s="72"/>
      <c r="U2580" s="69"/>
      <c r="V2580" s="69"/>
      <c r="W2580" s="69"/>
      <c r="X2580" s="69"/>
    </row>
    <row r="2581" spans="2:24" s="75" customFormat="1" x14ac:dyDescent="0.25">
      <c r="B2581" s="69"/>
      <c r="C2581" s="76"/>
      <c r="D2581" s="76"/>
      <c r="E2581" s="76"/>
      <c r="F2581" s="77"/>
      <c r="G2581" s="69"/>
      <c r="H2581" s="69"/>
      <c r="I2581" s="77"/>
      <c r="J2581" s="69"/>
      <c r="K2581" s="69"/>
      <c r="L2581" s="69"/>
      <c r="M2581" s="69"/>
      <c r="N2581" s="69"/>
      <c r="O2581" s="69"/>
      <c r="P2581" s="69"/>
      <c r="Q2581" s="53"/>
      <c r="R2581" s="82"/>
      <c r="S2581" s="83"/>
      <c r="T2581" s="72"/>
      <c r="U2581" s="69"/>
      <c r="V2581" s="69"/>
      <c r="W2581" s="69"/>
      <c r="X2581" s="69"/>
    </row>
    <row r="2582" spans="2:24" s="75" customFormat="1" x14ac:dyDescent="0.25">
      <c r="B2582" s="69"/>
      <c r="C2582" s="76"/>
      <c r="D2582" s="76"/>
      <c r="E2582" s="76"/>
      <c r="F2582" s="77"/>
      <c r="G2582" s="69"/>
      <c r="H2582" s="69"/>
      <c r="I2582" s="77"/>
      <c r="J2582" s="69"/>
      <c r="K2582" s="69"/>
      <c r="L2582" s="69"/>
      <c r="M2582" s="69"/>
      <c r="N2582" s="69"/>
      <c r="O2582" s="69"/>
      <c r="P2582" s="69"/>
      <c r="Q2582" s="53"/>
      <c r="R2582" s="82"/>
      <c r="S2582" s="83"/>
      <c r="T2582" s="72"/>
      <c r="U2582" s="69"/>
      <c r="V2582" s="69"/>
      <c r="W2582" s="69"/>
      <c r="X2582" s="69"/>
    </row>
    <row r="2583" spans="2:24" s="75" customFormat="1" x14ac:dyDescent="0.25">
      <c r="B2583" s="69"/>
      <c r="C2583" s="76"/>
      <c r="D2583" s="76"/>
      <c r="E2583" s="76"/>
      <c r="F2583" s="77"/>
      <c r="G2583" s="69"/>
      <c r="H2583" s="69"/>
      <c r="I2583" s="77"/>
      <c r="J2583" s="69"/>
      <c r="K2583" s="69"/>
      <c r="L2583" s="69"/>
      <c r="M2583" s="69"/>
      <c r="N2583" s="69"/>
      <c r="O2583" s="69"/>
      <c r="P2583" s="69"/>
      <c r="Q2583" s="53"/>
      <c r="R2583" s="82"/>
      <c r="S2583" s="83"/>
      <c r="T2583" s="72"/>
      <c r="U2583" s="69"/>
      <c r="V2583" s="69"/>
      <c r="W2583" s="69"/>
      <c r="X2583" s="69"/>
    </row>
    <row r="2584" spans="2:24" s="75" customFormat="1" x14ac:dyDescent="0.25">
      <c r="B2584" s="69"/>
      <c r="C2584" s="76"/>
      <c r="D2584" s="76"/>
      <c r="E2584" s="76"/>
      <c r="F2584" s="77"/>
      <c r="G2584" s="69"/>
      <c r="H2584" s="69"/>
      <c r="I2584" s="77"/>
      <c r="J2584" s="69"/>
      <c r="K2584" s="69"/>
      <c r="L2584" s="69"/>
      <c r="M2584" s="69"/>
      <c r="N2584" s="69"/>
      <c r="O2584" s="69"/>
      <c r="P2584" s="69"/>
      <c r="Q2584" s="53"/>
      <c r="R2584" s="82"/>
      <c r="S2584" s="83"/>
      <c r="T2584" s="72"/>
      <c r="U2584" s="69"/>
      <c r="V2584" s="69"/>
      <c r="W2584" s="69"/>
      <c r="X2584" s="69"/>
    </row>
    <row r="2585" spans="2:24" s="75" customFormat="1" x14ac:dyDescent="0.25">
      <c r="B2585" s="69"/>
      <c r="C2585" s="76"/>
      <c r="D2585" s="76"/>
      <c r="E2585" s="76"/>
      <c r="F2585" s="77"/>
      <c r="G2585" s="69"/>
      <c r="H2585" s="69"/>
      <c r="I2585" s="77"/>
      <c r="J2585" s="69"/>
      <c r="K2585" s="69"/>
      <c r="L2585" s="69"/>
      <c r="M2585" s="69"/>
      <c r="N2585" s="69"/>
      <c r="O2585" s="69"/>
      <c r="P2585" s="69"/>
      <c r="Q2585" s="53"/>
      <c r="R2585" s="82"/>
      <c r="S2585" s="83"/>
      <c r="T2585" s="72"/>
      <c r="U2585" s="69"/>
      <c r="V2585" s="69"/>
      <c r="W2585" s="69"/>
      <c r="X2585" s="69"/>
    </row>
    <row r="2586" spans="2:24" s="75" customFormat="1" x14ac:dyDescent="0.25">
      <c r="B2586" s="69"/>
      <c r="C2586" s="76"/>
      <c r="D2586" s="76"/>
      <c r="E2586" s="76"/>
      <c r="F2586" s="77"/>
      <c r="G2586" s="69"/>
      <c r="H2586" s="69"/>
      <c r="I2586" s="77"/>
      <c r="J2586" s="69"/>
      <c r="K2586" s="69"/>
      <c r="L2586" s="69"/>
      <c r="M2586" s="69"/>
      <c r="N2586" s="69"/>
      <c r="O2586" s="69"/>
      <c r="P2586" s="69"/>
      <c r="Q2586" s="53"/>
      <c r="R2586" s="82"/>
      <c r="S2586" s="83"/>
      <c r="T2586" s="72"/>
      <c r="U2586" s="69"/>
      <c r="V2586" s="69"/>
      <c r="W2586" s="69"/>
      <c r="X2586" s="69"/>
    </row>
    <row r="2587" spans="2:24" s="75" customFormat="1" x14ac:dyDescent="0.25">
      <c r="B2587" s="69"/>
      <c r="C2587" s="76"/>
      <c r="D2587" s="76"/>
      <c r="E2587" s="76"/>
      <c r="F2587" s="77"/>
      <c r="G2587" s="69"/>
      <c r="H2587" s="69"/>
      <c r="I2587" s="77"/>
      <c r="J2587" s="69"/>
      <c r="K2587" s="69"/>
      <c r="L2587" s="69"/>
      <c r="M2587" s="69"/>
      <c r="N2587" s="69"/>
      <c r="O2587" s="69"/>
      <c r="P2587" s="69"/>
      <c r="Q2587" s="53"/>
      <c r="R2587" s="82"/>
      <c r="S2587" s="83"/>
      <c r="T2587" s="72"/>
      <c r="U2587" s="69"/>
      <c r="V2587" s="69"/>
      <c r="W2587" s="69"/>
      <c r="X2587" s="69"/>
    </row>
    <row r="2588" spans="2:24" s="75" customFormat="1" x14ac:dyDescent="0.25">
      <c r="B2588" s="69"/>
      <c r="C2588" s="76"/>
      <c r="D2588" s="76"/>
      <c r="E2588" s="76"/>
      <c r="F2588" s="77"/>
      <c r="G2588" s="69"/>
      <c r="H2588" s="69"/>
      <c r="I2588" s="77"/>
      <c r="J2588" s="69"/>
      <c r="K2588" s="69"/>
      <c r="L2588" s="69"/>
      <c r="M2588" s="69"/>
      <c r="N2588" s="69"/>
      <c r="O2588" s="69"/>
      <c r="P2588" s="69"/>
      <c r="Q2588" s="53"/>
      <c r="R2588" s="82"/>
      <c r="S2588" s="83"/>
      <c r="T2588" s="72"/>
      <c r="U2588" s="69"/>
      <c r="V2588" s="69"/>
      <c r="W2588" s="69"/>
      <c r="X2588" s="69"/>
    </row>
    <row r="2589" spans="2:24" s="75" customFormat="1" x14ac:dyDescent="0.25">
      <c r="B2589" s="69"/>
      <c r="C2589" s="76"/>
      <c r="D2589" s="76"/>
      <c r="E2589" s="76"/>
      <c r="F2589" s="77"/>
      <c r="G2589" s="69"/>
      <c r="H2589" s="69"/>
      <c r="I2589" s="77"/>
      <c r="J2589" s="69"/>
      <c r="K2589" s="69"/>
      <c r="L2589" s="69"/>
      <c r="M2589" s="69"/>
      <c r="N2589" s="69"/>
      <c r="O2589" s="69"/>
      <c r="P2589" s="69"/>
      <c r="Q2589" s="53"/>
      <c r="R2589" s="82"/>
      <c r="S2589" s="83"/>
      <c r="T2589" s="72"/>
      <c r="U2589" s="69"/>
      <c r="V2589" s="69"/>
      <c r="W2589" s="69"/>
      <c r="X2589" s="69"/>
    </row>
    <row r="2590" spans="2:24" s="75" customFormat="1" x14ac:dyDescent="0.25">
      <c r="B2590" s="69"/>
      <c r="C2590" s="76"/>
      <c r="D2590" s="76"/>
      <c r="E2590" s="76"/>
      <c r="F2590" s="77"/>
      <c r="G2590" s="69"/>
      <c r="H2590" s="69"/>
      <c r="I2590" s="77"/>
      <c r="J2590" s="69"/>
      <c r="K2590" s="69"/>
      <c r="L2590" s="69"/>
      <c r="M2590" s="69"/>
      <c r="N2590" s="69"/>
      <c r="O2590" s="69"/>
      <c r="P2590" s="69"/>
      <c r="Q2590" s="53"/>
      <c r="R2590" s="82"/>
      <c r="S2590" s="83"/>
      <c r="T2590" s="72"/>
      <c r="U2590" s="69"/>
      <c r="V2590" s="69"/>
      <c r="W2590" s="69"/>
      <c r="X2590" s="69"/>
    </row>
    <row r="2591" spans="2:24" s="75" customFormat="1" x14ac:dyDescent="0.25">
      <c r="B2591" s="69"/>
      <c r="C2591" s="76"/>
      <c r="D2591" s="76"/>
      <c r="E2591" s="76"/>
      <c r="F2591" s="77"/>
      <c r="G2591" s="69"/>
      <c r="H2591" s="69"/>
      <c r="I2591" s="77"/>
      <c r="J2591" s="69"/>
      <c r="K2591" s="69"/>
      <c r="L2591" s="69"/>
      <c r="M2591" s="69"/>
      <c r="N2591" s="69"/>
      <c r="O2591" s="69"/>
      <c r="P2591" s="69"/>
      <c r="Q2591" s="53"/>
      <c r="R2591" s="82"/>
      <c r="S2591" s="83"/>
      <c r="T2591" s="72"/>
      <c r="U2591" s="69"/>
      <c r="V2591" s="69"/>
      <c r="W2591" s="69"/>
      <c r="X2591" s="69"/>
    </row>
    <row r="2592" spans="2:24" s="75" customFormat="1" x14ac:dyDescent="0.25">
      <c r="B2592" s="69"/>
      <c r="C2592" s="76"/>
      <c r="D2592" s="76"/>
      <c r="E2592" s="76"/>
      <c r="F2592" s="77"/>
      <c r="G2592" s="69"/>
      <c r="H2592" s="69"/>
      <c r="I2592" s="77"/>
      <c r="J2592" s="69"/>
      <c r="K2592" s="69"/>
      <c r="L2592" s="69"/>
      <c r="M2592" s="69"/>
      <c r="N2592" s="69"/>
      <c r="O2592" s="69"/>
      <c r="P2592" s="69"/>
      <c r="Q2592" s="53"/>
      <c r="R2592" s="82"/>
      <c r="S2592" s="83"/>
      <c r="T2592" s="72"/>
      <c r="U2592" s="69"/>
      <c r="V2592" s="69"/>
      <c r="W2592" s="69"/>
      <c r="X2592" s="69"/>
    </row>
    <row r="2593" spans="1:24" s="75" customFormat="1" x14ac:dyDescent="0.25">
      <c r="B2593" s="69"/>
      <c r="C2593" s="76"/>
      <c r="D2593" s="76"/>
      <c r="E2593" s="76"/>
      <c r="F2593" s="77"/>
      <c r="G2593" s="69"/>
      <c r="H2593" s="69"/>
      <c r="I2593" s="77"/>
      <c r="J2593" s="69"/>
      <c r="K2593" s="69"/>
      <c r="L2593" s="69"/>
      <c r="M2593" s="69"/>
      <c r="N2593" s="69"/>
      <c r="O2593" s="69"/>
      <c r="P2593" s="69"/>
      <c r="Q2593" s="53"/>
      <c r="R2593" s="82"/>
      <c r="S2593" s="83"/>
      <c r="T2593" s="72"/>
      <c r="U2593" s="69"/>
      <c r="V2593" s="69"/>
      <c r="W2593" s="69"/>
      <c r="X2593" s="69"/>
    </row>
    <row r="2594" spans="1:24" s="75" customFormat="1" x14ac:dyDescent="0.25">
      <c r="B2594" s="69"/>
      <c r="C2594" s="76"/>
      <c r="D2594" s="76"/>
      <c r="E2594" s="76"/>
      <c r="F2594" s="77"/>
      <c r="G2594" s="69"/>
      <c r="H2594" s="69"/>
      <c r="I2594" s="77"/>
      <c r="J2594" s="69"/>
      <c r="K2594" s="69"/>
      <c r="L2594" s="69"/>
      <c r="M2594" s="69"/>
      <c r="N2594" s="69"/>
      <c r="O2594" s="69"/>
      <c r="P2594" s="69"/>
      <c r="Q2594" s="53"/>
      <c r="R2594" s="82"/>
      <c r="S2594" s="83"/>
      <c r="T2594" s="72"/>
      <c r="U2594" s="69"/>
      <c r="V2594" s="69"/>
      <c r="W2594" s="69"/>
      <c r="X2594" s="69"/>
    </row>
    <row r="2595" spans="1:24" s="75" customFormat="1" x14ac:dyDescent="0.25">
      <c r="B2595" s="69"/>
      <c r="C2595" s="76"/>
      <c r="D2595" s="76"/>
      <c r="E2595" s="76"/>
      <c r="F2595" s="77"/>
      <c r="G2595" s="69"/>
      <c r="H2595" s="69"/>
      <c r="I2595" s="77"/>
      <c r="J2595" s="69"/>
      <c r="K2595" s="69"/>
      <c r="L2595" s="69"/>
      <c r="M2595" s="69"/>
      <c r="N2595" s="69"/>
      <c r="O2595" s="69"/>
      <c r="P2595" s="69"/>
      <c r="Q2595" s="53"/>
      <c r="R2595" s="82"/>
      <c r="S2595" s="83"/>
      <c r="T2595" s="72"/>
      <c r="U2595" s="69"/>
      <c r="V2595" s="69"/>
      <c r="W2595" s="69"/>
      <c r="X2595" s="69"/>
    </row>
    <row r="2596" spans="1:24" s="75" customFormat="1" x14ac:dyDescent="0.25">
      <c r="B2596" s="69"/>
      <c r="C2596" s="76"/>
      <c r="D2596" s="76"/>
      <c r="E2596" s="76"/>
      <c r="F2596" s="77"/>
      <c r="G2596" s="69"/>
      <c r="H2596" s="69"/>
      <c r="I2596" s="77"/>
      <c r="J2596" s="69"/>
      <c r="K2596" s="69"/>
      <c r="L2596" s="69"/>
      <c r="M2596" s="69"/>
      <c r="N2596" s="69"/>
      <c r="O2596" s="69"/>
      <c r="P2596" s="69"/>
      <c r="Q2596" s="53"/>
      <c r="R2596" s="82"/>
      <c r="S2596" s="83"/>
      <c r="T2596" s="72"/>
      <c r="U2596" s="69"/>
      <c r="V2596" s="69"/>
      <c r="W2596" s="69"/>
      <c r="X2596" s="69"/>
    </row>
    <row r="2597" spans="1:24" s="75" customFormat="1" x14ac:dyDescent="0.25">
      <c r="B2597" s="69"/>
      <c r="C2597" s="76"/>
      <c r="D2597" s="76"/>
      <c r="E2597" s="76"/>
      <c r="F2597" s="77"/>
      <c r="G2597" s="69"/>
      <c r="H2597" s="69"/>
      <c r="I2597" s="77"/>
      <c r="J2597" s="69"/>
      <c r="K2597" s="69"/>
      <c r="L2597" s="69"/>
      <c r="M2597" s="69"/>
      <c r="N2597" s="69"/>
      <c r="O2597" s="69"/>
      <c r="P2597" s="69"/>
      <c r="Q2597" s="53"/>
      <c r="R2597" s="82"/>
      <c r="S2597" s="83"/>
      <c r="T2597" s="72"/>
      <c r="U2597" s="69"/>
      <c r="V2597" s="69"/>
      <c r="W2597" s="69"/>
      <c r="X2597" s="69"/>
    </row>
    <row r="2598" spans="1:24" s="75" customFormat="1" x14ac:dyDescent="0.25">
      <c r="B2598" s="69"/>
      <c r="C2598" s="76"/>
      <c r="D2598" s="76"/>
      <c r="E2598" s="76"/>
      <c r="F2598" s="77"/>
      <c r="G2598" s="69"/>
      <c r="H2598" s="69"/>
      <c r="I2598" s="77"/>
      <c r="J2598" s="69"/>
      <c r="K2598" s="69"/>
      <c r="L2598" s="69"/>
      <c r="M2598" s="69"/>
      <c r="N2598" s="69"/>
      <c r="O2598" s="69"/>
      <c r="P2598" s="69"/>
      <c r="Q2598" s="53"/>
      <c r="R2598" s="82"/>
      <c r="S2598" s="83"/>
      <c r="T2598" s="72"/>
      <c r="U2598" s="69"/>
      <c r="V2598" s="69"/>
      <c r="W2598" s="69"/>
      <c r="X2598" s="69"/>
    </row>
    <row r="2599" spans="1:24" s="75" customFormat="1" x14ac:dyDescent="0.25">
      <c r="B2599" s="69"/>
      <c r="C2599" s="76"/>
      <c r="D2599" s="76"/>
      <c r="E2599" s="76"/>
      <c r="F2599" s="77"/>
      <c r="G2599" s="69"/>
      <c r="H2599" s="69"/>
      <c r="I2599" s="77"/>
      <c r="J2599" s="69"/>
      <c r="K2599" s="69"/>
      <c r="L2599" s="69"/>
      <c r="M2599" s="69"/>
      <c r="N2599" s="69"/>
      <c r="O2599" s="69"/>
      <c r="P2599" s="69"/>
      <c r="Q2599" s="53"/>
      <c r="R2599" s="82"/>
      <c r="S2599" s="83"/>
      <c r="T2599" s="72"/>
      <c r="U2599" s="69"/>
      <c r="V2599" s="69"/>
      <c r="W2599" s="69"/>
      <c r="X2599" s="69"/>
    </row>
    <row r="2600" spans="1:24" s="75" customFormat="1" x14ac:dyDescent="0.25">
      <c r="B2600" s="69"/>
      <c r="C2600" s="76"/>
      <c r="D2600" s="76"/>
      <c r="E2600" s="76"/>
      <c r="F2600" s="77"/>
      <c r="G2600" s="69"/>
      <c r="H2600" s="69"/>
      <c r="I2600" s="77"/>
      <c r="J2600" s="69"/>
      <c r="K2600" s="69"/>
      <c r="L2600" s="69"/>
      <c r="M2600" s="69"/>
      <c r="N2600" s="69"/>
      <c r="O2600" s="69"/>
      <c r="P2600" s="69"/>
      <c r="Q2600" s="53"/>
      <c r="R2600" s="82"/>
      <c r="S2600" s="83"/>
      <c r="T2600" s="72"/>
      <c r="U2600" s="69"/>
      <c r="V2600" s="69"/>
      <c r="W2600" s="69"/>
      <c r="X2600" s="69"/>
    </row>
    <row r="2601" spans="1:24" s="82" customFormat="1" x14ac:dyDescent="0.25">
      <c r="A2601" s="75"/>
      <c r="B2601" s="69"/>
      <c r="C2601" s="76"/>
      <c r="D2601" s="76"/>
      <c r="E2601" s="76"/>
      <c r="F2601" s="77"/>
      <c r="G2601" s="69"/>
      <c r="H2601" s="69"/>
      <c r="I2601" s="77"/>
      <c r="J2601" s="69"/>
      <c r="K2601" s="69"/>
      <c r="L2601" s="69"/>
      <c r="M2601" s="69"/>
      <c r="N2601" s="69"/>
      <c r="O2601" s="69"/>
      <c r="P2601" s="69"/>
      <c r="Q2601" s="53"/>
      <c r="S2601" s="83"/>
      <c r="T2601" s="72"/>
      <c r="U2601" s="69"/>
      <c r="V2601" s="69"/>
      <c r="W2601" s="69"/>
      <c r="X2601" s="69"/>
    </row>
    <row r="2602" spans="1:24" s="82" customFormat="1" x14ac:dyDescent="0.25">
      <c r="A2602" s="75"/>
      <c r="B2602" s="69"/>
      <c r="C2602" s="76"/>
      <c r="D2602" s="76"/>
      <c r="E2602" s="76"/>
      <c r="F2602" s="77"/>
      <c r="G2602" s="69"/>
      <c r="H2602" s="69"/>
      <c r="I2602" s="77"/>
      <c r="J2602" s="69"/>
      <c r="K2602" s="69"/>
      <c r="L2602" s="69"/>
      <c r="M2602" s="69"/>
      <c r="N2602" s="69"/>
      <c r="O2602" s="69"/>
      <c r="P2602" s="69"/>
      <c r="Q2602" s="53"/>
      <c r="S2602" s="83"/>
      <c r="T2602" s="72"/>
      <c r="U2602" s="69"/>
      <c r="V2602" s="69"/>
      <c r="W2602" s="69"/>
      <c r="X2602" s="69"/>
    </row>
    <row r="2603" spans="1:24" s="82" customFormat="1" x14ac:dyDescent="0.25">
      <c r="A2603" s="75"/>
      <c r="B2603" s="69"/>
      <c r="C2603" s="76"/>
      <c r="D2603" s="76"/>
      <c r="E2603" s="76"/>
      <c r="F2603" s="77"/>
      <c r="G2603" s="69"/>
      <c r="H2603" s="69"/>
      <c r="I2603" s="77"/>
      <c r="J2603" s="69"/>
      <c r="K2603" s="69"/>
      <c r="L2603" s="69"/>
      <c r="M2603" s="69"/>
      <c r="N2603" s="69"/>
      <c r="O2603" s="69"/>
      <c r="P2603" s="69"/>
      <c r="Q2603" s="53"/>
      <c r="S2603" s="83"/>
      <c r="T2603" s="72"/>
      <c r="U2603" s="69"/>
      <c r="V2603" s="69"/>
      <c r="W2603" s="69"/>
      <c r="X2603" s="69"/>
    </row>
    <row r="2604" spans="1:24" s="82" customFormat="1" x14ac:dyDescent="0.25">
      <c r="A2604" s="75"/>
      <c r="B2604" s="69"/>
      <c r="C2604" s="76"/>
      <c r="D2604" s="76"/>
      <c r="E2604" s="76"/>
      <c r="F2604" s="77"/>
      <c r="G2604" s="69"/>
      <c r="H2604" s="69"/>
      <c r="I2604" s="77"/>
      <c r="J2604" s="69"/>
      <c r="K2604" s="69"/>
      <c r="L2604" s="69"/>
      <c r="M2604" s="69"/>
      <c r="N2604" s="69"/>
      <c r="O2604" s="69"/>
      <c r="P2604" s="69"/>
      <c r="Q2604" s="53"/>
      <c r="S2604" s="83"/>
      <c r="T2604" s="72"/>
      <c r="U2604" s="69"/>
      <c r="V2604" s="69"/>
      <c r="W2604" s="69"/>
      <c r="X2604" s="69"/>
    </row>
  </sheetData>
  <autoFilter ref="A1:T289"/>
  <printOptions horizontalCentered="1"/>
  <pageMargins left="0.25" right="0.25" top="0.5" bottom="0.5" header="0.3" footer="0.3"/>
  <pageSetup paperSize="5" scale="43" fitToHeight="0" orientation="landscape" r:id="rId1"/>
  <headerFooter>
    <oddHeader>&amp;C&amp;F</oddHeader>
    <oddFooter>&amp;CMUNIS Download as of 01.07.20&amp;RPage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S889"/>
  <sheetViews>
    <sheetView topLeftCell="A16" workbookViewId="0">
      <selection activeCell="L892" sqref="L892"/>
    </sheetView>
  </sheetViews>
  <sheetFormatPr defaultColWidth="8.77734375" defaultRowHeight="14.4" x14ac:dyDescent="0.3"/>
  <cols>
    <col min="1" max="2" width="8.44140625" customWidth="1"/>
    <col min="3" max="3" width="9.44140625" customWidth="1"/>
    <col min="4" max="4" width="36" customWidth="1"/>
    <col min="5" max="6" width="8.44140625" customWidth="1"/>
    <col min="7" max="7" width="30.33203125" bestFit="1" customWidth="1"/>
    <col min="8" max="8" width="35.33203125" bestFit="1" customWidth="1"/>
    <col min="9" max="11" width="14.44140625" customWidth="1"/>
    <col min="12" max="12" width="14.44140625" style="3" customWidth="1"/>
    <col min="13" max="13" width="14.44140625" customWidth="1"/>
    <col min="14" max="14" width="40.6640625" customWidth="1"/>
    <col min="15" max="15" width="36" customWidth="1"/>
    <col min="16" max="17" width="8.44140625" customWidth="1"/>
    <col min="18" max="18" width="18" customWidth="1"/>
    <col min="19" max="19" width="14.44140625" customWidth="1"/>
    <col min="20" max="20" width="15.44140625" customWidth="1"/>
    <col min="21" max="21" width="13.33203125" customWidth="1"/>
    <col min="22" max="22" width="16.6640625" customWidth="1"/>
    <col min="23" max="23" width="13.33203125" customWidth="1"/>
    <col min="24" max="24" width="12" customWidth="1"/>
    <col min="25" max="25" width="8.44140625" customWidth="1"/>
    <col min="26" max="26" width="15.44140625" customWidth="1"/>
    <col min="27" max="27" width="13.33203125" customWidth="1"/>
    <col min="28" max="28" width="19.33203125" customWidth="1"/>
    <col min="29" max="29" width="15.44140625" customWidth="1"/>
    <col min="30" max="31" width="16.6640625" customWidth="1"/>
    <col min="32" max="32" width="18" customWidth="1"/>
    <col min="33" max="33" width="14.44140625" customWidth="1"/>
    <col min="34" max="34" width="16.6640625" customWidth="1"/>
    <col min="35" max="35" width="14.44140625" customWidth="1"/>
    <col min="36" max="36" width="18" customWidth="1"/>
    <col min="37" max="38" width="15.44140625" customWidth="1"/>
    <col min="39" max="39" width="13.33203125" customWidth="1"/>
    <col min="40" max="40" width="16.6640625" customWidth="1"/>
    <col min="41" max="41" width="13.33203125" customWidth="1"/>
    <col min="42" max="42" width="10.6640625" customWidth="1"/>
    <col min="43" max="43" width="15.44140625" customWidth="1"/>
    <col min="44" max="44" width="13.33203125" customWidth="1"/>
    <col min="45" max="45" width="18" customWidth="1"/>
    <col min="46" max="46" width="16.6640625" customWidth="1"/>
    <col min="47" max="47" width="13.33203125" customWidth="1"/>
    <col min="48" max="48" width="10.6640625" customWidth="1"/>
    <col min="49" max="49" width="8.44140625" customWidth="1"/>
    <col min="50" max="50" width="15.44140625" customWidth="1"/>
    <col min="51" max="51" width="13.33203125" customWidth="1"/>
    <col min="52" max="52" width="42" customWidth="1"/>
    <col min="53" max="53" width="12" customWidth="1"/>
    <col min="54" max="56" width="15.44140625" customWidth="1"/>
    <col min="57" max="58" width="13.33203125" customWidth="1"/>
    <col min="59" max="59" width="16.6640625" customWidth="1"/>
    <col min="60" max="60" width="15.44140625" customWidth="1"/>
    <col min="61" max="61" width="16.6640625" customWidth="1"/>
    <col min="62" max="63" width="24" customWidth="1"/>
    <col min="64" max="64" width="52.6640625" customWidth="1"/>
    <col min="65" max="65" width="12" customWidth="1"/>
    <col min="66" max="66" width="16.6640625" customWidth="1"/>
    <col min="67" max="67" width="12" customWidth="1"/>
    <col min="68" max="68" width="16.6640625" customWidth="1"/>
    <col min="69" max="69" width="12" customWidth="1"/>
    <col min="70" max="70" width="16.6640625" customWidth="1"/>
    <col min="71" max="71" width="12" customWidth="1"/>
    <col min="72" max="72" width="16.6640625" customWidth="1"/>
    <col min="73" max="73" width="12" customWidth="1"/>
    <col min="74" max="74" width="16.6640625" customWidth="1"/>
    <col min="75" max="76" width="15.44140625" customWidth="1"/>
    <col min="77" max="78" width="27.44140625" customWidth="1"/>
    <col min="79" max="79" width="24" customWidth="1"/>
    <col min="80" max="80" width="25.33203125" customWidth="1"/>
    <col min="81" max="81" width="26.44140625" customWidth="1"/>
    <col min="82" max="82" width="16.6640625" customWidth="1"/>
    <col min="83" max="83" width="24" customWidth="1"/>
    <col min="84" max="84" width="20.44140625" customWidth="1"/>
    <col min="85" max="85" width="18" customWidth="1"/>
    <col min="86" max="86" width="27.44140625" customWidth="1"/>
    <col min="87" max="87" width="24" customWidth="1"/>
    <col min="88" max="88" width="25.33203125" customWidth="1"/>
    <col min="89" max="89" width="26.44140625" customWidth="1"/>
    <col min="90" max="90" width="16.6640625" customWidth="1"/>
    <col min="91" max="91" width="24" customWidth="1"/>
    <col min="92" max="92" width="20.44140625" customWidth="1"/>
    <col min="93" max="93" width="18" customWidth="1"/>
    <col min="94" max="94" width="27.44140625" customWidth="1"/>
    <col min="95" max="95" width="24" customWidth="1"/>
    <col min="96" max="96" width="25.33203125" customWidth="1"/>
    <col min="97" max="97" width="26.44140625" customWidth="1"/>
    <col min="98" max="98" width="16.6640625" customWidth="1"/>
    <col min="99" max="99" width="24" customWidth="1"/>
    <col min="100" max="100" width="20.44140625" customWidth="1"/>
    <col min="101" max="101" width="18" customWidth="1"/>
    <col min="102" max="102" width="27.44140625" customWidth="1"/>
    <col min="103" max="103" width="24" customWidth="1"/>
    <col min="104" max="104" width="25.33203125" customWidth="1"/>
    <col min="105" max="105" width="26.44140625" customWidth="1"/>
    <col min="106" max="106" width="16.6640625" customWidth="1"/>
    <col min="107" max="107" width="24" customWidth="1"/>
    <col min="108" max="108" width="20.44140625" customWidth="1"/>
    <col min="109" max="109" width="18" customWidth="1"/>
    <col min="110" max="110" width="27.44140625" customWidth="1"/>
    <col min="111" max="111" width="24" customWidth="1"/>
    <col min="112" max="112" width="25.33203125" customWidth="1"/>
    <col min="113" max="113" width="26.44140625" customWidth="1"/>
    <col min="114" max="114" width="16.6640625" customWidth="1"/>
    <col min="115" max="115" width="24" customWidth="1"/>
    <col min="116" max="116" width="20.44140625" customWidth="1"/>
    <col min="117" max="117" width="18" customWidth="1"/>
    <col min="118" max="118" width="27.44140625" customWidth="1"/>
    <col min="119" max="119" width="24" customWidth="1"/>
    <col min="120" max="120" width="25.33203125" customWidth="1"/>
    <col min="121" max="121" width="26.44140625" customWidth="1"/>
    <col min="122" max="122" width="16.6640625" customWidth="1"/>
    <col min="123" max="123" width="24" customWidth="1"/>
    <col min="124" max="124" width="20.44140625" customWidth="1"/>
    <col min="125" max="125" width="18" customWidth="1"/>
    <col min="126" max="126" width="27.44140625" customWidth="1"/>
    <col min="127" max="127" width="24" customWidth="1"/>
    <col min="128" max="128" width="25.33203125" customWidth="1"/>
    <col min="129" max="129" width="26.44140625" customWidth="1"/>
    <col min="130" max="130" width="16.6640625" customWidth="1"/>
    <col min="131" max="131" width="24" customWidth="1"/>
    <col min="132" max="132" width="20.44140625" customWidth="1"/>
    <col min="133" max="133" width="18" customWidth="1"/>
    <col min="134" max="134" width="27.44140625" customWidth="1"/>
    <col min="135" max="135" width="24" customWidth="1"/>
    <col min="136" max="136" width="25.33203125" customWidth="1"/>
    <col min="137" max="137" width="26.44140625" customWidth="1"/>
    <col min="138" max="138" width="16.6640625" customWidth="1"/>
    <col min="139" max="139" width="24" customWidth="1"/>
    <col min="140" max="140" width="20.44140625" customWidth="1"/>
    <col min="141" max="141" width="18" customWidth="1"/>
    <col min="142" max="142" width="27.44140625" customWidth="1"/>
    <col min="143" max="143" width="24" customWidth="1"/>
    <col min="144" max="144" width="25.33203125" customWidth="1"/>
    <col min="145" max="145" width="26.44140625" customWidth="1"/>
    <col min="146" max="146" width="16.6640625" customWidth="1"/>
    <col min="147" max="147" width="24" customWidth="1"/>
    <col min="148" max="148" width="20.44140625" customWidth="1"/>
    <col min="149" max="149" width="18" customWidth="1"/>
  </cols>
  <sheetData>
    <row r="1" spans="1:149" x14ac:dyDescent="0.3">
      <c r="A1" s="1" t="s">
        <v>0</v>
      </c>
      <c r="B1" s="1" t="s">
        <v>1</v>
      </c>
      <c r="C1" s="1" t="s">
        <v>2</v>
      </c>
      <c r="D1" s="1" t="s">
        <v>3</v>
      </c>
      <c r="E1" s="1" t="s">
        <v>4</v>
      </c>
      <c r="F1" s="1" t="s">
        <v>5</v>
      </c>
      <c r="G1" s="1" t="s">
        <v>6</v>
      </c>
      <c r="H1" s="1" t="s">
        <v>7</v>
      </c>
      <c r="I1" s="1" t="s">
        <v>8</v>
      </c>
      <c r="J1" s="1" t="s">
        <v>9</v>
      </c>
      <c r="K1" s="1"/>
      <c r="L1" s="2"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c r="BL1" s="1" t="s">
        <v>62</v>
      </c>
      <c r="BM1" s="1" t="s">
        <v>63</v>
      </c>
      <c r="BN1" s="1" t="s">
        <v>64</v>
      </c>
      <c r="BO1" s="1" t="s">
        <v>65</v>
      </c>
      <c r="BP1" s="1" t="s">
        <v>66</v>
      </c>
      <c r="BQ1" s="1" t="s">
        <v>67</v>
      </c>
      <c r="BR1" s="1" t="s">
        <v>68</v>
      </c>
      <c r="BS1" s="1" t="s">
        <v>69</v>
      </c>
      <c r="BT1" s="1" t="s">
        <v>70</v>
      </c>
      <c r="BU1" s="1" t="s">
        <v>71</v>
      </c>
      <c r="BV1" s="1" t="s">
        <v>72</v>
      </c>
      <c r="BW1" s="1" t="s">
        <v>73</v>
      </c>
      <c r="BX1" s="1" t="s">
        <v>74</v>
      </c>
      <c r="BY1" s="1" t="s">
        <v>75</v>
      </c>
      <c r="BZ1" s="1" t="s">
        <v>76</v>
      </c>
      <c r="CA1" s="1" t="s">
        <v>77</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c r="DD1" s="1" t="s">
        <v>106</v>
      </c>
      <c r="DE1" s="1" t="s">
        <v>107</v>
      </c>
      <c r="DF1" s="1" t="s">
        <v>108</v>
      </c>
      <c r="DG1" s="1" t="s">
        <v>109</v>
      </c>
      <c r="DH1" s="1" t="s">
        <v>110</v>
      </c>
      <c r="DI1" s="1" t="s">
        <v>111</v>
      </c>
      <c r="DJ1" s="1" t="s">
        <v>112</v>
      </c>
      <c r="DK1" s="1" t="s">
        <v>113</v>
      </c>
      <c r="DL1" s="1" t="s">
        <v>114</v>
      </c>
      <c r="DM1" s="1" t="s">
        <v>115</v>
      </c>
      <c r="DN1" s="1" t="s">
        <v>116</v>
      </c>
      <c r="DO1" s="1" t="s">
        <v>117</v>
      </c>
      <c r="DP1" s="1" t="s">
        <v>118</v>
      </c>
      <c r="DQ1" s="1" t="s">
        <v>119</v>
      </c>
      <c r="DR1" s="1" t="s">
        <v>120</v>
      </c>
      <c r="DS1" s="1" t="s">
        <v>121</v>
      </c>
      <c r="DT1" s="1" t="s">
        <v>122</v>
      </c>
      <c r="DU1" s="1" t="s">
        <v>123</v>
      </c>
      <c r="DV1" s="1" t="s">
        <v>124</v>
      </c>
      <c r="DW1" s="1" t="s">
        <v>125</v>
      </c>
      <c r="DX1" s="1" t="s">
        <v>126</v>
      </c>
      <c r="DY1" s="1" t="s">
        <v>127</v>
      </c>
      <c r="DZ1" s="1" t="s">
        <v>128</v>
      </c>
      <c r="EA1" s="1" t="s">
        <v>129</v>
      </c>
      <c r="EB1" s="1" t="s">
        <v>130</v>
      </c>
      <c r="EC1" s="1" t="s">
        <v>131</v>
      </c>
      <c r="ED1" s="1" t="s">
        <v>132</v>
      </c>
      <c r="EE1" s="1" t="s">
        <v>133</v>
      </c>
      <c r="EF1" s="1" t="s">
        <v>134</v>
      </c>
      <c r="EG1" s="1" t="s">
        <v>135</v>
      </c>
      <c r="EH1" s="1" t="s">
        <v>136</v>
      </c>
      <c r="EI1" s="1" t="s">
        <v>137</v>
      </c>
      <c r="EJ1" s="1" t="s">
        <v>138</v>
      </c>
      <c r="EK1" s="1" t="s">
        <v>139</v>
      </c>
      <c r="EL1" s="1" t="s">
        <v>140</v>
      </c>
      <c r="EM1" s="1" t="s">
        <v>141</v>
      </c>
      <c r="EN1" s="1" t="s">
        <v>142</v>
      </c>
      <c r="EO1" s="1" t="s">
        <v>143</v>
      </c>
      <c r="EP1" s="1" t="s">
        <v>144</v>
      </c>
      <c r="EQ1" s="1" t="s">
        <v>145</v>
      </c>
      <c r="ER1" s="1" t="s">
        <v>146</v>
      </c>
      <c r="ES1" s="1" t="s">
        <v>147</v>
      </c>
    </row>
    <row r="2" spans="1:149" hidden="1" x14ac:dyDescent="0.3">
      <c r="A2" t="s">
        <v>148</v>
      </c>
      <c r="B2" t="s">
        <v>149</v>
      </c>
      <c r="C2" t="s">
        <v>150</v>
      </c>
      <c r="D2" t="s">
        <v>151</v>
      </c>
      <c r="E2" t="s">
        <v>152</v>
      </c>
      <c r="F2" t="s">
        <v>153</v>
      </c>
      <c r="G2" t="str">
        <f>VLOOKUP(L2,'[3]Locn Lookup 2'!G:H,2,FALSE)</f>
        <v>102 -  HAMILTON AVENUE SCHOOL</v>
      </c>
      <c r="H2" t="str">
        <f>F2&amp;G2</f>
        <v>14168102 -  HAMILTON AVENUE SCHOOL</v>
      </c>
      <c r="I2" t="s">
        <v>154</v>
      </c>
      <c r="J2" t="s">
        <v>155</v>
      </c>
      <c r="L2" s="3">
        <v>102</v>
      </c>
      <c r="M2" t="s">
        <v>156</v>
      </c>
      <c r="N2" t="s">
        <v>157</v>
      </c>
      <c r="O2" t="s">
        <v>151</v>
      </c>
      <c r="P2" t="s">
        <v>158</v>
      </c>
      <c r="Q2" t="s">
        <v>159</v>
      </c>
      <c r="R2">
        <v>0</v>
      </c>
      <c r="S2">
        <v>0</v>
      </c>
      <c r="T2">
        <v>0</v>
      </c>
      <c r="U2">
        <v>0</v>
      </c>
      <c r="V2">
        <v>0</v>
      </c>
      <c r="W2">
        <v>0</v>
      </c>
      <c r="X2">
        <v>0</v>
      </c>
      <c r="Y2">
        <v>0</v>
      </c>
      <c r="Z2">
        <v>0</v>
      </c>
      <c r="AA2">
        <v>0</v>
      </c>
      <c r="AB2">
        <v>-11691.4</v>
      </c>
      <c r="AC2">
        <v>11691.4</v>
      </c>
      <c r="AD2">
        <v>0</v>
      </c>
      <c r="AE2">
        <f>AC2+AD2</f>
        <v>11691.4</v>
      </c>
      <c r="AF2">
        <v>0</v>
      </c>
      <c r="AG2">
        <v>0</v>
      </c>
      <c r="AH2">
        <v>0</v>
      </c>
      <c r="AI2">
        <v>0</v>
      </c>
      <c r="AJ2">
        <v>0</v>
      </c>
      <c r="AK2">
        <v>0</v>
      </c>
      <c r="AL2">
        <v>0</v>
      </c>
      <c r="AM2">
        <v>0</v>
      </c>
      <c r="AN2">
        <v>0</v>
      </c>
      <c r="AO2">
        <v>0</v>
      </c>
      <c r="AP2">
        <v>0</v>
      </c>
      <c r="AQ2">
        <v>0</v>
      </c>
      <c r="AR2">
        <v>0</v>
      </c>
      <c r="AS2">
        <v>0</v>
      </c>
      <c r="AT2">
        <v>0</v>
      </c>
      <c r="AU2">
        <v>0</v>
      </c>
      <c r="AV2">
        <v>0</v>
      </c>
      <c r="AW2">
        <v>0</v>
      </c>
      <c r="AX2">
        <v>0</v>
      </c>
      <c r="AY2">
        <v>0</v>
      </c>
      <c r="AZ2" t="s">
        <v>160</v>
      </c>
      <c r="BA2" t="s">
        <v>153</v>
      </c>
      <c r="BB2" t="s">
        <v>161</v>
      </c>
      <c r="BC2" t="s">
        <v>161</v>
      </c>
      <c r="BD2" t="s">
        <v>161</v>
      </c>
      <c r="BE2" t="s">
        <v>161</v>
      </c>
      <c r="BF2" t="s">
        <v>159</v>
      </c>
      <c r="BG2" t="s">
        <v>161</v>
      </c>
      <c r="BH2" s="4">
        <v>41456</v>
      </c>
      <c r="BI2">
        <v>0</v>
      </c>
      <c r="BJ2" s="4">
        <v>41820</v>
      </c>
      <c r="BK2" t="s">
        <v>161</v>
      </c>
      <c r="BL2" t="s">
        <v>161</v>
      </c>
      <c r="BM2" t="s">
        <v>161</v>
      </c>
      <c r="BO2" t="s">
        <v>161</v>
      </c>
      <c r="BQ2" t="s">
        <v>161</v>
      </c>
      <c r="BS2" t="s">
        <v>161</v>
      </c>
      <c r="BU2" t="s">
        <v>161</v>
      </c>
      <c r="BW2" t="s">
        <v>161</v>
      </c>
      <c r="BX2" t="s">
        <v>161</v>
      </c>
      <c r="BZ2">
        <v>0</v>
      </c>
      <c r="CA2">
        <v>0</v>
      </c>
      <c r="CB2">
        <v>0</v>
      </c>
      <c r="CC2">
        <v>0</v>
      </c>
      <c r="CD2">
        <v>0</v>
      </c>
      <c r="CE2">
        <v>0</v>
      </c>
      <c r="CF2">
        <v>0</v>
      </c>
      <c r="CG2">
        <v>0</v>
      </c>
      <c r="CH2">
        <v>0</v>
      </c>
      <c r="CI2">
        <v>0</v>
      </c>
      <c r="CJ2">
        <v>0</v>
      </c>
      <c r="CK2">
        <v>0</v>
      </c>
      <c r="CL2">
        <v>0</v>
      </c>
      <c r="CM2">
        <v>0</v>
      </c>
      <c r="CN2">
        <v>0</v>
      </c>
      <c r="CO2">
        <v>0</v>
      </c>
      <c r="CP2">
        <v>-11691.4</v>
      </c>
      <c r="CQ2">
        <v>11691.4</v>
      </c>
      <c r="CR2">
        <v>0</v>
      </c>
      <c r="CS2">
        <v>0</v>
      </c>
      <c r="CT2">
        <v>0</v>
      </c>
      <c r="CU2">
        <v>0</v>
      </c>
      <c r="CV2">
        <v>0</v>
      </c>
      <c r="CW2">
        <v>0</v>
      </c>
      <c r="CX2">
        <v>0</v>
      </c>
      <c r="CY2">
        <v>0</v>
      </c>
      <c r="CZ2">
        <v>0</v>
      </c>
      <c r="DA2">
        <v>0</v>
      </c>
      <c r="DB2">
        <v>0</v>
      </c>
      <c r="DC2">
        <v>0</v>
      </c>
      <c r="DD2">
        <v>0</v>
      </c>
      <c r="DE2">
        <v>0</v>
      </c>
      <c r="DF2">
        <v>0</v>
      </c>
      <c r="DG2">
        <v>0</v>
      </c>
      <c r="DH2">
        <v>0</v>
      </c>
      <c r="DI2">
        <v>0</v>
      </c>
      <c r="DJ2">
        <v>0</v>
      </c>
      <c r="DK2">
        <v>0</v>
      </c>
      <c r="DL2">
        <v>0</v>
      </c>
      <c r="DM2">
        <v>0</v>
      </c>
      <c r="DN2">
        <v>0</v>
      </c>
      <c r="DO2">
        <v>0</v>
      </c>
      <c r="DP2">
        <v>0</v>
      </c>
      <c r="DQ2">
        <v>0</v>
      </c>
      <c r="DR2">
        <v>0</v>
      </c>
      <c r="DS2">
        <v>0</v>
      </c>
      <c r="DT2">
        <v>0</v>
      </c>
      <c r="DU2">
        <v>0</v>
      </c>
      <c r="DV2">
        <v>0</v>
      </c>
      <c r="DW2">
        <v>0</v>
      </c>
      <c r="DX2">
        <v>0</v>
      </c>
      <c r="DY2">
        <v>0</v>
      </c>
      <c r="DZ2">
        <v>0</v>
      </c>
      <c r="EA2">
        <v>0</v>
      </c>
      <c r="EB2">
        <v>0</v>
      </c>
      <c r="EC2">
        <v>0</v>
      </c>
      <c r="ED2">
        <v>0</v>
      </c>
      <c r="EE2">
        <v>0</v>
      </c>
      <c r="EF2">
        <v>0</v>
      </c>
      <c r="EG2">
        <v>0</v>
      </c>
      <c r="EH2">
        <v>0</v>
      </c>
      <c r="EI2">
        <v>0</v>
      </c>
      <c r="EJ2">
        <v>0</v>
      </c>
      <c r="EK2">
        <v>0</v>
      </c>
      <c r="EL2">
        <v>0</v>
      </c>
      <c r="EM2">
        <v>0</v>
      </c>
      <c r="EN2">
        <v>0</v>
      </c>
      <c r="EO2">
        <v>0</v>
      </c>
      <c r="EP2">
        <v>0</v>
      </c>
      <c r="EQ2">
        <v>0</v>
      </c>
      <c r="ER2">
        <v>0</v>
      </c>
      <c r="ES2">
        <v>0</v>
      </c>
    </row>
    <row r="3" spans="1:149" hidden="1" x14ac:dyDescent="0.3">
      <c r="A3" t="s">
        <v>148</v>
      </c>
      <c r="B3" t="s">
        <v>149</v>
      </c>
      <c r="C3" t="s">
        <v>150</v>
      </c>
      <c r="D3" t="s">
        <v>151</v>
      </c>
      <c r="E3" t="s">
        <v>152</v>
      </c>
      <c r="F3" t="s">
        <v>162</v>
      </c>
      <c r="G3" t="str">
        <f>VLOOKUP(L3,'[3]Locn Lookup 2'!G:H,2,FALSE)</f>
        <v>102 -  HAMILTON AVENUE SCHOOL</v>
      </c>
      <c r="H3" t="str">
        <f t="shared" ref="H3:H66" si="0">F3&amp;G3</f>
        <v>15169102 -  HAMILTON AVENUE SCHOOL</v>
      </c>
      <c r="I3" t="s">
        <v>154</v>
      </c>
      <c r="J3" t="s">
        <v>155</v>
      </c>
      <c r="L3" s="3">
        <v>102</v>
      </c>
      <c r="M3" t="s">
        <v>156</v>
      </c>
      <c r="N3" t="s">
        <v>163</v>
      </c>
      <c r="O3" t="s">
        <v>151</v>
      </c>
      <c r="P3" t="s">
        <v>158</v>
      </c>
      <c r="Q3" t="s">
        <v>164</v>
      </c>
      <c r="R3">
        <v>0</v>
      </c>
      <c r="S3">
        <v>0</v>
      </c>
      <c r="T3">
        <v>0</v>
      </c>
      <c r="U3">
        <v>0</v>
      </c>
      <c r="V3">
        <v>0</v>
      </c>
      <c r="W3">
        <v>0</v>
      </c>
      <c r="X3">
        <v>0</v>
      </c>
      <c r="Y3">
        <v>0</v>
      </c>
      <c r="Z3">
        <v>0</v>
      </c>
      <c r="AA3">
        <v>0</v>
      </c>
      <c r="AB3">
        <v>10000</v>
      </c>
      <c r="AC3">
        <v>12600</v>
      </c>
      <c r="AD3">
        <v>0</v>
      </c>
      <c r="AE3">
        <f t="shared" ref="AE3:AE66" si="1">AC3+AD3</f>
        <v>12600</v>
      </c>
      <c r="AF3">
        <v>22600</v>
      </c>
      <c r="AG3">
        <v>22600</v>
      </c>
      <c r="AH3">
        <v>0</v>
      </c>
      <c r="AI3">
        <v>100</v>
      </c>
      <c r="AJ3">
        <v>0</v>
      </c>
      <c r="AK3">
        <v>0</v>
      </c>
      <c r="AL3">
        <v>0</v>
      </c>
      <c r="AM3">
        <v>0</v>
      </c>
      <c r="AN3">
        <v>0</v>
      </c>
      <c r="AO3">
        <v>0</v>
      </c>
      <c r="AP3">
        <v>0</v>
      </c>
      <c r="AQ3">
        <v>0</v>
      </c>
      <c r="AR3">
        <v>0</v>
      </c>
      <c r="AS3">
        <v>0</v>
      </c>
      <c r="AT3">
        <v>0</v>
      </c>
      <c r="AU3">
        <v>0</v>
      </c>
      <c r="AV3">
        <v>0</v>
      </c>
      <c r="AW3">
        <v>0</v>
      </c>
      <c r="AX3">
        <v>0</v>
      </c>
      <c r="AY3">
        <v>0</v>
      </c>
      <c r="AZ3" t="s">
        <v>165</v>
      </c>
      <c r="BA3" t="s">
        <v>162</v>
      </c>
      <c r="BB3" t="s">
        <v>161</v>
      </c>
      <c r="BC3" t="s">
        <v>161</v>
      </c>
      <c r="BD3" t="s">
        <v>161</v>
      </c>
      <c r="BE3" t="s">
        <v>161</v>
      </c>
      <c r="BF3" t="s">
        <v>159</v>
      </c>
      <c r="BG3" t="s">
        <v>161</v>
      </c>
      <c r="BH3" s="4">
        <v>41821</v>
      </c>
      <c r="BI3">
        <v>0</v>
      </c>
      <c r="BJ3" s="4">
        <v>42185</v>
      </c>
      <c r="BK3" t="s">
        <v>161</v>
      </c>
      <c r="BL3" t="s">
        <v>161</v>
      </c>
      <c r="BM3" t="s">
        <v>161</v>
      </c>
      <c r="BO3" t="s">
        <v>161</v>
      </c>
      <c r="BQ3" t="s">
        <v>161</v>
      </c>
      <c r="BS3" t="s">
        <v>161</v>
      </c>
      <c r="BU3" t="s">
        <v>161</v>
      </c>
      <c r="BW3" t="s">
        <v>161</v>
      </c>
      <c r="BX3" t="s">
        <v>161</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0</v>
      </c>
      <c r="CY3">
        <v>0</v>
      </c>
      <c r="CZ3">
        <v>0</v>
      </c>
      <c r="DA3">
        <v>0</v>
      </c>
      <c r="DB3">
        <v>0</v>
      </c>
      <c r="DC3">
        <v>0</v>
      </c>
      <c r="DD3">
        <v>0</v>
      </c>
      <c r="DE3">
        <v>0</v>
      </c>
      <c r="DF3">
        <v>10000</v>
      </c>
      <c r="DG3">
        <v>12600</v>
      </c>
      <c r="DH3">
        <v>0</v>
      </c>
      <c r="DI3">
        <v>22600</v>
      </c>
      <c r="DJ3">
        <v>22600</v>
      </c>
      <c r="DK3">
        <v>0</v>
      </c>
      <c r="DL3">
        <v>0</v>
      </c>
      <c r="DM3">
        <v>100</v>
      </c>
      <c r="DN3">
        <v>0</v>
      </c>
      <c r="DO3">
        <v>0</v>
      </c>
      <c r="DP3">
        <v>0</v>
      </c>
      <c r="DQ3">
        <v>0</v>
      </c>
      <c r="DR3">
        <v>0</v>
      </c>
      <c r="DS3">
        <v>0</v>
      </c>
      <c r="DT3">
        <v>0</v>
      </c>
      <c r="DU3">
        <v>0</v>
      </c>
      <c r="DV3">
        <v>0</v>
      </c>
      <c r="DW3">
        <v>0</v>
      </c>
      <c r="DX3">
        <v>0</v>
      </c>
      <c r="DY3">
        <v>0</v>
      </c>
      <c r="DZ3">
        <v>0</v>
      </c>
      <c r="EA3">
        <v>0</v>
      </c>
      <c r="EB3">
        <v>0</v>
      </c>
      <c r="EC3">
        <v>0</v>
      </c>
      <c r="ED3">
        <v>0</v>
      </c>
      <c r="EE3">
        <v>0</v>
      </c>
      <c r="EF3">
        <v>0</v>
      </c>
      <c r="EG3">
        <v>0</v>
      </c>
      <c r="EH3">
        <v>0</v>
      </c>
      <c r="EI3">
        <v>0</v>
      </c>
      <c r="EJ3">
        <v>0</v>
      </c>
      <c r="EK3">
        <v>0</v>
      </c>
      <c r="EL3">
        <v>0</v>
      </c>
      <c r="EM3">
        <v>0</v>
      </c>
      <c r="EN3">
        <v>0</v>
      </c>
      <c r="EO3">
        <v>0</v>
      </c>
      <c r="EP3">
        <v>0</v>
      </c>
      <c r="EQ3">
        <v>0</v>
      </c>
      <c r="ER3">
        <v>0</v>
      </c>
      <c r="ES3">
        <v>0</v>
      </c>
    </row>
    <row r="4" spans="1:149" hidden="1" x14ac:dyDescent="0.3">
      <c r="A4" t="s">
        <v>148</v>
      </c>
      <c r="B4" t="s">
        <v>149</v>
      </c>
      <c r="C4" t="s">
        <v>150</v>
      </c>
      <c r="D4" t="s">
        <v>151</v>
      </c>
      <c r="E4" t="s">
        <v>152</v>
      </c>
      <c r="F4" t="s">
        <v>166</v>
      </c>
      <c r="G4" t="str">
        <f>VLOOKUP(L4,'[3]Locn Lookup 2'!G:H,2,FALSE)</f>
        <v>102 -  HAMILTON AVENUE SCHOOL</v>
      </c>
      <c r="H4" t="str">
        <f t="shared" si="0"/>
        <v>19149102 -  HAMILTON AVENUE SCHOOL</v>
      </c>
      <c r="I4" t="s">
        <v>154</v>
      </c>
      <c r="J4" t="s">
        <v>155</v>
      </c>
      <c r="L4" s="3">
        <v>102</v>
      </c>
      <c r="M4" t="s">
        <v>156</v>
      </c>
      <c r="N4" t="s">
        <v>167</v>
      </c>
      <c r="O4" t="s">
        <v>151</v>
      </c>
      <c r="P4" t="s">
        <v>158</v>
      </c>
      <c r="Q4" t="s">
        <v>159</v>
      </c>
      <c r="R4">
        <v>0</v>
      </c>
      <c r="S4">
        <v>0</v>
      </c>
      <c r="T4">
        <v>0</v>
      </c>
      <c r="U4">
        <v>0</v>
      </c>
      <c r="V4">
        <v>0</v>
      </c>
      <c r="W4">
        <v>0</v>
      </c>
      <c r="X4">
        <v>0</v>
      </c>
      <c r="Y4">
        <v>0</v>
      </c>
      <c r="Z4">
        <v>0</v>
      </c>
      <c r="AA4">
        <v>0</v>
      </c>
      <c r="AB4">
        <v>30000</v>
      </c>
      <c r="AC4">
        <v>0</v>
      </c>
      <c r="AD4">
        <v>-28100</v>
      </c>
      <c r="AE4">
        <f t="shared" si="1"/>
        <v>-28100</v>
      </c>
      <c r="AF4">
        <v>1900</v>
      </c>
      <c r="AG4">
        <v>1900</v>
      </c>
      <c r="AH4">
        <v>0</v>
      </c>
      <c r="AI4">
        <v>100</v>
      </c>
      <c r="AJ4">
        <v>30000</v>
      </c>
      <c r="AK4">
        <v>0</v>
      </c>
      <c r="AL4">
        <v>-28100</v>
      </c>
      <c r="AM4">
        <v>0</v>
      </c>
      <c r="AN4">
        <v>1900</v>
      </c>
      <c r="AO4">
        <v>1900</v>
      </c>
      <c r="AP4">
        <v>0</v>
      </c>
      <c r="AQ4">
        <v>0</v>
      </c>
      <c r="AR4">
        <v>100</v>
      </c>
      <c r="AS4">
        <v>0</v>
      </c>
      <c r="AT4">
        <v>0</v>
      </c>
      <c r="AU4">
        <v>0</v>
      </c>
      <c r="AV4">
        <v>0</v>
      </c>
      <c r="AW4">
        <v>0</v>
      </c>
      <c r="AX4">
        <v>0</v>
      </c>
      <c r="AY4">
        <v>0</v>
      </c>
      <c r="AZ4" t="s">
        <v>168</v>
      </c>
      <c r="BA4" t="s">
        <v>166</v>
      </c>
      <c r="BB4" t="s">
        <v>161</v>
      </c>
      <c r="BC4" t="s">
        <v>161</v>
      </c>
      <c r="BD4" t="s">
        <v>161</v>
      </c>
      <c r="BE4" t="s">
        <v>161</v>
      </c>
      <c r="BF4" t="s">
        <v>159</v>
      </c>
      <c r="BG4" t="s">
        <v>161</v>
      </c>
      <c r="BH4" s="4">
        <v>43282</v>
      </c>
      <c r="BI4">
        <v>0</v>
      </c>
      <c r="BJ4" s="4">
        <v>43646</v>
      </c>
      <c r="BK4" t="s">
        <v>161</v>
      </c>
      <c r="BL4" t="s">
        <v>161</v>
      </c>
      <c r="BM4" t="s">
        <v>161</v>
      </c>
      <c r="BO4" t="s">
        <v>161</v>
      </c>
      <c r="BQ4" t="s">
        <v>161</v>
      </c>
      <c r="BS4" t="s">
        <v>161</v>
      </c>
      <c r="BU4" t="s">
        <v>161</v>
      </c>
      <c r="BW4" t="s">
        <v>161</v>
      </c>
      <c r="BX4" t="s">
        <v>161</v>
      </c>
      <c r="BZ4">
        <v>30000</v>
      </c>
      <c r="CA4">
        <v>0</v>
      </c>
      <c r="CB4">
        <v>0</v>
      </c>
      <c r="CC4">
        <v>30000</v>
      </c>
      <c r="CD4">
        <v>0</v>
      </c>
      <c r="CE4">
        <v>0</v>
      </c>
      <c r="CF4">
        <v>30000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row>
    <row r="5" spans="1:149" hidden="1" x14ac:dyDescent="0.3">
      <c r="A5" t="s">
        <v>148</v>
      </c>
      <c r="B5" t="s">
        <v>149</v>
      </c>
      <c r="C5" t="s">
        <v>150</v>
      </c>
      <c r="D5" t="s">
        <v>151</v>
      </c>
      <c r="E5" t="s">
        <v>152</v>
      </c>
      <c r="F5" t="s">
        <v>169</v>
      </c>
      <c r="G5" t="str">
        <f>VLOOKUP(L5,'[3]Locn Lookup 2'!G:H,2,FALSE)</f>
        <v>102 -  HAMILTON AVENUE SCHOOL</v>
      </c>
      <c r="H5" t="str">
        <f t="shared" si="0"/>
        <v>19155102 -  HAMILTON AVENUE SCHOOL</v>
      </c>
      <c r="I5" t="s">
        <v>154</v>
      </c>
      <c r="J5" t="s">
        <v>155</v>
      </c>
      <c r="L5" s="3">
        <v>102</v>
      </c>
      <c r="M5" t="s">
        <v>156</v>
      </c>
      <c r="N5" t="s">
        <v>170</v>
      </c>
      <c r="O5" t="s">
        <v>151</v>
      </c>
      <c r="P5" t="s">
        <v>158</v>
      </c>
      <c r="Q5" t="s">
        <v>159</v>
      </c>
      <c r="R5">
        <v>6000</v>
      </c>
      <c r="S5">
        <v>0</v>
      </c>
      <c r="T5">
        <v>0</v>
      </c>
      <c r="U5">
        <v>0</v>
      </c>
      <c r="V5">
        <v>6000</v>
      </c>
      <c r="W5">
        <v>3175</v>
      </c>
      <c r="X5">
        <v>0</v>
      </c>
      <c r="Y5">
        <v>0</v>
      </c>
      <c r="Z5">
        <v>2825</v>
      </c>
      <c r="AA5">
        <v>52.92</v>
      </c>
      <c r="AB5">
        <v>6000</v>
      </c>
      <c r="AC5">
        <v>0</v>
      </c>
      <c r="AD5">
        <v>0</v>
      </c>
      <c r="AE5">
        <f t="shared" si="1"/>
        <v>0</v>
      </c>
      <c r="AF5">
        <v>6000</v>
      </c>
      <c r="AG5">
        <v>3175</v>
      </c>
      <c r="AH5">
        <v>2825</v>
      </c>
      <c r="AI5">
        <v>52.92</v>
      </c>
      <c r="AJ5">
        <v>6000</v>
      </c>
      <c r="AK5">
        <v>0</v>
      </c>
      <c r="AL5">
        <v>0</v>
      </c>
      <c r="AM5">
        <v>0</v>
      </c>
      <c r="AN5">
        <v>6000</v>
      </c>
      <c r="AO5">
        <v>0</v>
      </c>
      <c r="AP5">
        <v>0</v>
      </c>
      <c r="AQ5">
        <v>6000</v>
      </c>
      <c r="AR5">
        <v>0</v>
      </c>
      <c r="AS5">
        <v>0</v>
      </c>
      <c r="AT5">
        <v>0</v>
      </c>
      <c r="AU5">
        <v>0</v>
      </c>
      <c r="AV5">
        <v>0</v>
      </c>
      <c r="AW5">
        <v>0</v>
      </c>
      <c r="AX5">
        <v>0</v>
      </c>
      <c r="AY5">
        <v>0</v>
      </c>
      <c r="AZ5" t="s">
        <v>171</v>
      </c>
      <c r="BA5" t="s">
        <v>169</v>
      </c>
      <c r="BB5" t="s">
        <v>161</v>
      </c>
      <c r="BC5" t="s">
        <v>161</v>
      </c>
      <c r="BD5" t="s">
        <v>161</v>
      </c>
      <c r="BE5" t="s">
        <v>161</v>
      </c>
      <c r="BF5" t="s">
        <v>159</v>
      </c>
      <c r="BG5" t="s">
        <v>161</v>
      </c>
      <c r="BH5" s="4">
        <v>43282</v>
      </c>
      <c r="BI5">
        <v>0</v>
      </c>
      <c r="BJ5" s="4">
        <v>43646</v>
      </c>
      <c r="BK5" t="s">
        <v>161</v>
      </c>
      <c r="BL5" t="s">
        <v>161</v>
      </c>
      <c r="BM5" t="s">
        <v>161</v>
      </c>
      <c r="BO5" t="s">
        <v>161</v>
      </c>
      <c r="BQ5" t="s">
        <v>161</v>
      </c>
      <c r="BS5" t="s">
        <v>161</v>
      </c>
      <c r="BU5" t="s">
        <v>161</v>
      </c>
      <c r="BW5" t="s">
        <v>161</v>
      </c>
      <c r="BX5" t="s">
        <v>161</v>
      </c>
      <c r="BZ5">
        <v>6000</v>
      </c>
      <c r="CA5">
        <v>0</v>
      </c>
      <c r="CB5">
        <v>0</v>
      </c>
      <c r="CC5">
        <v>6000</v>
      </c>
      <c r="CD5">
        <v>0</v>
      </c>
      <c r="CE5">
        <v>0</v>
      </c>
      <c r="CF5">
        <v>6000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row>
    <row r="6" spans="1:149" hidden="1" x14ac:dyDescent="0.3">
      <c r="A6" t="s">
        <v>148</v>
      </c>
      <c r="B6" t="s">
        <v>149</v>
      </c>
      <c r="C6" t="s">
        <v>150</v>
      </c>
      <c r="D6" t="s">
        <v>151</v>
      </c>
      <c r="E6" t="s">
        <v>152</v>
      </c>
      <c r="F6" t="s">
        <v>172</v>
      </c>
      <c r="G6" t="str">
        <f>VLOOKUP(L6,'[3]Locn Lookup 2'!G:H,2,FALSE)</f>
        <v>102 -  HAMILTON AVENUE SCHOOL</v>
      </c>
      <c r="H6" t="str">
        <f t="shared" si="0"/>
        <v>19158102 -  HAMILTON AVENUE SCHOOL</v>
      </c>
      <c r="I6" t="s">
        <v>154</v>
      </c>
      <c r="J6" t="s">
        <v>155</v>
      </c>
      <c r="L6" s="3">
        <v>102</v>
      </c>
      <c r="M6" t="s">
        <v>156</v>
      </c>
      <c r="N6" t="s">
        <v>173</v>
      </c>
      <c r="O6" t="s">
        <v>151</v>
      </c>
      <c r="P6" t="s">
        <v>158</v>
      </c>
      <c r="Q6" t="s">
        <v>159</v>
      </c>
      <c r="R6">
        <v>64072.5</v>
      </c>
      <c r="S6">
        <v>0</v>
      </c>
      <c r="T6">
        <v>0</v>
      </c>
      <c r="U6">
        <v>0</v>
      </c>
      <c r="V6">
        <v>64072.5</v>
      </c>
      <c r="W6">
        <v>8100</v>
      </c>
      <c r="X6">
        <v>7700</v>
      </c>
      <c r="Y6">
        <v>0</v>
      </c>
      <c r="Z6">
        <v>48272.5</v>
      </c>
      <c r="AA6">
        <v>24.66</v>
      </c>
      <c r="AB6">
        <v>67000</v>
      </c>
      <c r="AC6">
        <v>0</v>
      </c>
      <c r="AD6">
        <v>0</v>
      </c>
      <c r="AE6">
        <f t="shared" si="1"/>
        <v>0</v>
      </c>
      <c r="AF6">
        <v>67000</v>
      </c>
      <c r="AG6">
        <v>11027.5</v>
      </c>
      <c r="AH6">
        <v>48272.5</v>
      </c>
      <c r="AI6">
        <v>27.95</v>
      </c>
      <c r="AJ6">
        <v>66225</v>
      </c>
      <c r="AK6">
        <v>0</v>
      </c>
      <c r="AL6">
        <v>0</v>
      </c>
      <c r="AM6">
        <v>0</v>
      </c>
      <c r="AN6">
        <v>66225</v>
      </c>
      <c r="AO6">
        <v>2152.5</v>
      </c>
      <c r="AP6">
        <v>0</v>
      </c>
      <c r="AQ6">
        <v>64072.5</v>
      </c>
      <c r="AR6">
        <v>3.25</v>
      </c>
      <c r="AS6">
        <v>0</v>
      </c>
      <c r="AT6">
        <v>0</v>
      </c>
      <c r="AU6">
        <v>0</v>
      </c>
      <c r="AV6">
        <v>0</v>
      </c>
      <c r="AW6">
        <v>0</v>
      </c>
      <c r="AX6">
        <v>0</v>
      </c>
      <c r="AY6">
        <v>0</v>
      </c>
      <c r="AZ6" t="s">
        <v>174</v>
      </c>
      <c r="BA6" t="s">
        <v>172</v>
      </c>
      <c r="BB6" t="s">
        <v>161</v>
      </c>
      <c r="BC6" t="s">
        <v>161</v>
      </c>
      <c r="BD6" t="s">
        <v>161</v>
      </c>
      <c r="BE6" t="s">
        <v>161</v>
      </c>
      <c r="BF6" t="s">
        <v>159</v>
      </c>
      <c r="BG6" t="s">
        <v>161</v>
      </c>
      <c r="BH6" s="4">
        <v>43282</v>
      </c>
      <c r="BI6">
        <v>0</v>
      </c>
      <c r="BJ6" s="4">
        <v>43646</v>
      </c>
      <c r="BK6" t="s">
        <v>161</v>
      </c>
      <c r="BL6" t="s">
        <v>161</v>
      </c>
      <c r="BM6" t="s">
        <v>161</v>
      </c>
      <c r="BO6" t="s">
        <v>161</v>
      </c>
      <c r="BQ6" t="s">
        <v>161</v>
      </c>
      <c r="BS6" t="s">
        <v>161</v>
      </c>
      <c r="BU6" t="s">
        <v>161</v>
      </c>
      <c r="BW6" t="s">
        <v>161</v>
      </c>
      <c r="BX6" t="s">
        <v>161</v>
      </c>
      <c r="BZ6">
        <v>67000</v>
      </c>
      <c r="CA6">
        <v>0</v>
      </c>
      <c r="CB6">
        <v>0</v>
      </c>
      <c r="CC6">
        <v>67000</v>
      </c>
      <c r="CD6">
        <v>775</v>
      </c>
      <c r="CE6">
        <v>0</v>
      </c>
      <c r="CF6">
        <v>66225</v>
      </c>
      <c r="CG6">
        <v>1.1599999999999999</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row>
    <row r="7" spans="1:149" hidden="1" x14ac:dyDescent="0.3">
      <c r="A7" t="s">
        <v>148</v>
      </c>
      <c r="B7" t="s">
        <v>149</v>
      </c>
      <c r="C7" t="s">
        <v>150</v>
      </c>
      <c r="D7" t="s">
        <v>151</v>
      </c>
      <c r="E7" t="s">
        <v>152</v>
      </c>
      <c r="F7" t="s">
        <v>175</v>
      </c>
      <c r="G7" t="str">
        <f>VLOOKUP(L7,'[3]Locn Lookup 2'!G:H,2,FALSE)</f>
        <v>102 -  HAMILTON AVENUE SCHOOL</v>
      </c>
      <c r="H7" t="str">
        <f t="shared" si="0"/>
        <v>19161102 -  HAMILTON AVENUE SCHOOL</v>
      </c>
      <c r="I7" t="s">
        <v>154</v>
      </c>
      <c r="J7" t="s">
        <v>155</v>
      </c>
      <c r="L7" s="3">
        <v>102</v>
      </c>
      <c r="M7" t="s">
        <v>156</v>
      </c>
      <c r="N7" t="s">
        <v>176</v>
      </c>
      <c r="O7" t="s">
        <v>151</v>
      </c>
      <c r="P7" t="s">
        <v>158</v>
      </c>
      <c r="Q7" t="s">
        <v>159</v>
      </c>
      <c r="R7">
        <v>20000</v>
      </c>
      <c r="S7">
        <v>0</v>
      </c>
      <c r="T7">
        <v>0</v>
      </c>
      <c r="U7">
        <v>0</v>
      </c>
      <c r="V7">
        <v>20000</v>
      </c>
      <c r="W7">
        <v>0</v>
      </c>
      <c r="X7">
        <v>0</v>
      </c>
      <c r="Y7">
        <v>0</v>
      </c>
      <c r="Z7">
        <v>20000</v>
      </c>
      <c r="AA7">
        <v>0</v>
      </c>
      <c r="AB7">
        <v>20000</v>
      </c>
      <c r="AC7">
        <v>0</v>
      </c>
      <c r="AD7">
        <v>0</v>
      </c>
      <c r="AE7">
        <f t="shared" si="1"/>
        <v>0</v>
      </c>
      <c r="AF7">
        <v>20000</v>
      </c>
      <c r="AG7">
        <v>0</v>
      </c>
      <c r="AH7">
        <v>20000</v>
      </c>
      <c r="AI7">
        <v>0</v>
      </c>
      <c r="AJ7">
        <v>20000</v>
      </c>
      <c r="AK7">
        <v>0</v>
      </c>
      <c r="AL7">
        <v>0</v>
      </c>
      <c r="AM7">
        <v>0</v>
      </c>
      <c r="AN7">
        <v>20000</v>
      </c>
      <c r="AO7">
        <v>0</v>
      </c>
      <c r="AP7">
        <v>0</v>
      </c>
      <c r="AQ7">
        <v>20000</v>
      </c>
      <c r="AR7">
        <v>0</v>
      </c>
      <c r="AS7">
        <v>0</v>
      </c>
      <c r="AT7">
        <v>0</v>
      </c>
      <c r="AU7">
        <v>0</v>
      </c>
      <c r="AV7">
        <v>0</v>
      </c>
      <c r="AW7">
        <v>0</v>
      </c>
      <c r="AX7">
        <v>0</v>
      </c>
      <c r="AY7">
        <v>0</v>
      </c>
      <c r="AZ7" t="s">
        <v>177</v>
      </c>
      <c r="BA7" t="s">
        <v>175</v>
      </c>
      <c r="BB7" t="s">
        <v>161</v>
      </c>
      <c r="BC7" t="s">
        <v>161</v>
      </c>
      <c r="BD7" t="s">
        <v>161</v>
      </c>
      <c r="BE7" t="s">
        <v>161</v>
      </c>
      <c r="BF7" t="s">
        <v>159</v>
      </c>
      <c r="BG7" t="s">
        <v>161</v>
      </c>
      <c r="BH7" s="4">
        <v>43282</v>
      </c>
      <c r="BI7">
        <v>0</v>
      </c>
      <c r="BJ7" s="4">
        <v>43646</v>
      </c>
      <c r="BK7" t="s">
        <v>161</v>
      </c>
      <c r="BL7" t="s">
        <v>161</v>
      </c>
      <c r="BM7" t="s">
        <v>161</v>
      </c>
      <c r="BO7" t="s">
        <v>161</v>
      </c>
      <c r="BQ7" t="s">
        <v>161</v>
      </c>
      <c r="BS7" t="s">
        <v>161</v>
      </c>
      <c r="BU7" t="s">
        <v>161</v>
      </c>
      <c r="BW7" t="s">
        <v>161</v>
      </c>
      <c r="BX7" t="s">
        <v>161</v>
      </c>
      <c r="BZ7">
        <v>20000</v>
      </c>
      <c r="CA7">
        <v>0</v>
      </c>
      <c r="CB7">
        <v>0</v>
      </c>
      <c r="CC7">
        <v>20000</v>
      </c>
      <c r="CD7">
        <v>0</v>
      </c>
      <c r="CE7">
        <v>0</v>
      </c>
      <c r="CF7">
        <v>20000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row>
    <row r="8" spans="1:149" hidden="1" x14ac:dyDescent="0.3">
      <c r="A8" t="s">
        <v>148</v>
      </c>
      <c r="B8" t="s">
        <v>149</v>
      </c>
      <c r="C8" t="s">
        <v>150</v>
      </c>
      <c r="D8" t="s">
        <v>151</v>
      </c>
      <c r="E8" t="s">
        <v>152</v>
      </c>
      <c r="F8" t="s">
        <v>178</v>
      </c>
      <c r="G8" t="str">
        <f>VLOOKUP(L8,'[3]Locn Lookup 2'!G:H,2,FALSE)</f>
        <v>102 -  HAMILTON AVENUE SCHOOL</v>
      </c>
      <c r="H8" t="str">
        <f t="shared" si="0"/>
        <v>20167102 -  HAMILTON AVENUE SCHOOL</v>
      </c>
      <c r="I8" t="s">
        <v>154</v>
      </c>
      <c r="J8" t="s">
        <v>155</v>
      </c>
      <c r="L8" s="3">
        <v>102</v>
      </c>
      <c r="M8" t="s">
        <v>156</v>
      </c>
      <c r="N8" t="s">
        <v>179</v>
      </c>
      <c r="O8" t="s">
        <v>151</v>
      </c>
      <c r="P8" t="s">
        <v>158</v>
      </c>
      <c r="Q8" t="s">
        <v>159</v>
      </c>
      <c r="R8">
        <v>0</v>
      </c>
      <c r="S8">
        <v>0</v>
      </c>
      <c r="T8">
        <v>0</v>
      </c>
      <c r="U8">
        <v>0</v>
      </c>
      <c r="V8">
        <v>0</v>
      </c>
      <c r="W8">
        <v>0</v>
      </c>
      <c r="X8">
        <v>0</v>
      </c>
      <c r="Y8">
        <v>0</v>
      </c>
      <c r="Z8">
        <v>0</v>
      </c>
      <c r="AA8">
        <v>0</v>
      </c>
      <c r="AB8">
        <v>30000</v>
      </c>
      <c r="AC8">
        <v>0</v>
      </c>
      <c r="AD8">
        <v>-30000</v>
      </c>
      <c r="AE8">
        <f t="shared" si="1"/>
        <v>-30000</v>
      </c>
      <c r="AF8">
        <v>0</v>
      </c>
      <c r="AG8">
        <v>0</v>
      </c>
      <c r="AH8">
        <v>0</v>
      </c>
      <c r="AI8">
        <v>0</v>
      </c>
      <c r="AJ8">
        <v>30000</v>
      </c>
      <c r="AK8">
        <v>0</v>
      </c>
      <c r="AL8">
        <v>-30000</v>
      </c>
      <c r="AM8">
        <v>0</v>
      </c>
      <c r="AN8">
        <v>0</v>
      </c>
      <c r="AO8">
        <v>0</v>
      </c>
      <c r="AP8">
        <v>0</v>
      </c>
      <c r="AQ8">
        <v>0</v>
      </c>
      <c r="AR8">
        <v>0</v>
      </c>
      <c r="AS8">
        <v>0</v>
      </c>
      <c r="AT8">
        <v>0</v>
      </c>
      <c r="AU8">
        <v>0</v>
      </c>
      <c r="AV8">
        <v>0</v>
      </c>
      <c r="AW8">
        <v>0</v>
      </c>
      <c r="AX8">
        <v>0</v>
      </c>
      <c r="AY8">
        <v>0</v>
      </c>
      <c r="AZ8" t="s">
        <v>180</v>
      </c>
      <c r="BA8" t="s">
        <v>178</v>
      </c>
      <c r="BB8" t="s">
        <v>161</v>
      </c>
      <c r="BC8" t="s">
        <v>161</v>
      </c>
      <c r="BD8" t="s">
        <v>161</v>
      </c>
      <c r="BE8" t="s">
        <v>161</v>
      </c>
      <c r="BF8" t="s">
        <v>159</v>
      </c>
      <c r="BG8" t="s">
        <v>161</v>
      </c>
      <c r="BH8" s="4">
        <v>43647</v>
      </c>
      <c r="BI8">
        <v>0</v>
      </c>
      <c r="BJ8" s="4">
        <v>44012</v>
      </c>
      <c r="BK8" t="s">
        <v>161</v>
      </c>
      <c r="BL8" t="s">
        <v>161</v>
      </c>
      <c r="BM8" t="s">
        <v>161</v>
      </c>
      <c r="BO8" t="s">
        <v>161</v>
      </c>
      <c r="BQ8" t="s">
        <v>161</v>
      </c>
      <c r="BS8" t="s">
        <v>161</v>
      </c>
      <c r="BU8" t="s">
        <v>161</v>
      </c>
      <c r="BW8" t="s">
        <v>161</v>
      </c>
      <c r="BX8" t="s">
        <v>161</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row>
    <row r="9" spans="1:149" hidden="1" x14ac:dyDescent="0.3">
      <c r="A9" t="s">
        <v>148</v>
      </c>
      <c r="B9" t="s">
        <v>149</v>
      </c>
      <c r="C9" t="s">
        <v>150</v>
      </c>
      <c r="D9" t="s">
        <v>151</v>
      </c>
      <c r="E9" t="s">
        <v>152</v>
      </c>
      <c r="F9" t="s">
        <v>181</v>
      </c>
      <c r="G9" t="str">
        <f>VLOOKUP(L9,'[3]Locn Lookup 2'!G:H,2,FALSE)</f>
        <v>102 -  HAMILTON AVENUE SCHOOL</v>
      </c>
      <c r="H9" t="str">
        <f t="shared" si="0"/>
        <v>20173102 -  HAMILTON AVENUE SCHOOL</v>
      </c>
      <c r="I9" t="s">
        <v>154</v>
      </c>
      <c r="J9" t="s">
        <v>155</v>
      </c>
      <c r="L9" s="3">
        <v>102</v>
      </c>
      <c r="M9" t="s">
        <v>156</v>
      </c>
      <c r="N9" t="s">
        <v>182</v>
      </c>
      <c r="O9" t="s">
        <v>151</v>
      </c>
      <c r="P9" t="s">
        <v>158</v>
      </c>
      <c r="Q9" t="s">
        <v>159</v>
      </c>
      <c r="R9">
        <v>5500</v>
      </c>
      <c r="S9">
        <v>0</v>
      </c>
      <c r="T9">
        <v>0</v>
      </c>
      <c r="U9">
        <v>0</v>
      </c>
      <c r="V9">
        <v>5500</v>
      </c>
      <c r="W9">
        <v>0</v>
      </c>
      <c r="X9">
        <v>0</v>
      </c>
      <c r="Y9">
        <v>0</v>
      </c>
      <c r="Z9">
        <v>5500</v>
      </c>
      <c r="AA9">
        <v>0</v>
      </c>
      <c r="AB9">
        <v>5500</v>
      </c>
      <c r="AC9">
        <v>0</v>
      </c>
      <c r="AD9">
        <v>0</v>
      </c>
      <c r="AE9">
        <f t="shared" si="1"/>
        <v>0</v>
      </c>
      <c r="AF9">
        <v>5500</v>
      </c>
      <c r="AG9">
        <v>0</v>
      </c>
      <c r="AH9">
        <v>5500</v>
      </c>
      <c r="AI9">
        <v>0</v>
      </c>
      <c r="AJ9">
        <v>5500</v>
      </c>
      <c r="AK9">
        <v>0</v>
      </c>
      <c r="AL9">
        <v>0</v>
      </c>
      <c r="AM9">
        <v>0</v>
      </c>
      <c r="AN9">
        <v>5500</v>
      </c>
      <c r="AO9">
        <v>0</v>
      </c>
      <c r="AP9">
        <v>0</v>
      </c>
      <c r="AQ9">
        <v>5500</v>
      </c>
      <c r="AR9">
        <v>0</v>
      </c>
      <c r="AS9">
        <v>0</v>
      </c>
      <c r="AT9">
        <v>0</v>
      </c>
      <c r="AU9">
        <v>0</v>
      </c>
      <c r="AV9">
        <v>0</v>
      </c>
      <c r="AW9">
        <v>0</v>
      </c>
      <c r="AX9">
        <v>0</v>
      </c>
      <c r="AY9">
        <v>0</v>
      </c>
      <c r="AZ9" t="s">
        <v>183</v>
      </c>
      <c r="BA9" t="s">
        <v>181</v>
      </c>
      <c r="BB9" t="s">
        <v>161</v>
      </c>
      <c r="BC9" t="s">
        <v>161</v>
      </c>
      <c r="BD9" t="s">
        <v>161</v>
      </c>
      <c r="BE9" t="s">
        <v>161</v>
      </c>
      <c r="BF9" t="s">
        <v>159</v>
      </c>
      <c r="BG9" t="s">
        <v>161</v>
      </c>
      <c r="BH9" s="4">
        <v>43647</v>
      </c>
      <c r="BI9">
        <v>0</v>
      </c>
      <c r="BJ9" s="4">
        <v>44012</v>
      </c>
      <c r="BK9" t="s">
        <v>161</v>
      </c>
      <c r="BL9" t="s">
        <v>161</v>
      </c>
      <c r="BM9" t="s">
        <v>161</v>
      </c>
      <c r="BO9" t="s">
        <v>161</v>
      </c>
      <c r="BQ9" t="s">
        <v>161</v>
      </c>
      <c r="BS9" t="s">
        <v>161</v>
      </c>
      <c r="BU9" t="s">
        <v>161</v>
      </c>
      <c r="BW9" t="s">
        <v>161</v>
      </c>
      <c r="BX9" t="s">
        <v>161</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row>
    <row r="10" spans="1:149" hidden="1" x14ac:dyDescent="0.3">
      <c r="A10" t="s">
        <v>148</v>
      </c>
      <c r="B10" t="s">
        <v>149</v>
      </c>
      <c r="C10" t="s">
        <v>150</v>
      </c>
      <c r="D10" t="s">
        <v>151</v>
      </c>
      <c r="E10" t="s">
        <v>152</v>
      </c>
      <c r="F10" t="s">
        <v>184</v>
      </c>
      <c r="G10" t="str">
        <f>VLOOKUP(L10,'[3]Locn Lookup 2'!G:H,2,FALSE)</f>
        <v>102 -  HAMILTON AVENUE SCHOOL</v>
      </c>
      <c r="H10" t="str">
        <f t="shared" si="0"/>
        <v>20176102 -  HAMILTON AVENUE SCHOOL</v>
      </c>
      <c r="I10" t="s">
        <v>154</v>
      </c>
      <c r="J10" t="s">
        <v>155</v>
      </c>
      <c r="L10" s="3">
        <v>102</v>
      </c>
      <c r="M10" t="s">
        <v>156</v>
      </c>
      <c r="N10" t="s">
        <v>185</v>
      </c>
      <c r="O10" t="s">
        <v>151</v>
      </c>
      <c r="P10" t="s">
        <v>158</v>
      </c>
      <c r="Q10" t="s">
        <v>159</v>
      </c>
      <c r="R10">
        <v>58000</v>
      </c>
      <c r="S10">
        <v>0</v>
      </c>
      <c r="T10">
        <v>0</v>
      </c>
      <c r="U10">
        <v>0</v>
      </c>
      <c r="V10">
        <v>58000</v>
      </c>
      <c r="W10">
        <v>0</v>
      </c>
      <c r="X10">
        <v>0</v>
      </c>
      <c r="Y10">
        <v>0</v>
      </c>
      <c r="Z10">
        <v>58000</v>
      </c>
      <c r="AA10">
        <v>0</v>
      </c>
      <c r="AB10">
        <v>58000</v>
      </c>
      <c r="AC10">
        <v>0</v>
      </c>
      <c r="AD10">
        <v>0</v>
      </c>
      <c r="AE10">
        <f t="shared" si="1"/>
        <v>0</v>
      </c>
      <c r="AF10">
        <v>58000</v>
      </c>
      <c r="AG10">
        <v>0</v>
      </c>
      <c r="AH10">
        <v>58000</v>
      </c>
      <c r="AI10">
        <v>0</v>
      </c>
      <c r="AJ10">
        <v>58000</v>
      </c>
      <c r="AK10">
        <v>0</v>
      </c>
      <c r="AL10">
        <v>0</v>
      </c>
      <c r="AM10">
        <v>0</v>
      </c>
      <c r="AN10">
        <v>58000</v>
      </c>
      <c r="AO10">
        <v>0</v>
      </c>
      <c r="AP10">
        <v>0</v>
      </c>
      <c r="AQ10">
        <v>58000</v>
      </c>
      <c r="AR10">
        <v>0</v>
      </c>
      <c r="AS10">
        <v>0</v>
      </c>
      <c r="AT10">
        <v>0</v>
      </c>
      <c r="AU10">
        <v>0</v>
      </c>
      <c r="AV10">
        <v>0</v>
      </c>
      <c r="AW10">
        <v>0</v>
      </c>
      <c r="AX10">
        <v>0</v>
      </c>
      <c r="AY10">
        <v>0</v>
      </c>
      <c r="AZ10" t="s">
        <v>174</v>
      </c>
      <c r="BA10" t="s">
        <v>184</v>
      </c>
      <c r="BB10" t="s">
        <v>161</v>
      </c>
      <c r="BC10" t="s">
        <v>161</v>
      </c>
      <c r="BD10" t="s">
        <v>161</v>
      </c>
      <c r="BE10" t="s">
        <v>161</v>
      </c>
      <c r="BF10" t="s">
        <v>159</v>
      </c>
      <c r="BG10" t="s">
        <v>161</v>
      </c>
      <c r="BH10" s="4">
        <v>43647</v>
      </c>
      <c r="BI10">
        <v>0</v>
      </c>
      <c r="BJ10" s="4">
        <v>44012</v>
      </c>
      <c r="BK10" t="s">
        <v>161</v>
      </c>
      <c r="BL10" t="s">
        <v>161</v>
      </c>
      <c r="BM10" t="s">
        <v>161</v>
      </c>
      <c r="BO10" t="s">
        <v>161</v>
      </c>
      <c r="BQ10" t="s">
        <v>161</v>
      </c>
      <c r="BS10" t="s">
        <v>161</v>
      </c>
      <c r="BU10" t="s">
        <v>161</v>
      </c>
      <c r="BW10" t="s">
        <v>161</v>
      </c>
      <c r="BX10" t="s">
        <v>161</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row>
    <row r="11" spans="1:149" hidden="1" x14ac:dyDescent="0.3">
      <c r="A11" t="s">
        <v>148</v>
      </c>
      <c r="B11" t="s">
        <v>149</v>
      </c>
      <c r="C11" t="s">
        <v>150</v>
      </c>
      <c r="D11" t="s">
        <v>151</v>
      </c>
      <c r="E11" t="s">
        <v>152</v>
      </c>
      <c r="F11" t="s">
        <v>186</v>
      </c>
      <c r="G11" t="str">
        <f>VLOOKUP(L11,'[3]Locn Lookup 2'!G:H,2,FALSE)</f>
        <v>102 -  HAMILTON AVENUE SCHOOL</v>
      </c>
      <c r="H11" t="str">
        <f t="shared" si="0"/>
        <v>20177102 -  HAMILTON AVENUE SCHOOL</v>
      </c>
      <c r="I11" t="s">
        <v>154</v>
      </c>
      <c r="J11" t="s">
        <v>155</v>
      </c>
      <c r="L11" s="3">
        <v>102</v>
      </c>
      <c r="M11" t="s">
        <v>156</v>
      </c>
      <c r="N11" t="s">
        <v>187</v>
      </c>
      <c r="O11" t="s">
        <v>151</v>
      </c>
      <c r="P11" t="s">
        <v>158</v>
      </c>
      <c r="Q11" t="s">
        <v>159</v>
      </c>
      <c r="R11">
        <v>282700</v>
      </c>
      <c r="S11">
        <v>0</v>
      </c>
      <c r="T11">
        <v>0</v>
      </c>
      <c r="U11">
        <v>0</v>
      </c>
      <c r="V11">
        <v>282700</v>
      </c>
      <c r="W11">
        <v>7500</v>
      </c>
      <c r="X11">
        <v>0</v>
      </c>
      <c r="Y11">
        <v>0</v>
      </c>
      <c r="Z11">
        <v>275200</v>
      </c>
      <c r="AA11">
        <v>2.65</v>
      </c>
      <c r="AB11">
        <v>356000</v>
      </c>
      <c r="AC11">
        <v>0</v>
      </c>
      <c r="AD11">
        <v>0</v>
      </c>
      <c r="AE11">
        <f t="shared" si="1"/>
        <v>0</v>
      </c>
      <c r="AF11">
        <v>356000</v>
      </c>
      <c r="AG11">
        <v>80800</v>
      </c>
      <c r="AH11">
        <v>275200</v>
      </c>
      <c r="AI11">
        <v>22.7</v>
      </c>
      <c r="AJ11">
        <v>356000</v>
      </c>
      <c r="AK11">
        <v>0</v>
      </c>
      <c r="AL11">
        <v>0</v>
      </c>
      <c r="AM11">
        <v>0</v>
      </c>
      <c r="AN11">
        <v>356000</v>
      </c>
      <c r="AO11">
        <v>73300</v>
      </c>
      <c r="AP11">
        <v>0</v>
      </c>
      <c r="AQ11">
        <v>282700</v>
      </c>
      <c r="AR11">
        <v>20.59</v>
      </c>
      <c r="AS11">
        <v>0</v>
      </c>
      <c r="AT11">
        <v>0</v>
      </c>
      <c r="AU11">
        <v>0</v>
      </c>
      <c r="AV11">
        <v>0</v>
      </c>
      <c r="AW11">
        <v>0</v>
      </c>
      <c r="AX11">
        <v>0</v>
      </c>
      <c r="AY11">
        <v>0</v>
      </c>
      <c r="AZ11" t="s">
        <v>188</v>
      </c>
      <c r="BA11" t="s">
        <v>186</v>
      </c>
      <c r="BB11" t="s">
        <v>161</v>
      </c>
      <c r="BC11" t="s">
        <v>161</v>
      </c>
      <c r="BD11" t="s">
        <v>161</v>
      </c>
      <c r="BE11" t="s">
        <v>161</v>
      </c>
      <c r="BF11" t="s">
        <v>159</v>
      </c>
      <c r="BG11" t="s">
        <v>161</v>
      </c>
      <c r="BH11" s="4">
        <v>43647</v>
      </c>
      <c r="BI11">
        <v>0</v>
      </c>
      <c r="BJ11" s="4">
        <v>44012</v>
      </c>
      <c r="BK11" t="s">
        <v>161</v>
      </c>
      <c r="BL11" t="s">
        <v>161</v>
      </c>
      <c r="BM11" t="s">
        <v>161</v>
      </c>
      <c r="BO11" t="s">
        <v>161</v>
      </c>
      <c r="BQ11" t="s">
        <v>161</v>
      </c>
      <c r="BS11" t="s">
        <v>161</v>
      </c>
      <c r="BU11" t="s">
        <v>161</v>
      </c>
      <c r="BW11" t="s">
        <v>161</v>
      </c>
      <c r="BX11" t="s">
        <v>161</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row>
    <row r="12" spans="1:149" hidden="1" x14ac:dyDescent="0.3">
      <c r="A12" t="s">
        <v>148</v>
      </c>
      <c r="B12" t="s">
        <v>149</v>
      </c>
      <c r="C12" t="s">
        <v>150</v>
      </c>
      <c r="D12" t="s">
        <v>151</v>
      </c>
      <c r="E12" t="s">
        <v>152</v>
      </c>
      <c r="F12" t="s">
        <v>189</v>
      </c>
      <c r="G12" t="str">
        <f>VLOOKUP(L12,'[3]Locn Lookup 2'!G:H,2,FALSE)</f>
        <v>102 -  HAMILTON AVENUE SCHOOL</v>
      </c>
      <c r="H12" t="str">
        <f t="shared" si="0"/>
        <v>20179102 -  HAMILTON AVENUE SCHOOL</v>
      </c>
      <c r="I12" t="s">
        <v>154</v>
      </c>
      <c r="J12" t="s">
        <v>155</v>
      </c>
      <c r="L12" s="3">
        <v>102</v>
      </c>
      <c r="M12" t="s">
        <v>156</v>
      </c>
      <c r="N12" t="s">
        <v>190</v>
      </c>
      <c r="O12" t="s">
        <v>151</v>
      </c>
      <c r="P12" t="s">
        <v>158</v>
      </c>
      <c r="Q12" t="s">
        <v>159</v>
      </c>
      <c r="R12">
        <v>47000</v>
      </c>
      <c r="S12">
        <v>0</v>
      </c>
      <c r="T12">
        <v>0</v>
      </c>
      <c r="U12">
        <v>0</v>
      </c>
      <c r="V12">
        <v>47000</v>
      </c>
      <c r="W12">
        <v>39923</v>
      </c>
      <c r="X12">
        <v>0</v>
      </c>
      <c r="Y12">
        <v>0</v>
      </c>
      <c r="Z12">
        <v>7077</v>
      </c>
      <c r="AA12">
        <v>84.94</v>
      </c>
      <c r="AB12">
        <v>47000</v>
      </c>
      <c r="AC12">
        <v>0</v>
      </c>
      <c r="AD12">
        <v>0</v>
      </c>
      <c r="AE12">
        <f t="shared" si="1"/>
        <v>0</v>
      </c>
      <c r="AF12">
        <v>47000</v>
      </c>
      <c r="AG12">
        <v>39923</v>
      </c>
      <c r="AH12">
        <v>7077</v>
      </c>
      <c r="AI12">
        <v>84.94</v>
      </c>
      <c r="AJ12">
        <v>47000</v>
      </c>
      <c r="AK12">
        <v>0</v>
      </c>
      <c r="AL12">
        <v>0</v>
      </c>
      <c r="AM12">
        <v>0</v>
      </c>
      <c r="AN12">
        <v>47000</v>
      </c>
      <c r="AO12">
        <v>0</v>
      </c>
      <c r="AP12">
        <v>0</v>
      </c>
      <c r="AQ12">
        <v>47000</v>
      </c>
      <c r="AR12">
        <v>0</v>
      </c>
      <c r="AS12">
        <v>0</v>
      </c>
      <c r="AT12">
        <v>0</v>
      </c>
      <c r="AU12">
        <v>0</v>
      </c>
      <c r="AV12">
        <v>0</v>
      </c>
      <c r="AW12">
        <v>0</v>
      </c>
      <c r="AX12">
        <v>0</v>
      </c>
      <c r="AY12">
        <v>0</v>
      </c>
      <c r="AZ12" t="s">
        <v>191</v>
      </c>
      <c r="BA12" t="s">
        <v>189</v>
      </c>
      <c r="BB12" t="s">
        <v>161</v>
      </c>
      <c r="BC12" t="s">
        <v>161</v>
      </c>
      <c r="BD12" t="s">
        <v>161</v>
      </c>
      <c r="BE12" t="s">
        <v>161</v>
      </c>
      <c r="BF12" t="s">
        <v>159</v>
      </c>
      <c r="BG12" t="s">
        <v>161</v>
      </c>
      <c r="BH12" s="4">
        <v>43647</v>
      </c>
      <c r="BI12">
        <v>0</v>
      </c>
      <c r="BJ12" s="4">
        <v>44012</v>
      </c>
      <c r="BK12" t="s">
        <v>161</v>
      </c>
      <c r="BL12" t="s">
        <v>161</v>
      </c>
      <c r="BM12" t="s">
        <v>161</v>
      </c>
      <c r="BO12" t="s">
        <v>161</v>
      </c>
      <c r="BQ12" t="s">
        <v>161</v>
      </c>
      <c r="BS12" t="s">
        <v>161</v>
      </c>
      <c r="BU12" t="s">
        <v>161</v>
      </c>
      <c r="BW12" t="s">
        <v>161</v>
      </c>
      <c r="BX12" t="s">
        <v>161</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row>
    <row r="13" spans="1:149" x14ac:dyDescent="0.3">
      <c r="A13" t="s">
        <v>148</v>
      </c>
      <c r="B13" t="s">
        <v>149</v>
      </c>
      <c r="C13" t="s">
        <v>150</v>
      </c>
      <c r="D13" t="s">
        <v>151</v>
      </c>
      <c r="E13" t="s">
        <v>152</v>
      </c>
      <c r="F13" t="s">
        <v>192</v>
      </c>
      <c r="G13" t="str">
        <f>VLOOKUP(L13,'[3]Locn Lookup 2'!G:H,2,FALSE)</f>
        <v>102 -  HAMILTON AVENUE SCHOOL</v>
      </c>
      <c r="H13" t="str">
        <f t="shared" si="0"/>
        <v>21255102 -  HAMILTON AVENUE SCHOOL</v>
      </c>
      <c r="I13" t="s">
        <v>154</v>
      </c>
      <c r="J13" t="s">
        <v>155</v>
      </c>
      <c r="K13" t="str">
        <f>MID(C13,5,2)</f>
        <v>02</v>
      </c>
      <c r="L13" s="3">
        <v>102</v>
      </c>
      <c r="M13" t="s">
        <v>156</v>
      </c>
      <c r="N13" t="s">
        <v>193</v>
      </c>
      <c r="O13" t="s">
        <v>151</v>
      </c>
      <c r="P13" t="s">
        <v>158</v>
      </c>
      <c r="Q13" t="s">
        <v>159</v>
      </c>
      <c r="R13">
        <v>40000</v>
      </c>
      <c r="S13">
        <v>0</v>
      </c>
      <c r="T13">
        <v>0</v>
      </c>
      <c r="U13">
        <v>0</v>
      </c>
      <c r="V13">
        <v>40000</v>
      </c>
      <c r="W13">
        <v>0</v>
      </c>
      <c r="X13">
        <v>0</v>
      </c>
      <c r="Y13">
        <v>0</v>
      </c>
      <c r="Z13">
        <v>40000</v>
      </c>
      <c r="AA13">
        <v>0</v>
      </c>
      <c r="AB13">
        <v>40000</v>
      </c>
      <c r="AC13">
        <v>0</v>
      </c>
      <c r="AD13">
        <v>0</v>
      </c>
      <c r="AE13">
        <f t="shared" si="1"/>
        <v>0</v>
      </c>
      <c r="AF13">
        <v>40000</v>
      </c>
      <c r="AG13">
        <v>0</v>
      </c>
      <c r="AH13">
        <v>40000</v>
      </c>
      <c r="AI13">
        <v>0</v>
      </c>
      <c r="AJ13">
        <v>0</v>
      </c>
      <c r="AK13">
        <v>0</v>
      </c>
      <c r="AL13">
        <v>0</v>
      </c>
      <c r="AM13">
        <v>0</v>
      </c>
      <c r="AN13">
        <v>0</v>
      </c>
      <c r="AO13">
        <v>0</v>
      </c>
      <c r="AP13">
        <v>0</v>
      </c>
      <c r="AQ13">
        <v>0</v>
      </c>
      <c r="AR13">
        <v>0</v>
      </c>
      <c r="AS13">
        <v>0</v>
      </c>
      <c r="AT13">
        <v>0</v>
      </c>
      <c r="AU13">
        <v>0</v>
      </c>
      <c r="AV13">
        <v>0</v>
      </c>
      <c r="AW13">
        <v>0</v>
      </c>
      <c r="AX13">
        <v>0</v>
      </c>
      <c r="AY13">
        <v>0</v>
      </c>
      <c r="AZ13" t="s">
        <v>194</v>
      </c>
      <c r="BA13" t="s">
        <v>192</v>
      </c>
      <c r="BB13" t="s">
        <v>161</v>
      </c>
      <c r="BC13" t="s">
        <v>161</v>
      </c>
      <c r="BD13" t="s">
        <v>161</v>
      </c>
      <c r="BE13" t="s">
        <v>161</v>
      </c>
      <c r="BF13" t="s">
        <v>159</v>
      </c>
      <c r="BG13" t="s">
        <v>161</v>
      </c>
      <c r="BH13" s="4">
        <v>44013</v>
      </c>
      <c r="BI13">
        <v>0</v>
      </c>
      <c r="BJ13" s="4">
        <v>44377</v>
      </c>
      <c r="BK13" t="s">
        <v>161</v>
      </c>
      <c r="BL13" t="s">
        <v>161</v>
      </c>
      <c r="BM13" t="s">
        <v>161</v>
      </c>
      <c r="BO13" t="s">
        <v>161</v>
      </c>
      <c r="BQ13" t="s">
        <v>161</v>
      </c>
      <c r="BS13" t="s">
        <v>161</v>
      </c>
      <c r="BU13" t="s">
        <v>161</v>
      </c>
      <c r="BW13" t="s">
        <v>161</v>
      </c>
      <c r="BX13" t="s">
        <v>161</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row>
    <row r="14" spans="1:149" x14ac:dyDescent="0.3">
      <c r="A14" t="s">
        <v>148</v>
      </c>
      <c r="B14" t="s">
        <v>149</v>
      </c>
      <c r="C14" t="s">
        <v>150</v>
      </c>
      <c r="D14" t="s">
        <v>151</v>
      </c>
      <c r="E14" t="s">
        <v>152</v>
      </c>
      <c r="F14" t="s">
        <v>195</v>
      </c>
      <c r="G14" t="str">
        <f>VLOOKUP(L14,'[3]Locn Lookup 2'!G:H,2,FALSE)</f>
        <v>102 -  HAMILTON AVENUE SCHOOL</v>
      </c>
      <c r="H14" t="str">
        <f t="shared" si="0"/>
        <v>21257102 -  HAMILTON AVENUE SCHOOL</v>
      </c>
      <c r="I14" t="s">
        <v>154</v>
      </c>
      <c r="J14" t="s">
        <v>155</v>
      </c>
      <c r="K14" t="str">
        <f t="shared" ref="K14:K16" si="2">MID(C14,5,2)</f>
        <v>02</v>
      </c>
      <c r="L14" s="3">
        <v>102</v>
      </c>
      <c r="M14" t="s">
        <v>156</v>
      </c>
      <c r="N14" t="s">
        <v>196</v>
      </c>
      <c r="O14" t="s">
        <v>151</v>
      </c>
      <c r="P14" t="s">
        <v>158</v>
      </c>
      <c r="Q14" t="s">
        <v>159</v>
      </c>
      <c r="R14">
        <v>74000</v>
      </c>
      <c r="S14">
        <v>0</v>
      </c>
      <c r="T14">
        <v>0</v>
      </c>
      <c r="U14">
        <v>0</v>
      </c>
      <c r="V14">
        <v>74000</v>
      </c>
      <c r="W14">
        <v>0</v>
      </c>
      <c r="X14">
        <v>33838.76</v>
      </c>
      <c r="Y14">
        <v>0</v>
      </c>
      <c r="Z14">
        <v>40161.24</v>
      </c>
      <c r="AA14">
        <v>45.73</v>
      </c>
      <c r="AB14">
        <v>74000</v>
      </c>
      <c r="AC14">
        <v>0</v>
      </c>
      <c r="AD14">
        <v>0</v>
      </c>
      <c r="AE14">
        <f t="shared" si="1"/>
        <v>0</v>
      </c>
      <c r="AF14">
        <v>74000</v>
      </c>
      <c r="AG14">
        <v>0</v>
      </c>
      <c r="AH14">
        <v>40161.24</v>
      </c>
      <c r="AI14">
        <v>45.73</v>
      </c>
      <c r="AJ14">
        <v>0</v>
      </c>
      <c r="AK14">
        <v>0</v>
      </c>
      <c r="AL14">
        <v>0</v>
      </c>
      <c r="AM14">
        <v>0</v>
      </c>
      <c r="AN14">
        <v>0</v>
      </c>
      <c r="AO14">
        <v>0</v>
      </c>
      <c r="AP14">
        <v>0</v>
      </c>
      <c r="AQ14">
        <v>0</v>
      </c>
      <c r="AR14">
        <v>0</v>
      </c>
      <c r="AS14">
        <v>0</v>
      </c>
      <c r="AT14">
        <v>0</v>
      </c>
      <c r="AU14">
        <v>0</v>
      </c>
      <c r="AV14">
        <v>0</v>
      </c>
      <c r="AW14">
        <v>0</v>
      </c>
      <c r="AX14">
        <v>0</v>
      </c>
      <c r="AY14">
        <v>0</v>
      </c>
      <c r="AZ14" t="s">
        <v>197</v>
      </c>
      <c r="BA14" t="s">
        <v>195</v>
      </c>
      <c r="BB14" t="s">
        <v>161</v>
      </c>
      <c r="BC14" t="s">
        <v>161</v>
      </c>
      <c r="BD14" t="s">
        <v>161</v>
      </c>
      <c r="BE14" t="s">
        <v>161</v>
      </c>
      <c r="BF14" t="s">
        <v>159</v>
      </c>
      <c r="BG14" t="s">
        <v>161</v>
      </c>
      <c r="BH14" s="4">
        <v>44013</v>
      </c>
      <c r="BI14">
        <v>0</v>
      </c>
      <c r="BJ14" s="4">
        <v>44377</v>
      </c>
      <c r="BK14" t="s">
        <v>161</v>
      </c>
      <c r="BL14" t="s">
        <v>161</v>
      </c>
      <c r="BM14" t="s">
        <v>161</v>
      </c>
      <c r="BO14" t="s">
        <v>161</v>
      </c>
      <c r="BQ14" t="s">
        <v>161</v>
      </c>
      <c r="BS14" t="s">
        <v>161</v>
      </c>
      <c r="BU14" t="s">
        <v>161</v>
      </c>
      <c r="BW14" t="s">
        <v>161</v>
      </c>
      <c r="BX14" t="s">
        <v>161</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row>
    <row r="15" spans="1:149" x14ac:dyDescent="0.3">
      <c r="A15" t="s">
        <v>148</v>
      </c>
      <c r="B15" t="s">
        <v>149</v>
      </c>
      <c r="C15" t="s">
        <v>150</v>
      </c>
      <c r="D15" t="s">
        <v>151</v>
      </c>
      <c r="E15" t="s">
        <v>152</v>
      </c>
      <c r="F15" t="s">
        <v>198</v>
      </c>
      <c r="G15" t="str">
        <f>VLOOKUP(L15,'[3]Locn Lookup 2'!G:H,2,FALSE)</f>
        <v>102 -  HAMILTON AVENUE SCHOOL</v>
      </c>
      <c r="H15" t="str">
        <f t="shared" si="0"/>
        <v>21261102 -  HAMILTON AVENUE SCHOOL</v>
      </c>
      <c r="I15" t="s">
        <v>154</v>
      </c>
      <c r="J15" t="s">
        <v>155</v>
      </c>
      <c r="K15" t="str">
        <f t="shared" si="2"/>
        <v>02</v>
      </c>
      <c r="L15" s="3">
        <v>102</v>
      </c>
      <c r="M15" t="s">
        <v>156</v>
      </c>
      <c r="N15" t="s">
        <v>199</v>
      </c>
      <c r="O15" t="s">
        <v>151</v>
      </c>
      <c r="P15" t="s">
        <v>158</v>
      </c>
      <c r="Q15" t="s">
        <v>159</v>
      </c>
      <c r="R15">
        <v>5000</v>
      </c>
      <c r="S15">
        <v>0</v>
      </c>
      <c r="T15">
        <v>0</v>
      </c>
      <c r="U15">
        <v>0</v>
      </c>
      <c r="V15">
        <v>5000</v>
      </c>
      <c r="W15">
        <v>0</v>
      </c>
      <c r="X15">
        <v>0</v>
      </c>
      <c r="Y15">
        <v>0</v>
      </c>
      <c r="Z15">
        <v>5000</v>
      </c>
      <c r="AA15">
        <v>0</v>
      </c>
      <c r="AB15">
        <v>5000</v>
      </c>
      <c r="AC15">
        <v>0</v>
      </c>
      <c r="AD15">
        <v>0</v>
      </c>
      <c r="AE15">
        <f t="shared" si="1"/>
        <v>0</v>
      </c>
      <c r="AF15">
        <v>5000</v>
      </c>
      <c r="AG15">
        <v>0</v>
      </c>
      <c r="AH15">
        <v>5000</v>
      </c>
      <c r="AI15">
        <v>0</v>
      </c>
      <c r="AJ15">
        <v>0</v>
      </c>
      <c r="AK15">
        <v>0</v>
      </c>
      <c r="AL15">
        <v>0</v>
      </c>
      <c r="AM15">
        <v>0</v>
      </c>
      <c r="AN15">
        <v>0</v>
      </c>
      <c r="AO15">
        <v>0</v>
      </c>
      <c r="AP15">
        <v>0</v>
      </c>
      <c r="AQ15">
        <v>0</v>
      </c>
      <c r="AR15">
        <v>0</v>
      </c>
      <c r="AS15">
        <v>0</v>
      </c>
      <c r="AT15">
        <v>0</v>
      </c>
      <c r="AU15">
        <v>0</v>
      </c>
      <c r="AV15">
        <v>0</v>
      </c>
      <c r="AW15">
        <v>0</v>
      </c>
      <c r="AX15">
        <v>0</v>
      </c>
      <c r="AY15">
        <v>0</v>
      </c>
      <c r="AZ15" t="s">
        <v>200</v>
      </c>
      <c r="BA15" t="s">
        <v>198</v>
      </c>
      <c r="BB15" t="s">
        <v>161</v>
      </c>
      <c r="BC15" t="s">
        <v>161</v>
      </c>
      <c r="BD15" t="s">
        <v>161</v>
      </c>
      <c r="BE15" t="s">
        <v>161</v>
      </c>
      <c r="BF15" t="s">
        <v>159</v>
      </c>
      <c r="BG15" t="s">
        <v>161</v>
      </c>
      <c r="BH15" s="4">
        <v>44013</v>
      </c>
      <c r="BI15">
        <v>0</v>
      </c>
      <c r="BJ15" s="4">
        <v>44377</v>
      </c>
      <c r="BK15" t="s">
        <v>161</v>
      </c>
      <c r="BL15" t="s">
        <v>161</v>
      </c>
      <c r="BM15" t="s">
        <v>161</v>
      </c>
      <c r="BO15" t="s">
        <v>161</v>
      </c>
      <c r="BQ15" t="s">
        <v>161</v>
      </c>
      <c r="BS15" t="s">
        <v>161</v>
      </c>
      <c r="BU15" t="s">
        <v>161</v>
      </c>
      <c r="BW15" t="s">
        <v>161</v>
      </c>
      <c r="BX15" t="s">
        <v>161</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row>
    <row r="16" spans="1:149" x14ac:dyDescent="0.3">
      <c r="A16" t="s">
        <v>148</v>
      </c>
      <c r="B16" t="s">
        <v>149</v>
      </c>
      <c r="C16" t="s">
        <v>150</v>
      </c>
      <c r="D16" t="s">
        <v>151</v>
      </c>
      <c r="E16" t="s">
        <v>152</v>
      </c>
      <c r="F16" t="s">
        <v>201</v>
      </c>
      <c r="G16" t="str">
        <f>VLOOKUP(L16,'[3]Locn Lookup 2'!G:H,2,FALSE)</f>
        <v>102 -  HAMILTON AVENUE SCHOOL</v>
      </c>
      <c r="H16" t="str">
        <f t="shared" si="0"/>
        <v>21264102 -  HAMILTON AVENUE SCHOOL</v>
      </c>
      <c r="I16" t="s">
        <v>154</v>
      </c>
      <c r="J16" t="s">
        <v>155</v>
      </c>
      <c r="K16" t="str">
        <f t="shared" si="2"/>
        <v>02</v>
      </c>
      <c r="L16" s="3">
        <v>102</v>
      </c>
      <c r="M16" t="s">
        <v>156</v>
      </c>
      <c r="N16" t="s">
        <v>202</v>
      </c>
      <c r="O16" t="s">
        <v>151</v>
      </c>
      <c r="P16" t="s">
        <v>158</v>
      </c>
      <c r="Q16" t="s">
        <v>159</v>
      </c>
      <c r="R16">
        <v>59000</v>
      </c>
      <c r="S16">
        <v>0</v>
      </c>
      <c r="T16">
        <v>0</v>
      </c>
      <c r="U16">
        <v>0</v>
      </c>
      <c r="V16">
        <v>59000</v>
      </c>
      <c r="W16">
        <v>0</v>
      </c>
      <c r="X16">
        <v>0</v>
      </c>
      <c r="Y16">
        <v>0</v>
      </c>
      <c r="Z16">
        <v>59000</v>
      </c>
      <c r="AA16">
        <v>0</v>
      </c>
      <c r="AB16">
        <v>59000</v>
      </c>
      <c r="AC16">
        <v>0</v>
      </c>
      <c r="AD16">
        <v>0</v>
      </c>
      <c r="AE16">
        <f t="shared" si="1"/>
        <v>0</v>
      </c>
      <c r="AF16">
        <v>59000</v>
      </c>
      <c r="AG16">
        <v>0</v>
      </c>
      <c r="AH16">
        <v>59000</v>
      </c>
      <c r="AI16">
        <v>0</v>
      </c>
      <c r="AJ16">
        <v>0</v>
      </c>
      <c r="AK16">
        <v>0</v>
      </c>
      <c r="AL16">
        <v>0</v>
      </c>
      <c r="AM16">
        <v>0</v>
      </c>
      <c r="AN16">
        <v>0</v>
      </c>
      <c r="AO16">
        <v>0</v>
      </c>
      <c r="AP16">
        <v>0</v>
      </c>
      <c r="AQ16">
        <v>0</v>
      </c>
      <c r="AR16">
        <v>0</v>
      </c>
      <c r="AS16">
        <v>0</v>
      </c>
      <c r="AT16">
        <v>0</v>
      </c>
      <c r="AU16">
        <v>0</v>
      </c>
      <c r="AV16">
        <v>0</v>
      </c>
      <c r="AW16">
        <v>0</v>
      </c>
      <c r="AX16">
        <v>0</v>
      </c>
      <c r="AY16">
        <v>0</v>
      </c>
      <c r="AZ16" t="s">
        <v>177</v>
      </c>
      <c r="BA16" t="s">
        <v>201</v>
      </c>
      <c r="BB16" t="s">
        <v>161</v>
      </c>
      <c r="BC16" t="s">
        <v>161</v>
      </c>
      <c r="BD16" t="s">
        <v>161</v>
      </c>
      <c r="BE16" t="s">
        <v>161</v>
      </c>
      <c r="BF16" t="s">
        <v>159</v>
      </c>
      <c r="BG16" t="s">
        <v>161</v>
      </c>
      <c r="BH16" s="4">
        <v>44013</v>
      </c>
      <c r="BI16">
        <v>0</v>
      </c>
      <c r="BJ16" s="4">
        <v>44377</v>
      </c>
      <c r="BK16" t="s">
        <v>161</v>
      </c>
      <c r="BL16" t="s">
        <v>161</v>
      </c>
      <c r="BM16" t="s">
        <v>161</v>
      </c>
      <c r="BO16" t="s">
        <v>161</v>
      </c>
      <c r="BQ16" t="s">
        <v>161</v>
      </c>
      <c r="BS16" t="s">
        <v>161</v>
      </c>
      <c r="BU16" t="s">
        <v>161</v>
      </c>
      <c r="BW16" t="s">
        <v>161</v>
      </c>
      <c r="BX16" t="s">
        <v>161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row>
    <row r="17" spans="1:149" hidden="1" x14ac:dyDescent="0.3">
      <c r="A17" t="s">
        <v>148</v>
      </c>
      <c r="B17" t="s">
        <v>149</v>
      </c>
      <c r="C17" t="s">
        <v>150</v>
      </c>
      <c r="D17" t="s">
        <v>203</v>
      </c>
      <c r="E17" t="s">
        <v>204</v>
      </c>
      <c r="F17" t="s">
        <v>205</v>
      </c>
      <c r="G17" t="str">
        <f>VLOOKUP(L17,'[3]Locn Lookup 2'!G:H,2,FALSE)</f>
        <v>102 -  HAMILTON AVENUE SCHOOL</v>
      </c>
      <c r="H17" t="str">
        <f t="shared" si="0"/>
        <v>18171102 -  HAMILTON AVENUE SCHOOL</v>
      </c>
      <c r="I17" t="s">
        <v>154</v>
      </c>
      <c r="J17" t="s">
        <v>155</v>
      </c>
      <c r="L17" s="3">
        <v>102</v>
      </c>
      <c r="M17" t="s">
        <v>156</v>
      </c>
      <c r="N17" t="s">
        <v>206</v>
      </c>
      <c r="O17" t="s">
        <v>203</v>
      </c>
      <c r="P17" t="s">
        <v>158</v>
      </c>
      <c r="Q17" t="s">
        <v>159</v>
      </c>
      <c r="R17">
        <v>28000</v>
      </c>
      <c r="S17">
        <v>0</v>
      </c>
      <c r="T17">
        <v>0</v>
      </c>
      <c r="U17">
        <v>0</v>
      </c>
      <c r="V17">
        <v>28000</v>
      </c>
      <c r="W17">
        <v>5000</v>
      </c>
      <c r="X17">
        <v>0</v>
      </c>
      <c r="Y17">
        <v>0</v>
      </c>
      <c r="Z17">
        <v>23000</v>
      </c>
      <c r="AA17">
        <v>17.86</v>
      </c>
      <c r="AB17">
        <v>40000</v>
      </c>
      <c r="AC17">
        <v>0</v>
      </c>
      <c r="AD17">
        <v>0</v>
      </c>
      <c r="AE17">
        <f t="shared" si="1"/>
        <v>0</v>
      </c>
      <c r="AF17">
        <v>40000</v>
      </c>
      <c r="AG17">
        <v>17000</v>
      </c>
      <c r="AH17">
        <v>23000</v>
      </c>
      <c r="AI17">
        <v>42.5</v>
      </c>
      <c r="AJ17">
        <v>40000</v>
      </c>
      <c r="AK17">
        <v>0</v>
      </c>
      <c r="AL17">
        <v>0</v>
      </c>
      <c r="AM17">
        <v>0</v>
      </c>
      <c r="AN17">
        <v>40000</v>
      </c>
      <c r="AO17">
        <v>12000</v>
      </c>
      <c r="AP17">
        <v>0</v>
      </c>
      <c r="AQ17">
        <v>28000</v>
      </c>
      <c r="AR17">
        <v>30</v>
      </c>
      <c r="AS17">
        <v>0</v>
      </c>
      <c r="AT17">
        <v>0</v>
      </c>
      <c r="AU17">
        <v>0</v>
      </c>
      <c r="AV17">
        <v>0</v>
      </c>
      <c r="AW17">
        <v>0</v>
      </c>
      <c r="AX17">
        <v>0</v>
      </c>
      <c r="AY17">
        <v>0</v>
      </c>
      <c r="AZ17" t="s">
        <v>207</v>
      </c>
      <c r="BA17" t="s">
        <v>205</v>
      </c>
      <c r="BB17" t="s">
        <v>161</v>
      </c>
      <c r="BC17" t="s">
        <v>161</v>
      </c>
      <c r="BD17" t="s">
        <v>161</v>
      </c>
      <c r="BE17" t="s">
        <v>161</v>
      </c>
      <c r="BF17" t="s">
        <v>159</v>
      </c>
      <c r="BG17" t="s">
        <v>161</v>
      </c>
      <c r="BH17" s="4">
        <v>42917</v>
      </c>
      <c r="BI17">
        <v>0</v>
      </c>
      <c r="BJ17" s="4">
        <v>43281</v>
      </c>
      <c r="BK17" t="s">
        <v>161</v>
      </c>
      <c r="BL17" t="s">
        <v>161</v>
      </c>
      <c r="BM17" t="s">
        <v>161</v>
      </c>
      <c r="BO17" t="s">
        <v>161</v>
      </c>
      <c r="BQ17" t="s">
        <v>161</v>
      </c>
      <c r="BS17" t="s">
        <v>161</v>
      </c>
      <c r="BU17" t="s">
        <v>161</v>
      </c>
      <c r="BW17" t="s">
        <v>161</v>
      </c>
      <c r="BX17" t="s">
        <v>161</v>
      </c>
      <c r="BZ17">
        <v>40000</v>
      </c>
      <c r="CA17">
        <v>0</v>
      </c>
      <c r="CB17">
        <v>0</v>
      </c>
      <c r="CC17">
        <v>40000</v>
      </c>
      <c r="CD17">
        <v>0</v>
      </c>
      <c r="CE17">
        <v>0</v>
      </c>
      <c r="CF17">
        <v>40000</v>
      </c>
      <c r="CG17">
        <v>0</v>
      </c>
      <c r="CH17">
        <v>40000</v>
      </c>
      <c r="CI17">
        <v>0</v>
      </c>
      <c r="CJ17">
        <v>0</v>
      </c>
      <c r="CK17">
        <v>40000</v>
      </c>
      <c r="CL17">
        <v>0</v>
      </c>
      <c r="CM17">
        <v>0</v>
      </c>
      <c r="CN17">
        <v>40000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row>
    <row r="18" spans="1:149" hidden="1" x14ac:dyDescent="0.3">
      <c r="A18" t="s">
        <v>148</v>
      </c>
      <c r="B18" t="s">
        <v>149</v>
      </c>
      <c r="C18" t="s">
        <v>150</v>
      </c>
      <c r="D18" t="s">
        <v>203</v>
      </c>
      <c r="E18" t="s">
        <v>204</v>
      </c>
      <c r="F18" t="s">
        <v>208</v>
      </c>
      <c r="G18" t="str">
        <f>VLOOKUP(L18,'[3]Locn Lookup 2'!G:H,2,FALSE)</f>
        <v>102 -  HAMILTON AVENUE SCHOOL</v>
      </c>
      <c r="H18" t="str">
        <f t="shared" si="0"/>
        <v>19165102 -  HAMILTON AVENUE SCHOOL</v>
      </c>
      <c r="I18" t="s">
        <v>154</v>
      </c>
      <c r="J18" t="s">
        <v>155</v>
      </c>
      <c r="L18" s="3">
        <v>102</v>
      </c>
      <c r="M18" t="s">
        <v>156</v>
      </c>
      <c r="N18" t="s">
        <v>209</v>
      </c>
      <c r="O18" t="s">
        <v>203</v>
      </c>
      <c r="P18" t="s">
        <v>158</v>
      </c>
      <c r="Q18" t="s">
        <v>159</v>
      </c>
      <c r="R18">
        <v>44565.57</v>
      </c>
      <c r="S18">
        <v>0</v>
      </c>
      <c r="T18">
        <v>0</v>
      </c>
      <c r="U18">
        <v>0</v>
      </c>
      <c r="V18">
        <v>44565.57</v>
      </c>
      <c r="W18">
        <v>13905</v>
      </c>
      <c r="X18">
        <v>17655.599999999999</v>
      </c>
      <c r="Y18">
        <v>0</v>
      </c>
      <c r="Z18">
        <v>13004.97</v>
      </c>
      <c r="AA18">
        <v>70.819999999999993</v>
      </c>
      <c r="AB18">
        <v>260000</v>
      </c>
      <c r="AC18">
        <v>0</v>
      </c>
      <c r="AD18">
        <v>0</v>
      </c>
      <c r="AE18">
        <f t="shared" si="1"/>
        <v>0</v>
      </c>
      <c r="AF18">
        <v>260000</v>
      </c>
      <c r="AG18">
        <v>229339.43</v>
      </c>
      <c r="AH18">
        <v>13004.97</v>
      </c>
      <c r="AI18">
        <v>95</v>
      </c>
      <c r="AJ18">
        <v>168571.57</v>
      </c>
      <c r="AK18">
        <v>0</v>
      </c>
      <c r="AL18">
        <v>0</v>
      </c>
      <c r="AM18">
        <v>0</v>
      </c>
      <c r="AN18">
        <v>168571.57</v>
      </c>
      <c r="AO18">
        <v>124006</v>
      </c>
      <c r="AP18">
        <v>0</v>
      </c>
      <c r="AQ18">
        <v>44565.57</v>
      </c>
      <c r="AR18">
        <v>73.56</v>
      </c>
      <c r="AS18">
        <v>0</v>
      </c>
      <c r="AT18">
        <v>0</v>
      </c>
      <c r="AU18">
        <v>0</v>
      </c>
      <c r="AV18">
        <v>0</v>
      </c>
      <c r="AW18">
        <v>0</v>
      </c>
      <c r="AX18">
        <v>0</v>
      </c>
      <c r="AY18">
        <v>0</v>
      </c>
      <c r="AZ18" t="s">
        <v>210</v>
      </c>
      <c r="BA18" t="s">
        <v>208</v>
      </c>
      <c r="BB18" t="s">
        <v>161</v>
      </c>
      <c r="BC18" t="s">
        <v>161</v>
      </c>
      <c r="BD18" t="s">
        <v>161</v>
      </c>
      <c r="BE18" t="s">
        <v>161</v>
      </c>
      <c r="BF18" t="s">
        <v>159</v>
      </c>
      <c r="BG18" t="s">
        <v>161</v>
      </c>
      <c r="BH18" s="4">
        <v>43282</v>
      </c>
      <c r="BI18">
        <v>0</v>
      </c>
      <c r="BJ18" s="4">
        <v>43646</v>
      </c>
      <c r="BK18" t="s">
        <v>161</v>
      </c>
      <c r="BL18" t="s">
        <v>161</v>
      </c>
      <c r="BM18" t="s">
        <v>161</v>
      </c>
      <c r="BO18" t="s">
        <v>161</v>
      </c>
      <c r="BQ18" t="s">
        <v>161</v>
      </c>
      <c r="BS18" t="s">
        <v>161</v>
      </c>
      <c r="BU18" t="s">
        <v>161</v>
      </c>
      <c r="BW18" t="s">
        <v>161</v>
      </c>
      <c r="BX18" t="s">
        <v>161</v>
      </c>
      <c r="BZ18">
        <v>260000</v>
      </c>
      <c r="CA18">
        <v>0</v>
      </c>
      <c r="CB18">
        <v>0</v>
      </c>
      <c r="CC18">
        <v>260000</v>
      </c>
      <c r="CD18">
        <v>91428.43</v>
      </c>
      <c r="CE18">
        <v>0</v>
      </c>
      <c r="CF18">
        <v>168571.57</v>
      </c>
      <c r="CG18">
        <v>35.159999999999997</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row>
    <row r="19" spans="1:149" hidden="1" x14ac:dyDescent="0.3">
      <c r="A19" t="s">
        <v>148</v>
      </c>
      <c r="B19" t="s">
        <v>149</v>
      </c>
      <c r="C19" t="s">
        <v>211</v>
      </c>
      <c r="D19" t="s">
        <v>151</v>
      </c>
      <c r="E19" t="s">
        <v>152</v>
      </c>
      <c r="F19" t="s">
        <v>162</v>
      </c>
      <c r="G19" t="str">
        <f>VLOOKUP(L19,'[3]Locn Lookup 2'!G:H,2,FALSE)</f>
        <v>103 -  GLENVILLE SCHOOL</v>
      </c>
      <c r="H19" t="str">
        <f t="shared" si="0"/>
        <v>15169103 -  GLENVILLE SCHOOL</v>
      </c>
      <c r="I19" t="s">
        <v>154</v>
      </c>
      <c r="J19" t="s">
        <v>155</v>
      </c>
      <c r="L19" s="3">
        <v>103</v>
      </c>
      <c r="M19" t="s">
        <v>156</v>
      </c>
      <c r="N19" t="s">
        <v>212</v>
      </c>
      <c r="O19" t="s">
        <v>151</v>
      </c>
      <c r="P19" t="s">
        <v>158</v>
      </c>
      <c r="Q19" t="s">
        <v>164</v>
      </c>
      <c r="R19">
        <v>0</v>
      </c>
      <c r="S19">
        <v>0</v>
      </c>
      <c r="T19">
        <v>0</v>
      </c>
      <c r="U19">
        <v>0</v>
      </c>
      <c r="V19">
        <v>0</v>
      </c>
      <c r="W19">
        <v>0</v>
      </c>
      <c r="X19">
        <v>0</v>
      </c>
      <c r="Y19">
        <v>0</v>
      </c>
      <c r="Z19">
        <v>0</v>
      </c>
      <c r="AA19">
        <v>0</v>
      </c>
      <c r="AB19">
        <v>5000</v>
      </c>
      <c r="AC19">
        <v>7725</v>
      </c>
      <c r="AD19">
        <v>-1000</v>
      </c>
      <c r="AE19">
        <f t="shared" si="1"/>
        <v>6725</v>
      </c>
      <c r="AF19">
        <v>11725</v>
      </c>
      <c r="AG19">
        <v>11725</v>
      </c>
      <c r="AH19">
        <v>0</v>
      </c>
      <c r="AI19">
        <v>100</v>
      </c>
      <c r="AJ19">
        <v>0</v>
      </c>
      <c r="AK19">
        <v>0</v>
      </c>
      <c r="AL19">
        <v>0</v>
      </c>
      <c r="AM19">
        <v>0</v>
      </c>
      <c r="AN19">
        <v>0</v>
      </c>
      <c r="AO19">
        <v>0</v>
      </c>
      <c r="AP19">
        <v>0</v>
      </c>
      <c r="AQ19">
        <v>0</v>
      </c>
      <c r="AR19">
        <v>0</v>
      </c>
      <c r="AS19">
        <v>0</v>
      </c>
      <c r="AT19">
        <v>0</v>
      </c>
      <c r="AU19">
        <v>0</v>
      </c>
      <c r="AV19">
        <v>0</v>
      </c>
      <c r="AW19">
        <v>0</v>
      </c>
      <c r="AX19">
        <v>0</v>
      </c>
      <c r="AY19">
        <v>0</v>
      </c>
      <c r="AZ19" t="s">
        <v>165</v>
      </c>
      <c r="BA19" t="s">
        <v>162</v>
      </c>
      <c r="BB19" t="s">
        <v>161</v>
      </c>
      <c r="BC19" t="s">
        <v>161</v>
      </c>
      <c r="BD19" t="s">
        <v>161</v>
      </c>
      <c r="BE19" t="s">
        <v>161</v>
      </c>
      <c r="BF19" t="s">
        <v>159</v>
      </c>
      <c r="BG19" t="s">
        <v>161</v>
      </c>
      <c r="BH19" s="4">
        <v>41821</v>
      </c>
      <c r="BI19">
        <v>0</v>
      </c>
      <c r="BJ19" s="4">
        <v>42185</v>
      </c>
      <c r="BK19" t="s">
        <v>161</v>
      </c>
      <c r="BL19" t="s">
        <v>161</v>
      </c>
      <c r="BM19" t="s">
        <v>161</v>
      </c>
      <c r="BO19" t="s">
        <v>161</v>
      </c>
      <c r="BQ19" t="s">
        <v>161</v>
      </c>
      <c r="BS19" t="s">
        <v>161</v>
      </c>
      <c r="BU19" t="s">
        <v>161</v>
      </c>
      <c r="BW19" t="s">
        <v>161</v>
      </c>
      <c r="BX19" t="s">
        <v>161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5000</v>
      </c>
      <c r="DG19">
        <v>7725</v>
      </c>
      <c r="DH19">
        <v>-1000</v>
      </c>
      <c r="DI19">
        <v>11725</v>
      </c>
      <c r="DJ19">
        <v>11725</v>
      </c>
      <c r="DK19">
        <v>0</v>
      </c>
      <c r="DL19">
        <v>0</v>
      </c>
      <c r="DM19">
        <v>100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row>
    <row r="20" spans="1:149" hidden="1" x14ac:dyDescent="0.3">
      <c r="A20" t="s">
        <v>148</v>
      </c>
      <c r="B20" t="s">
        <v>149</v>
      </c>
      <c r="C20" t="s">
        <v>211</v>
      </c>
      <c r="D20" t="s">
        <v>151</v>
      </c>
      <c r="E20" t="s">
        <v>152</v>
      </c>
      <c r="F20" t="s">
        <v>213</v>
      </c>
      <c r="G20" t="str">
        <f>VLOOKUP(L20,'[3]Locn Lookup 2'!G:H,2,FALSE)</f>
        <v>103 -  GLENVILLE SCHOOL</v>
      </c>
      <c r="H20" t="str">
        <f t="shared" si="0"/>
        <v>17168103 -  GLENVILLE SCHOOL</v>
      </c>
      <c r="I20" t="s">
        <v>154</v>
      </c>
      <c r="J20" t="s">
        <v>155</v>
      </c>
      <c r="L20" s="3">
        <v>103</v>
      </c>
      <c r="M20" t="s">
        <v>156</v>
      </c>
      <c r="N20" t="s">
        <v>214</v>
      </c>
      <c r="O20" t="s">
        <v>151</v>
      </c>
      <c r="P20" t="s">
        <v>158</v>
      </c>
      <c r="Q20" t="s">
        <v>159</v>
      </c>
      <c r="R20">
        <v>0</v>
      </c>
      <c r="S20">
        <v>0</v>
      </c>
      <c r="T20">
        <v>0</v>
      </c>
      <c r="U20">
        <v>0</v>
      </c>
      <c r="V20">
        <v>0</v>
      </c>
      <c r="W20">
        <v>0</v>
      </c>
      <c r="X20">
        <v>0</v>
      </c>
      <c r="Y20">
        <v>0</v>
      </c>
      <c r="Z20">
        <v>0</v>
      </c>
      <c r="AA20">
        <v>0</v>
      </c>
      <c r="AB20">
        <v>36000</v>
      </c>
      <c r="AC20">
        <v>0</v>
      </c>
      <c r="AD20">
        <v>-12401.11</v>
      </c>
      <c r="AE20">
        <f t="shared" si="1"/>
        <v>-12401.11</v>
      </c>
      <c r="AF20">
        <v>23598.89</v>
      </c>
      <c r="AG20">
        <v>23598.89</v>
      </c>
      <c r="AH20">
        <v>0</v>
      </c>
      <c r="AI20">
        <v>100</v>
      </c>
      <c r="AJ20">
        <v>0</v>
      </c>
      <c r="AK20">
        <v>0</v>
      </c>
      <c r="AL20">
        <v>0</v>
      </c>
      <c r="AM20">
        <v>0</v>
      </c>
      <c r="AN20">
        <v>0</v>
      </c>
      <c r="AO20">
        <v>0</v>
      </c>
      <c r="AP20">
        <v>0</v>
      </c>
      <c r="AQ20">
        <v>0</v>
      </c>
      <c r="AR20">
        <v>0</v>
      </c>
      <c r="AS20">
        <v>0</v>
      </c>
      <c r="AT20">
        <v>0</v>
      </c>
      <c r="AU20">
        <v>0</v>
      </c>
      <c r="AV20">
        <v>0</v>
      </c>
      <c r="AW20">
        <v>0</v>
      </c>
      <c r="AX20">
        <v>0</v>
      </c>
      <c r="AY20">
        <v>0</v>
      </c>
      <c r="AZ20" t="s">
        <v>160</v>
      </c>
      <c r="BA20" t="s">
        <v>213</v>
      </c>
      <c r="BB20" t="s">
        <v>161</v>
      </c>
      <c r="BC20" t="s">
        <v>161</v>
      </c>
      <c r="BD20" t="s">
        <v>161</v>
      </c>
      <c r="BE20" t="s">
        <v>161</v>
      </c>
      <c r="BF20" t="s">
        <v>159</v>
      </c>
      <c r="BG20" t="s">
        <v>161</v>
      </c>
      <c r="BH20" s="4">
        <v>42552</v>
      </c>
      <c r="BI20">
        <v>0</v>
      </c>
      <c r="BJ20" s="4">
        <v>42916</v>
      </c>
      <c r="BK20" t="s">
        <v>161</v>
      </c>
      <c r="BL20" t="s">
        <v>161</v>
      </c>
      <c r="BM20" t="s">
        <v>161</v>
      </c>
      <c r="BO20" t="s">
        <v>161</v>
      </c>
      <c r="BQ20" t="s">
        <v>161</v>
      </c>
      <c r="BS20" t="s">
        <v>161</v>
      </c>
      <c r="BU20" t="s">
        <v>161</v>
      </c>
      <c r="BW20" t="s">
        <v>161</v>
      </c>
      <c r="BX20" t="s">
        <v>161</v>
      </c>
      <c r="BZ20">
        <v>3614.55</v>
      </c>
      <c r="CA20">
        <v>0</v>
      </c>
      <c r="CB20">
        <v>-0.03</v>
      </c>
      <c r="CC20">
        <v>3614.52</v>
      </c>
      <c r="CD20">
        <v>3614.52</v>
      </c>
      <c r="CE20">
        <v>0</v>
      </c>
      <c r="CF20">
        <v>0</v>
      </c>
      <c r="CG20">
        <v>100</v>
      </c>
      <c r="CH20">
        <v>16015.63</v>
      </c>
      <c r="CI20">
        <v>0</v>
      </c>
      <c r="CJ20">
        <v>-12401.08</v>
      </c>
      <c r="CK20">
        <v>3614.55</v>
      </c>
      <c r="CL20">
        <v>0</v>
      </c>
      <c r="CM20">
        <v>0</v>
      </c>
      <c r="CN20">
        <v>3614.55</v>
      </c>
      <c r="CO20">
        <v>0</v>
      </c>
      <c r="CP20">
        <v>36000</v>
      </c>
      <c r="CQ20">
        <v>0</v>
      </c>
      <c r="CR20">
        <v>0</v>
      </c>
      <c r="CS20">
        <v>36000</v>
      </c>
      <c r="CT20">
        <v>19984.37</v>
      </c>
      <c r="CU20">
        <v>0</v>
      </c>
      <c r="CV20">
        <v>16015.63</v>
      </c>
      <c r="CW20">
        <v>55.51</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row>
    <row r="21" spans="1:149" hidden="1" x14ac:dyDescent="0.3">
      <c r="A21" t="s">
        <v>148</v>
      </c>
      <c r="B21" t="s">
        <v>149</v>
      </c>
      <c r="C21" t="s">
        <v>211</v>
      </c>
      <c r="D21" t="s">
        <v>151</v>
      </c>
      <c r="E21" t="s">
        <v>152</v>
      </c>
      <c r="F21" t="s">
        <v>169</v>
      </c>
      <c r="G21" t="str">
        <f>VLOOKUP(L21,'[3]Locn Lookup 2'!G:H,2,FALSE)</f>
        <v>103 -  GLENVILLE SCHOOL</v>
      </c>
      <c r="H21" t="str">
        <f t="shared" si="0"/>
        <v>19155103 -  GLENVILLE SCHOOL</v>
      </c>
      <c r="I21" t="s">
        <v>154</v>
      </c>
      <c r="J21" t="s">
        <v>155</v>
      </c>
      <c r="L21" s="3">
        <v>103</v>
      </c>
      <c r="M21" t="s">
        <v>156</v>
      </c>
      <c r="N21" t="s">
        <v>215</v>
      </c>
      <c r="O21" t="s">
        <v>151</v>
      </c>
      <c r="P21" t="s">
        <v>158</v>
      </c>
      <c r="Q21" t="s">
        <v>159</v>
      </c>
      <c r="R21">
        <v>0</v>
      </c>
      <c r="S21">
        <v>0</v>
      </c>
      <c r="T21">
        <v>0</v>
      </c>
      <c r="U21">
        <v>0</v>
      </c>
      <c r="V21">
        <v>0</v>
      </c>
      <c r="W21">
        <v>0</v>
      </c>
      <c r="X21">
        <v>0</v>
      </c>
      <c r="Y21">
        <v>0</v>
      </c>
      <c r="Z21">
        <v>0</v>
      </c>
      <c r="AA21">
        <v>0</v>
      </c>
      <c r="AB21">
        <v>5000</v>
      </c>
      <c r="AC21">
        <v>0</v>
      </c>
      <c r="AD21">
        <v>0</v>
      </c>
      <c r="AE21">
        <f t="shared" si="1"/>
        <v>0</v>
      </c>
      <c r="AF21">
        <v>5000</v>
      </c>
      <c r="AG21">
        <v>5000</v>
      </c>
      <c r="AH21">
        <v>0</v>
      </c>
      <c r="AI21">
        <v>100</v>
      </c>
      <c r="AJ21">
        <v>0</v>
      </c>
      <c r="AK21">
        <v>0</v>
      </c>
      <c r="AL21">
        <v>0</v>
      </c>
      <c r="AM21">
        <v>0</v>
      </c>
      <c r="AN21">
        <v>0</v>
      </c>
      <c r="AO21">
        <v>0</v>
      </c>
      <c r="AP21">
        <v>0</v>
      </c>
      <c r="AQ21">
        <v>0</v>
      </c>
      <c r="AR21">
        <v>0</v>
      </c>
      <c r="AS21">
        <v>0</v>
      </c>
      <c r="AT21">
        <v>0</v>
      </c>
      <c r="AU21">
        <v>0</v>
      </c>
      <c r="AV21">
        <v>0</v>
      </c>
      <c r="AW21">
        <v>0</v>
      </c>
      <c r="AX21">
        <v>0</v>
      </c>
      <c r="AY21">
        <v>0</v>
      </c>
      <c r="AZ21" t="s">
        <v>171</v>
      </c>
      <c r="BA21" t="s">
        <v>169</v>
      </c>
      <c r="BB21" t="s">
        <v>161</v>
      </c>
      <c r="BC21" t="s">
        <v>161</v>
      </c>
      <c r="BD21" t="s">
        <v>161</v>
      </c>
      <c r="BE21" t="s">
        <v>161</v>
      </c>
      <c r="BF21" t="s">
        <v>159</v>
      </c>
      <c r="BG21" t="s">
        <v>161</v>
      </c>
      <c r="BH21" s="4">
        <v>43282</v>
      </c>
      <c r="BI21">
        <v>0</v>
      </c>
      <c r="BJ21" s="4">
        <v>43646</v>
      </c>
      <c r="BK21" t="s">
        <v>161</v>
      </c>
      <c r="BL21" t="s">
        <v>161</v>
      </c>
      <c r="BM21" t="s">
        <v>161</v>
      </c>
      <c r="BO21" t="s">
        <v>161</v>
      </c>
      <c r="BQ21" t="s">
        <v>161</v>
      </c>
      <c r="BS21" t="s">
        <v>161</v>
      </c>
      <c r="BU21" t="s">
        <v>161</v>
      </c>
      <c r="BW21" t="s">
        <v>161</v>
      </c>
      <c r="BX21" t="s">
        <v>161</v>
      </c>
      <c r="BZ21">
        <v>5000</v>
      </c>
      <c r="CA21">
        <v>0</v>
      </c>
      <c r="CB21">
        <v>0</v>
      </c>
      <c r="CC21">
        <v>5000</v>
      </c>
      <c r="CD21">
        <v>5000</v>
      </c>
      <c r="CE21">
        <v>0</v>
      </c>
      <c r="CF21">
        <v>0</v>
      </c>
      <c r="CG21">
        <v>100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row>
    <row r="22" spans="1:149" hidden="1" x14ac:dyDescent="0.3">
      <c r="A22" t="s">
        <v>148</v>
      </c>
      <c r="B22" t="s">
        <v>149</v>
      </c>
      <c r="C22" t="s">
        <v>211</v>
      </c>
      <c r="D22" t="s">
        <v>151</v>
      </c>
      <c r="E22" t="s">
        <v>152</v>
      </c>
      <c r="F22" t="s">
        <v>172</v>
      </c>
      <c r="G22" t="str">
        <f>VLOOKUP(L22,'[3]Locn Lookup 2'!G:H,2,FALSE)</f>
        <v>103 -  GLENVILLE SCHOOL</v>
      </c>
      <c r="H22" t="str">
        <f t="shared" si="0"/>
        <v>19158103 -  GLENVILLE SCHOOL</v>
      </c>
      <c r="I22" t="s">
        <v>154</v>
      </c>
      <c r="J22" t="s">
        <v>155</v>
      </c>
      <c r="L22" s="3">
        <v>103</v>
      </c>
      <c r="M22" t="s">
        <v>156</v>
      </c>
      <c r="N22" t="s">
        <v>216</v>
      </c>
      <c r="O22" t="s">
        <v>151</v>
      </c>
      <c r="P22" t="s">
        <v>158</v>
      </c>
      <c r="Q22" t="s">
        <v>159</v>
      </c>
      <c r="R22">
        <v>40000</v>
      </c>
      <c r="S22">
        <v>0</v>
      </c>
      <c r="T22">
        <v>0</v>
      </c>
      <c r="U22">
        <v>0</v>
      </c>
      <c r="V22">
        <v>40000</v>
      </c>
      <c r="W22">
        <v>0</v>
      </c>
      <c r="X22">
        <v>0</v>
      </c>
      <c r="Y22">
        <v>0</v>
      </c>
      <c r="Z22">
        <v>40000</v>
      </c>
      <c r="AA22">
        <v>0</v>
      </c>
      <c r="AB22">
        <v>40000</v>
      </c>
      <c r="AC22">
        <v>0</v>
      </c>
      <c r="AD22">
        <v>0</v>
      </c>
      <c r="AE22">
        <f t="shared" si="1"/>
        <v>0</v>
      </c>
      <c r="AF22">
        <v>40000</v>
      </c>
      <c r="AG22">
        <v>0</v>
      </c>
      <c r="AH22">
        <v>40000</v>
      </c>
      <c r="AI22">
        <v>0</v>
      </c>
      <c r="AJ22">
        <v>40000</v>
      </c>
      <c r="AK22">
        <v>0</v>
      </c>
      <c r="AL22">
        <v>0</v>
      </c>
      <c r="AM22">
        <v>0</v>
      </c>
      <c r="AN22">
        <v>40000</v>
      </c>
      <c r="AO22">
        <v>0</v>
      </c>
      <c r="AP22">
        <v>0</v>
      </c>
      <c r="AQ22">
        <v>40000</v>
      </c>
      <c r="AR22">
        <v>0</v>
      </c>
      <c r="AS22">
        <v>0</v>
      </c>
      <c r="AT22">
        <v>0</v>
      </c>
      <c r="AU22">
        <v>0</v>
      </c>
      <c r="AV22">
        <v>0</v>
      </c>
      <c r="AW22">
        <v>0</v>
      </c>
      <c r="AX22">
        <v>0</v>
      </c>
      <c r="AY22">
        <v>0</v>
      </c>
      <c r="AZ22" t="s">
        <v>174</v>
      </c>
      <c r="BA22" t="s">
        <v>172</v>
      </c>
      <c r="BB22" t="s">
        <v>161</v>
      </c>
      <c r="BC22" t="s">
        <v>161</v>
      </c>
      <c r="BD22" t="s">
        <v>161</v>
      </c>
      <c r="BE22" t="s">
        <v>161</v>
      </c>
      <c r="BF22" t="s">
        <v>159</v>
      </c>
      <c r="BG22" t="s">
        <v>161</v>
      </c>
      <c r="BH22" s="4">
        <v>43282</v>
      </c>
      <c r="BI22">
        <v>0</v>
      </c>
      <c r="BJ22" s="4">
        <v>43646</v>
      </c>
      <c r="BK22" t="s">
        <v>161</v>
      </c>
      <c r="BL22" t="s">
        <v>161</v>
      </c>
      <c r="BM22" t="s">
        <v>161</v>
      </c>
      <c r="BO22" t="s">
        <v>161</v>
      </c>
      <c r="BQ22" t="s">
        <v>161</v>
      </c>
      <c r="BS22" t="s">
        <v>161</v>
      </c>
      <c r="BU22" t="s">
        <v>161</v>
      </c>
      <c r="BW22" t="s">
        <v>161</v>
      </c>
      <c r="BX22" t="s">
        <v>161</v>
      </c>
      <c r="BZ22">
        <v>40000</v>
      </c>
      <c r="CA22">
        <v>0</v>
      </c>
      <c r="CB22">
        <v>0</v>
      </c>
      <c r="CC22">
        <v>40000</v>
      </c>
      <c r="CD22">
        <v>0</v>
      </c>
      <c r="CE22">
        <v>0</v>
      </c>
      <c r="CF22">
        <v>40000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row>
    <row r="23" spans="1:149" hidden="1" x14ac:dyDescent="0.3">
      <c r="A23" t="s">
        <v>148</v>
      </c>
      <c r="B23" t="s">
        <v>149</v>
      </c>
      <c r="C23" t="s">
        <v>211</v>
      </c>
      <c r="D23" t="s">
        <v>151</v>
      </c>
      <c r="E23" t="s">
        <v>152</v>
      </c>
      <c r="F23" t="s">
        <v>181</v>
      </c>
      <c r="G23" t="str">
        <f>VLOOKUP(L23,'[3]Locn Lookup 2'!G:H,2,FALSE)</f>
        <v>103 -  GLENVILLE SCHOOL</v>
      </c>
      <c r="H23" t="str">
        <f t="shared" si="0"/>
        <v>20173103 -  GLENVILLE SCHOOL</v>
      </c>
      <c r="I23" t="s">
        <v>154</v>
      </c>
      <c r="J23" t="s">
        <v>155</v>
      </c>
      <c r="L23" s="3">
        <v>103</v>
      </c>
      <c r="M23" t="s">
        <v>156</v>
      </c>
      <c r="N23" t="s">
        <v>217</v>
      </c>
      <c r="O23" t="s">
        <v>151</v>
      </c>
      <c r="P23" t="s">
        <v>158</v>
      </c>
      <c r="Q23" t="s">
        <v>159</v>
      </c>
      <c r="R23">
        <v>0</v>
      </c>
      <c r="S23">
        <v>0</v>
      </c>
      <c r="T23">
        <v>0</v>
      </c>
      <c r="U23">
        <v>0</v>
      </c>
      <c r="V23">
        <v>0</v>
      </c>
      <c r="W23">
        <v>0</v>
      </c>
      <c r="X23">
        <v>0</v>
      </c>
      <c r="Y23">
        <v>0</v>
      </c>
      <c r="Z23">
        <v>0</v>
      </c>
      <c r="AA23">
        <v>0</v>
      </c>
      <c r="AB23">
        <v>5500</v>
      </c>
      <c r="AC23">
        <v>750</v>
      </c>
      <c r="AD23">
        <v>0</v>
      </c>
      <c r="AE23">
        <f t="shared" si="1"/>
        <v>750</v>
      </c>
      <c r="AF23">
        <v>6250</v>
      </c>
      <c r="AG23">
        <v>6250</v>
      </c>
      <c r="AH23">
        <v>0</v>
      </c>
      <c r="AI23">
        <v>100</v>
      </c>
      <c r="AJ23">
        <v>5500</v>
      </c>
      <c r="AK23">
        <v>750</v>
      </c>
      <c r="AL23">
        <v>0</v>
      </c>
      <c r="AM23">
        <v>0</v>
      </c>
      <c r="AN23">
        <v>6250</v>
      </c>
      <c r="AO23">
        <v>6250</v>
      </c>
      <c r="AP23">
        <v>0</v>
      </c>
      <c r="AQ23">
        <v>0</v>
      </c>
      <c r="AR23">
        <v>100</v>
      </c>
      <c r="AS23">
        <v>0</v>
      </c>
      <c r="AT23">
        <v>0</v>
      </c>
      <c r="AU23">
        <v>0</v>
      </c>
      <c r="AV23">
        <v>0</v>
      </c>
      <c r="AW23">
        <v>0</v>
      </c>
      <c r="AX23">
        <v>0</v>
      </c>
      <c r="AY23">
        <v>0</v>
      </c>
      <c r="AZ23" t="s">
        <v>183</v>
      </c>
      <c r="BA23" t="s">
        <v>181</v>
      </c>
      <c r="BB23" t="s">
        <v>161</v>
      </c>
      <c r="BC23" t="s">
        <v>161</v>
      </c>
      <c r="BD23" t="s">
        <v>161</v>
      </c>
      <c r="BE23" t="s">
        <v>161</v>
      </c>
      <c r="BF23" t="s">
        <v>159</v>
      </c>
      <c r="BG23" t="s">
        <v>161</v>
      </c>
      <c r="BH23" s="4">
        <v>43647</v>
      </c>
      <c r="BI23">
        <v>0</v>
      </c>
      <c r="BJ23" s="4">
        <v>44012</v>
      </c>
      <c r="BK23" t="s">
        <v>161</v>
      </c>
      <c r="BL23" t="s">
        <v>161</v>
      </c>
      <c r="BM23" t="s">
        <v>161</v>
      </c>
      <c r="BO23" t="s">
        <v>161</v>
      </c>
      <c r="BQ23" t="s">
        <v>161</v>
      </c>
      <c r="BS23" t="s">
        <v>161</v>
      </c>
      <c r="BU23" t="s">
        <v>161</v>
      </c>
      <c r="BW23" t="s">
        <v>161</v>
      </c>
      <c r="BX23" t="s">
        <v>161</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row>
    <row r="24" spans="1:149" x14ac:dyDescent="0.3">
      <c r="A24" t="s">
        <v>148</v>
      </c>
      <c r="B24" t="s">
        <v>149</v>
      </c>
      <c r="C24" t="s">
        <v>211</v>
      </c>
      <c r="D24" t="s">
        <v>151</v>
      </c>
      <c r="E24" t="s">
        <v>152</v>
      </c>
      <c r="F24" t="s">
        <v>218</v>
      </c>
      <c r="G24" t="str">
        <f>VLOOKUP(L24,'[3]Locn Lookup 2'!G:H,2,FALSE)</f>
        <v>103 -  GLENVILLE SCHOOL</v>
      </c>
      <c r="H24" t="str">
        <f t="shared" si="0"/>
        <v>21260103 -  GLENVILLE SCHOOL</v>
      </c>
      <c r="I24" t="s">
        <v>154</v>
      </c>
      <c r="J24" t="s">
        <v>155</v>
      </c>
      <c r="K24" t="str">
        <f t="shared" ref="K24:K26" si="3">MID(C24,5,2)</f>
        <v>03</v>
      </c>
      <c r="L24" s="3">
        <v>103</v>
      </c>
      <c r="M24" t="s">
        <v>156</v>
      </c>
      <c r="N24" t="s">
        <v>219</v>
      </c>
      <c r="O24" t="s">
        <v>151</v>
      </c>
      <c r="P24" t="s">
        <v>158</v>
      </c>
      <c r="Q24" t="s">
        <v>159</v>
      </c>
      <c r="R24">
        <v>82000</v>
      </c>
      <c r="S24">
        <v>0</v>
      </c>
      <c r="T24">
        <v>0</v>
      </c>
      <c r="U24">
        <v>0</v>
      </c>
      <c r="V24">
        <v>82000</v>
      </c>
      <c r="W24">
        <v>55876</v>
      </c>
      <c r="X24">
        <v>0</v>
      </c>
      <c r="Y24">
        <v>0</v>
      </c>
      <c r="Z24">
        <v>26124</v>
      </c>
      <c r="AA24">
        <v>68.14</v>
      </c>
      <c r="AB24">
        <v>82000</v>
      </c>
      <c r="AC24">
        <v>0</v>
      </c>
      <c r="AD24">
        <v>0</v>
      </c>
      <c r="AE24">
        <f t="shared" si="1"/>
        <v>0</v>
      </c>
      <c r="AF24">
        <v>82000</v>
      </c>
      <c r="AG24">
        <v>55876</v>
      </c>
      <c r="AH24">
        <v>26124</v>
      </c>
      <c r="AI24">
        <v>68.14</v>
      </c>
      <c r="AJ24">
        <v>0</v>
      </c>
      <c r="AK24">
        <v>0</v>
      </c>
      <c r="AL24">
        <v>0</v>
      </c>
      <c r="AM24">
        <v>0</v>
      </c>
      <c r="AN24">
        <v>0</v>
      </c>
      <c r="AO24">
        <v>0</v>
      </c>
      <c r="AP24">
        <v>0</v>
      </c>
      <c r="AQ24">
        <v>0</v>
      </c>
      <c r="AR24">
        <v>0</v>
      </c>
      <c r="AS24">
        <v>0</v>
      </c>
      <c r="AT24">
        <v>0</v>
      </c>
      <c r="AU24">
        <v>0</v>
      </c>
      <c r="AV24">
        <v>0</v>
      </c>
      <c r="AW24">
        <v>0</v>
      </c>
      <c r="AX24">
        <v>0</v>
      </c>
      <c r="AY24">
        <v>0</v>
      </c>
      <c r="AZ24" t="s">
        <v>220</v>
      </c>
      <c r="BA24" t="s">
        <v>218</v>
      </c>
      <c r="BB24" t="s">
        <v>161</v>
      </c>
      <c r="BC24" t="s">
        <v>161</v>
      </c>
      <c r="BD24" t="s">
        <v>161</v>
      </c>
      <c r="BE24" t="s">
        <v>161</v>
      </c>
      <c r="BF24" t="s">
        <v>159</v>
      </c>
      <c r="BG24" t="s">
        <v>161</v>
      </c>
      <c r="BH24" s="4">
        <v>44013</v>
      </c>
      <c r="BI24">
        <v>0</v>
      </c>
      <c r="BJ24" s="4">
        <v>44377</v>
      </c>
      <c r="BK24" t="s">
        <v>161</v>
      </c>
      <c r="BL24" t="s">
        <v>161</v>
      </c>
      <c r="BM24" t="s">
        <v>161</v>
      </c>
      <c r="BO24" t="s">
        <v>161</v>
      </c>
      <c r="BQ24" t="s">
        <v>161</v>
      </c>
      <c r="BS24" t="s">
        <v>161</v>
      </c>
      <c r="BU24" t="s">
        <v>161</v>
      </c>
      <c r="BW24" t="s">
        <v>161</v>
      </c>
      <c r="BX24" t="s">
        <v>161</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row>
    <row r="25" spans="1:149" x14ac:dyDescent="0.3">
      <c r="A25" t="s">
        <v>148</v>
      </c>
      <c r="B25" t="s">
        <v>149</v>
      </c>
      <c r="C25" t="s">
        <v>211</v>
      </c>
      <c r="D25" t="s">
        <v>151</v>
      </c>
      <c r="E25" t="s">
        <v>152</v>
      </c>
      <c r="F25" t="s">
        <v>198</v>
      </c>
      <c r="G25" t="str">
        <f>VLOOKUP(L25,'[3]Locn Lookup 2'!G:H,2,FALSE)</f>
        <v>103 -  GLENVILLE SCHOOL</v>
      </c>
      <c r="H25" t="str">
        <f t="shared" si="0"/>
        <v>21261103 -  GLENVILLE SCHOOL</v>
      </c>
      <c r="I25" t="s">
        <v>154</v>
      </c>
      <c r="J25" t="s">
        <v>155</v>
      </c>
      <c r="K25" t="str">
        <f t="shared" si="3"/>
        <v>03</v>
      </c>
      <c r="L25" s="3">
        <v>103</v>
      </c>
      <c r="M25" t="s">
        <v>156</v>
      </c>
      <c r="N25" t="s">
        <v>221</v>
      </c>
      <c r="O25" t="s">
        <v>151</v>
      </c>
      <c r="P25" t="s">
        <v>158</v>
      </c>
      <c r="Q25" t="s">
        <v>159</v>
      </c>
      <c r="R25">
        <v>5000</v>
      </c>
      <c r="S25">
        <v>0</v>
      </c>
      <c r="T25">
        <v>0</v>
      </c>
      <c r="U25">
        <v>0</v>
      </c>
      <c r="V25">
        <v>5000</v>
      </c>
      <c r="W25">
        <v>0</v>
      </c>
      <c r="X25">
        <v>0</v>
      </c>
      <c r="Y25">
        <v>0</v>
      </c>
      <c r="Z25">
        <v>5000</v>
      </c>
      <c r="AA25">
        <v>0</v>
      </c>
      <c r="AB25">
        <v>5000</v>
      </c>
      <c r="AC25">
        <v>0</v>
      </c>
      <c r="AD25">
        <v>0</v>
      </c>
      <c r="AE25">
        <f t="shared" si="1"/>
        <v>0</v>
      </c>
      <c r="AF25">
        <v>5000</v>
      </c>
      <c r="AG25">
        <v>0</v>
      </c>
      <c r="AH25">
        <v>5000</v>
      </c>
      <c r="AI25">
        <v>0</v>
      </c>
      <c r="AJ25">
        <v>0</v>
      </c>
      <c r="AK25">
        <v>0</v>
      </c>
      <c r="AL25">
        <v>0</v>
      </c>
      <c r="AM25">
        <v>0</v>
      </c>
      <c r="AN25">
        <v>0</v>
      </c>
      <c r="AO25">
        <v>0</v>
      </c>
      <c r="AP25">
        <v>0</v>
      </c>
      <c r="AQ25">
        <v>0</v>
      </c>
      <c r="AR25">
        <v>0</v>
      </c>
      <c r="AS25">
        <v>0</v>
      </c>
      <c r="AT25">
        <v>0</v>
      </c>
      <c r="AU25">
        <v>0</v>
      </c>
      <c r="AV25">
        <v>0</v>
      </c>
      <c r="AW25">
        <v>0</v>
      </c>
      <c r="AX25">
        <v>0</v>
      </c>
      <c r="AY25">
        <v>0</v>
      </c>
      <c r="AZ25" t="s">
        <v>200</v>
      </c>
      <c r="BA25" t="s">
        <v>198</v>
      </c>
      <c r="BB25" t="s">
        <v>161</v>
      </c>
      <c r="BC25" t="s">
        <v>161</v>
      </c>
      <c r="BD25" t="s">
        <v>161</v>
      </c>
      <c r="BE25" t="s">
        <v>161</v>
      </c>
      <c r="BF25" t="s">
        <v>159</v>
      </c>
      <c r="BG25" t="s">
        <v>161</v>
      </c>
      <c r="BH25" s="4">
        <v>44013</v>
      </c>
      <c r="BI25">
        <v>0</v>
      </c>
      <c r="BJ25" s="4">
        <v>44377</v>
      </c>
      <c r="BK25" t="s">
        <v>161</v>
      </c>
      <c r="BL25" t="s">
        <v>161</v>
      </c>
      <c r="BM25" t="s">
        <v>161</v>
      </c>
      <c r="BO25" t="s">
        <v>161</v>
      </c>
      <c r="BQ25" t="s">
        <v>161</v>
      </c>
      <c r="BS25" t="s">
        <v>161</v>
      </c>
      <c r="BU25" t="s">
        <v>161</v>
      </c>
      <c r="BW25" t="s">
        <v>161</v>
      </c>
      <c r="BX25" t="s">
        <v>161</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row>
    <row r="26" spans="1:149" x14ac:dyDescent="0.3">
      <c r="A26" t="s">
        <v>148</v>
      </c>
      <c r="B26" t="s">
        <v>149</v>
      </c>
      <c r="C26" t="s">
        <v>211</v>
      </c>
      <c r="D26" t="s">
        <v>151</v>
      </c>
      <c r="E26" t="s">
        <v>152</v>
      </c>
      <c r="F26" t="s">
        <v>201</v>
      </c>
      <c r="G26" t="str">
        <f>VLOOKUP(L26,'[3]Locn Lookup 2'!G:H,2,FALSE)</f>
        <v>103 -  GLENVILLE SCHOOL</v>
      </c>
      <c r="H26" t="str">
        <f t="shared" si="0"/>
        <v>21264103 -  GLENVILLE SCHOOL</v>
      </c>
      <c r="I26" t="s">
        <v>154</v>
      </c>
      <c r="J26" t="s">
        <v>155</v>
      </c>
      <c r="K26" t="str">
        <f t="shared" si="3"/>
        <v>03</v>
      </c>
      <c r="L26" s="3">
        <v>103</v>
      </c>
      <c r="M26" t="s">
        <v>156</v>
      </c>
      <c r="N26" t="s">
        <v>222</v>
      </c>
      <c r="O26" t="s">
        <v>151</v>
      </c>
      <c r="P26" t="s">
        <v>158</v>
      </c>
      <c r="Q26" t="s">
        <v>159</v>
      </c>
      <c r="R26">
        <v>59000</v>
      </c>
      <c r="S26">
        <v>0</v>
      </c>
      <c r="T26">
        <v>0</v>
      </c>
      <c r="U26">
        <v>0</v>
      </c>
      <c r="V26">
        <v>59000</v>
      </c>
      <c r="W26">
        <v>0</v>
      </c>
      <c r="X26">
        <v>0</v>
      </c>
      <c r="Y26">
        <v>0</v>
      </c>
      <c r="Z26">
        <v>59000</v>
      </c>
      <c r="AA26">
        <v>0</v>
      </c>
      <c r="AB26">
        <v>59000</v>
      </c>
      <c r="AC26">
        <v>0</v>
      </c>
      <c r="AD26">
        <v>0</v>
      </c>
      <c r="AE26">
        <f t="shared" si="1"/>
        <v>0</v>
      </c>
      <c r="AF26">
        <v>59000</v>
      </c>
      <c r="AG26">
        <v>0</v>
      </c>
      <c r="AH26">
        <v>59000</v>
      </c>
      <c r="AI26">
        <v>0</v>
      </c>
      <c r="AJ26">
        <v>0</v>
      </c>
      <c r="AK26">
        <v>0</v>
      </c>
      <c r="AL26">
        <v>0</v>
      </c>
      <c r="AM26">
        <v>0</v>
      </c>
      <c r="AN26">
        <v>0</v>
      </c>
      <c r="AO26">
        <v>0</v>
      </c>
      <c r="AP26">
        <v>0</v>
      </c>
      <c r="AQ26">
        <v>0</v>
      </c>
      <c r="AR26">
        <v>0</v>
      </c>
      <c r="AS26">
        <v>0</v>
      </c>
      <c r="AT26">
        <v>0</v>
      </c>
      <c r="AU26">
        <v>0</v>
      </c>
      <c r="AV26">
        <v>0</v>
      </c>
      <c r="AW26">
        <v>0</v>
      </c>
      <c r="AX26">
        <v>0</v>
      </c>
      <c r="AY26">
        <v>0</v>
      </c>
      <c r="AZ26" t="s">
        <v>177</v>
      </c>
      <c r="BA26" t="s">
        <v>201</v>
      </c>
      <c r="BB26" t="s">
        <v>161</v>
      </c>
      <c r="BC26" t="s">
        <v>161</v>
      </c>
      <c r="BD26" t="s">
        <v>161</v>
      </c>
      <c r="BE26" t="s">
        <v>161</v>
      </c>
      <c r="BF26" t="s">
        <v>159</v>
      </c>
      <c r="BG26" t="s">
        <v>161</v>
      </c>
      <c r="BH26" s="4">
        <v>44013</v>
      </c>
      <c r="BI26">
        <v>0</v>
      </c>
      <c r="BJ26" s="4">
        <v>44377</v>
      </c>
      <c r="BK26" t="s">
        <v>161</v>
      </c>
      <c r="BL26" t="s">
        <v>161</v>
      </c>
      <c r="BM26" t="s">
        <v>161</v>
      </c>
      <c r="BO26" t="s">
        <v>161</v>
      </c>
      <c r="BQ26" t="s">
        <v>161</v>
      </c>
      <c r="BS26" t="s">
        <v>161</v>
      </c>
      <c r="BU26" t="s">
        <v>161</v>
      </c>
      <c r="BW26" t="s">
        <v>161</v>
      </c>
      <c r="BX26" t="s">
        <v>161</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row>
    <row r="27" spans="1:149" hidden="1" x14ac:dyDescent="0.3">
      <c r="A27" t="s">
        <v>148</v>
      </c>
      <c r="B27" t="s">
        <v>149</v>
      </c>
      <c r="C27" t="s">
        <v>223</v>
      </c>
      <c r="D27" t="s">
        <v>151</v>
      </c>
      <c r="E27" t="s">
        <v>152</v>
      </c>
      <c r="F27" t="s">
        <v>224</v>
      </c>
      <c r="G27" t="str">
        <f>VLOOKUP(L27,'[3]Locn Lookup 2'!G:H,2,FALSE)</f>
        <v>104 -  NEW LEBANON SCHOOL</v>
      </c>
      <c r="H27" t="str">
        <f t="shared" si="0"/>
        <v>11141104 -  NEW LEBANON SCHOOL</v>
      </c>
      <c r="I27" t="s">
        <v>154</v>
      </c>
      <c r="J27" t="s">
        <v>155</v>
      </c>
      <c r="L27" s="3">
        <v>104</v>
      </c>
      <c r="M27" t="s">
        <v>156</v>
      </c>
      <c r="N27" t="s">
        <v>225</v>
      </c>
      <c r="O27" t="s">
        <v>151</v>
      </c>
      <c r="P27" t="s">
        <v>158</v>
      </c>
      <c r="Q27" t="s">
        <v>164</v>
      </c>
      <c r="R27">
        <v>0</v>
      </c>
      <c r="S27">
        <v>0</v>
      </c>
      <c r="T27">
        <v>0</v>
      </c>
      <c r="U27">
        <v>0</v>
      </c>
      <c r="V27">
        <v>0</v>
      </c>
      <c r="W27">
        <v>0</v>
      </c>
      <c r="X27">
        <v>0</v>
      </c>
      <c r="Y27">
        <v>0</v>
      </c>
      <c r="Z27">
        <v>0</v>
      </c>
      <c r="AA27">
        <v>0</v>
      </c>
      <c r="AB27">
        <v>40000</v>
      </c>
      <c r="AC27">
        <v>39531.81</v>
      </c>
      <c r="AD27">
        <v>-180.4</v>
      </c>
      <c r="AE27">
        <f t="shared" si="1"/>
        <v>39351.409999999996</v>
      </c>
      <c r="AF27">
        <v>79351.41</v>
      </c>
      <c r="AG27">
        <v>79351.41</v>
      </c>
      <c r="AH27">
        <v>0</v>
      </c>
      <c r="AI27">
        <v>100</v>
      </c>
      <c r="AJ27">
        <v>0</v>
      </c>
      <c r="AK27">
        <v>0</v>
      </c>
      <c r="AL27">
        <v>0</v>
      </c>
      <c r="AM27">
        <v>0</v>
      </c>
      <c r="AN27">
        <v>0</v>
      </c>
      <c r="AO27">
        <v>0</v>
      </c>
      <c r="AP27">
        <v>0</v>
      </c>
      <c r="AQ27">
        <v>0</v>
      </c>
      <c r="AR27">
        <v>0</v>
      </c>
      <c r="AS27">
        <v>0</v>
      </c>
      <c r="AT27">
        <v>0</v>
      </c>
      <c r="AU27">
        <v>0</v>
      </c>
      <c r="AV27">
        <v>0</v>
      </c>
      <c r="AW27">
        <v>0</v>
      </c>
      <c r="AX27">
        <v>0</v>
      </c>
      <c r="AY27">
        <v>0</v>
      </c>
      <c r="AZ27" t="s">
        <v>226</v>
      </c>
      <c r="BA27" t="s">
        <v>224</v>
      </c>
      <c r="BB27" t="s">
        <v>161</v>
      </c>
      <c r="BC27" t="s">
        <v>161</v>
      </c>
      <c r="BD27" t="s">
        <v>161</v>
      </c>
      <c r="BE27" t="s">
        <v>161</v>
      </c>
      <c r="BF27" t="s">
        <v>159</v>
      </c>
      <c r="BG27" t="s">
        <v>161</v>
      </c>
      <c r="BH27" t="s">
        <v>161</v>
      </c>
      <c r="BI27">
        <v>0</v>
      </c>
      <c r="BJ27" t="s">
        <v>161</v>
      </c>
      <c r="BK27" t="s">
        <v>161</v>
      </c>
      <c r="BL27" t="s">
        <v>227</v>
      </c>
      <c r="BM27" t="s">
        <v>161</v>
      </c>
      <c r="BO27" t="s">
        <v>161</v>
      </c>
      <c r="BQ27" t="s">
        <v>161</v>
      </c>
      <c r="BS27" t="s">
        <v>161</v>
      </c>
      <c r="BU27" t="s">
        <v>161</v>
      </c>
      <c r="BW27" t="s">
        <v>161</v>
      </c>
      <c r="BX27" t="s">
        <v>161</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180.4</v>
      </c>
      <c r="DW27">
        <v>0</v>
      </c>
      <c r="DX27">
        <v>-180.4</v>
      </c>
      <c r="DY27">
        <v>0</v>
      </c>
      <c r="DZ27">
        <v>0</v>
      </c>
      <c r="EA27">
        <v>0</v>
      </c>
      <c r="EB27">
        <v>0</v>
      </c>
      <c r="EC27">
        <v>0</v>
      </c>
      <c r="ED27">
        <v>5677.4</v>
      </c>
      <c r="EE27">
        <v>0</v>
      </c>
      <c r="EF27">
        <v>0</v>
      </c>
      <c r="EG27">
        <v>5677.4</v>
      </c>
      <c r="EH27">
        <v>5497</v>
      </c>
      <c r="EI27">
        <v>0</v>
      </c>
      <c r="EJ27">
        <v>180.4</v>
      </c>
      <c r="EK27">
        <v>96.82</v>
      </c>
      <c r="EL27">
        <v>40000</v>
      </c>
      <c r="EM27">
        <v>39531.81</v>
      </c>
      <c r="EN27">
        <v>0</v>
      </c>
      <c r="EO27">
        <v>79531.81</v>
      </c>
      <c r="EP27">
        <v>73854.41</v>
      </c>
      <c r="EQ27">
        <v>0</v>
      </c>
      <c r="ER27">
        <v>5677.4</v>
      </c>
      <c r="ES27">
        <v>92.86</v>
      </c>
    </row>
    <row r="28" spans="1:149" hidden="1" x14ac:dyDescent="0.3">
      <c r="A28" t="s">
        <v>148</v>
      </c>
      <c r="B28" t="s">
        <v>149</v>
      </c>
      <c r="C28" t="s">
        <v>223</v>
      </c>
      <c r="D28" t="s">
        <v>151</v>
      </c>
      <c r="E28" t="s">
        <v>152</v>
      </c>
      <c r="F28" t="s">
        <v>228</v>
      </c>
      <c r="G28" t="str">
        <f>VLOOKUP(L28,'[3]Locn Lookup 2'!G:H,2,FALSE)</f>
        <v>104 -  NEW LEBANON SCHOOL</v>
      </c>
      <c r="H28" t="str">
        <f t="shared" si="0"/>
        <v>14162104 -  NEW LEBANON SCHOOL</v>
      </c>
      <c r="I28" t="s">
        <v>154</v>
      </c>
      <c r="J28" t="s">
        <v>155</v>
      </c>
      <c r="L28" s="3">
        <v>104</v>
      </c>
      <c r="M28" t="s">
        <v>156</v>
      </c>
      <c r="N28" t="s">
        <v>229</v>
      </c>
      <c r="O28" t="s">
        <v>151</v>
      </c>
      <c r="P28" t="s">
        <v>158</v>
      </c>
      <c r="Q28" t="s">
        <v>164</v>
      </c>
      <c r="R28">
        <v>0</v>
      </c>
      <c r="S28">
        <v>0</v>
      </c>
      <c r="T28">
        <v>0</v>
      </c>
      <c r="U28">
        <v>0</v>
      </c>
      <c r="V28">
        <v>0</v>
      </c>
      <c r="W28">
        <v>0</v>
      </c>
      <c r="X28">
        <v>0</v>
      </c>
      <c r="Y28">
        <v>0</v>
      </c>
      <c r="Z28">
        <v>0</v>
      </c>
      <c r="AA28">
        <v>0</v>
      </c>
      <c r="AB28">
        <v>150000</v>
      </c>
      <c r="AC28">
        <v>0</v>
      </c>
      <c r="AD28">
        <v>0</v>
      </c>
      <c r="AE28">
        <f t="shared" si="1"/>
        <v>0</v>
      </c>
      <c r="AF28">
        <v>150000</v>
      </c>
      <c r="AG28">
        <v>150000</v>
      </c>
      <c r="AH28">
        <v>0</v>
      </c>
      <c r="AI28">
        <v>100</v>
      </c>
      <c r="AJ28">
        <v>0</v>
      </c>
      <c r="AK28">
        <v>0</v>
      </c>
      <c r="AL28">
        <v>0</v>
      </c>
      <c r="AM28">
        <v>0</v>
      </c>
      <c r="AN28">
        <v>0</v>
      </c>
      <c r="AO28">
        <v>0</v>
      </c>
      <c r="AP28">
        <v>0</v>
      </c>
      <c r="AQ28">
        <v>0</v>
      </c>
      <c r="AR28">
        <v>0</v>
      </c>
      <c r="AS28">
        <v>0</v>
      </c>
      <c r="AT28">
        <v>0</v>
      </c>
      <c r="AU28">
        <v>0</v>
      </c>
      <c r="AV28">
        <v>0</v>
      </c>
      <c r="AW28">
        <v>0</v>
      </c>
      <c r="AX28">
        <v>0</v>
      </c>
      <c r="AY28">
        <v>0</v>
      </c>
      <c r="AZ28" t="s">
        <v>230</v>
      </c>
      <c r="BA28" t="s">
        <v>228</v>
      </c>
      <c r="BB28" t="s">
        <v>161</v>
      </c>
      <c r="BC28" t="s">
        <v>161</v>
      </c>
      <c r="BD28" t="s">
        <v>161</v>
      </c>
      <c r="BE28" t="s">
        <v>161</v>
      </c>
      <c r="BF28" t="s">
        <v>159</v>
      </c>
      <c r="BG28" t="s">
        <v>161</v>
      </c>
      <c r="BH28" s="4">
        <v>41456</v>
      </c>
      <c r="BI28">
        <v>0</v>
      </c>
      <c r="BJ28" s="4">
        <v>41820</v>
      </c>
      <c r="BK28" t="s">
        <v>161</v>
      </c>
      <c r="BL28" t="s">
        <v>161</v>
      </c>
      <c r="BM28" t="s">
        <v>161</v>
      </c>
      <c r="BO28" t="s">
        <v>161</v>
      </c>
      <c r="BQ28" t="s">
        <v>161</v>
      </c>
      <c r="BS28" t="s">
        <v>161</v>
      </c>
      <c r="BU28" t="s">
        <v>161</v>
      </c>
      <c r="BW28" t="s">
        <v>161</v>
      </c>
      <c r="BX28" t="s">
        <v>161</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150000</v>
      </c>
      <c r="DO28">
        <v>0</v>
      </c>
      <c r="DP28">
        <v>0</v>
      </c>
      <c r="DQ28">
        <v>150000</v>
      </c>
      <c r="DR28">
        <v>150000</v>
      </c>
      <c r="DS28">
        <v>0</v>
      </c>
      <c r="DT28">
        <v>0</v>
      </c>
      <c r="DU28">
        <v>100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row>
    <row r="29" spans="1:149" hidden="1" x14ac:dyDescent="0.3">
      <c r="A29" t="s">
        <v>148</v>
      </c>
      <c r="B29" t="s">
        <v>149</v>
      </c>
      <c r="C29" t="s">
        <v>223</v>
      </c>
      <c r="D29" t="s">
        <v>151</v>
      </c>
      <c r="E29" t="s">
        <v>152</v>
      </c>
      <c r="F29" t="s">
        <v>231</v>
      </c>
      <c r="G29" t="str">
        <f>VLOOKUP(L29,'[3]Locn Lookup 2'!G:H,2,FALSE)</f>
        <v>104 -  NEW LEBANON SCHOOL</v>
      </c>
      <c r="H29" t="str">
        <f t="shared" si="0"/>
        <v>14167104 -  NEW LEBANON SCHOOL</v>
      </c>
      <c r="I29" t="s">
        <v>154</v>
      </c>
      <c r="J29" t="s">
        <v>155</v>
      </c>
      <c r="L29" s="3">
        <v>104</v>
      </c>
      <c r="M29" t="s">
        <v>156</v>
      </c>
      <c r="N29" t="s">
        <v>232</v>
      </c>
      <c r="O29" t="s">
        <v>151</v>
      </c>
      <c r="P29" t="s">
        <v>158</v>
      </c>
      <c r="Q29" t="s">
        <v>164</v>
      </c>
      <c r="R29">
        <v>0</v>
      </c>
      <c r="S29">
        <v>0</v>
      </c>
      <c r="T29">
        <v>0</v>
      </c>
      <c r="U29">
        <v>0</v>
      </c>
      <c r="V29">
        <v>0</v>
      </c>
      <c r="W29">
        <v>0</v>
      </c>
      <c r="X29">
        <v>0</v>
      </c>
      <c r="Y29">
        <v>0</v>
      </c>
      <c r="Z29">
        <v>0</v>
      </c>
      <c r="AA29">
        <v>0</v>
      </c>
      <c r="AB29">
        <v>20000</v>
      </c>
      <c r="AC29">
        <v>0</v>
      </c>
      <c r="AD29">
        <v>-5392</v>
      </c>
      <c r="AE29">
        <f t="shared" si="1"/>
        <v>-5392</v>
      </c>
      <c r="AF29">
        <v>14608</v>
      </c>
      <c r="AG29">
        <v>14608</v>
      </c>
      <c r="AH29">
        <v>0</v>
      </c>
      <c r="AI29">
        <v>100</v>
      </c>
      <c r="AJ29">
        <v>0</v>
      </c>
      <c r="AK29">
        <v>0</v>
      </c>
      <c r="AL29">
        <v>0</v>
      </c>
      <c r="AM29">
        <v>0</v>
      </c>
      <c r="AN29">
        <v>0</v>
      </c>
      <c r="AO29">
        <v>0</v>
      </c>
      <c r="AP29">
        <v>0</v>
      </c>
      <c r="AQ29">
        <v>0</v>
      </c>
      <c r="AR29">
        <v>0</v>
      </c>
      <c r="AS29">
        <v>0</v>
      </c>
      <c r="AT29">
        <v>0</v>
      </c>
      <c r="AU29">
        <v>0</v>
      </c>
      <c r="AV29">
        <v>0</v>
      </c>
      <c r="AW29">
        <v>0</v>
      </c>
      <c r="AX29">
        <v>0</v>
      </c>
      <c r="AY29">
        <v>0</v>
      </c>
      <c r="AZ29" t="s">
        <v>233</v>
      </c>
      <c r="BA29" t="s">
        <v>231</v>
      </c>
      <c r="BB29" t="s">
        <v>161</v>
      </c>
      <c r="BC29" t="s">
        <v>161</v>
      </c>
      <c r="BD29" t="s">
        <v>161</v>
      </c>
      <c r="BE29" t="s">
        <v>161</v>
      </c>
      <c r="BF29" t="s">
        <v>159</v>
      </c>
      <c r="BG29" t="s">
        <v>161</v>
      </c>
      <c r="BH29" s="4">
        <v>41456</v>
      </c>
      <c r="BI29">
        <v>0</v>
      </c>
      <c r="BJ29" s="4">
        <v>41820</v>
      </c>
      <c r="BK29" t="s">
        <v>161</v>
      </c>
      <c r="BL29" t="s">
        <v>161</v>
      </c>
      <c r="BM29" t="s">
        <v>161</v>
      </c>
      <c r="BO29" t="s">
        <v>161</v>
      </c>
      <c r="BQ29" t="s">
        <v>161</v>
      </c>
      <c r="BS29" t="s">
        <v>161</v>
      </c>
      <c r="BU29" t="s">
        <v>161</v>
      </c>
      <c r="BW29" t="s">
        <v>161</v>
      </c>
      <c r="BX29" t="s">
        <v>161</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20000</v>
      </c>
      <c r="DO29">
        <v>0</v>
      </c>
      <c r="DP29">
        <v>-5392</v>
      </c>
      <c r="DQ29">
        <v>14608</v>
      </c>
      <c r="DR29">
        <v>14608</v>
      </c>
      <c r="DS29">
        <v>0</v>
      </c>
      <c r="DT29">
        <v>0</v>
      </c>
      <c r="DU29">
        <v>100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row>
    <row r="30" spans="1:149" hidden="1" x14ac:dyDescent="0.3">
      <c r="A30" t="s">
        <v>148</v>
      </c>
      <c r="B30" t="s">
        <v>149</v>
      </c>
      <c r="C30" t="s">
        <v>223</v>
      </c>
      <c r="D30" t="s">
        <v>151</v>
      </c>
      <c r="E30" t="s">
        <v>152</v>
      </c>
      <c r="F30" t="s">
        <v>153</v>
      </c>
      <c r="G30" t="str">
        <f>VLOOKUP(L30,'[3]Locn Lookup 2'!G:H,2,FALSE)</f>
        <v>104 -  NEW LEBANON SCHOOL</v>
      </c>
      <c r="H30" t="str">
        <f t="shared" si="0"/>
        <v>14168104 -  NEW LEBANON SCHOOL</v>
      </c>
      <c r="I30" t="s">
        <v>154</v>
      </c>
      <c r="J30" t="s">
        <v>155</v>
      </c>
      <c r="L30" s="3">
        <v>104</v>
      </c>
      <c r="M30" t="s">
        <v>156</v>
      </c>
      <c r="N30" t="s">
        <v>234</v>
      </c>
      <c r="O30" t="s">
        <v>151</v>
      </c>
      <c r="P30" t="s">
        <v>158</v>
      </c>
      <c r="Q30" t="s">
        <v>159</v>
      </c>
      <c r="R30">
        <v>0</v>
      </c>
      <c r="S30">
        <v>0</v>
      </c>
      <c r="T30">
        <v>0</v>
      </c>
      <c r="U30">
        <v>0</v>
      </c>
      <c r="V30">
        <v>0</v>
      </c>
      <c r="W30">
        <v>0</v>
      </c>
      <c r="X30">
        <v>0</v>
      </c>
      <c r="Y30">
        <v>0</v>
      </c>
      <c r="Z30">
        <v>0</v>
      </c>
      <c r="AA30">
        <v>0</v>
      </c>
      <c r="AB30">
        <v>340000</v>
      </c>
      <c r="AC30">
        <v>38025.17</v>
      </c>
      <c r="AD30">
        <v>-182270.07999999999</v>
      </c>
      <c r="AE30">
        <f t="shared" si="1"/>
        <v>-144244.90999999997</v>
      </c>
      <c r="AF30">
        <v>195755.09</v>
      </c>
      <c r="AG30">
        <v>195755.09</v>
      </c>
      <c r="AH30">
        <v>0</v>
      </c>
      <c r="AI30">
        <v>100</v>
      </c>
      <c r="AJ30">
        <v>0</v>
      </c>
      <c r="AK30">
        <v>0</v>
      </c>
      <c r="AL30">
        <v>0</v>
      </c>
      <c r="AM30">
        <v>0</v>
      </c>
      <c r="AN30">
        <v>0</v>
      </c>
      <c r="AO30">
        <v>0</v>
      </c>
      <c r="AP30">
        <v>0</v>
      </c>
      <c r="AQ30">
        <v>0</v>
      </c>
      <c r="AR30">
        <v>0</v>
      </c>
      <c r="AS30">
        <v>0</v>
      </c>
      <c r="AT30">
        <v>0</v>
      </c>
      <c r="AU30">
        <v>0</v>
      </c>
      <c r="AV30">
        <v>0</v>
      </c>
      <c r="AW30">
        <v>0</v>
      </c>
      <c r="AX30">
        <v>0</v>
      </c>
      <c r="AY30">
        <v>0</v>
      </c>
      <c r="AZ30" t="s">
        <v>160</v>
      </c>
      <c r="BA30" t="s">
        <v>153</v>
      </c>
      <c r="BB30" t="s">
        <v>161</v>
      </c>
      <c r="BC30" t="s">
        <v>161</v>
      </c>
      <c r="BD30" t="s">
        <v>161</v>
      </c>
      <c r="BE30" t="s">
        <v>161</v>
      </c>
      <c r="BF30" t="s">
        <v>159</v>
      </c>
      <c r="BG30" t="s">
        <v>161</v>
      </c>
      <c r="BH30" s="4">
        <v>41456</v>
      </c>
      <c r="BI30">
        <v>0</v>
      </c>
      <c r="BJ30" s="4">
        <v>41820</v>
      </c>
      <c r="BK30" t="s">
        <v>161</v>
      </c>
      <c r="BL30" t="s">
        <v>161</v>
      </c>
      <c r="BM30" t="s">
        <v>161</v>
      </c>
      <c r="BO30" t="s">
        <v>161</v>
      </c>
      <c r="BQ30" t="s">
        <v>161</v>
      </c>
      <c r="BS30" t="s">
        <v>161</v>
      </c>
      <c r="BU30" t="s">
        <v>161</v>
      </c>
      <c r="BW30" t="s">
        <v>161</v>
      </c>
      <c r="BX30" t="s">
        <v>161</v>
      </c>
      <c r="BZ30">
        <v>0</v>
      </c>
      <c r="CA30">
        <v>0</v>
      </c>
      <c r="CB30">
        <v>0</v>
      </c>
      <c r="CC30">
        <v>0</v>
      </c>
      <c r="CD30">
        <v>0</v>
      </c>
      <c r="CE30">
        <v>0</v>
      </c>
      <c r="CF30">
        <v>0</v>
      </c>
      <c r="CG30">
        <v>0</v>
      </c>
      <c r="CH30">
        <v>0</v>
      </c>
      <c r="CI30">
        <v>0</v>
      </c>
      <c r="CJ30">
        <v>0</v>
      </c>
      <c r="CK30">
        <v>0</v>
      </c>
      <c r="CL30">
        <v>0</v>
      </c>
      <c r="CM30">
        <v>0</v>
      </c>
      <c r="CN30">
        <v>0</v>
      </c>
      <c r="CO30">
        <v>0</v>
      </c>
      <c r="CP30">
        <v>130707.14</v>
      </c>
      <c r="CQ30">
        <v>38025.17</v>
      </c>
      <c r="CR30">
        <v>-136739.31</v>
      </c>
      <c r="CS30">
        <v>31993</v>
      </c>
      <c r="CT30">
        <v>31993</v>
      </c>
      <c r="CU30">
        <v>0</v>
      </c>
      <c r="CV30">
        <v>0</v>
      </c>
      <c r="CW30">
        <v>100</v>
      </c>
      <c r="CX30">
        <v>130707.14</v>
      </c>
      <c r="CY30">
        <v>0</v>
      </c>
      <c r="CZ30">
        <v>0</v>
      </c>
      <c r="DA30">
        <v>130707.14</v>
      </c>
      <c r="DB30">
        <v>0</v>
      </c>
      <c r="DC30">
        <v>0</v>
      </c>
      <c r="DD30">
        <v>130707.14</v>
      </c>
      <c r="DE30">
        <v>0</v>
      </c>
      <c r="DF30">
        <v>176237.91</v>
      </c>
      <c r="DG30">
        <v>0</v>
      </c>
      <c r="DH30">
        <v>-45530.77</v>
      </c>
      <c r="DI30">
        <v>130707.14</v>
      </c>
      <c r="DJ30">
        <v>0</v>
      </c>
      <c r="DK30">
        <v>0</v>
      </c>
      <c r="DL30">
        <v>130707.14</v>
      </c>
      <c r="DM30">
        <v>0</v>
      </c>
      <c r="DN30">
        <v>340000</v>
      </c>
      <c r="DO30">
        <v>0</v>
      </c>
      <c r="DP30">
        <v>0</v>
      </c>
      <c r="DQ30">
        <v>340000</v>
      </c>
      <c r="DR30">
        <v>163762.09</v>
      </c>
      <c r="DS30">
        <v>0</v>
      </c>
      <c r="DT30">
        <v>176237.91</v>
      </c>
      <c r="DU30">
        <v>48.17</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row>
    <row r="31" spans="1:149" hidden="1" x14ac:dyDescent="0.3">
      <c r="A31" t="s">
        <v>148</v>
      </c>
      <c r="B31" t="s">
        <v>149</v>
      </c>
      <c r="C31" t="s">
        <v>223</v>
      </c>
      <c r="D31" t="s">
        <v>151</v>
      </c>
      <c r="E31" t="s">
        <v>152</v>
      </c>
      <c r="F31" t="s">
        <v>162</v>
      </c>
      <c r="G31" t="str">
        <f>VLOOKUP(L31,'[3]Locn Lookup 2'!G:H,2,FALSE)</f>
        <v>104 -  NEW LEBANON SCHOOL</v>
      </c>
      <c r="H31" t="str">
        <f t="shared" si="0"/>
        <v>15169104 -  NEW LEBANON SCHOOL</v>
      </c>
      <c r="I31" t="s">
        <v>154</v>
      </c>
      <c r="J31" t="s">
        <v>155</v>
      </c>
      <c r="L31" s="3">
        <v>104</v>
      </c>
      <c r="M31" t="s">
        <v>156</v>
      </c>
      <c r="N31" t="s">
        <v>235</v>
      </c>
      <c r="O31" t="s">
        <v>151</v>
      </c>
      <c r="P31" t="s">
        <v>158</v>
      </c>
      <c r="Q31" t="s">
        <v>164</v>
      </c>
      <c r="R31">
        <v>0</v>
      </c>
      <c r="S31">
        <v>0</v>
      </c>
      <c r="T31">
        <v>0</v>
      </c>
      <c r="U31">
        <v>0</v>
      </c>
      <c r="V31">
        <v>0</v>
      </c>
      <c r="W31">
        <v>0</v>
      </c>
      <c r="X31">
        <v>0</v>
      </c>
      <c r="Y31">
        <v>0</v>
      </c>
      <c r="Z31">
        <v>0</v>
      </c>
      <c r="AA31">
        <v>0</v>
      </c>
      <c r="AB31">
        <v>25000</v>
      </c>
      <c r="AC31">
        <v>3125</v>
      </c>
      <c r="AD31">
        <v>-9800</v>
      </c>
      <c r="AE31">
        <f t="shared" si="1"/>
        <v>-6675</v>
      </c>
      <c r="AF31">
        <v>18325</v>
      </c>
      <c r="AG31">
        <v>18325</v>
      </c>
      <c r="AH31">
        <v>0</v>
      </c>
      <c r="AI31">
        <v>100</v>
      </c>
      <c r="AJ31">
        <v>0</v>
      </c>
      <c r="AK31">
        <v>0</v>
      </c>
      <c r="AL31">
        <v>0</v>
      </c>
      <c r="AM31">
        <v>0</v>
      </c>
      <c r="AN31">
        <v>0</v>
      </c>
      <c r="AO31">
        <v>0</v>
      </c>
      <c r="AP31">
        <v>0</v>
      </c>
      <c r="AQ31">
        <v>0</v>
      </c>
      <c r="AR31">
        <v>0</v>
      </c>
      <c r="AS31">
        <v>0</v>
      </c>
      <c r="AT31">
        <v>0</v>
      </c>
      <c r="AU31">
        <v>0</v>
      </c>
      <c r="AV31">
        <v>0</v>
      </c>
      <c r="AW31">
        <v>0</v>
      </c>
      <c r="AX31">
        <v>0</v>
      </c>
      <c r="AY31">
        <v>0</v>
      </c>
      <c r="AZ31" t="s">
        <v>165</v>
      </c>
      <c r="BA31" t="s">
        <v>162</v>
      </c>
      <c r="BB31" t="s">
        <v>161</v>
      </c>
      <c r="BC31" t="s">
        <v>161</v>
      </c>
      <c r="BD31" t="s">
        <v>161</v>
      </c>
      <c r="BE31" t="s">
        <v>161</v>
      </c>
      <c r="BF31" t="s">
        <v>159</v>
      </c>
      <c r="BG31" t="s">
        <v>161</v>
      </c>
      <c r="BH31" s="4">
        <v>41821</v>
      </c>
      <c r="BI31">
        <v>0</v>
      </c>
      <c r="BJ31" s="4">
        <v>42185</v>
      </c>
      <c r="BK31" t="s">
        <v>161</v>
      </c>
      <c r="BL31" t="s">
        <v>161</v>
      </c>
      <c r="BM31" t="s">
        <v>161</v>
      </c>
      <c r="BO31" t="s">
        <v>161</v>
      </c>
      <c r="BQ31" t="s">
        <v>161</v>
      </c>
      <c r="BS31" t="s">
        <v>161</v>
      </c>
      <c r="BU31" t="s">
        <v>161</v>
      </c>
      <c r="BW31" t="s">
        <v>161</v>
      </c>
      <c r="BX31" t="s">
        <v>161</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25000</v>
      </c>
      <c r="DG31">
        <v>3125</v>
      </c>
      <c r="DH31">
        <v>-9800</v>
      </c>
      <c r="DI31">
        <v>18325</v>
      </c>
      <c r="DJ31">
        <v>18325</v>
      </c>
      <c r="DK31">
        <v>0</v>
      </c>
      <c r="DL31">
        <v>0</v>
      </c>
      <c r="DM31">
        <v>100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row>
    <row r="32" spans="1:149" hidden="1" x14ac:dyDescent="0.3">
      <c r="A32" t="s">
        <v>148</v>
      </c>
      <c r="B32" t="s">
        <v>149</v>
      </c>
      <c r="C32" t="s">
        <v>223</v>
      </c>
      <c r="D32" t="s">
        <v>151</v>
      </c>
      <c r="E32" t="s">
        <v>152</v>
      </c>
      <c r="F32" t="s">
        <v>236</v>
      </c>
      <c r="G32" t="str">
        <f>VLOOKUP(L32,'[3]Locn Lookup 2'!G:H,2,FALSE)</f>
        <v>104 -  NEW LEBANON SCHOOL</v>
      </c>
      <c r="H32" t="str">
        <f t="shared" si="0"/>
        <v>18169104 -  NEW LEBANON SCHOOL</v>
      </c>
      <c r="I32" t="s">
        <v>154</v>
      </c>
      <c r="J32" t="s">
        <v>155</v>
      </c>
      <c r="L32" s="3">
        <v>104</v>
      </c>
      <c r="M32" t="s">
        <v>156</v>
      </c>
      <c r="N32" t="s">
        <v>237</v>
      </c>
      <c r="O32" t="s">
        <v>151</v>
      </c>
      <c r="P32" t="s">
        <v>158</v>
      </c>
      <c r="Q32" t="s">
        <v>159</v>
      </c>
      <c r="R32">
        <v>0</v>
      </c>
      <c r="S32">
        <v>0</v>
      </c>
      <c r="T32">
        <v>0</v>
      </c>
      <c r="U32">
        <v>0</v>
      </c>
      <c r="V32">
        <v>0</v>
      </c>
      <c r="W32">
        <v>0</v>
      </c>
      <c r="X32">
        <v>0</v>
      </c>
      <c r="Y32">
        <v>0</v>
      </c>
      <c r="Z32">
        <v>0</v>
      </c>
      <c r="AA32">
        <v>0</v>
      </c>
      <c r="AB32">
        <v>2298000</v>
      </c>
      <c r="AC32">
        <v>0</v>
      </c>
      <c r="AD32">
        <v>-2298000</v>
      </c>
      <c r="AE32">
        <f t="shared" si="1"/>
        <v>-2298000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t="s">
        <v>238</v>
      </c>
      <c r="BA32" t="s">
        <v>236</v>
      </c>
      <c r="BB32" t="s">
        <v>161</v>
      </c>
      <c r="BC32" t="s">
        <v>161</v>
      </c>
      <c r="BD32" t="s">
        <v>161</v>
      </c>
      <c r="BE32" t="s">
        <v>161</v>
      </c>
      <c r="BF32" t="s">
        <v>159</v>
      </c>
      <c r="BG32" t="s">
        <v>161</v>
      </c>
      <c r="BH32" s="4">
        <v>42917</v>
      </c>
      <c r="BI32">
        <v>0</v>
      </c>
      <c r="BJ32" s="4">
        <v>43281</v>
      </c>
      <c r="BK32" t="s">
        <v>161</v>
      </c>
      <c r="BL32" t="s">
        <v>161</v>
      </c>
      <c r="BM32" t="s">
        <v>161</v>
      </c>
      <c r="BO32" t="s">
        <v>161</v>
      </c>
      <c r="BQ32" t="s">
        <v>161</v>
      </c>
      <c r="BS32" t="s">
        <v>161</v>
      </c>
      <c r="BU32" t="s">
        <v>161</v>
      </c>
      <c r="BW32" t="s">
        <v>161</v>
      </c>
      <c r="BX32" t="s">
        <v>161</v>
      </c>
      <c r="BZ32">
        <v>0</v>
      </c>
      <c r="CA32">
        <v>0</v>
      </c>
      <c r="CB32">
        <v>0</v>
      </c>
      <c r="CC32">
        <v>0</v>
      </c>
      <c r="CD32">
        <v>0</v>
      </c>
      <c r="CE32">
        <v>0</v>
      </c>
      <c r="CF32">
        <v>0</v>
      </c>
      <c r="CG32">
        <v>0</v>
      </c>
      <c r="CH32">
        <v>2298000</v>
      </c>
      <c r="CI32">
        <v>0</v>
      </c>
      <c r="CJ32">
        <v>-2298000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row>
    <row r="33" spans="1:149" hidden="1" x14ac:dyDescent="0.3">
      <c r="A33" t="s">
        <v>148</v>
      </c>
      <c r="B33" t="s">
        <v>149</v>
      </c>
      <c r="C33" t="s">
        <v>223</v>
      </c>
      <c r="D33" t="s">
        <v>151</v>
      </c>
      <c r="E33" t="s">
        <v>152</v>
      </c>
      <c r="F33" t="s">
        <v>239</v>
      </c>
      <c r="G33" t="str">
        <f>VLOOKUP(L33,'[3]Locn Lookup 2'!G:H,2,FALSE)</f>
        <v>105 -  COS COB SCHOOL</v>
      </c>
      <c r="H33" t="str">
        <f t="shared" si="0"/>
        <v>21934105 -  COS COB SCHOOL</v>
      </c>
      <c r="I33" t="s">
        <v>154</v>
      </c>
      <c r="J33" t="s">
        <v>155</v>
      </c>
      <c r="L33" s="3">
        <v>105</v>
      </c>
      <c r="M33" t="s">
        <v>156</v>
      </c>
      <c r="N33" t="s">
        <v>240</v>
      </c>
      <c r="O33" t="s">
        <v>151</v>
      </c>
      <c r="P33" t="s">
        <v>158</v>
      </c>
      <c r="Q33" t="s">
        <v>164</v>
      </c>
      <c r="R33">
        <v>0</v>
      </c>
      <c r="S33">
        <v>0</v>
      </c>
      <c r="T33">
        <v>0</v>
      </c>
      <c r="U33">
        <v>0</v>
      </c>
      <c r="V33">
        <v>0</v>
      </c>
      <c r="W33">
        <v>0</v>
      </c>
      <c r="X33">
        <v>0</v>
      </c>
      <c r="Y33">
        <v>0</v>
      </c>
      <c r="Z33">
        <v>0</v>
      </c>
      <c r="AA33">
        <v>0</v>
      </c>
      <c r="AB33">
        <v>9400</v>
      </c>
      <c r="AC33">
        <v>3.57</v>
      </c>
      <c r="AD33">
        <v>0</v>
      </c>
      <c r="AE33">
        <f t="shared" si="1"/>
        <v>3.57</v>
      </c>
      <c r="AF33">
        <v>9403.57</v>
      </c>
      <c r="AG33">
        <v>9403.57</v>
      </c>
      <c r="AH33">
        <v>0</v>
      </c>
      <c r="AI33">
        <v>100</v>
      </c>
      <c r="AJ33">
        <v>0</v>
      </c>
      <c r="AK33">
        <v>0</v>
      </c>
      <c r="AL33">
        <v>0</v>
      </c>
      <c r="AM33">
        <v>0</v>
      </c>
      <c r="AN33">
        <v>0</v>
      </c>
      <c r="AO33">
        <v>0</v>
      </c>
      <c r="AP33">
        <v>0</v>
      </c>
      <c r="AQ33">
        <v>0</v>
      </c>
      <c r="AR33">
        <v>0</v>
      </c>
      <c r="AS33">
        <v>0</v>
      </c>
      <c r="AT33">
        <v>0</v>
      </c>
      <c r="AU33">
        <v>0</v>
      </c>
      <c r="AV33">
        <v>0</v>
      </c>
      <c r="AW33">
        <v>0</v>
      </c>
      <c r="AX33">
        <v>0</v>
      </c>
      <c r="AY33">
        <v>0</v>
      </c>
      <c r="AZ33" t="s">
        <v>241</v>
      </c>
      <c r="BA33" t="s">
        <v>239</v>
      </c>
      <c r="BB33" t="s">
        <v>161</v>
      </c>
      <c r="BC33" t="s">
        <v>161</v>
      </c>
      <c r="BD33" t="s">
        <v>161</v>
      </c>
      <c r="BE33" t="s">
        <v>161</v>
      </c>
      <c r="BF33" t="s">
        <v>159</v>
      </c>
      <c r="BG33" t="s">
        <v>161</v>
      </c>
      <c r="BH33" t="s">
        <v>161</v>
      </c>
      <c r="BI33">
        <v>0</v>
      </c>
      <c r="BJ33" t="s">
        <v>161</v>
      </c>
      <c r="BK33" t="s">
        <v>161</v>
      </c>
      <c r="BL33" t="s">
        <v>161</v>
      </c>
      <c r="BM33" t="s">
        <v>161</v>
      </c>
      <c r="BO33" t="s">
        <v>161</v>
      </c>
      <c r="BQ33" t="s">
        <v>161</v>
      </c>
      <c r="BS33" t="s">
        <v>161</v>
      </c>
      <c r="BU33" t="s">
        <v>161</v>
      </c>
      <c r="BW33" t="s">
        <v>161</v>
      </c>
      <c r="BX33" t="s">
        <v>161</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9400</v>
      </c>
      <c r="EE33">
        <v>3.57</v>
      </c>
      <c r="EF33">
        <v>0</v>
      </c>
      <c r="EG33">
        <v>9403.57</v>
      </c>
      <c r="EH33">
        <v>9403.57</v>
      </c>
      <c r="EI33">
        <v>0</v>
      </c>
      <c r="EJ33">
        <v>0</v>
      </c>
      <c r="EK33">
        <v>100</v>
      </c>
      <c r="EL33">
        <v>9400</v>
      </c>
      <c r="EM33">
        <v>0</v>
      </c>
      <c r="EN33">
        <v>0</v>
      </c>
      <c r="EO33">
        <v>9400</v>
      </c>
      <c r="EP33">
        <v>0</v>
      </c>
      <c r="EQ33">
        <v>0</v>
      </c>
      <c r="ER33">
        <v>9400</v>
      </c>
      <c r="ES33">
        <v>0</v>
      </c>
    </row>
    <row r="34" spans="1:149" hidden="1" x14ac:dyDescent="0.3">
      <c r="A34" t="s">
        <v>148</v>
      </c>
      <c r="B34" t="s">
        <v>149</v>
      </c>
      <c r="C34" t="s">
        <v>242</v>
      </c>
      <c r="D34" t="s">
        <v>151</v>
      </c>
      <c r="E34" t="s">
        <v>152</v>
      </c>
      <c r="F34" t="s">
        <v>224</v>
      </c>
      <c r="G34" t="str">
        <f>VLOOKUP(L34,'[3]Locn Lookup 2'!G:H,2,FALSE)</f>
        <v>105 -  COS COB SCHOOL</v>
      </c>
      <c r="H34" t="str">
        <f t="shared" si="0"/>
        <v>11141105 -  COS COB SCHOOL</v>
      </c>
      <c r="I34" t="s">
        <v>154</v>
      </c>
      <c r="J34" t="s">
        <v>155</v>
      </c>
      <c r="L34" s="3">
        <v>105</v>
      </c>
      <c r="M34" t="s">
        <v>156</v>
      </c>
      <c r="N34" t="s">
        <v>243</v>
      </c>
      <c r="O34" t="s">
        <v>151</v>
      </c>
      <c r="P34" t="s">
        <v>158</v>
      </c>
      <c r="Q34" t="s">
        <v>164</v>
      </c>
      <c r="R34">
        <v>0</v>
      </c>
      <c r="S34">
        <v>0</v>
      </c>
      <c r="T34">
        <v>0</v>
      </c>
      <c r="U34">
        <v>0</v>
      </c>
      <c r="V34">
        <v>0</v>
      </c>
      <c r="W34">
        <v>0</v>
      </c>
      <c r="X34">
        <v>0</v>
      </c>
      <c r="Y34">
        <v>0</v>
      </c>
      <c r="Z34">
        <v>0</v>
      </c>
      <c r="AA34">
        <v>0</v>
      </c>
      <c r="AB34">
        <v>12347.68</v>
      </c>
      <c r="AC34">
        <v>67007.47</v>
      </c>
      <c r="AD34">
        <v>-5100</v>
      </c>
      <c r="AE34">
        <f t="shared" si="1"/>
        <v>61907.47</v>
      </c>
      <c r="AF34">
        <v>74255.149999999994</v>
      </c>
      <c r="AG34">
        <v>74255.149999999994</v>
      </c>
      <c r="AH34">
        <v>0</v>
      </c>
      <c r="AI34">
        <v>100</v>
      </c>
      <c r="AJ34">
        <v>0</v>
      </c>
      <c r="AK34">
        <v>0</v>
      </c>
      <c r="AL34">
        <v>0</v>
      </c>
      <c r="AM34">
        <v>0</v>
      </c>
      <c r="AN34">
        <v>0</v>
      </c>
      <c r="AO34">
        <v>0</v>
      </c>
      <c r="AP34">
        <v>0</v>
      </c>
      <c r="AQ34">
        <v>0</v>
      </c>
      <c r="AR34">
        <v>0</v>
      </c>
      <c r="AS34">
        <v>0</v>
      </c>
      <c r="AT34">
        <v>0</v>
      </c>
      <c r="AU34">
        <v>0</v>
      </c>
      <c r="AV34">
        <v>0</v>
      </c>
      <c r="AW34">
        <v>0</v>
      </c>
      <c r="AX34">
        <v>0</v>
      </c>
      <c r="AY34">
        <v>0</v>
      </c>
      <c r="AZ34" t="s">
        <v>226</v>
      </c>
      <c r="BA34" t="s">
        <v>224</v>
      </c>
      <c r="BB34" t="s">
        <v>161</v>
      </c>
      <c r="BC34" t="s">
        <v>161</v>
      </c>
      <c r="BD34" t="s">
        <v>161</v>
      </c>
      <c r="BE34" t="s">
        <v>161</v>
      </c>
      <c r="BF34" t="s">
        <v>159</v>
      </c>
      <c r="BG34" t="s">
        <v>161</v>
      </c>
      <c r="BH34" t="s">
        <v>161</v>
      </c>
      <c r="BI34">
        <v>0</v>
      </c>
      <c r="BJ34" t="s">
        <v>161</v>
      </c>
      <c r="BK34" t="s">
        <v>161</v>
      </c>
      <c r="BL34" t="s">
        <v>227</v>
      </c>
      <c r="BM34" t="s">
        <v>161</v>
      </c>
      <c r="BO34" t="s">
        <v>161</v>
      </c>
      <c r="BQ34" t="s">
        <v>161</v>
      </c>
      <c r="BS34" t="s">
        <v>161</v>
      </c>
      <c r="BU34" t="s">
        <v>161</v>
      </c>
      <c r="BW34" t="s">
        <v>161</v>
      </c>
      <c r="BX34" t="s">
        <v>161</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100</v>
      </c>
      <c r="DW34">
        <v>14363.68</v>
      </c>
      <c r="DX34">
        <v>-100</v>
      </c>
      <c r="DY34">
        <v>14363.68</v>
      </c>
      <c r="DZ34">
        <v>14363.68</v>
      </c>
      <c r="EA34">
        <v>0</v>
      </c>
      <c r="EB34">
        <v>0</v>
      </c>
      <c r="EC34">
        <v>100</v>
      </c>
      <c r="ED34">
        <v>12347.68</v>
      </c>
      <c r="EE34">
        <v>52643.79</v>
      </c>
      <c r="EF34">
        <v>-5000</v>
      </c>
      <c r="EG34">
        <v>59991.47</v>
      </c>
      <c r="EH34">
        <v>59891.47</v>
      </c>
      <c r="EI34">
        <v>0</v>
      </c>
      <c r="EJ34">
        <v>100</v>
      </c>
      <c r="EK34">
        <v>99.83</v>
      </c>
      <c r="EL34">
        <v>12347.68</v>
      </c>
      <c r="EM34">
        <v>0</v>
      </c>
      <c r="EN34">
        <v>0</v>
      </c>
      <c r="EO34">
        <v>12347.68</v>
      </c>
      <c r="EP34">
        <v>0</v>
      </c>
      <c r="EQ34">
        <v>0</v>
      </c>
      <c r="ER34">
        <v>12347.68</v>
      </c>
      <c r="ES34">
        <v>0</v>
      </c>
    </row>
    <row r="35" spans="1:149" hidden="1" x14ac:dyDescent="0.3">
      <c r="A35" t="s">
        <v>148</v>
      </c>
      <c r="B35" t="s">
        <v>149</v>
      </c>
      <c r="C35" t="s">
        <v>242</v>
      </c>
      <c r="D35" t="s">
        <v>151</v>
      </c>
      <c r="E35" t="s">
        <v>152</v>
      </c>
      <c r="F35" t="s">
        <v>244</v>
      </c>
      <c r="G35" t="str">
        <f>VLOOKUP(L35,'[3]Locn Lookup 2'!G:H,2,FALSE)</f>
        <v>105 -  COS COB SCHOOL</v>
      </c>
      <c r="H35" t="str">
        <f t="shared" si="0"/>
        <v>11145105 -  COS COB SCHOOL</v>
      </c>
      <c r="I35" t="s">
        <v>154</v>
      </c>
      <c r="J35" t="s">
        <v>155</v>
      </c>
      <c r="L35" s="3">
        <v>105</v>
      </c>
      <c r="M35" t="s">
        <v>156</v>
      </c>
      <c r="N35" t="s">
        <v>245</v>
      </c>
      <c r="O35" t="s">
        <v>151</v>
      </c>
      <c r="P35" t="s">
        <v>158</v>
      </c>
      <c r="Q35" t="s">
        <v>164</v>
      </c>
      <c r="R35">
        <v>0</v>
      </c>
      <c r="S35">
        <v>0</v>
      </c>
      <c r="T35">
        <v>0</v>
      </c>
      <c r="U35">
        <v>0</v>
      </c>
      <c r="V35">
        <v>0</v>
      </c>
      <c r="W35">
        <v>0</v>
      </c>
      <c r="X35">
        <v>0</v>
      </c>
      <c r="Y35">
        <v>0</v>
      </c>
      <c r="Z35">
        <v>0</v>
      </c>
      <c r="AA35">
        <v>0</v>
      </c>
      <c r="AB35">
        <v>600000</v>
      </c>
      <c r="AC35">
        <v>116038.02</v>
      </c>
      <c r="AD35">
        <v>-8</v>
      </c>
      <c r="AE35">
        <f t="shared" si="1"/>
        <v>116030.02</v>
      </c>
      <c r="AF35">
        <v>716030.02</v>
      </c>
      <c r="AG35">
        <v>716030.02</v>
      </c>
      <c r="AH35">
        <v>0</v>
      </c>
      <c r="AI35">
        <v>100</v>
      </c>
      <c r="AJ35">
        <v>0</v>
      </c>
      <c r="AK35">
        <v>0</v>
      </c>
      <c r="AL35">
        <v>0</v>
      </c>
      <c r="AM35">
        <v>0</v>
      </c>
      <c r="AN35">
        <v>0</v>
      </c>
      <c r="AO35">
        <v>0</v>
      </c>
      <c r="AP35">
        <v>0</v>
      </c>
      <c r="AQ35">
        <v>0</v>
      </c>
      <c r="AR35">
        <v>0</v>
      </c>
      <c r="AS35">
        <v>0</v>
      </c>
      <c r="AT35">
        <v>0</v>
      </c>
      <c r="AU35">
        <v>0</v>
      </c>
      <c r="AV35">
        <v>0</v>
      </c>
      <c r="AW35">
        <v>0</v>
      </c>
      <c r="AX35">
        <v>0</v>
      </c>
      <c r="AY35">
        <v>0</v>
      </c>
      <c r="AZ35" t="s">
        <v>246</v>
      </c>
      <c r="BA35" t="s">
        <v>244</v>
      </c>
      <c r="BB35" t="s">
        <v>161</v>
      </c>
      <c r="BC35" t="s">
        <v>161</v>
      </c>
      <c r="BD35" t="s">
        <v>161</v>
      </c>
      <c r="BE35" t="s">
        <v>161</v>
      </c>
      <c r="BF35" t="s">
        <v>159</v>
      </c>
      <c r="BG35" t="s">
        <v>161</v>
      </c>
      <c r="BH35" t="s">
        <v>161</v>
      </c>
      <c r="BI35">
        <v>0</v>
      </c>
      <c r="BJ35" t="s">
        <v>161</v>
      </c>
      <c r="BK35" t="s">
        <v>161</v>
      </c>
      <c r="BL35" t="s">
        <v>247</v>
      </c>
      <c r="BM35" t="s">
        <v>161</v>
      </c>
      <c r="BO35" t="s">
        <v>161</v>
      </c>
      <c r="BQ35" t="s">
        <v>161</v>
      </c>
      <c r="BS35" t="s">
        <v>161</v>
      </c>
      <c r="BU35" t="s">
        <v>161</v>
      </c>
      <c r="BW35" t="s">
        <v>161</v>
      </c>
      <c r="BX35" t="s">
        <v>161</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597158.72</v>
      </c>
      <c r="EE35">
        <v>116038.02</v>
      </c>
      <c r="EF35">
        <v>-8</v>
      </c>
      <c r="EG35">
        <v>713188.74</v>
      </c>
      <c r="EH35">
        <v>713188.74</v>
      </c>
      <c r="EI35">
        <v>0</v>
      </c>
      <c r="EJ35">
        <v>0</v>
      </c>
      <c r="EK35">
        <v>100</v>
      </c>
      <c r="EL35">
        <v>600000</v>
      </c>
      <c r="EM35">
        <v>0</v>
      </c>
      <c r="EN35">
        <v>0</v>
      </c>
      <c r="EO35">
        <v>600000</v>
      </c>
      <c r="EP35">
        <v>2841.28</v>
      </c>
      <c r="EQ35">
        <v>0</v>
      </c>
      <c r="ER35">
        <v>597158.72</v>
      </c>
      <c r="ES35">
        <v>0.47</v>
      </c>
    </row>
    <row r="36" spans="1:149" hidden="1" x14ac:dyDescent="0.3">
      <c r="A36" t="s">
        <v>148</v>
      </c>
      <c r="B36" t="s">
        <v>149</v>
      </c>
      <c r="C36" t="s">
        <v>242</v>
      </c>
      <c r="D36" t="s">
        <v>151</v>
      </c>
      <c r="E36" t="s">
        <v>152</v>
      </c>
      <c r="F36" t="s">
        <v>248</v>
      </c>
      <c r="G36" t="str">
        <f>VLOOKUP(L36,'[3]Locn Lookup 2'!G:H,2,FALSE)</f>
        <v>105 -  COS COB SCHOOL</v>
      </c>
      <c r="H36" t="str">
        <f t="shared" si="0"/>
        <v>12147105 -  COS COB SCHOOL</v>
      </c>
      <c r="I36" t="s">
        <v>154</v>
      </c>
      <c r="J36" t="s">
        <v>155</v>
      </c>
      <c r="L36" s="3">
        <v>105</v>
      </c>
      <c r="M36" t="s">
        <v>156</v>
      </c>
      <c r="N36" t="s">
        <v>249</v>
      </c>
      <c r="O36" t="s">
        <v>151</v>
      </c>
      <c r="P36" t="s">
        <v>158</v>
      </c>
      <c r="Q36" t="s">
        <v>164</v>
      </c>
      <c r="R36">
        <v>0</v>
      </c>
      <c r="S36">
        <v>0</v>
      </c>
      <c r="T36">
        <v>0</v>
      </c>
      <c r="U36">
        <v>0</v>
      </c>
      <c r="V36">
        <v>0</v>
      </c>
      <c r="W36">
        <v>0</v>
      </c>
      <c r="X36">
        <v>0</v>
      </c>
      <c r="Y36">
        <v>0</v>
      </c>
      <c r="Z36">
        <v>0</v>
      </c>
      <c r="AA36">
        <v>0</v>
      </c>
      <c r="AB36">
        <v>685000</v>
      </c>
      <c r="AC36">
        <v>0</v>
      </c>
      <c r="AD36">
        <v>-585007.5</v>
      </c>
      <c r="AE36">
        <f t="shared" si="1"/>
        <v>-585007.5</v>
      </c>
      <c r="AF36">
        <v>99992.5</v>
      </c>
      <c r="AG36">
        <v>99992.5</v>
      </c>
      <c r="AH36">
        <v>0</v>
      </c>
      <c r="AI36">
        <v>100</v>
      </c>
      <c r="AJ36">
        <v>0</v>
      </c>
      <c r="AK36">
        <v>0</v>
      </c>
      <c r="AL36">
        <v>0</v>
      </c>
      <c r="AM36">
        <v>0</v>
      </c>
      <c r="AN36">
        <v>0</v>
      </c>
      <c r="AO36">
        <v>0</v>
      </c>
      <c r="AP36">
        <v>0</v>
      </c>
      <c r="AQ36">
        <v>0</v>
      </c>
      <c r="AR36">
        <v>0</v>
      </c>
      <c r="AS36">
        <v>0</v>
      </c>
      <c r="AT36">
        <v>0</v>
      </c>
      <c r="AU36">
        <v>0</v>
      </c>
      <c r="AV36">
        <v>0</v>
      </c>
      <c r="AW36">
        <v>0</v>
      </c>
      <c r="AX36">
        <v>0</v>
      </c>
      <c r="AY36">
        <v>0</v>
      </c>
      <c r="AZ36" t="s">
        <v>250</v>
      </c>
      <c r="BA36" t="s">
        <v>248</v>
      </c>
      <c r="BB36" t="s">
        <v>161</v>
      </c>
      <c r="BC36" t="s">
        <v>161</v>
      </c>
      <c r="BD36" t="s">
        <v>161</v>
      </c>
      <c r="BE36" t="s">
        <v>161</v>
      </c>
      <c r="BF36" t="s">
        <v>159</v>
      </c>
      <c r="BG36" t="s">
        <v>161</v>
      </c>
      <c r="BH36" t="s">
        <v>161</v>
      </c>
      <c r="BI36">
        <v>0</v>
      </c>
      <c r="BJ36" t="s">
        <v>161</v>
      </c>
      <c r="BK36" t="s">
        <v>161</v>
      </c>
      <c r="BL36" t="s">
        <v>251</v>
      </c>
      <c r="BM36" t="s">
        <v>161</v>
      </c>
      <c r="BO36" t="s">
        <v>161</v>
      </c>
      <c r="BQ36" t="s">
        <v>161</v>
      </c>
      <c r="BS36" t="s">
        <v>161</v>
      </c>
      <c r="BU36" t="s">
        <v>161</v>
      </c>
      <c r="BW36" t="s">
        <v>161</v>
      </c>
      <c r="BX36" t="s">
        <v>161</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80057.5</v>
      </c>
      <c r="DW36">
        <v>0</v>
      </c>
      <c r="DX36">
        <v>-7.5</v>
      </c>
      <c r="DY36">
        <v>80050</v>
      </c>
      <c r="DZ36">
        <v>80050</v>
      </c>
      <c r="EA36">
        <v>0</v>
      </c>
      <c r="EB36">
        <v>0</v>
      </c>
      <c r="EC36">
        <v>100</v>
      </c>
      <c r="ED36">
        <v>685000</v>
      </c>
      <c r="EE36">
        <v>0</v>
      </c>
      <c r="EF36">
        <v>-585000</v>
      </c>
      <c r="EG36">
        <v>100000</v>
      </c>
      <c r="EH36">
        <v>19942.5</v>
      </c>
      <c r="EI36">
        <v>0</v>
      </c>
      <c r="EJ36">
        <v>80057.5</v>
      </c>
      <c r="EK36">
        <v>19.940000000000001</v>
      </c>
      <c r="EL36">
        <v>0</v>
      </c>
      <c r="EM36">
        <v>0</v>
      </c>
      <c r="EN36">
        <v>0</v>
      </c>
      <c r="EO36">
        <v>0</v>
      </c>
      <c r="EP36">
        <v>0</v>
      </c>
      <c r="EQ36">
        <v>0</v>
      </c>
      <c r="ER36">
        <v>0</v>
      </c>
      <c r="ES36">
        <v>0</v>
      </c>
    </row>
    <row r="37" spans="1:149" hidden="1" x14ac:dyDescent="0.3">
      <c r="A37" t="s">
        <v>148</v>
      </c>
      <c r="B37" t="s">
        <v>149</v>
      </c>
      <c r="C37" t="s">
        <v>242</v>
      </c>
      <c r="D37" t="s">
        <v>151</v>
      </c>
      <c r="E37" t="s">
        <v>152</v>
      </c>
      <c r="F37" t="s">
        <v>252</v>
      </c>
      <c r="G37" t="str">
        <f>VLOOKUP(L37,'[3]Locn Lookup 2'!G:H,2,FALSE)</f>
        <v>105 -  COS COB SCHOOL</v>
      </c>
      <c r="H37" t="str">
        <f t="shared" si="0"/>
        <v>13160105 -  COS COB SCHOOL</v>
      </c>
      <c r="I37" t="s">
        <v>154</v>
      </c>
      <c r="J37" t="s">
        <v>155</v>
      </c>
      <c r="L37" s="3">
        <v>105</v>
      </c>
      <c r="M37" t="s">
        <v>156</v>
      </c>
      <c r="N37" t="s">
        <v>253</v>
      </c>
      <c r="O37" t="s">
        <v>151</v>
      </c>
      <c r="P37" t="s">
        <v>158</v>
      </c>
      <c r="Q37" t="s">
        <v>164</v>
      </c>
      <c r="R37">
        <v>0</v>
      </c>
      <c r="S37">
        <v>0</v>
      </c>
      <c r="T37">
        <v>0</v>
      </c>
      <c r="U37">
        <v>0</v>
      </c>
      <c r="V37">
        <v>0</v>
      </c>
      <c r="W37">
        <v>0</v>
      </c>
      <c r="X37">
        <v>0</v>
      </c>
      <c r="Y37">
        <v>0</v>
      </c>
      <c r="Z37">
        <v>0</v>
      </c>
      <c r="AA37">
        <v>0</v>
      </c>
      <c r="AB37">
        <v>140000</v>
      </c>
      <c r="AC37">
        <v>0</v>
      </c>
      <c r="AD37">
        <v>-36570</v>
      </c>
      <c r="AE37">
        <f t="shared" si="1"/>
        <v>-36570</v>
      </c>
      <c r="AF37">
        <v>103430</v>
      </c>
      <c r="AG37">
        <v>103430</v>
      </c>
      <c r="AH37">
        <v>0</v>
      </c>
      <c r="AI37">
        <v>100</v>
      </c>
      <c r="AJ37">
        <v>0</v>
      </c>
      <c r="AK37">
        <v>0</v>
      </c>
      <c r="AL37">
        <v>0</v>
      </c>
      <c r="AM37">
        <v>0</v>
      </c>
      <c r="AN37">
        <v>0</v>
      </c>
      <c r="AO37">
        <v>0</v>
      </c>
      <c r="AP37">
        <v>0</v>
      </c>
      <c r="AQ37">
        <v>0</v>
      </c>
      <c r="AR37">
        <v>0</v>
      </c>
      <c r="AS37">
        <v>0</v>
      </c>
      <c r="AT37">
        <v>0</v>
      </c>
      <c r="AU37">
        <v>0</v>
      </c>
      <c r="AV37">
        <v>0</v>
      </c>
      <c r="AW37">
        <v>0</v>
      </c>
      <c r="AX37">
        <v>0</v>
      </c>
      <c r="AY37">
        <v>0</v>
      </c>
      <c r="AZ37" t="s">
        <v>254</v>
      </c>
      <c r="BA37" t="s">
        <v>252</v>
      </c>
      <c r="BB37" t="s">
        <v>161</v>
      </c>
      <c r="BC37" t="s">
        <v>161</v>
      </c>
      <c r="BD37" t="s">
        <v>161</v>
      </c>
      <c r="BE37" t="s">
        <v>161</v>
      </c>
      <c r="BF37" t="s">
        <v>159</v>
      </c>
      <c r="BG37" t="s">
        <v>161</v>
      </c>
      <c r="BH37" s="4">
        <v>41091</v>
      </c>
      <c r="BI37">
        <v>0</v>
      </c>
      <c r="BJ37" s="4">
        <v>41455</v>
      </c>
      <c r="BK37" t="s">
        <v>161</v>
      </c>
      <c r="BL37" t="s">
        <v>161</v>
      </c>
      <c r="BM37" t="s">
        <v>161</v>
      </c>
      <c r="BO37" t="s">
        <v>161</v>
      </c>
      <c r="BQ37" t="s">
        <v>161</v>
      </c>
      <c r="BS37" t="s">
        <v>161</v>
      </c>
      <c r="BU37" t="s">
        <v>161</v>
      </c>
      <c r="BW37" t="s">
        <v>161</v>
      </c>
      <c r="BX37" t="s">
        <v>161</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11100</v>
      </c>
      <c r="DO37">
        <v>0</v>
      </c>
      <c r="DP37">
        <v>0</v>
      </c>
      <c r="DQ37">
        <v>11100</v>
      </c>
      <c r="DR37">
        <v>11100</v>
      </c>
      <c r="DS37">
        <v>0</v>
      </c>
      <c r="DT37">
        <v>0</v>
      </c>
      <c r="DU37">
        <v>100</v>
      </c>
      <c r="DV37">
        <v>140000</v>
      </c>
      <c r="DW37">
        <v>0</v>
      </c>
      <c r="DX37">
        <v>-36570</v>
      </c>
      <c r="DY37">
        <v>103430</v>
      </c>
      <c r="DZ37">
        <v>92330</v>
      </c>
      <c r="EA37">
        <v>0</v>
      </c>
      <c r="EB37">
        <v>11100</v>
      </c>
      <c r="EC37">
        <v>89.27</v>
      </c>
      <c r="ED37">
        <v>0</v>
      </c>
      <c r="EE37">
        <v>0</v>
      </c>
      <c r="EF37">
        <v>0</v>
      </c>
      <c r="EG37">
        <v>0</v>
      </c>
      <c r="EH37">
        <v>0</v>
      </c>
      <c r="EI37">
        <v>0</v>
      </c>
      <c r="EJ37">
        <v>0</v>
      </c>
      <c r="EK37">
        <v>0</v>
      </c>
      <c r="EL37">
        <v>0</v>
      </c>
      <c r="EM37">
        <v>0</v>
      </c>
      <c r="EN37">
        <v>0</v>
      </c>
      <c r="EO37">
        <v>0</v>
      </c>
      <c r="EP37">
        <v>0</v>
      </c>
      <c r="EQ37">
        <v>0</v>
      </c>
      <c r="ER37">
        <v>0</v>
      </c>
      <c r="ES37">
        <v>0</v>
      </c>
    </row>
    <row r="38" spans="1:149" hidden="1" x14ac:dyDescent="0.3">
      <c r="A38" t="s">
        <v>148</v>
      </c>
      <c r="B38" t="s">
        <v>149</v>
      </c>
      <c r="C38" t="s">
        <v>242</v>
      </c>
      <c r="D38" t="s">
        <v>151</v>
      </c>
      <c r="E38" t="s">
        <v>152</v>
      </c>
      <c r="F38" t="s">
        <v>255</v>
      </c>
      <c r="G38" t="str">
        <f>VLOOKUP(L38,'[3]Locn Lookup 2'!G:H,2,FALSE)</f>
        <v>105 -  COS COB SCHOOL</v>
      </c>
      <c r="H38" t="str">
        <f t="shared" si="0"/>
        <v>14163105 -  COS COB SCHOOL</v>
      </c>
      <c r="I38" t="s">
        <v>154</v>
      </c>
      <c r="J38" t="s">
        <v>155</v>
      </c>
      <c r="L38" s="3">
        <v>105</v>
      </c>
      <c r="M38" t="s">
        <v>156</v>
      </c>
      <c r="N38" t="s">
        <v>256</v>
      </c>
      <c r="O38" t="s">
        <v>151</v>
      </c>
      <c r="P38" t="s">
        <v>158</v>
      </c>
      <c r="Q38" t="s">
        <v>164</v>
      </c>
      <c r="R38">
        <v>0</v>
      </c>
      <c r="S38">
        <v>0</v>
      </c>
      <c r="T38">
        <v>0</v>
      </c>
      <c r="U38">
        <v>0</v>
      </c>
      <c r="V38">
        <v>0</v>
      </c>
      <c r="W38">
        <v>0</v>
      </c>
      <c r="X38">
        <v>0</v>
      </c>
      <c r="Y38">
        <v>0</v>
      </c>
      <c r="Z38">
        <v>0</v>
      </c>
      <c r="AA38">
        <v>0</v>
      </c>
      <c r="AB38">
        <v>10000</v>
      </c>
      <c r="AC38">
        <v>0</v>
      </c>
      <c r="AD38">
        <v>0</v>
      </c>
      <c r="AE38">
        <f t="shared" si="1"/>
        <v>0</v>
      </c>
      <c r="AF38">
        <v>10000</v>
      </c>
      <c r="AG38">
        <v>10000</v>
      </c>
      <c r="AH38">
        <v>0</v>
      </c>
      <c r="AI38">
        <v>100</v>
      </c>
      <c r="AJ38">
        <v>0</v>
      </c>
      <c r="AK38">
        <v>0</v>
      </c>
      <c r="AL38">
        <v>0</v>
      </c>
      <c r="AM38">
        <v>0</v>
      </c>
      <c r="AN38">
        <v>0</v>
      </c>
      <c r="AO38">
        <v>0</v>
      </c>
      <c r="AP38">
        <v>0</v>
      </c>
      <c r="AQ38">
        <v>0</v>
      </c>
      <c r="AR38">
        <v>0</v>
      </c>
      <c r="AS38">
        <v>0</v>
      </c>
      <c r="AT38">
        <v>0</v>
      </c>
      <c r="AU38">
        <v>0</v>
      </c>
      <c r="AV38">
        <v>0</v>
      </c>
      <c r="AW38">
        <v>0</v>
      </c>
      <c r="AX38">
        <v>0</v>
      </c>
      <c r="AY38">
        <v>0</v>
      </c>
      <c r="AZ38" t="s">
        <v>257</v>
      </c>
      <c r="BA38" t="s">
        <v>255</v>
      </c>
      <c r="BB38" t="s">
        <v>161</v>
      </c>
      <c r="BC38" t="s">
        <v>161</v>
      </c>
      <c r="BD38" t="s">
        <v>161</v>
      </c>
      <c r="BE38" t="s">
        <v>161</v>
      </c>
      <c r="BF38" t="s">
        <v>159</v>
      </c>
      <c r="BG38" t="s">
        <v>161</v>
      </c>
      <c r="BH38" s="4">
        <v>41456</v>
      </c>
      <c r="BI38">
        <v>0</v>
      </c>
      <c r="BJ38" s="4">
        <v>41820</v>
      </c>
      <c r="BK38" t="s">
        <v>161</v>
      </c>
      <c r="BL38" t="s">
        <v>161</v>
      </c>
      <c r="BM38" t="s">
        <v>161</v>
      </c>
      <c r="BO38" t="s">
        <v>161</v>
      </c>
      <c r="BQ38" t="s">
        <v>161</v>
      </c>
      <c r="BS38" t="s">
        <v>161</v>
      </c>
      <c r="BU38" t="s">
        <v>161</v>
      </c>
      <c r="BW38" t="s">
        <v>161</v>
      </c>
      <c r="BX38" t="s">
        <v>161</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10000</v>
      </c>
      <c r="DO38">
        <v>0</v>
      </c>
      <c r="DP38">
        <v>0</v>
      </c>
      <c r="DQ38">
        <v>10000</v>
      </c>
      <c r="DR38">
        <v>10000</v>
      </c>
      <c r="DS38">
        <v>0</v>
      </c>
      <c r="DT38">
        <v>0</v>
      </c>
      <c r="DU38">
        <v>100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row>
    <row r="39" spans="1:149" hidden="1" x14ac:dyDescent="0.3">
      <c r="A39" t="s">
        <v>148</v>
      </c>
      <c r="B39" t="s">
        <v>149</v>
      </c>
      <c r="C39" t="s">
        <v>242</v>
      </c>
      <c r="D39" t="s">
        <v>151</v>
      </c>
      <c r="E39" t="s">
        <v>152</v>
      </c>
      <c r="F39" t="s">
        <v>258</v>
      </c>
      <c r="G39" t="str">
        <f>VLOOKUP(L39,'[3]Locn Lookup 2'!G:H,2,FALSE)</f>
        <v>105 -  COS COB SCHOOL</v>
      </c>
      <c r="H39" t="str">
        <f t="shared" si="0"/>
        <v>14165105 -  COS COB SCHOOL</v>
      </c>
      <c r="I39" t="s">
        <v>154</v>
      </c>
      <c r="J39" t="s">
        <v>155</v>
      </c>
      <c r="L39" s="3">
        <v>105</v>
      </c>
      <c r="M39" t="s">
        <v>156</v>
      </c>
      <c r="N39" t="s">
        <v>259</v>
      </c>
      <c r="O39" t="s">
        <v>151</v>
      </c>
      <c r="P39" t="s">
        <v>158</v>
      </c>
      <c r="Q39" t="s">
        <v>164</v>
      </c>
      <c r="R39">
        <v>0</v>
      </c>
      <c r="S39">
        <v>0</v>
      </c>
      <c r="T39">
        <v>0</v>
      </c>
      <c r="U39">
        <v>0</v>
      </c>
      <c r="V39">
        <v>0</v>
      </c>
      <c r="W39">
        <v>0</v>
      </c>
      <c r="X39">
        <v>0</v>
      </c>
      <c r="Y39">
        <v>0</v>
      </c>
      <c r="Z39">
        <v>0</v>
      </c>
      <c r="AA39">
        <v>0</v>
      </c>
      <c r="AB39">
        <v>25000</v>
      </c>
      <c r="AC39">
        <v>0</v>
      </c>
      <c r="AD39">
        <v>0</v>
      </c>
      <c r="AE39">
        <f t="shared" si="1"/>
        <v>0</v>
      </c>
      <c r="AF39">
        <v>25000</v>
      </c>
      <c r="AG39">
        <v>25000</v>
      </c>
      <c r="AH39">
        <v>0</v>
      </c>
      <c r="AI39">
        <v>100</v>
      </c>
      <c r="AJ39">
        <v>0</v>
      </c>
      <c r="AK39">
        <v>0</v>
      </c>
      <c r="AL39">
        <v>0</v>
      </c>
      <c r="AM39">
        <v>0</v>
      </c>
      <c r="AN39">
        <v>0</v>
      </c>
      <c r="AO39">
        <v>0</v>
      </c>
      <c r="AP39">
        <v>0</v>
      </c>
      <c r="AQ39">
        <v>0</v>
      </c>
      <c r="AR39">
        <v>0</v>
      </c>
      <c r="AS39">
        <v>0</v>
      </c>
      <c r="AT39">
        <v>0</v>
      </c>
      <c r="AU39">
        <v>0</v>
      </c>
      <c r="AV39">
        <v>0</v>
      </c>
      <c r="AW39">
        <v>0</v>
      </c>
      <c r="AX39">
        <v>0</v>
      </c>
      <c r="AY39">
        <v>0</v>
      </c>
      <c r="AZ39" t="s">
        <v>260</v>
      </c>
      <c r="BA39" t="s">
        <v>258</v>
      </c>
      <c r="BB39" t="s">
        <v>161</v>
      </c>
      <c r="BC39" t="s">
        <v>161</v>
      </c>
      <c r="BD39" t="s">
        <v>161</v>
      </c>
      <c r="BE39" t="s">
        <v>161</v>
      </c>
      <c r="BF39" t="s">
        <v>159</v>
      </c>
      <c r="BG39" t="s">
        <v>161</v>
      </c>
      <c r="BH39" s="4">
        <v>41456</v>
      </c>
      <c r="BI39">
        <v>0</v>
      </c>
      <c r="BJ39" s="4">
        <v>41820</v>
      </c>
      <c r="BK39" t="s">
        <v>161</v>
      </c>
      <c r="BL39" t="s">
        <v>161</v>
      </c>
      <c r="BM39" t="s">
        <v>161</v>
      </c>
      <c r="BO39" t="s">
        <v>161</v>
      </c>
      <c r="BQ39" t="s">
        <v>161</v>
      </c>
      <c r="BS39" t="s">
        <v>161</v>
      </c>
      <c r="BU39" t="s">
        <v>161</v>
      </c>
      <c r="BW39" t="s">
        <v>161</v>
      </c>
      <c r="BX39" t="s">
        <v>161</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25000</v>
      </c>
      <c r="DO39">
        <v>0</v>
      </c>
      <c r="DP39">
        <v>0</v>
      </c>
      <c r="DQ39">
        <v>25000</v>
      </c>
      <c r="DR39">
        <v>25000</v>
      </c>
      <c r="DS39">
        <v>0</v>
      </c>
      <c r="DT39">
        <v>0</v>
      </c>
      <c r="DU39">
        <v>100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row>
    <row r="40" spans="1:149" hidden="1" x14ac:dyDescent="0.3">
      <c r="A40" t="s">
        <v>148</v>
      </c>
      <c r="B40" t="s">
        <v>149</v>
      </c>
      <c r="C40" t="s">
        <v>242</v>
      </c>
      <c r="D40" t="s">
        <v>151</v>
      </c>
      <c r="E40" t="s">
        <v>152</v>
      </c>
      <c r="F40" t="s">
        <v>162</v>
      </c>
      <c r="G40" t="str">
        <f>VLOOKUP(L40,'[3]Locn Lookup 2'!G:H,2,FALSE)</f>
        <v>105 -  COS COB SCHOOL</v>
      </c>
      <c r="H40" t="str">
        <f t="shared" si="0"/>
        <v>15169105 -  COS COB SCHOOL</v>
      </c>
      <c r="I40" t="s">
        <v>154</v>
      </c>
      <c r="J40" t="s">
        <v>155</v>
      </c>
      <c r="L40" s="3">
        <v>105</v>
      </c>
      <c r="M40" t="s">
        <v>156</v>
      </c>
      <c r="N40" t="s">
        <v>261</v>
      </c>
      <c r="O40" t="s">
        <v>151</v>
      </c>
      <c r="P40" t="s">
        <v>158</v>
      </c>
      <c r="Q40" t="s">
        <v>164</v>
      </c>
      <c r="R40">
        <v>0</v>
      </c>
      <c r="S40">
        <v>0</v>
      </c>
      <c r="T40">
        <v>0</v>
      </c>
      <c r="U40">
        <v>0</v>
      </c>
      <c r="V40">
        <v>0</v>
      </c>
      <c r="W40">
        <v>0</v>
      </c>
      <c r="X40">
        <v>0</v>
      </c>
      <c r="Y40">
        <v>0</v>
      </c>
      <c r="Z40">
        <v>0</v>
      </c>
      <c r="AA40">
        <v>0</v>
      </c>
      <c r="AB40">
        <v>40000</v>
      </c>
      <c r="AC40">
        <v>8773</v>
      </c>
      <c r="AD40">
        <v>-18095.09</v>
      </c>
      <c r="AE40">
        <f t="shared" si="1"/>
        <v>-9322.09</v>
      </c>
      <c r="AF40">
        <v>30677.91</v>
      </c>
      <c r="AG40">
        <v>30677.91</v>
      </c>
      <c r="AH40">
        <v>0</v>
      </c>
      <c r="AI40">
        <v>100</v>
      </c>
      <c r="AJ40">
        <v>0</v>
      </c>
      <c r="AK40">
        <v>0</v>
      </c>
      <c r="AL40">
        <v>0</v>
      </c>
      <c r="AM40">
        <v>0</v>
      </c>
      <c r="AN40">
        <v>0</v>
      </c>
      <c r="AO40">
        <v>0</v>
      </c>
      <c r="AP40">
        <v>0</v>
      </c>
      <c r="AQ40">
        <v>0</v>
      </c>
      <c r="AR40">
        <v>0</v>
      </c>
      <c r="AS40">
        <v>0</v>
      </c>
      <c r="AT40">
        <v>0</v>
      </c>
      <c r="AU40">
        <v>0</v>
      </c>
      <c r="AV40">
        <v>0</v>
      </c>
      <c r="AW40">
        <v>0</v>
      </c>
      <c r="AX40">
        <v>0</v>
      </c>
      <c r="AY40">
        <v>0</v>
      </c>
      <c r="AZ40" t="s">
        <v>165</v>
      </c>
      <c r="BA40" t="s">
        <v>162</v>
      </c>
      <c r="BB40" t="s">
        <v>161</v>
      </c>
      <c r="BC40" t="s">
        <v>161</v>
      </c>
      <c r="BD40" t="s">
        <v>161</v>
      </c>
      <c r="BE40" t="s">
        <v>161</v>
      </c>
      <c r="BF40" t="s">
        <v>159</v>
      </c>
      <c r="BG40" t="s">
        <v>161</v>
      </c>
      <c r="BH40" s="4">
        <v>41821</v>
      </c>
      <c r="BI40">
        <v>0</v>
      </c>
      <c r="BJ40" s="4">
        <v>42185</v>
      </c>
      <c r="BK40" t="s">
        <v>161</v>
      </c>
      <c r="BL40" t="s">
        <v>161</v>
      </c>
      <c r="BM40" t="s">
        <v>161</v>
      </c>
      <c r="BO40" t="s">
        <v>161</v>
      </c>
      <c r="BQ40" t="s">
        <v>161</v>
      </c>
      <c r="BS40" t="s">
        <v>161</v>
      </c>
      <c r="BU40" t="s">
        <v>161</v>
      </c>
      <c r="BW40" t="s">
        <v>161</v>
      </c>
      <c r="BX40" t="s">
        <v>161</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40000</v>
      </c>
      <c r="DG40">
        <v>8773</v>
      </c>
      <c r="DH40">
        <v>-18095.09</v>
      </c>
      <c r="DI40">
        <v>30677.91</v>
      </c>
      <c r="DJ40">
        <v>30677.91</v>
      </c>
      <c r="DK40">
        <v>0</v>
      </c>
      <c r="DL40">
        <v>0</v>
      </c>
      <c r="DM40">
        <v>100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row>
    <row r="41" spans="1:149" hidden="1" x14ac:dyDescent="0.3">
      <c r="A41" t="s">
        <v>148</v>
      </c>
      <c r="B41" t="s">
        <v>149</v>
      </c>
      <c r="C41" t="s">
        <v>242</v>
      </c>
      <c r="D41" t="s">
        <v>151</v>
      </c>
      <c r="E41" t="s">
        <v>152</v>
      </c>
      <c r="F41" t="s">
        <v>262</v>
      </c>
      <c r="G41" t="str">
        <f>VLOOKUP(L41,'[3]Locn Lookup 2'!G:H,2,FALSE)</f>
        <v>105 -  COS COB SCHOOL</v>
      </c>
      <c r="H41" t="str">
        <f t="shared" si="0"/>
        <v>16173105 -  COS COB SCHOOL</v>
      </c>
      <c r="I41" t="s">
        <v>154</v>
      </c>
      <c r="J41" t="s">
        <v>155</v>
      </c>
      <c r="L41" s="3">
        <v>105</v>
      </c>
      <c r="M41" t="s">
        <v>156</v>
      </c>
      <c r="N41" t="s">
        <v>263</v>
      </c>
      <c r="O41" t="s">
        <v>151</v>
      </c>
      <c r="P41" t="s">
        <v>158</v>
      </c>
      <c r="Q41" t="s">
        <v>164</v>
      </c>
      <c r="R41">
        <v>0</v>
      </c>
      <c r="S41">
        <v>0</v>
      </c>
      <c r="T41">
        <v>0</v>
      </c>
      <c r="U41">
        <v>0</v>
      </c>
      <c r="V41">
        <v>0</v>
      </c>
      <c r="W41">
        <v>0</v>
      </c>
      <c r="X41">
        <v>0</v>
      </c>
      <c r="Y41">
        <v>0</v>
      </c>
      <c r="Z41">
        <v>0</v>
      </c>
      <c r="AA41">
        <v>0</v>
      </c>
      <c r="AB41">
        <v>30000</v>
      </c>
      <c r="AC41">
        <v>12.51</v>
      </c>
      <c r="AD41">
        <v>-4113.0600000000004</v>
      </c>
      <c r="AE41">
        <f t="shared" si="1"/>
        <v>-4100.55</v>
      </c>
      <c r="AF41">
        <v>25899.45</v>
      </c>
      <c r="AG41">
        <v>25899.45</v>
      </c>
      <c r="AH41">
        <v>0</v>
      </c>
      <c r="AI41">
        <v>100</v>
      </c>
      <c r="AJ41">
        <v>0</v>
      </c>
      <c r="AK41">
        <v>0</v>
      </c>
      <c r="AL41">
        <v>0</v>
      </c>
      <c r="AM41">
        <v>0</v>
      </c>
      <c r="AN41">
        <v>0</v>
      </c>
      <c r="AO41">
        <v>0</v>
      </c>
      <c r="AP41">
        <v>0</v>
      </c>
      <c r="AQ41">
        <v>0</v>
      </c>
      <c r="AR41">
        <v>0</v>
      </c>
      <c r="AS41">
        <v>0</v>
      </c>
      <c r="AT41">
        <v>0</v>
      </c>
      <c r="AU41">
        <v>0</v>
      </c>
      <c r="AV41">
        <v>0</v>
      </c>
      <c r="AW41">
        <v>0</v>
      </c>
      <c r="AX41">
        <v>0</v>
      </c>
      <c r="AY41">
        <v>0</v>
      </c>
      <c r="AZ41" t="s">
        <v>264</v>
      </c>
      <c r="BA41" t="s">
        <v>262</v>
      </c>
      <c r="BB41" t="s">
        <v>161</v>
      </c>
      <c r="BC41" t="s">
        <v>161</v>
      </c>
      <c r="BD41" t="s">
        <v>161</v>
      </c>
      <c r="BE41" t="s">
        <v>161</v>
      </c>
      <c r="BF41" t="s">
        <v>159</v>
      </c>
      <c r="BG41" t="s">
        <v>161</v>
      </c>
      <c r="BH41" s="4">
        <v>42186</v>
      </c>
      <c r="BI41">
        <v>0</v>
      </c>
      <c r="BJ41" s="4">
        <v>42551</v>
      </c>
      <c r="BK41" t="s">
        <v>161</v>
      </c>
      <c r="BL41" t="s">
        <v>161</v>
      </c>
      <c r="BM41" t="s">
        <v>161</v>
      </c>
      <c r="BO41" t="s">
        <v>161</v>
      </c>
      <c r="BQ41" t="s">
        <v>161</v>
      </c>
      <c r="BS41" t="s">
        <v>161</v>
      </c>
      <c r="BU41" t="s">
        <v>161</v>
      </c>
      <c r="BW41" t="s">
        <v>161</v>
      </c>
      <c r="BX41" t="s">
        <v>161</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30000</v>
      </c>
      <c r="CY41">
        <v>12.51</v>
      </c>
      <c r="CZ41">
        <v>-4113.0600000000004</v>
      </c>
      <c r="DA41">
        <v>25899.45</v>
      </c>
      <c r="DB41">
        <v>25899.45</v>
      </c>
      <c r="DC41">
        <v>0</v>
      </c>
      <c r="DD41">
        <v>0</v>
      </c>
      <c r="DE41">
        <v>100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row>
    <row r="42" spans="1:149" hidden="1" x14ac:dyDescent="0.3">
      <c r="A42" t="s">
        <v>148</v>
      </c>
      <c r="B42" t="s">
        <v>149</v>
      </c>
      <c r="C42" t="s">
        <v>242</v>
      </c>
      <c r="D42" t="s">
        <v>151</v>
      </c>
      <c r="E42" t="s">
        <v>152</v>
      </c>
      <c r="F42" t="s">
        <v>265</v>
      </c>
      <c r="G42" t="str">
        <f>VLOOKUP(L42,'[3]Locn Lookup 2'!G:H,2,FALSE)</f>
        <v>105 -  COS COB SCHOOL</v>
      </c>
      <c r="H42" t="str">
        <f t="shared" si="0"/>
        <v>17163105 -  COS COB SCHOOL</v>
      </c>
      <c r="I42" t="s">
        <v>154</v>
      </c>
      <c r="J42" t="s">
        <v>155</v>
      </c>
      <c r="L42" s="3">
        <v>105</v>
      </c>
      <c r="M42" t="s">
        <v>156</v>
      </c>
      <c r="N42" t="s">
        <v>266</v>
      </c>
      <c r="O42" t="s">
        <v>151</v>
      </c>
      <c r="P42" t="s">
        <v>158</v>
      </c>
      <c r="Q42" t="s">
        <v>159</v>
      </c>
      <c r="R42">
        <v>0</v>
      </c>
      <c r="S42">
        <v>0</v>
      </c>
      <c r="T42">
        <v>0</v>
      </c>
      <c r="U42">
        <v>0</v>
      </c>
      <c r="V42">
        <v>0</v>
      </c>
      <c r="W42">
        <v>0</v>
      </c>
      <c r="X42">
        <v>0</v>
      </c>
      <c r="Y42">
        <v>0</v>
      </c>
      <c r="Z42">
        <v>0</v>
      </c>
      <c r="AA42">
        <v>0</v>
      </c>
      <c r="AB42">
        <v>30000</v>
      </c>
      <c r="AC42">
        <v>0</v>
      </c>
      <c r="AD42">
        <v>-10421</v>
      </c>
      <c r="AE42">
        <f t="shared" si="1"/>
        <v>-10421</v>
      </c>
      <c r="AF42">
        <v>19579</v>
      </c>
      <c r="AG42">
        <v>19579</v>
      </c>
      <c r="AH42">
        <v>0</v>
      </c>
      <c r="AI42">
        <v>100</v>
      </c>
      <c r="AJ42">
        <v>0</v>
      </c>
      <c r="AK42">
        <v>0</v>
      </c>
      <c r="AL42">
        <v>0</v>
      </c>
      <c r="AM42">
        <v>0</v>
      </c>
      <c r="AN42">
        <v>0</v>
      </c>
      <c r="AO42">
        <v>0</v>
      </c>
      <c r="AP42">
        <v>0</v>
      </c>
      <c r="AQ42">
        <v>0</v>
      </c>
      <c r="AR42">
        <v>0</v>
      </c>
      <c r="AS42">
        <v>0</v>
      </c>
      <c r="AT42">
        <v>0</v>
      </c>
      <c r="AU42">
        <v>0</v>
      </c>
      <c r="AV42">
        <v>0</v>
      </c>
      <c r="AW42">
        <v>0</v>
      </c>
      <c r="AX42">
        <v>0</v>
      </c>
      <c r="AY42">
        <v>0</v>
      </c>
      <c r="AZ42" t="s">
        <v>267</v>
      </c>
      <c r="BA42" t="s">
        <v>265</v>
      </c>
      <c r="BB42" t="s">
        <v>161</v>
      </c>
      <c r="BC42" t="s">
        <v>161</v>
      </c>
      <c r="BD42" t="s">
        <v>161</v>
      </c>
      <c r="BE42" t="s">
        <v>161</v>
      </c>
      <c r="BF42" t="s">
        <v>159</v>
      </c>
      <c r="BG42" t="s">
        <v>161</v>
      </c>
      <c r="BH42" s="4">
        <v>42552</v>
      </c>
      <c r="BI42">
        <v>0</v>
      </c>
      <c r="BJ42" s="4">
        <v>42916</v>
      </c>
      <c r="BK42" t="s">
        <v>161</v>
      </c>
      <c r="BL42" t="s">
        <v>161</v>
      </c>
      <c r="BM42" t="s">
        <v>161</v>
      </c>
      <c r="BO42" t="s">
        <v>161</v>
      </c>
      <c r="BQ42" t="s">
        <v>161</v>
      </c>
      <c r="BS42" t="s">
        <v>161</v>
      </c>
      <c r="BU42" t="s">
        <v>161</v>
      </c>
      <c r="BW42" t="s">
        <v>161</v>
      </c>
      <c r="BX42" t="s">
        <v>161</v>
      </c>
      <c r="BZ42">
        <v>0</v>
      </c>
      <c r="CA42">
        <v>0</v>
      </c>
      <c r="CB42">
        <v>0</v>
      </c>
      <c r="CC42">
        <v>0</v>
      </c>
      <c r="CD42">
        <v>0</v>
      </c>
      <c r="CE42">
        <v>0</v>
      </c>
      <c r="CF42">
        <v>0</v>
      </c>
      <c r="CG42">
        <v>0</v>
      </c>
      <c r="CH42">
        <v>3967</v>
      </c>
      <c r="CI42">
        <v>0</v>
      </c>
      <c r="CJ42">
        <v>-3967</v>
      </c>
      <c r="CK42">
        <v>0</v>
      </c>
      <c r="CL42">
        <v>0</v>
      </c>
      <c r="CM42">
        <v>0</v>
      </c>
      <c r="CN42">
        <v>0</v>
      </c>
      <c r="CO42">
        <v>0</v>
      </c>
      <c r="CP42">
        <v>30000</v>
      </c>
      <c r="CQ42">
        <v>0</v>
      </c>
      <c r="CR42">
        <v>-6454</v>
      </c>
      <c r="CS42">
        <v>23546</v>
      </c>
      <c r="CT42">
        <v>19579</v>
      </c>
      <c r="CU42">
        <v>0</v>
      </c>
      <c r="CV42">
        <v>3967</v>
      </c>
      <c r="CW42">
        <v>83.15</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row>
    <row r="43" spans="1:149" hidden="1" x14ac:dyDescent="0.3">
      <c r="A43" t="s">
        <v>148</v>
      </c>
      <c r="B43" t="s">
        <v>149</v>
      </c>
      <c r="C43" t="s">
        <v>242</v>
      </c>
      <c r="D43" t="s">
        <v>151</v>
      </c>
      <c r="E43" t="s">
        <v>152</v>
      </c>
      <c r="F43" t="s">
        <v>169</v>
      </c>
      <c r="G43" t="str">
        <f>VLOOKUP(L43,'[3]Locn Lookup 2'!G:H,2,FALSE)</f>
        <v>105 -  COS COB SCHOOL</v>
      </c>
      <c r="H43" t="str">
        <f t="shared" si="0"/>
        <v>19155105 -  COS COB SCHOOL</v>
      </c>
      <c r="I43" t="s">
        <v>154</v>
      </c>
      <c r="J43" t="s">
        <v>155</v>
      </c>
      <c r="L43" s="3">
        <v>105</v>
      </c>
      <c r="M43" t="s">
        <v>156</v>
      </c>
      <c r="N43" t="s">
        <v>268</v>
      </c>
      <c r="O43" t="s">
        <v>151</v>
      </c>
      <c r="P43" t="s">
        <v>158</v>
      </c>
      <c r="Q43" t="s">
        <v>159</v>
      </c>
      <c r="R43">
        <v>0</v>
      </c>
      <c r="S43">
        <v>0</v>
      </c>
      <c r="T43">
        <v>0</v>
      </c>
      <c r="U43">
        <v>0</v>
      </c>
      <c r="V43">
        <v>0</v>
      </c>
      <c r="W43">
        <v>0</v>
      </c>
      <c r="X43">
        <v>0</v>
      </c>
      <c r="Y43">
        <v>0</v>
      </c>
      <c r="Z43">
        <v>0</v>
      </c>
      <c r="AA43">
        <v>0</v>
      </c>
      <c r="AB43">
        <v>30500</v>
      </c>
      <c r="AC43">
        <v>0</v>
      </c>
      <c r="AD43">
        <v>0</v>
      </c>
      <c r="AE43">
        <f t="shared" si="1"/>
        <v>0</v>
      </c>
      <c r="AF43">
        <v>30500</v>
      </c>
      <c r="AG43">
        <v>30500</v>
      </c>
      <c r="AH43">
        <v>0</v>
      </c>
      <c r="AI43">
        <v>100</v>
      </c>
      <c r="AJ43">
        <v>0</v>
      </c>
      <c r="AK43">
        <v>0</v>
      </c>
      <c r="AL43">
        <v>0</v>
      </c>
      <c r="AM43">
        <v>0</v>
      </c>
      <c r="AN43">
        <v>0</v>
      </c>
      <c r="AO43">
        <v>0</v>
      </c>
      <c r="AP43">
        <v>0</v>
      </c>
      <c r="AQ43">
        <v>0</v>
      </c>
      <c r="AR43">
        <v>0</v>
      </c>
      <c r="AS43">
        <v>0</v>
      </c>
      <c r="AT43">
        <v>0</v>
      </c>
      <c r="AU43">
        <v>0</v>
      </c>
      <c r="AV43">
        <v>0</v>
      </c>
      <c r="AW43">
        <v>0</v>
      </c>
      <c r="AX43">
        <v>0</v>
      </c>
      <c r="AY43">
        <v>0</v>
      </c>
      <c r="AZ43" t="s">
        <v>171</v>
      </c>
      <c r="BA43" t="s">
        <v>169</v>
      </c>
      <c r="BB43" t="s">
        <v>161</v>
      </c>
      <c r="BC43" t="s">
        <v>161</v>
      </c>
      <c r="BD43" t="s">
        <v>161</v>
      </c>
      <c r="BE43" t="s">
        <v>161</v>
      </c>
      <c r="BF43" t="s">
        <v>159</v>
      </c>
      <c r="BG43" t="s">
        <v>161</v>
      </c>
      <c r="BH43" s="4">
        <v>43282</v>
      </c>
      <c r="BI43">
        <v>0</v>
      </c>
      <c r="BJ43" s="4">
        <v>43646</v>
      </c>
      <c r="BK43" t="s">
        <v>161</v>
      </c>
      <c r="BL43" t="s">
        <v>161</v>
      </c>
      <c r="BM43" t="s">
        <v>161</v>
      </c>
      <c r="BO43" t="s">
        <v>161</v>
      </c>
      <c r="BQ43" t="s">
        <v>161</v>
      </c>
      <c r="BS43" t="s">
        <v>161</v>
      </c>
      <c r="BU43" t="s">
        <v>161</v>
      </c>
      <c r="BW43" t="s">
        <v>161</v>
      </c>
      <c r="BX43" t="s">
        <v>161</v>
      </c>
      <c r="BZ43">
        <v>30500</v>
      </c>
      <c r="CA43">
        <v>0</v>
      </c>
      <c r="CB43">
        <v>0</v>
      </c>
      <c r="CC43">
        <v>30500</v>
      </c>
      <c r="CD43">
        <v>30500</v>
      </c>
      <c r="CE43">
        <v>0</v>
      </c>
      <c r="CF43">
        <v>0</v>
      </c>
      <c r="CG43">
        <v>100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row>
    <row r="44" spans="1:149" hidden="1" x14ac:dyDescent="0.3">
      <c r="A44" t="s">
        <v>148</v>
      </c>
      <c r="B44" t="s">
        <v>149</v>
      </c>
      <c r="C44" t="s">
        <v>242</v>
      </c>
      <c r="D44" t="s">
        <v>151</v>
      </c>
      <c r="E44" t="s">
        <v>152</v>
      </c>
      <c r="F44" t="s">
        <v>172</v>
      </c>
      <c r="G44" t="str">
        <f>VLOOKUP(L44,'[3]Locn Lookup 2'!G:H,2,FALSE)</f>
        <v>105 -  COS COB SCHOOL</v>
      </c>
      <c r="H44" t="str">
        <f t="shared" si="0"/>
        <v>19158105 -  COS COB SCHOOL</v>
      </c>
      <c r="I44" t="s">
        <v>154</v>
      </c>
      <c r="J44" t="s">
        <v>155</v>
      </c>
      <c r="L44" s="3">
        <v>105</v>
      </c>
      <c r="M44" t="s">
        <v>156</v>
      </c>
      <c r="N44" t="s">
        <v>269</v>
      </c>
      <c r="O44" t="s">
        <v>151</v>
      </c>
      <c r="P44" t="s">
        <v>158</v>
      </c>
      <c r="Q44" t="s">
        <v>159</v>
      </c>
      <c r="R44">
        <v>0</v>
      </c>
      <c r="S44">
        <v>0</v>
      </c>
      <c r="T44">
        <v>0</v>
      </c>
      <c r="U44">
        <v>0</v>
      </c>
      <c r="V44">
        <v>0</v>
      </c>
      <c r="W44">
        <v>0</v>
      </c>
      <c r="X44">
        <v>0</v>
      </c>
      <c r="Y44">
        <v>0</v>
      </c>
      <c r="Z44">
        <v>0</v>
      </c>
      <c r="AA44">
        <v>0</v>
      </c>
      <c r="AB44">
        <v>190000</v>
      </c>
      <c r="AC44">
        <v>11712.51</v>
      </c>
      <c r="AD44">
        <v>0</v>
      </c>
      <c r="AE44">
        <f t="shared" si="1"/>
        <v>11712.51</v>
      </c>
      <c r="AF44">
        <v>201712.51</v>
      </c>
      <c r="AG44">
        <v>201712.51</v>
      </c>
      <c r="AH44">
        <v>0</v>
      </c>
      <c r="AI44">
        <v>100</v>
      </c>
      <c r="AJ44">
        <v>196194.31</v>
      </c>
      <c r="AK44">
        <v>0</v>
      </c>
      <c r="AL44">
        <v>0</v>
      </c>
      <c r="AM44">
        <v>0</v>
      </c>
      <c r="AN44">
        <v>196194.31</v>
      </c>
      <c r="AO44">
        <v>196194.31</v>
      </c>
      <c r="AP44">
        <v>0</v>
      </c>
      <c r="AQ44">
        <v>0</v>
      </c>
      <c r="AR44">
        <v>100</v>
      </c>
      <c r="AS44">
        <v>0</v>
      </c>
      <c r="AT44">
        <v>0</v>
      </c>
      <c r="AU44">
        <v>0</v>
      </c>
      <c r="AV44">
        <v>0</v>
      </c>
      <c r="AW44">
        <v>0</v>
      </c>
      <c r="AX44">
        <v>0</v>
      </c>
      <c r="AY44">
        <v>0</v>
      </c>
      <c r="AZ44" t="s">
        <v>174</v>
      </c>
      <c r="BA44" t="s">
        <v>172</v>
      </c>
      <c r="BB44" t="s">
        <v>161</v>
      </c>
      <c r="BC44" t="s">
        <v>161</v>
      </c>
      <c r="BD44" t="s">
        <v>161</v>
      </c>
      <c r="BE44" t="s">
        <v>161</v>
      </c>
      <c r="BF44" t="s">
        <v>159</v>
      </c>
      <c r="BG44" t="s">
        <v>161</v>
      </c>
      <c r="BH44" s="4">
        <v>43282</v>
      </c>
      <c r="BI44">
        <v>0</v>
      </c>
      <c r="BJ44" s="4">
        <v>43646</v>
      </c>
      <c r="BK44" t="s">
        <v>161</v>
      </c>
      <c r="BL44" t="s">
        <v>161</v>
      </c>
      <c r="BM44" t="s">
        <v>161</v>
      </c>
      <c r="BO44" t="s">
        <v>161</v>
      </c>
      <c r="BQ44" t="s">
        <v>161</v>
      </c>
      <c r="BS44" t="s">
        <v>161</v>
      </c>
      <c r="BU44" t="s">
        <v>161</v>
      </c>
      <c r="BW44" t="s">
        <v>161</v>
      </c>
      <c r="BX44" t="s">
        <v>161</v>
      </c>
      <c r="BZ44">
        <v>190000</v>
      </c>
      <c r="CA44">
        <v>11712.51</v>
      </c>
      <c r="CB44">
        <v>0</v>
      </c>
      <c r="CC44">
        <v>201712.51</v>
      </c>
      <c r="CD44">
        <v>5518.2</v>
      </c>
      <c r="CE44">
        <v>0</v>
      </c>
      <c r="CF44">
        <v>196194.31</v>
      </c>
      <c r="CG44">
        <v>2.74</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row>
    <row r="45" spans="1:149" hidden="1" x14ac:dyDescent="0.3">
      <c r="A45" t="s">
        <v>148</v>
      </c>
      <c r="B45" t="s">
        <v>149</v>
      </c>
      <c r="C45" t="s">
        <v>242</v>
      </c>
      <c r="D45" t="s">
        <v>151</v>
      </c>
      <c r="E45" t="s">
        <v>152</v>
      </c>
      <c r="F45" t="s">
        <v>270</v>
      </c>
      <c r="G45" t="str">
        <f>VLOOKUP(L45,'[3]Locn Lookup 2'!G:H,2,FALSE)</f>
        <v>105 -  COS COB SCHOOL</v>
      </c>
      <c r="H45" t="str">
        <f t="shared" si="0"/>
        <v>20168105 -  COS COB SCHOOL</v>
      </c>
      <c r="I45" t="s">
        <v>154</v>
      </c>
      <c r="J45" t="s">
        <v>155</v>
      </c>
      <c r="L45" s="3">
        <v>105</v>
      </c>
      <c r="M45" t="s">
        <v>156</v>
      </c>
      <c r="N45" t="s">
        <v>271</v>
      </c>
      <c r="O45" t="s">
        <v>151</v>
      </c>
      <c r="P45" t="s">
        <v>158</v>
      </c>
      <c r="Q45" t="s">
        <v>159</v>
      </c>
      <c r="R45">
        <v>0</v>
      </c>
      <c r="S45">
        <v>0</v>
      </c>
      <c r="T45">
        <v>0</v>
      </c>
      <c r="U45">
        <v>0</v>
      </c>
      <c r="V45">
        <v>0</v>
      </c>
      <c r="W45">
        <v>0</v>
      </c>
      <c r="X45">
        <v>0</v>
      </c>
      <c r="Y45">
        <v>0</v>
      </c>
      <c r="Z45">
        <v>0</v>
      </c>
      <c r="AA45">
        <v>0</v>
      </c>
      <c r="AB45">
        <v>83000</v>
      </c>
      <c r="AC45">
        <v>0</v>
      </c>
      <c r="AD45">
        <v>-83000</v>
      </c>
      <c r="AE45">
        <f t="shared" si="1"/>
        <v>-83000</v>
      </c>
      <c r="AF45">
        <v>0</v>
      </c>
      <c r="AG45">
        <v>0</v>
      </c>
      <c r="AH45">
        <v>0</v>
      </c>
      <c r="AI45">
        <v>0</v>
      </c>
      <c r="AJ45">
        <v>83000</v>
      </c>
      <c r="AK45">
        <v>0</v>
      </c>
      <c r="AL45">
        <v>-83000</v>
      </c>
      <c r="AM45">
        <v>0</v>
      </c>
      <c r="AN45">
        <v>0</v>
      </c>
      <c r="AO45">
        <v>0</v>
      </c>
      <c r="AP45">
        <v>0</v>
      </c>
      <c r="AQ45">
        <v>0</v>
      </c>
      <c r="AR45">
        <v>0</v>
      </c>
      <c r="AS45">
        <v>0</v>
      </c>
      <c r="AT45">
        <v>0</v>
      </c>
      <c r="AU45">
        <v>0</v>
      </c>
      <c r="AV45">
        <v>0</v>
      </c>
      <c r="AW45">
        <v>0</v>
      </c>
      <c r="AX45">
        <v>0</v>
      </c>
      <c r="AY45">
        <v>0</v>
      </c>
      <c r="AZ45" t="s">
        <v>272</v>
      </c>
      <c r="BA45" t="s">
        <v>270</v>
      </c>
      <c r="BB45" t="s">
        <v>161</v>
      </c>
      <c r="BC45" t="s">
        <v>161</v>
      </c>
      <c r="BD45" t="s">
        <v>161</v>
      </c>
      <c r="BE45" t="s">
        <v>161</v>
      </c>
      <c r="BF45" t="s">
        <v>159</v>
      </c>
      <c r="BG45" t="s">
        <v>161</v>
      </c>
      <c r="BH45" s="4">
        <v>43647</v>
      </c>
      <c r="BI45">
        <v>0</v>
      </c>
      <c r="BJ45" s="4">
        <v>44012</v>
      </c>
      <c r="BK45" t="s">
        <v>161</v>
      </c>
      <c r="BL45" t="s">
        <v>161</v>
      </c>
      <c r="BM45" t="s">
        <v>161</v>
      </c>
      <c r="BO45" t="s">
        <v>161</v>
      </c>
      <c r="BQ45" t="s">
        <v>161</v>
      </c>
      <c r="BS45" t="s">
        <v>161</v>
      </c>
      <c r="BU45" t="s">
        <v>161</v>
      </c>
      <c r="BW45" t="s">
        <v>161</v>
      </c>
      <c r="BX45" t="s">
        <v>161</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row>
    <row r="46" spans="1:149" hidden="1" x14ac:dyDescent="0.3">
      <c r="A46" t="s">
        <v>148</v>
      </c>
      <c r="B46" t="s">
        <v>149</v>
      </c>
      <c r="C46" t="s">
        <v>242</v>
      </c>
      <c r="D46" t="s">
        <v>151</v>
      </c>
      <c r="E46" t="s">
        <v>152</v>
      </c>
      <c r="F46" t="s">
        <v>181</v>
      </c>
      <c r="G46" t="str">
        <f>VLOOKUP(L46,'[3]Locn Lookup 2'!G:H,2,FALSE)</f>
        <v>105 -  COS COB SCHOOL</v>
      </c>
      <c r="H46" t="str">
        <f t="shared" si="0"/>
        <v>20173105 -  COS COB SCHOOL</v>
      </c>
      <c r="I46" t="s">
        <v>154</v>
      </c>
      <c r="J46" t="s">
        <v>155</v>
      </c>
      <c r="L46" s="3">
        <v>105</v>
      </c>
      <c r="M46" t="s">
        <v>156</v>
      </c>
      <c r="N46" t="s">
        <v>273</v>
      </c>
      <c r="O46" t="s">
        <v>151</v>
      </c>
      <c r="P46" t="s">
        <v>158</v>
      </c>
      <c r="Q46" t="s">
        <v>159</v>
      </c>
      <c r="R46">
        <v>0</v>
      </c>
      <c r="S46">
        <v>0</v>
      </c>
      <c r="T46">
        <v>0</v>
      </c>
      <c r="U46">
        <v>0</v>
      </c>
      <c r="V46">
        <v>0</v>
      </c>
      <c r="W46">
        <v>0</v>
      </c>
      <c r="X46">
        <v>0</v>
      </c>
      <c r="Y46">
        <v>0</v>
      </c>
      <c r="Z46">
        <v>0</v>
      </c>
      <c r="AA46">
        <v>0</v>
      </c>
      <c r="AB46">
        <v>9000</v>
      </c>
      <c r="AC46">
        <v>0</v>
      </c>
      <c r="AD46">
        <v>-1350</v>
      </c>
      <c r="AE46">
        <f t="shared" si="1"/>
        <v>-1350</v>
      </c>
      <c r="AF46">
        <v>7650</v>
      </c>
      <c r="AG46">
        <v>7650</v>
      </c>
      <c r="AH46">
        <v>0</v>
      </c>
      <c r="AI46">
        <v>100</v>
      </c>
      <c r="AJ46">
        <v>9000</v>
      </c>
      <c r="AK46">
        <v>0</v>
      </c>
      <c r="AL46">
        <v>-1350</v>
      </c>
      <c r="AM46">
        <v>0</v>
      </c>
      <c r="AN46">
        <v>7650</v>
      </c>
      <c r="AO46">
        <v>7650</v>
      </c>
      <c r="AP46">
        <v>0</v>
      </c>
      <c r="AQ46">
        <v>0</v>
      </c>
      <c r="AR46">
        <v>100</v>
      </c>
      <c r="AS46">
        <v>0</v>
      </c>
      <c r="AT46">
        <v>0</v>
      </c>
      <c r="AU46">
        <v>0</v>
      </c>
      <c r="AV46">
        <v>0</v>
      </c>
      <c r="AW46">
        <v>0</v>
      </c>
      <c r="AX46">
        <v>0</v>
      </c>
      <c r="AY46">
        <v>0</v>
      </c>
      <c r="AZ46" t="s">
        <v>183</v>
      </c>
      <c r="BA46" t="s">
        <v>181</v>
      </c>
      <c r="BB46" t="s">
        <v>161</v>
      </c>
      <c r="BC46" t="s">
        <v>161</v>
      </c>
      <c r="BD46" t="s">
        <v>161</v>
      </c>
      <c r="BE46" t="s">
        <v>161</v>
      </c>
      <c r="BF46" t="s">
        <v>159</v>
      </c>
      <c r="BG46" t="s">
        <v>161</v>
      </c>
      <c r="BH46" s="4">
        <v>43647</v>
      </c>
      <c r="BI46">
        <v>0</v>
      </c>
      <c r="BJ46" s="4">
        <v>44012</v>
      </c>
      <c r="BK46" t="s">
        <v>161</v>
      </c>
      <c r="BL46" t="s">
        <v>161</v>
      </c>
      <c r="BM46" t="s">
        <v>161</v>
      </c>
      <c r="BO46" t="s">
        <v>161</v>
      </c>
      <c r="BQ46" t="s">
        <v>161</v>
      </c>
      <c r="BS46" t="s">
        <v>161</v>
      </c>
      <c r="BU46" t="s">
        <v>161</v>
      </c>
      <c r="BW46" t="s">
        <v>161</v>
      </c>
      <c r="BX46" t="s">
        <v>161</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row>
    <row r="47" spans="1:149" x14ac:dyDescent="0.3">
      <c r="A47" t="s">
        <v>148</v>
      </c>
      <c r="B47" t="s">
        <v>149</v>
      </c>
      <c r="C47" t="s">
        <v>242</v>
      </c>
      <c r="D47" t="s">
        <v>151</v>
      </c>
      <c r="E47" t="s">
        <v>152</v>
      </c>
      <c r="F47" t="s">
        <v>274</v>
      </c>
      <c r="G47" t="str">
        <f>VLOOKUP(L47,'[3]Locn Lookup 2'!G:H,2,FALSE)</f>
        <v>105 -  COS COB SCHOOL</v>
      </c>
      <c r="H47" t="str">
        <f t="shared" si="0"/>
        <v>21248105 -  COS COB SCHOOL</v>
      </c>
      <c r="I47" t="s">
        <v>154</v>
      </c>
      <c r="J47" t="s">
        <v>155</v>
      </c>
      <c r="K47" t="str">
        <f t="shared" ref="K47:K52" si="4">MID(C47,5,2)</f>
        <v>05</v>
      </c>
      <c r="L47" s="3">
        <v>105</v>
      </c>
      <c r="M47" t="s">
        <v>156</v>
      </c>
      <c r="N47" t="s">
        <v>275</v>
      </c>
      <c r="O47" t="s">
        <v>151</v>
      </c>
      <c r="P47" t="s">
        <v>158</v>
      </c>
      <c r="Q47" t="s">
        <v>159</v>
      </c>
      <c r="R47">
        <v>50000</v>
      </c>
      <c r="S47">
        <v>0</v>
      </c>
      <c r="T47">
        <v>0</v>
      </c>
      <c r="U47">
        <v>0</v>
      </c>
      <c r="V47">
        <v>50000</v>
      </c>
      <c r="W47">
        <v>0</v>
      </c>
      <c r="X47">
        <v>0</v>
      </c>
      <c r="Y47">
        <v>0</v>
      </c>
      <c r="Z47">
        <v>50000</v>
      </c>
      <c r="AA47">
        <v>0</v>
      </c>
      <c r="AB47">
        <v>50000</v>
      </c>
      <c r="AC47">
        <v>0</v>
      </c>
      <c r="AD47">
        <v>0</v>
      </c>
      <c r="AE47">
        <f t="shared" si="1"/>
        <v>0</v>
      </c>
      <c r="AF47">
        <v>50000</v>
      </c>
      <c r="AG47">
        <v>0</v>
      </c>
      <c r="AH47">
        <v>50000</v>
      </c>
      <c r="AI47">
        <v>0</v>
      </c>
      <c r="AJ47">
        <v>0</v>
      </c>
      <c r="AK47">
        <v>0</v>
      </c>
      <c r="AL47">
        <v>0</v>
      </c>
      <c r="AM47">
        <v>0</v>
      </c>
      <c r="AN47">
        <v>0</v>
      </c>
      <c r="AO47">
        <v>0</v>
      </c>
      <c r="AP47">
        <v>0</v>
      </c>
      <c r="AQ47">
        <v>0</v>
      </c>
      <c r="AR47">
        <v>0</v>
      </c>
      <c r="AS47">
        <v>0</v>
      </c>
      <c r="AT47">
        <v>0</v>
      </c>
      <c r="AU47">
        <v>0</v>
      </c>
      <c r="AV47">
        <v>0</v>
      </c>
      <c r="AW47">
        <v>0</v>
      </c>
      <c r="AX47">
        <v>0</v>
      </c>
      <c r="AY47">
        <v>0</v>
      </c>
      <c r="AZ47" t="s">
        <v>276</v>
      </c>
      <c r="BA47" t="s">
        <v>274</v>
      </c>
      <c r="BB47" t="s">
        <v>161</v>
      </c>
      <c r="BC47" t="s">
        <v>161</v>
      </c>
      <c r="BD47" t="s">
        <v>161</v>
      </c>
      <c r="BE47" t="s">
        <v>161</v>
      </c>
      <c r="BF47" t="s">
        <v>159</v>
      </c>
      <c r="BG47" t="s">
        <v>161</v>
      </c>
      <c r="BH47" s="4">
        <v>44013</v>
      </c>
      <c r="BI47">
        <v>0</v>
      </c>
      <c r="BJ47" s="4">
        <v>44377</v>
      </c>
      <c r="BK47" t="s">
        <v>161</v>
      </c>
      <c r="BL47" t="s">
        <v>161</v>
      </c>
      <c r="BM47" t="s">
        <v>161</v>
      </c>
      <c r="BO47" t="s">
        <v>161</v>
      </c>
      <c r="BQ47" t="s">
        <v>161</v>
      </c>
      <c r="BS47" t="s">
        <v>161</v>
      </c>
      <c r="BU47" t="s">
        <v>161</v>
      </c>
      <c r="BW47" t="s">
        <v>161</v>
      </c>
      <c r="BX47" t="s">
        <v>161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row>
    <row r="48" spans="1:149" x14ac:dyDescent="0.3">
      <c r="A48" t="s">
        <v>148</v>
      </c>
      <c r="B48" t="s">
        <v>149</v>
      </c>
      <c r="C48" t="s">
        <v>242</v>
      </c>
      <c r="D48" t="s">
        <v>151</v>
      </c>
      <c r="E48" t="s">
        <v>152</v>
      </c>
      <c r="F48" t="s">
        <v>277</v>
      </c>
      <c r="G48" t="str">
        <f>VLOOKUP(L48,'[3]Locn Lookup 2'!G:H,2,FALSE)</f>
        <v>105 -  COS COB SCHOOL</v>
      </c>
      <c r="H48" t="str">
        <f t="shared" si="0"/>
        <v>21259105 -  COS COB SCHOOL</v>
      </c>
      <c r="I48" t="s">
        <v>154</v>
      </c>
      <c r="J48" t="s">
        <v>155</v>
      </c>
      <c r="K48" t="str">
        <f t="shared" si="4"/>
        <v>05</v>
      </c>
      <c r="L48" s="3">
        <v>105</v>
      </c>
      <c r="M48" t="s">
        <v>156</v>
      </c>
      <c r="N48" t="s">
        <v>278</v>
      </c>
      <c r="O48" t="s">
        <v>151</v>
      </c>
      <c r="P48" t="s">
        <v>158</v>
      </c>
      <c r="Q48" t="s">
        <v>159</v>
      </c>
      <c r="R48">
        <v>97000</v>
      </c>
      <c r="S48">
        <v>0</v>
      </c>
      <c r="T48">
        <v>0</v>
      </c>
      <c r="U48">
        <v>0</v>
      </c>
      <c r="V48">
        <v>97000</v>
      </c>
      <c r="W48">
        <v>0</v>
      </c>
      <c r="X48">
        <v>0</v>
      </c>
      <c r="Y48">
        <v>0</v>
      </c>
      <c r="Z48">
        <v>97000</v>
      </c>
      <c r="AA48">
        <v>0</v>
      </c>
      <c r="AB48">
        <v>97000</v>
      </c>
      <c r="AC48">
        <v>0</v>
      </c>
      <c r="AD48">
        <v>0</v>
      </c>
      <c r="AE48">
        <f t="shared" si="1"/>
        <v>0</v>
      </c>
      <c r="AF48">
        <v>97000</v>
      </c>
      <c r="AG48">
        <v>0</v>
      </c>
      <c r="AH48">
        <v>97000</v>
      </c>
      <c r="AI48">
        <v>0</v>
      </c>
      <c r="AJ48">
        <v>0</v>
      </c>
      <c r="AK48">
        <v>0</v>
      </c>
      <c r="AL48">
        <v>0</v>
      </c>
      <c r="AM48">
        <v>0</v>
      </c>
      <c r="AN48">
        <v>0</v>
      </c>
      <c r="AO48">
        <v>0</v>
      </c>
      <c r="AP48">
        <v>0</v>
      </c>
      <c r="AQ48">
        <v>0</v>
      </c>
      <c r="AR48">
        <v>0</v>
      </c>
      <c r="AS48">
        <v>0</v>
      </c>
      <c r="AT48">
        <v>0</v>
      </c>
      <c r="AU48">
        <v>0</v>
      </c>
      <c r="AV48">
        <v>0</v>
      </c>
      <c r="AW48">
        <v>0</v>
      </c>
      <c r="AX48">
        <v>0</v>
      </c>
      <c r="AY48">
        <v>0</v>
      </c>
      <c r="AZ48" t="s">
        <v>279</v>
      </c>
      <c r="BA48" t="s">
        <v>277</v>
      </c>
      <c r="BB48" t="s">
        <v>161</v>
      </c>
      <c r="BC48" t="s">
        <v>161</v>
      </c>
      <c r="BD48" t="s">
        <v>161</v>
      </c>
      <c r="BE48" t="s">
        <v>161</v>
      </c>
      <c r="BF48" t="s">
        <v>159</v>
      </c>
      <c r="BG48" t="s">
        <v>161</v>
      </c>
      <c r="BH48" s="4">
        <v>44013</v>
      </c>
      <c r="BI48">
        <v>0</v>
      </c>
      <c r="BJ48" s="4">
        <v>44377</v>
      </c>
      <c r="BK48" t="s">
        <v>161</v>
      </c>
      <c r="BL48" t="s">
        <v>161</v>
      </c>
      <c r="BM48" t="s">
        <v>161</v>
      </c>
      <c r="BO48" t="s">
        <v>161</v>
      </c>
      <c r="BQ48" t="s">
        <v>161</v>
      </c>
      <c r="BS48" t="s">
        <v>161</v>
      </c>
      <c r="BU48" t="s">
        <v>161</v>
      </c>
      <c r="BW48" t="s">
        <v>161</v>
      </c>
      <c r="BX48" t="s">
        <v>161</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row>
    <row r="49" spans="1:149" x14ac:dyDescent="0.3">
      <c r="A49" t="s">
        <v>148</v>
      </c>
      <c r="B49" t="s">
        <v>149</v>
      </c>
      <c r="C49" t="s">
        <v>242</v>
      </c>
      <c r="D49" t="s">
        <v>151</v>
      </c>
      <c r="E49" t="s">
        <v>152</v>
      </c>
      <c r="F49" t="s">
        <v>198</v>
      </c>
      <c r="G49" t="str">
        <f>VLOOKUP(L49,'[3]Locn Lookup 2'!G:H,2,FALSE)</f>
        <v>105 -  COS COB SCHOOL</v>
      </c>
      <c r="H49" t="str">
        <f t="shared" si="0"/>
        <v>21261105 -  COS COB SCHOOL</v>
      </c>
      <c r="I49" t="s">
        <v>154</v>
      </c>
      <c r="J49" t="s">
        <v>155</v>
      </c>
      <c r="K49" t="str">
        <f t="shared" si="4"/>
        <v>05</v>
      </c>
      <c r="L49" s="3">
        <v>105</v>
      </c>
      <c r="M49" t="s">
        <v>156</v>
      </c>
      <c r="N49" t="s">
        <v>280</v>
      </c>
      <c r="O49" t="s">
        <v>151</v>
      </c>
      <c r="P49" t="s">
        <v>158</v>
      </c>
      <c r="Q49" t="s">
        <v>159</v>
      </c>
      <c r="R49">
        <v>8000</v>
      </c>
      <c r="S49">
        <v>0</v>
      </c>
      <c r="T49">
        <v>0</v>
      </c>
      <c r="U49">
        <v>0</v>
      </c>
      <c r="V49">
        <v>8000</v>
      </c>
      <c r="W49">
        <v>0</v>
      </c>
      <c r="X49">
        <v>0</v>
      </c>
      <c r="Y49">
        <v>0</v>
      </c>
      <c r="Z49">
        <v>8000</v>
      </c>
      <c r="AA49">
        <v>0</v>
      </c>
      <c r="AB49">
        <v>8000</v>
      </c>
      <c r="AC49">
        <v>0</v>
      </c>
      <c r="AD49">
        <v>0</v>
      </c>
      <c r="AE49">
        <f t="shared" si="1"/>
        <v>0</v>
      </c>
      <c r="AF49">
        <v>8000</v>
      </c>
      <c r="AG49">
        <v>0</v>
      </c>
      <c r="AH49">
        <v>8000</v>
      </c>
      <c r="AI49">
        <v>0</v>
      </c>
      <c r="AJ49">
        <v>0</v>
      </c>
      <c r="AK49">
        <v>0</v>
      </c>
      <c r="AL49">
        <v>0</v>
      </c>
      <c r="AM49">
        <v>0</v>
      </c>
      <c r="AN49">
        <v>0</v>
      </c>
      <c r="AO49">
        <v>0</v>
      </c>
      <c r="AP49">
        <v>0</v>
      </c>
      <c r="AQ49">
        <v>0</v>
      </c>
      <c r="AR49">
        <v>0</v>
      </c>
      <c r="AS49">
        <v>0</v>
      </c>
      <c r="AT49">
        <v>0</v>
      </c>
      <c r="AU49">
        <v>0</v>
      </c>
      <c r="AV49">
        <v>0</v>
      </c>
      <c r="AW49">
        <v>0</v>
      </c>
      <c r="AX49">
        <v>0</v>
      </c>
      <c r="AY49">
        <v>0</v>
      </c>
      <c r="AZ49" t="s">
        <v>200</v>
      </c>
      <c r="BA49" t="s">
        <v>198</v>
      </c>
      <c r="BB49" t="s">
        <v>161</v>
      </c>
      <c r="BC49" t="s">
        <v>161</v>
      </c>
      <c r="BD49" t="s">
        <v>161</v>
      </c>
      <c r="BE49" t="s">
        <v>161</v>
      </c>
      <c r="BF49" t="s">
        <v>159</v>
      </c>
      <c r="BG49" t="s">
        <v>161</v>
      </c>
      <c r="BH49" s="4">
        <v>44013</v>
      </c>
      <c r="BI49">
        <v>0</v>
      </c>
      <c r="BJ49" s="4">
        <v>44377</v>
      </c>
      <c r="BK49" t="s">
        <v>161</v>
      </c>
      <c r="BL49" t="s">
        <v>161</v>
      </c>
      <c r="BM49" t="s">
        <v>161</v>
      </c>
      <c r="BO49" t="s">
        <v>161</v>
      </c>
      <c r="BQ49" t="s">
        <v>161</v>
      </c>
      <c r="BS49" t="s">
        <v>161</v>
      </c>
      <c r="BU49" t="s">
        <v>161</v>
      </c>
      <c r="BW49" t="s">
        <v>161</v>
      </c>
      <c r="BX49" t="s">
        <v>161</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row>
    <row r="50" spans="1:149" x14ac:dyDescent="0.3">
      <c r="A50" t="s">
        <v>148</v>
      </c>
      <c r="B50" t="s">
        <v>149</v>
      </c>
      <c r="C50" t="s">
        <v>242</v>
      </c>
      <c r="D50" t="s">
        <v>151</v>
      </c>
      <c r="E50" t="s">
        <v>152</v>
      </c>
      <c r="F50" t="s">
        <v>281</v>
      </c>
      <c r="G50" t="str">
        <f>VLOOKUP(L50,'[3]Locn Lookup 2'!G:H,2,FALSE)</f>
        <v>105 -  COS COB SCHOOL</v>
      </c>
      <c r="H50" t="str">
        <f t="shared" si="0"/>
        <v>21263105 -  COS COB SCHOOL</v>
      </c>
      <c r="I50" t="s">
        <v>154</v>
      </c>
      <c r="J50" t="s">
        <v>155</v>
      </c>
      <c r="K50" t="str">
        <f t="shared" si="4"/>
        <v>05</v>
      </c>
      <c r="L50" s="3">
        <v>105</v>
      </c>
      <c r="M50" t="s">
        <v>156</v>
      </c>
      <c r="N50" t="s">
        <v>282</v>
      </c>
      <c r="O50" t="s">
        <v>151</v>
      </c>
      <c r="P50" t="s">
        <v>158</v>
      </c>
      <c r="Q50" t="s">
        <v>159</v>
      </c>
      <c r="R50">
        <v>14000</v>
      </c>
      <c r="S50">
        <v>0</v>
      </c>
      <c r="T50">
        <v>0</v>
      </c>
      <c r="U50">
        <v>0</v>
      </c>
      <c r="V50">
        <v>14000</v>
      </c>
      <c r="W50">
        <v>0</v>
      </c>
      <c r="X50">
        <v>0</v>
      </c>
      <c r="Y50">
        <v>0</v>
      </c>
      <c r="Z50">
        <v>14000</v>
      </c>
      <c r="AA50">
        <v>0</v>
      </c>
      <c r="AB50">
        <v>14000</v>
      </c>
      <c r="AC50">
        <v>0</v>
      </c>
      <c r="AD50">
        <v>0</v>
      </c>
      <c r="AE50">
        <f t="shared" si="1"/>
        <v>0</v>
      </c>
      <c r="AF50">
        <v>14000</v>
      </c>
      <c r="AG50">
        <v>0</v>
      </c>
      <c r="AH50">
        <v>14000</v>
      </c>
      <c r="AI50">
        <v>0</v>
      </c>
      <c r="AJ50">
        <v>0</v>
      </c>
      <c r="AK50">
        <v>0</v>
      </c>
      <c r="AL50">
        <v>0</v>
      </c>
      <c r="AM50">
        <v>0</v>
      </c>
      <c r="AN50">
        <v>0</v>
      </c>
      <c r="AO50">
        <v>0</v>
      </c>
      <c r="AP50">
        <v>0</v>
      </c>
      <c r="AQ50">
        <v>0</v>
      </c>
      <c r="AR50">
        <v>0</v>
      </c>
      <c r="AS50">
        <v>0</v>
      </c>
      <c r="AT50">
        <v>0</v>
      </c>
      <c r="AU50">
        <v>0</v>
      </c>
      <c r="AV50">
        <v>0</v>
      </c>
      <c r="AW50">
        <v>0</v>
      </c>
      <c r="AX50">
        <v>0</v>
      </c>
      <c r="AY50">
        <v>0</v>
      </c>
      <c r="AZ50" t="s">
        <v>174</v>
      </c>
      <c r="BA50" t="s">
        <v>281</v>
      </c>
      <c r="BB50" t="s">
        <v>161</v>
      </c>
      <c r="BC50" t="s">
        <v>161</v>
      </c>
      <c r="BD50" t="s">
        <v>161</v>
      </c>
      <c r="BE50" t="s">
        <v>161</v>
      </c>
      <c r="BF50" t="s">
        <v>159</v>
      </c>
      <c r="BG50" t="s">
        <v>161</v>
      </c>
      <c r="BH50" s="4">
        <v>44013</v>
      </c>
      <c r="BI50">
        <v>0</v>
      </c>
      <c r="BJ50" s="4">
        <v>44377</v>
      </c>
      <c r="BK50" t="s">
        <v>161</v>
      </c>
      <c r="BL50" t="s">
        <v>161</v>
      </c>
      <c r="BM50" t="s">
        <v>161</v>
      </c>
      <c r="BO50" t="s">
        <v>161</v>
      </c>
      <c r="BQ50" t="s">
        <v>161</v>
      </c>
      <c r="BS50" t="s">
        <v>161</v>
      </c>
      <c r="BU50" t="s">
        <v>161</v>
      </c>
      <c r="BW50" t="s">
        <v>161</v>
      </c>
      <c r="BX50" t="s">
        <v>161</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row>
    <row r="51" spans="1:149" x14ac:dyDescent="0.3">
      <c r="A51" t="s">
        <v>148</v>
      </c>
      <c r="B51" t="s">
        <v>149</v>
      </c>
      <c r="C51" t="s">
        <v>242</v>
      </c>
      <c r="D51" t="s">
        <v>151</v>
      </c>
      <c r="E51" t="s">
        <v>152</v>
      </c>
      <c r="F51" t="s">
        <v>201</v>
      </c>
      <c r="G51" t="str">
        <f>VLOOKUP(L51,'[3]Locn Lookup 2'!G:H,2,FALSE)</f>
        <v>105 -  COS COB SCHOOL</v>
      </c>
      <c r="H51" t="str">
        <f t="shared" si="0"/>
        <v>21264105 -  COS COB SCHOOL</v>
      </c>
      <c r="I51" t="s">
        <v>154</v>
      </c>
      <c r="J51" t="s">
        <v>155</v>
      </c>
      <c r="K51" t="str">
        <f t="shared" si="4"/>
        <v>05</v>
      </c>
      <c r="L51" s="3">
        <v>105</v>
      </c>
      <c r="M51" t="s">
        <v>156</v>
      </c>
      <c r="N51" t="s">
        <v>283</v>
      </c>
      <c r="O51" t="s">
        <v>151</v>
      </c>
      <c r="P51" t="s">
        <v>158</v>
      </c>
      <c r="Q51" t="s">
        <v>159</v>
      </c>
      <c r="R51">
        <v>8000</v>
      </c>
      <c r="S51">
        <v>0</v>
      </c>
      <c r="T51">
        <v>0</v>
      </c>
      <c r="U51">
        <v>0</v>
      </c>
      <c r="V51">
        <v>8000</v>
      </c>
      <c r="W51">
        <v>0</v>
      </c>
      <c r="X51">
        <v>0</v>
      </c>
      <c r="Y51">
        <v>0</v>
      </c>
      <c r="Z51">
        <v>8000</v>
      </c>
      <c r="AA51">
        <v>0</v>
      </c>
      <c r="AB51">
        <v>8000</v>
      </c>
      <c r="AC51">
        <v>0</v>
      </c>
      <c r="AD51">
        <v>0</v>
      </c>
      <c r="AE51">
        <f t="shared" si="1"/>
        <v>0</v>
      </c>
      <c r="AF51">
        <v>8000</v>
      </c>
      <c r="AG51">
        <v>0</v>
      </c>
      <c r="AH51">
        <v>8000</v>
      </c>
      <c r="AI51">
        <v>0</v>
      </c>
      <c r="AJ51">
        <v>0</v>
      </c>
      <c r="AK51">
        <v>0</v>
      </c>
      <c r="AL51">
        <v>0</v>
      </c>
      <c r="AM51">
        <v>0</v>
      </c>
      <c r="AN51">
        <v>0</v>
      </c>
      <c r="AO51">
        <v>0</v>
      </c>
      <c r="AP51">
        <v>0</v>
      </c>
      <c r="AQ51">
        <v>0</v>
      </c>
      <c r="AR51">
        <v>0</v>
      </c>
      <c r="AS51">
        <v>0</v>
      </c>
      <c r="AT51">
        <v>0</v>
      </c>
      <c r="AU51">
        <v>0</v>
      </c>
      <c r="AV51">
        <v>0</v>
      </c>
      <c r="AW51">
        <v>0</v>
      </c>
      <c r="AX51">
        <v>0</v>
      </c>
      <c r="AY51">
        <v>0</v>
      </c>
      <c r="AZ51" t="s">
        <v>177</v>
      </c>
      <c r="BA51" t="s">
        <v>201</v>
      </c>
      <c r="BB51" t="s">
        <v>161</v>
      </c>
      <c r="BC51" t="s">
        <v>161</v>
      </c>
      <c r="BD51" t="s">
        <v>161</v>
      </c>
      <c r="BE51" t="s">
        <v>161</v>
      </c>
      <c r="BF51" t="s">
        <v>159</v>
      </c>
      <c r="BG51" t="s">
        <v>161</v>
      </c>
      <c r="BH51" s="4">
        <v>44013</v>
      </c>
      <c r="BI51">
        <v>0</v>
      </c>
      <c r="BJ51" s="4">
        <v>44377</v>
      </c>
      <c r="BK51" t="s">
        <v>161</v>
      </c>
      <c r="BL51" t="s">
        <v>161</v>
      </c>
      <c r="BM51" t="s">
        <v>161</v>
      </c>
      <c r="BO51" t="s">
        <v>161</v>
      </c>
      <c r="BQ51" t="s">
        <v>161</v>
      </c>
      <c r="BS51" t="s">
        <v>161</v>
      </c>
      <c r="BU51" t="s">
        <v>161</v>
      </c>
      <c r="BW51" t="s">
        <v>161</v>
      </c>
      <c r="BX51" t="s">
        <v>161</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row>
    <row r="52" spans="1:149" x14ac:dyDescent="0.3">
      <c r="A52" t="s">
        <v>148</v>
      </c>
      <c r="B52" t="s">
        <v>149</v>
      </c>
      <c r="C52" t="s">
        <v>242</v>
      </c>
      <c r="D52" t="s">
        <v>151</v>
      </c>
      <c r="E52" t="s">
        <v>152</v>
      </c>
      <c r="F52" t="s">
        <v>284</v>
      </c>
      <c r="G52" t="str">
        <f>VLOOKUP(L52,'[3]Locn Lookup 2'!G:H,2,FALSE)</f>
        <v>105 -  COS COB SCHOOL</v>
      </c>
      <c r="H52" t="str">
        <f t="shared" si="0"/>
        <v>21266105 -  COS COB SCHOOL</v>
      </c>
      <c r="I52" t="s">
        <v>154</v>
      </c>
      <c r="J52" t="s">
        <v>155</v>
      </c>
      <c r="K52" t="str">
        <f t="shared" si="4"/>
        <v>05</v>
      </c>
      <c r="L52" s="3">
        <v>105</v>
      </c>
      <c r="M52" t="s">
        <v>156</v>
      </c>
      <c r="N52" t="s">
        <v>285</v>
      </c>
      <c r="O52" t="s">
        <v>151</v>
      </c>
      <c r="P52" t="s">
        <v>158</v>
      </c>
      <c r="Q52" t="s">
        <v>159</v>
      </c>
      <c r="R52">
        <v>256000</v>
      </c>
      <c r="S52">
        <v>0</v>
      </c>
      <c r="T52">
        <v>0</v>
      </c>
      <c r="U52">
        <v>0</v>
      </c>
      <c r="V52">
        <v>256000</v>
      </c>
      <c r="W52">
        <v>0</v>
      </c>
      <c r="X52">
        <v>0</v>
      </c>
      <c r="Y52">
        <v>0</v>
      </c>
      <c r="Z52">
        <v>256000</v>
      </c>
      <c r="AA52">
        <v>0</v>
      </c>
      <c r="AB52">
        <v>256000</v>
      </c>
      <c r="AC52">
        <v>0</v>
      </c>
      <c r="AD52">
        <v>0</v>
      </c>
      <c r="AE52">
        <f t="shared" si="1"/>
        <v>0</v>
      </c>
      <c r="AF52">
        <v>256000</v>
      </c>
      <c r="AG52">
        <v>0</v>
      </c>
      <c r="AH52">
        <v>256000</v>
      </c>
      <c r="AI52">
        <v>0</v>
      </c>
      <c r="AJ52">
        <v>0</v>
      </c>
      <c r="AK52">
        <v>0</v>
      </c>
      <c r="AL52">
        <v>0</v>
      </c>
      <c r="AM52">
        <v>0</v>
      </c>
      <c r="AN52">
        <v>0</v>
      </c>
      <c r="AO52">
        <v>0</v>
      </c>
      <c r="AP52">
        <v>0</v>
      </c>
      <c r="AQ52">
        <v>0</v>
      </c>
      <c r="AR52">
        <v>0</v>
      </c>
      <c r="AS52">
        <v>0</v>
      </c>
      <c r="AT52">
        <v>0</v>
      </c>
      <c r="AU52">
        <v>0</v>
      </c>
      <c r="AV52">
        <v>0</v>
      </c>
      <c r="AW52">
        <v>0</v>
      </c>
      <c r="AX52">
        <v>0</v>
      </c>
      <c r="AY52">
        <v>0</v>
      </c>
      <c r="AZ52" t="s">
        <v>286</v>
      </c>
      <c r="BA52" t="s">
        <v>284</v>
      </c>
      <c r="BB52" t="s">
        <v>161</v>
      </c>
      <c r="BC52" t="s">
        <v>161</v>
      </c>
      <c r="BD52" t="s">
        <v>161</v>
      </c>
      <c r="BE52" t="s">
        <v>161</v>
      </c>
      <c r="BF52" t="s">
        <v>159</v>
      </c>
      <c r="BG52" t="s">
        <v>161</v>
      </c>
      <c r="BH52" s="4">
        <v>44013</v>
      </c>
      <c r="BI52">
        <v>0</v>
      </c>
      <c r="BJ52" s="4">
        <v>44377</v>
      </c>
      <c r="BK52" t="s">
        <v>161</v>
      </c>
      <c r="BL52" t="s">
        <v>161</v>
      </c>
      <c r="BM52" t="s">
        <v>161</v>
      </c>
      <c r="BO52" t="s">
        <v>161</v>
      </c>
      <c r="BQ52" t="s">
        <v>161</v>
      </c>
      <c r="BS52" t="s">
        <v>161</v>
      </c>
      <c r="BU52" t="s">
        <v>161</v>
      </c>
      <c r="BW52" t="s">
        <v>161</v>
      </c>
      <c r="BX52" t="s">
        <v>161</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row>
    <row r="53" spans="1:149" hidden="1" x14ac:dyDescent="0.3">
      <c r="A53" t="s">
        <v>148</v>
      </c>
      <c r="B53" t="s">
        <v>149</v>
      </c>
      <c r="C53" t="s">
        <v>242</v>
      </c>
      <c r="D53" t="s">
        <v>151</v>
      </c>
      <c r="E53" t="s">
        <v>152</v>
      </c>
      <c r="F53" t="s">
        <v>239</v>
      </c>
      <c r="G53" t="str">
        <f>VLOOKUP(L53,'[3]Locn Lookup 2'!G:H,2,FALSE)</f>
        <v>105 -  COS COB SCHOOL</v>
      </c>
      <c r="H53" t="str">
        <f t="shared" si="0"/>
        <v>21934105 -  COS COB SCHOOL</v>
      </c>
      <c r="I53" t="s">
        <v>154</v>
      </c>
      <c r="J53" t="s">
        <v>155</v>
      </c>
      <c r="L53" s="3">
        <v>105</v>
      </c>
      <c r="M53" t="s">
        <v>156</v>
      </c>
      <c r="N53" t="s">
        <v>287</v>
      </c>
      <c r="O53" t="s">
        <v>151</v>
      </c>
      <c r="P53" t="s">
        <v>158</v>
      </c>
      <c r="Q53" t="s">
        <v>164</v>
      </c>
      <c r="R53">
        <v>0</v>
      </c>
      <c r="S53">
        <v>0</v>
      </c>
      <c r="T53">
        <v>0</v>
      </c>
      <c r="U53">
        <v>0</v>
      </c>
      <c r="V53">
        <v>0</v>
      </c>
      <c r="W53">
        <v>0</v>
      </c>
      <c r="X53">
        <v>0</v>
      </c>
      <c r="Y53">
        <v>0</v>
      </c>
      <c r="Z53">
        <v>0</v>
      </c>
      <c r="AA53">
        <v>0</v>
      </c>
      <c r="AB53">
        <v>80646.92</v>
      </c>
      <c r="AC53">
        <v>55934.48</v>
      </c>
      <c r="AD53">
        <v>0</v>
      </c>
      <c r="AE53">
        <f t="shared" si="1"/>
        <v>55934.48</v>
      </c>
      <c r="AF53">
        <v>136581.4</v>
      </c>
      <c r="AG53">
        <v>136581.4</v>
      </c>
      <c r="AH53">
        <v>0</v>
      </c>
      <c r="AI53">
        <v>100</v>
      </c>
      <c r="AJ53">
        <v>0</v>
      </c>
      <c r="AK53">
        <v>0</v>
      </c>
      <c r="AL53">
        <v>0</v>
      </c>
      <c r="AM53">
        <v>0</v>
      </c>
      <c r="AN53">
        <v>0</v>
      </c>
      <c r="AO53">
        <v>0</v>
      </c>
      <c r="AP53">
        <v>0</v>
      </c>
      <c r="AQ53">
        <v>0</v>
      </c>
      <c r="AR53">
        <v>0</v>
      </c>
      <c r="AS53">
        <v>0</v>
      </c>
      <c r="AT53">
        <v>0</v>
      </c>
      <c r="AU53">
        <v>0</v>
      </c>
      <c r="AV53">
        <v>0</v>
      </c>
      <c r="AW53">
        <v>0</v>
      </c>
      <c r="AX53">
        <v>0</v>
      </c>
      <c r="AY53">
        <v>0</v>
      </c>
      <c r="AZ53" t="s">
        <v>241</v>
      </c>
      <c r="BA53" t="s">
        <v>239</v>
      </c>
      <c r="BB53" t="s">
        <v>161</v>
      </c>
      <c r="BC53" t="s">
        <v>161</v>
      </c>
      <c r="BD53" t="s">
        <v>161</v>
      </c>
      <c r="BE53" t="s">
        <v>161</v>
      </c>
      <c r="BF53" t="s">
        <v>159</v>
      </c>
      <c r="BG53" t="s">
        <v>161</v>
      </c>
      <c r="BH53" t="s">
        <v>161</v>
      </c>
      <c r="BI53">
        <v>0</v>
      </c>
      <c r="BJ53" t="s">
        <v>161</v>
      </c>
      <c r="BK53" t="s">
        <v>161</v>
      </c>
      <c r="BL53" t="s">
        <v>161</v>
      </c>
      <c r="BM53" t="s">
        <v>161</v>
      </c>
      <c r="BO53" t="s">
        <v>161</v>
      </c>
      <c r="BQ53" t="s">
        <v>161</v>
      </c>
      <c r="BS53" t="s">
        <v>161</v>
      </c>
      <c r="BU53" t="s">
        <v>161</v>
      </c>
      <c r="BW53" t="s">
        <v>161</v>
      </c>
      <c r="BX53" t="s">
        <v>161</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80646.92</v>
      </c>
      <c r="EE53">
        <v>55934.48</v>
      </c>
      <c r="EF53">
        <v>0</v>
      </c>
      <c r="EG53">
        <v>136581.4</v>
      </c>
      <c r="EH53">
        <v>136581.4</v>
      </c>
      <c r="EI53">
        <v>0</v>
      </c>
      <c r="EJ53">
        <v>0</v>
      </c>
      <c r="EK53">
        <v>100</v>
      </c>
      <c r="EL53">
        <v>0</v>
      </c>
      <c r="EM53">
        <v>0</v>
      </c>
      <c r="EN53">
        <v>0</v>
      </c>
      <c r="EO53">
        <v>0</v>
      </c>
      <c r="EP53">
        <v>0</v>
      </c>
      <c r="EQ53">
        <v>0</v>
      </c>
      <c r="ER53">
        <v>0</v>
      </c>
      <c r="ES53">
        <v>0</v>
      </c>
    </row>
    <row r="54" spans="1:149" hidden="1" x14ac:dyDescent="0.3">
      <c r="A54" t="s">
        <v>148</v>
      </c>
      <c r="B54" t="s">
        <v>149</v>
      </c>
      <c r="C54" t="s">
        <v>242</v>
      </c>
      <c r="D54" t="s">
        <v>203</v>
      </c>
      <c r="E54" t="s">
        <v>204</v>
      </c>
      <c r="F54" t="s">
        <v>288</v>
      </c>
      <c r="G54" t="str">
        <f>VLOOKUP(L54,'[3]Locn Lookup 2'!G:H,2,FALSE)</f>
        <v>105 -  COS COB SCHOOL</v>
      </c>
      <c r="H54" t="str">
        <f t="shared" si="0"/>
        <v>19167105 -  COS COB SCHOOL</v>
      </c>
      <c r="I54" t="s">
        <v>154</v>
      </c>
      <c r="J54" t="s">
        <v>155</v>
      </c>
      <c r="L54" s="3">
        <v>105</v>
      </c>
      <c r="M54" t="s">
        <v>156</v>
      </c>
      <c r="N54" t="s">
        <v>289</v>
      </c>
      <c r="O54" t="s">
        <v>203</v>
      </c>
      <c r="P54" t="s">
        <v>158</v>
      </c>
      <c r="Q54" t="s">
        <v>159</v>
      </c>
      <c r="R54">
        <v>0</v>
      </c>
      <c r="S54">
        <v>0</v>
      </c>
      <c r="T54">
        <v>0</v>
      </c>
      <c r="U54">
        <v>0</v>
      </c>
      <c r="V54">
        <v>0</v>
      </c>
      <c r="W54">
        <v>0</v>
      </c>
      <c r="X54">
        <v>0</v>
      </c>
      <c r="Y54">
        <v>0</v>
      </c>
      <c r="Z54">
        <v>0</v>
      </c>
      <c r="AA54">
        <v>0</v>
      </c>
      <c r="AB54">
        <v>65000</v>
      </c>
      <c r="AC54">
        <v>0</v>
      </c>
      <c r="AD54">
        <v>-11048.3</v>
      </c>
      <c r="AE54">
        <f t="shared" si="1"/>
        <v>-11048.3</v>
      </c>
      <c r="AF54">
        <v>53951.7</v>
      </c>
      <c r="AG54">
        <v>53951.7</v>
      </c>
      <c r="AH54">
        <v>0</v>
      </c>
      <c r="AI54">
        <v>100</v>
      </c>
      <c r="AJ54">
        <v>60203.3</v>
      </c>
      <c r="AK54">
        <v>0</v>
      </c>
      <c r="AL54">
        <v>-11048.3</v>
      </c>
      <c r="AM54">
        <v>0</v>
      </c>
      <c r="AN54">
        <v>49155</v>
      </c>
      <c r="AO54">
        <v>49155</v>
      </c>
      <c r="AP54">
        <v>0</v>
      </c>
      <c r="AQ54">
        <v>0</v>
      </c>
      <c r="AR54">
        <v>100</v>
      </c>
      <c r="AS54">
        <v>0</v>
      </c>
      <c r="AT54">
        <v>0</v>
      </c>
      <c r="AU54">
        <v>0</v>
      </c>
      <c r="AV54">
        <v>0</v>
      </c>
      <c r="AW54">
        <v>0</v>
      </c>
      <c r="AX54">
        <v>0</v>
      </c>
      <c r="AY54">
        <v>0</v>
      </c>
      <c r="AZ54" t="s">
        <v>290</v>
      </c>
      <c r="BA54" t="s">
        <v>288</v>
      </c>
      <c r="BB54" t="s">
        <v>161</v>
      </c>
      <c r="BC54" t="s">
        <v>161</v>
      </c>
      <c r="BD54" t="s">
        <v>161</v>
      </c>
      <c r="BE54" t="s">
        <v>161</v>
      </c>
      <c r="BF54" t="s">
        <v>159</v>
      </c>
      <c r="BG54" t="s">
        <v>161</v>
      </c>
      <c r="BH54" s="4">
        <v>43282</v>
      </c>
      <c r="BI54">
        <v>0</v>
      </c>
      <c r="BJ54" s="4">
        <v>43646</v>
      </c>
      <c r="BK54" t="s">
        <v>161</v>
      </c>
      <c r="BL54" t="s">
        <v>161</v>
      </c>
      <c r="BM54" t="s">
        <v>161</v>
      </c>
      <c r="BO54" t="s">
        <v>161</v>
      </c>
      <c r="BQ54" t="s">
        <v>161</v>
      </c>
      <c r="BS54" t="s">
        <v>161</v>
      </c>
      <c r="BU54" t="s">
        <v>161</v>
      </c>
      <c r="BW54" t="s">
        <v>161</v>
      </c>
      <c r="BX54" t="s">
        <v>161</v>
      </c>
      <c r="BZ54">
        <v>65000</v>
      </c>
      <c r="CA54">
        <v>0</v>
      </c>
      <c r="CB54">
        <v>0</v>
      </c>
      <c r="CC54">
        <v>65000</v>
      </c>
      <c r="CD54">
        <v>4796.7</v>
      </c>
      <c r="CE54">
        <v>0</v>
      </c>
      <c r="CF54">
        <v>60203.3</v>
      </c>
      <c r="CG54">
        <v>7.38</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row>
    <row r="55" spans="1:149" x14ac:dyDescent="0.3">
      <c r="A55" t="s">
        <v>148</v>
      </c>
      <c r="B55" t="s">
        <v>149</v>
      </c>
      <c r="C55" t="s">
        <v>242</v>
      </c>
      <c r="D55" t="s">
        <v>203</v>
      </c>
      <c r="E55" t="s">
        <v>204</v>
      </c>
      <c r="F55" t="s">
        <v>291</v>
      </c>
      <c r="G55" t="str">
        <f>VLOOKUP(L55,'[3]Locn Lookup 2'!G:H,2,FALSE)</f>
        <v>105 -  COS COB SCHOOL</v>
      </c>
      <c r="H55" t="str">
        <f t="shared" si="0"/>
        <v>21269105 -  COS COB SCHOOL</v>
      </c>
      <c r="I55" t="s">
        <v>154</v>
      </c>
      <c r="J55" t="s">
        <v>155</v>
      </c>
      <c r="K55" t="str">
        <f>MID(C55,5,2)</f>
        <v>05</v>
      </c>
      <c r="L55" s="3">
        <v>105</v>
      </c>
      <c r="M55" t="s">
        <v>156</v>
      </c>
      <c r="N55" t="s">
        <v>292</v>
      </c>
      <c r="O55" t="s">
        <v>203</v>
      </c>
      <c r="P55" t="s">
        <v>158</v>
      </c>
      <c r="Q55" t="s">
        <v>159</v>
      </c>
      <c r="R55">
        <v>394000</v>
      </c>
      <c r="S55">
        <v>0</v>
      </c>
      <c r="T55">
        <v>0</v>
      </c>
      <c r="U55">
        <v>0</v>
      </c>
      <c r="V55">
        <v>394000</v>
      </c>
      <c r="W55">
        <v>0</v>
      </c>
      <c r="X55">
        <v>142268.94</v>
      </c>
      <c r="Y55">
        <v>0</v>
      </c>
      <c r="Z55">
        <v>251731.06</v>
      </c>
      <c r="AA55">
        <v>36.11</v>
      </c>
      <c r="AB55">
        <v>394000</v>
      </c>
      <c r="AC55">
        <v>0</v>
      </c>
      <c r="AD55">
        <v>0</v>
      </c>
      <c r="AE55">
        <f t="shared" si="1"/>
        <v>0</v>
      </c>
      <c r="AF55">
        <v>394000</v>
      </c>
      <c r="AG55">
        <v>0</v>
      </c>
      <c r="AH55">
        <v>251731.06</v>
      </c>
      <c r="AI55">
        <v>36.11</v>
      </c>
      <c r="AJ55">
        <v>0</v>
      </c>
      <c r="AK55">
        <v>0</v>
      </c>
      <c r="AL55">
        <v>0</v>
      </c>
      <c r="AM55">
        <v>0</v>
      </c>
      <c r="AN55">
        <v>0</v>
      </c>
      <c r="AO55">
        <v>0</v>
      </c>
      <c r="AP55">
        <v>0</v>
      </c>
      <c r="AQ55">
        <v>0</v>
      </c>
      <c r="AR55">
        <v>0</v>
      </c>
      <c r="AS55">
        <v>0</v>
      </c>
      <c r="AT55">
        <v>0</v>
      </c>
      <c r="AU55">
        <v>0</v>
      </c>
      <c r="AV55">
        <v>0</v>
      </c>
      <c r="AW55">
        <v>0</v>
      </c>
      <c r="AX55">
        <v>0</v>
      </c>
      <c r="AY55">
        <v>0</v>
      </c>
      <c r="AZ55" t="s">
        <v>293</v>
      </c>
      <c r="BA55" t="s">
        <v>291</v>
      </c>
      <c r="BB55" t="s">
        <v>161</v>
      </c>
      <c r="BC55" t="s">
        <v>161</v>
      </c>
      <c r="BD55" t="s">
        <v>161</v>
      </c>
      <c r="BE55" t="s">
        <v>161</v>
      </c>
      <c r="BF55" t="s">
        <v>159</v>
      </c>
      <c r="BG55" t="s">
        <v>161</v>
      </c>
      <c r="BH55" s="4">
        <v>44013</v>
      </c>
      <c r="BI55">
        <v>0</v>
      </c>
      <c r="BJ55" s="4">
        <v>44377</v>
      </c>
      <c r="BK55" t="s">
        <v>161</v>
      </c>
      <c r="BL55" t="s">
        <v>161</v>
      </c>
      <c r="BM55" t="s">
        <v>161</v>
      </c>
      <c r="BO55" t="s">
        <v>161</v>
      </c>
      <c r="BQ55" t="s">
        <v>161</v>
      </c>
      <c r="BS55" t="s">
        <v>161</v>
      </c>
      <c r="BU55" t="s">
        <v>161</v>
      </c>
      <c r="BW55" t="s">
        <v>161</v>
      </c>
      <c r="BX55" t="s">
        <v>161</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row>
    <row r="56" spans="1:149" hidden="1" x14ac:dyDescent="0.3">
      <c r="A56" t="s">
        <v>148</v>
      </c>
      <c r="B56" t="s">
        <v>149</v>
      </c>
      <c r="C56" t="s">
        <v>294</v>
      </c>
      <c r="D56" t="s">
        <v>151</v>
      </c>
      <c r="E56" t="s">
        <v>152</v>
      </c>
      <c r="F56" t="s">
        <v>295</v>
      </c>
      <c r="G56" t="str">
        <f>VLOOKUP(L56,'[3]Locn Lookup 2'!G:H,2,FALSE)</f>
        <v>106 -  JULIAN CURTISS SCHOOL</v>
      </c>
      <c r="H56" t="str">
        <f t="shared" si="0"/>
        <v>11138106 -  JULIAN CURTISS SCHOOL</v>
      </c>
      <c r="I56" t="s">
        <v>154</v>
      </c>
      <c r="J56" t="s">
        <v>155</v>
      </c>
      <c r="L56" s="3">
        <v>106</v>
      </c>
      <c r="M56" t="s">
        <v>156</v>
      </c>
      <c r="N56" t="s">
        <v>296</v>
      </c>
      <c r="O56" t="s">
        <v>151</v>
      </c>
      <c r="P56" t="s">
        <v>158</v>
      </c>
      <c r="Q56" t="s">
        <v>164</v>
      </c>
      <c r="R56">
        <v>0</v>
      </c>
      <c r="S56">
        <v>0</v>
      </c>
      <c r="T56">
        <v>0</v>
      </c>
      <c r="U56">
        <v>0</v>
      </c>
      <c r="V56">
        <v>0</v>
      </c>
      <c r="W56">
        <v>0</v>
      </c>
      <c r="X56">
        <v>0</v>
      </c>
      <c r="Y56">
        <v>0</v>
      </c>
      <c r="Z56">
        <v>0</v>
      </c>
      <c r="AA56">
        <v>0</v>
      </c>
      <c r="AB56">
        <v>28702</v>
      </c>
      <c r="AC56">
        <v>0</v>
      </c>
      <c r="AD56">
        <v>0</v>
      </c>
      <c r="AE56">
        <f t="shared" si="1"/>
        <v>0</v>
      </c>
      <c r="AF56">
        <v>28702</v>
      </c>
      <c r="AG56">
        <v>28702</v>
      </c>
      <c r="AH56">
        <v>0</v>
      </c>
      <c r="AI56">
        <v>100</v>
      </c>
      <c r="AJ56">
        <v>0</v>
      </c>
      <c r="AK56">
        <v>0</v>
      </c>
      <c r="AL56">
        <v>0</v>
      </c>
      <c r="AM56">
        <v>0</v>
      </c>
      <c r="AN56">
        <v>0</v>
      </c>
      <c r="AO56">
        <v>0</v>
      </c>
      <c r="AP56">
        <v>0</v>
      </c>
      <c r="AQ56">
        <v>0</v>
      </c>
      <c r="AR56">
        <v>0</v>
      </c>
      <c r="AS56">
        <v>0</v>
      </c>
      <c r="AT56">
        <v>0</v>
      </c>
      <c r="AU56">
        <v>0</v>
      </c>
      <c r="AV56">
        <v>0</v>
      </c>
      <c r="AW56">
        <v>0</v>
      </c>
      <c r="AX56">
        <v>0</v>
      </c>
      <c r="AY56">
        <v>0</v>
      </c>
      <c r="AZ56" t="s">
        <v>297</v>
      </c>
      <c r="BA56" t="s">
        <v>295</v>
      </c>
      <c r="BB56" t="s">
        <v>161</v>
      </c>
      <c r="BC56" t="s">
        <v>161</v>
      </c>
      <c r="BD56" t="s">
        <v>161</v>
      </c>
      <c r="BE56" t="s">
        <v>161</v>
      </c>
      <c r="BF56" t="s">
        <v>159</v>
      </c>
      <c r="BG56" t="s">
        <v>161</v>
      </c>
      <c r="BH56" t="s">
        <v>161</v>
      </c>
      <c r="BI56">
        <v>0</v>
      </c>
      <c r="BJ56" t="s">
        <v>161</v>
      </c>
      <c r="BK56" t="s">
        <v>161</v>
      </c>
      <c r="BL56" t="s">
        <v>298</v>
      </c>
      <c r="BM56" t="s">
        <v>161</v>
      </c>
      <c r="BO56" t="s">
        <v>161</v>
      </c>
      <c r="BQ56" t="s">
        <v>161</v>
      </c>
      <c r="BS56" t="s">
        <v>161</v>
      </c>
      <c r="BU56" t="s">
        <v>161</v>
      </c>
      <c r="BW56" t="s">
        <v>161</v>
      </c>
      <c r="BX56" t="s">
        <v>161</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28702</v>
      </c>
      <c r="EM56">
        <v>0</v>
      </c>
      <c r="EN56">
        <v>0</v>
      </c>
      <c r="EO56">
        <v>28702</v>
      </c>
      <c r="EP56">
        <v>28702</v>
      </c>
      <c r="EQ56">
        <v>0</v>
      </c>
      <c r="ER56">
        <v>0</v>
      </c>
      <c r="ES56">
        <v>100</v>
      </c>
    </row>
    <row r="57" spans="1:149" hidden="1" x14ac:dyDescent="0.3">
      <c r="A57" t="s">
        <v>148</v>
      </c>
      <c r="B57" t="s">
        <v>149</v>
      </c>
      <c r="C57" t="s">
        <v>294</v>
      </c>
      <c r="D57" t="s">
        <v>151</v>
      </c>
      <c r="E57" t="s">
        <v>152</v>
      </c>
      <c r="F57" t="s">
        <v>224</v>
      </c>
      <c r="G57" t="str">
        <f>VLOOKUP(L57,'[3]Locn Lookup 2'!G:H,2,FALSE)</f>
        <v>106 -  JULIAN CURTISS SCHOOL</v>
      </c>
      <c r="H57" t="str">
        <f t="shared" si="0"/>
        <v>11141106 -  JULIAN CURTISS SCHOOL</v>
      </c>
      <c r="I57" t="s">
        <v>154</v>
      </c>
      <c r="J57" t="s">
        <v>155</v>
      </c>
      <c r="L57" s="3">
        <v>106</v>
      </c>
      <c r="M57" t="s">
        <v>156</v>
      </c>
      <c r="N57" t="s">
        <v>299</v>
      </c>
      <c r="O57" t="s">
        <v>151</v>
      </c>
      <c r="P57" t="s">
        <v>158</v>
      </c>
      <c r="Q57" t="s">
        <v>164</v>
      </c>
      <c r="R57">
        <v>0</v>
      </c>
      <c r="S57">
        <v>0</v>
      </c>
      <c r="T57">
        <v>0</v>
      </c>
      <c r="U57">
        <v>0</v>
      </c>
      <c r="V57">
        <v>0</v>
      </c>
      <c r="W57">
        <v>0</v>
      </c>
      <c r="X57">
        <v>0</v>
      </c>
      <c r="Y57">
        <v>0</v>
      </c>
      <c r="Z57">
        <v>0</v>
      </c>
      <c r="AA57">
        <v>0</v>
      </c>
      <c r="AB57">
        <v>60000</v>
      </c>
      <c r="AC57">
        <v>48214.14</v>
      </c>
      <c r="AD57">
        <v>-2984.2</v>
      </c>
      <c r="AE57">
        <f t="shared" si="1"/>
        <v>45229.94</v>
      </c>
      <c r="AF57">
        <v>105229.94</v>
      </c>
      <c r="AG57">
        <v>105229.94</v>
      </c>
      <c r="AH57">
        <v>0</v>
      </c>
      <c r="AI57">
        <v>100</v>
      </c>
      <c r="AJ57">
        <v>0</v>
      </c>
      <c r="AK57">
        <v>0</v>
      </c>
      <c r="AL57">
        <v>0</v>
      </c>
      <c r="AM57">
        <v>0</v>
      </c>
      <c r="AN57">
        <v>0</v>
      </c>
      <c r="AO57">
        <v>0</v>
      </c>
      <c r="AP57">
        <v>0</v>
      </c>
      <c r="AQ57">
        <v>0</v>
      </c>
      <c r="AR57">
        <v>0</v>
      </c>
      <c r="AS57">
        <v>0</v>
      </c>
      <c r="AT57">
        <v>0</v>
      </c>
      <c r="AU57">
        <v>0</v>
      </c>
      <c r="AV57">
        <v>0</v>
      </c>
      <c r="AW57">
        <v>0</v>
      </c>
      <c r="AX57">
        <v>0</v>
      </c>
      <c r="AY57">
        <v>0</v>
      </c>
      <c r="AZ57" t="s">
        <v>226</v>
      </c>
      <c r="BA57" t="s">
        <v>224</v>
      </c>
      <c r="BB57" t="s">
        <v>161</v>
      </c>
      <c r="BC57" t="s">
        <v>161</v>
      </c>
      <c r="BD57" t="s">
        <v>161</v>
      </c>
      <c r="BE57" t="s">
        <v>161</v>
      </c>
      <c r="BF57" t="s">
        <v>159</v>
      </c>
      <c r="BG57" t="s">
        <v>161</v>
      </c>
      <c r="BH57" t="s">
        <v>161</v>
      </c>
      <c r="BI57">
        <v>0</v>
      </c>
      <c r="BJ57" t="s">
        <v>161</v>
      </c>
      <c r="BK57" t="s">
        <v>161</v>
      </c>
      <c r="BL57" t="s">
        <v>227</v>
      </c>
      <c r="BM57" t="s">
        <v>161</v>
      </c>
      <c r="BO57" t="s">
        <v>161</v>
      </c>
      <c r="BQ57" t="s">
        <v>161</v>
      </c>
      <c r="BS57" t="s">
        <v>161</v>
      </c>
      <c r="BU57" t="s">
        <v>161</v>
      </c>
      <c r="BW57" t="s">
        <v>161</v>
      </c>
      <c r="BX57" t="s">
        <v>161</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70.349999999999994</v>
      </c>
      <c r="DW57">
        <v>0</v>
      </c>
      <c r="DX57">
        <v>-70.349999999999994</v>
      </c>
      <c r="DY57">
        <v>0</v>
      </c>
      <c r="DZ57">
        <v>0</v>
      </c>
      <c r="EA57">
        <v>0</v>
      </c>
      <c r="EB57">
        <v>0</v>
      </c>
      <c r="EC57">
        <v>0</v>
      </c>
      <c r="ED57">
        <v>9336.75</v>
      </c>
      <c r="EE57">
        <v>8078.64</v>
      </c>
      <c r="EF57">
        <v>-2913.85</v>
      </c>
      <c r="EG57">
        <v>14501.54</v>
      </c>
      <c r="EH57">
        <v>14431.19</v>
      </c>
      <c r="EI57">
        <v>0</v>
      </c>
      <c r="EJ57">
        <v>70.349999999999994</v>
      </c>
      <c r="EK57">
        <v>99.51</v>
      </c>
      <c r="EL57">
        <v>60000</v>
      </c>
      <c r="EM57">
        <v>40135.5</v>
      </c>
      <c r="EN57">
        <v>0</v>
      </c>
      <c r="EO57">
        <v>100135.5</v>
      </c>
      <c r="EP57">
        <v>90798.75</v>
      </c>
      <c r="EQ57">
        <v>0</v>
      </c>
      <c r="ER57">
        <v>9336.75</v>
      </c>
      <c r="ES57">
        <v>90.68</v>
      </c>
    </row>
    <row r="58" spans="1:149" hidden="1" x14ac:dyDescent="0.3">
      <c r="A58" t="s">
        <v>148</v>
      </c>
      <c r="B58" t="s">
        <v>149</v>
      </c>
      <c r="C58" t="s">
        <v>294</v>
      </c>
      <c r="D58" t="s">
        <v>151</v>
      </c>
      <c r="E58" t="s">
        <v>152</v>
      </c>
      <c r="F58" t="s">
        <v>244</v>
      </c>
      <c r="G58" t="str">
        <f>VLOOKUP(L58,'[3]Locn Lookup 2'!G:H,2,FALSE)</f>
        <v>106 -  JULIAN CURTISS SCHOOL</v>
      </c>
      <c r="H58" t="str">
        <f t="shared" si="0"/>
        <v>11145106 -  JULIAN CURTISS SCHOOL</v>
      </c>
      <c r="I58" t="s">
        <v>154</v>
      </c>
      <c r="J58" t="s">
        <v>155</v>
      </c>
      <c r="L58" s="3">
        <v>106</v>
      </c>
      <c r="M58" t="s">
        <v>156</v>
      </c>
      <c r="N58" t="s">
        <v>300</v>
      </c>
      <c r="O58" t="s">
        <v>151</v>
      </c>
      <c r="P58" t="s">
        <v>158</v>
      </c>
      <c r="Q58" t="s">
        <v>164</v>
      </c>
      <c r="R58">
        <v>0</v>
      </c>
      <c r="S58">
        <v>0</v>
      </c>
      <c r="T58">
        <v>0</v>
      </c>
      <c r="U58">
        <v>0</v>
      </c>
      <c r="V58">
        <v>0</v>
      </c>
      <c r="W58">
        <v>0</v>
      </c>
      <c r="X58">
        <v>0</v>
      </c>
      <c r="Y58">
        <v>0</v>
      </c>
      <c r="Z58">
        <v>0</v>
      </c>
      <c r="AA58">
        <v>0</v>
      </c>
      <c r="AB58">
        <v>360960</v>
      </c>
      <c r="AC58">
        <v>137385.51999999999</v>
      </c>
      <c r="AD58">
        <v>-12547.2</v>
      </c>
      <c r="AE58">
        <f t="shared" si="1"/>
        <v>124838.31999999999</v>
      </c>
      <c r="AF58">
        <v>485798.32</v>
      </c>
      <c r="AG58">
        <v>485798.32</v>
      </c>
      <c r="AH58">
        <v>0</v>
      </c>
      <c r="AI58">
        <v>100</v>
      </c>
      <c r="AJ58">
        <v>0</v>
      </c>
      <c r="AK58">
        <v>0</v>
      </c>
      <c r="AL58">
        <v>0</v>
      </c>
      <c r="AM58">
        <v>0</v>
      </c>
      <c r="AN58">
        <v>0</v>
      </c>
      <c r="AO58">
        <v>0</v>
      </c>
      <c r="AP58">
        <v>0</v>
      </c>
      <c r="AQ58">
        <v>0</v>
      </c>
      <c r="AR58">
        <v>0</v>
      </c>
      <c r="AS58">
        <v>0</v>
      </c>
      <c r="AT58">
        <v>0</v>
      </c>
      <c r="AU58">
        <v>0</v>
      </c>
      <c r="AV58">
        <v>0</v>
      </c>
      <c r="AW58">
        <v>0</v>
      </c>
      <c r="AX58">
        <v>0</v>
      </c>
      <c r="AY58">
        <v>0</v>
      </c>
      <c r="AZ58" t="s">
        <v>246</v>
      </c>
      <c r="BA58" t="s">
        <v>244</v>
      </c>
      <c r="BB58" t="s">
        <v>161</v>
      </c>
      <c r="BC58" t="s">
        <v>161</v>
      </c>
      <c r="BD58" t="s">
        <v>161</v>
      </c>
      <c r="BE58" t="s">
        <v>161</v>
      </c>
      <c r="BF58" t="s">
        <v>159</v>
      </c>
      <c r="BG58" t="s">
        <v>161</v>
      </c>
      <c r="BH58" t="s">
        <v>161</v>
      </c>
      <c r="BI58">
        <v>0</v>
      </c>
      <c r="BJ58" t="s">
        <v>161</v>
      </c>
      <c r="BK58" t="s">
        <v>161</v>
      </c>
      <c r="BL58" t="s">
        <v>247</v>
      </c>
      <c r="BM58" t="s">
        <v>161</v>
      </c>
      <c r="BO58" t="s">
        <v>161</v>
      </c>
      <c r="BQ58" t="s">
        <v>161</v>
      </c>
      <c r="BS58" t="s">
        <v>161</v>
      </c>
      <c r="BU58" t="s">
        <v>161</v>
      </c>
      <c r="BW58" t="s">
        <v>161</v>
      </c>
      <c r="BX58" t="s">
        <v>161</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163626.87</v>
      </c>
      <c r="EE58">
        <v>57.22</v>
      </c>
      <c r="EF58">
        <v>-12547.2</v>
      </c>
      <c r="EG58">
        <v>151136.89000000001</v>
      </c>
      <c r="EH58">
        <v>151136.89000000001</v>
      </c>
      <c r="EI58">
        <v>0</v>
      </c>
      <c r="EJ58">
        <v>0</v>
      </c>
      <c r="EK58">
        <v>100</v>
      </c>
      <c r="EL58">
        <v>360960</v>
      </c>
      <c r="EM58">
        <v>137328.29999999999</v>
      </c>
      <c r="EN58">
        <v>0</v>
      </c>
      <c r="EO58">
        <v>498288.3</v>
      </c>
      <c r="EP58">
        <v>334661.43</v>
      </c>
      <c r="EQ58">
        <v>0</v>
      </c>
      <c r="ER58">
        <v>163626.87</v>
      </c>
      <c r="ES58">
        <v>67.16</v>
      </c>
    </row>
    <row r="59" spans="1:149" hidden="1" x14ac:dyDescent="0.3">
      <c r="A59" t="s">
        <v>148</v>
      </c>
      <c r="B59" t="s">
        <v>149</v>
      </c>
      <c r="C59" t="s">
        <v>294</v>
      </c>
      <c r="D59" t="s">
        <v>151</v>
      </c>
      <c r="E59" t="s">
        <v>152</v>
      </c>
      <c r="F59" t="s">
        <v>301</v>
      </c>
      <c r="G59" t="str">
        <f>VLOOKUP(L59,'[3]Locn Lookup 2'!G:H,2,FALSE)</f>
        <v>106 -  JULIAN CURTISS SCHOOL</v>
      </c>
      <c r="H59" t="str">
        <f t="shared" si="0"/>
        <v>11146106 -  JULIAN CURTISS SCHOOL</v>
      </c>
      <c r="I59" t="s">
        <v>154</v>
      </c>
      <c r="J59" t="s">
        <v>155</v>
      </c>
      <c r="L59" s="3">
        <v>106</v>
      </c>
      <c r="M59" t="s">
        <v>156</v>
      </c>
      <c r="N59" t="s">
        <v>302</v>
      </c>
      <c r="O59" t="s">
        <v>151</v>
      </c>
      <c r="P59" t="s">
        <v>158</v>
      </c>
      <c r="Q59" t="s">
        <v>164</v>
      </c>
      <c r="R59">
        <v>0</v>
      </c>
      <c r="S59">
        <v>0</v>
      </c>
      <c r="T59">
        <v>0</v>
      </c>
      <c r="U59">
        <v>0</v>
      </c>
      <c r="V59">
        <v>0</v>
      </c>
      <c r="W59">
        <v>0</v>
      </c>
      <c r="X59">
        <v>0</v>
      </c>
      <c r="Y59">
        <v>0</v>
      </c>
      <c r="Z59">
        <v>0</v>
      </c>
      <c r="AA59">
        <v>0</v>
      </c>
      <c r="AB59">
        <v>250000</v>
      </c>
      <c r="AC59">
        <v>9692.4</v>
      </c>
      <c r="AD59">
        <v>-28518.12</v>
      </c>
      <c r="AE59">
        <f t="shared" si="1"/>
        <v>-18825.72</v>
      </c>
      <c r="AF59">
        <v>231174.28</v>
      </c>
      <c r="AG59">
        <v>231174.28</v>
      </c>
      <c r="AH59">
        <v>0</v>
      </c>
      <c r="AI59">
        <v>100</v>
      </c>
      <c r="AJ59">
        <v>0</v>
      </c>
      <c r="AK59">
        <v>0</v>
      </c>
      <c r="AL59">
        <v>0</v>
      </c>
      <c r="AM59">
        <v>0</v>
      </c>
      <c r="AN59">
        <v>0</v>
      </c>
      <c r="AO59">
        <v>0</v>
      </c>
      <c r="AP59">
        <v>0</v>
      </c>
      <c r="AQ59">
        <v>0</v>
      </c>
      <c r="AR59">
        <v>0</v>
      </c>
      <c r="AS59">
        <v>0</v>
      </c>
      <c r="AT59">
        <v>0</v>
      </c>
      <c r="AU59">
        <v>0</v>
      </c>
      <c r="AV59">
        <v>0</v>
      </c>
      <c r="AW59">
        <v>0</v>
      </c>
      <c r="AX59">
        <v>0</v>
      </c>
      <c r="AY59">
        <v>0</v>
      </c>
      <c r="AZ59" t="s">
        <v>303</v>
      </c>
      <c r="BA59" t="s">
        <v>301</v>
      </c>
      <c r="BB59" t="s">
        <v>161</v>
      </c>
      <c r="BC59" t="s">
        <v>161</v>
      </c>
      <c r="BD59" t="s">
        <v>161</v>
      </c>
      <c r="BE59" t="s">
        <v>161</v>
      </c>
      <c r="BF59" t="s">
        <v>159</v>
      </c>
      <c r="BG59" t="s">
        <v>161</v>
      </c>
      <c r="BH59" t="s">
        <v>161</v>
      </c>
      <c r="BI59">
        <v>0</v>
      </c>
      <c r="BJ59" t="s">
        <v>161</v>
      </c>
      <c r="BK59" t="s">
        <v>161</v>
      </c>
      <c r="BL59" t="s">
        <v>304</v>
      </c>
      <c r="BM59" t="s">
        <v>161</v>
      </c>
      <c r="BO59" t="s">
        <v>161</v>
      </c>
      <c r="BQ59" t="s">
        <v>161</v>
      </c>
      <c r="BS59" t="s">
        <v>161</v>
      </c>
      <c r="BU59" t="s">
        <v>161</v>
      </c>
      <c r="BW59" t="s">
        <v>161</v>
      </c>
      <c r="BX59" t="s">
        <v>161</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-22</v>
      </c>
      <c r="EG59">
        <v>-22</v>
      </c>
      <c r="EH59">
        <v>-22</v>
      </c>
      <c r="EI59">
        <v>0</v>
      </c>
      <c r="EJ59">
        <v>0</v>
      </c>
      <c r="EK59">
        <v>100</v>
      </c>
      <c r="EL59">
        <v>250000</v>
      </c>
      <c r="EM59">
        <v>9692.4</v>
      </c>
      <c r="EN59">
        <v>-28496.12</v>
      </c>
      <c r="EO59">
        <v>231196.28</v>
      </c>
      <c r="EP59">
        <v>231196.28</v>
      </c>
      <c r="EQ59">
        <v>0</v>
      </c>
      <c r="ER59">
        <v>0</v>
      </c>
      <c r="ES59">
        <v>100</v>
      </c>
    </row>
    <row r="60" spans="1:149" hidden="1" x14ac:dyDescent="0.3">
      <c r="A60" t="s">
        <v>148</v>
      </c>
      <c r="B60" t="s">
        <v>149</v>
      </c>
      <c r="C60" t="s">
        <v>294</v>
      </c>
      <c r="D60" t="s">
        <v>151</v>
      </c>
      <c r="E60" t="s">
        <v>152</v>
      </c>
      <c r="F60" t="s">
        <v>305</v>
      </c>
      <c r="G60" t="str">
        <f>VLOOKUP(L60,'[3]Locn Lookup 2'!G:H,2,FALSE)</f>
        <v>106 -  JULIAN CURTISS SCHOOL</v>
      </c>
      <c r="H60" t="str">
        <f t="shared" si="0"/>
        <v>12146106 -  JULIAN CURTISS SCHOOL</v>
      </c>
      <c r="I60" t="s">
        <v>154</v>
      </c>
      <c r="J60" t="s">
        <v>155</v>
      </c>
      <c r="L60" s="3">
        <v>106</v>
      </c>
      <c r="M60" t="s">
        <v>156</v>
      </c>
      <c r="N60" t="s">
        <v>306</v>
      </c>
      <c r="O60" t="s">
        <v>151</v>
      </c>
      <c r="P60" t="s">
        <v>158</v>
      </c>
      <c r="Q60" t="s">
        <v>307</v>
      </c>
      <c r="R60">
        <v>0</v>
      </c>
      <c r="S60">
        <v>0</v>
      </c>
      <c r="T60">
        <v>0</v>
      </c>
      <c r="U60">
        <v>0</v>
      </c>
      <c r="V60">
        <v>0</v>
      </c>
      <c r="W60">
        <v>0</v>
      </c>
      <c r="X60">
        <v>0</v>
      </c>
      <c r="Y60">
        <v>0</v>
      </c>
      <c r="Z60">
        <v>0</v>
      </c>
      <c r="AA60">
        <v>0</v>
      </c>
      <c r="AB60">
        <v>10320</v>
      </c>
      <c r="AC60">
        <v>0</v>
      </c>
      <c r="AD60">
        <v>-10320</v>
      </c>
      <c r="AE60">
        <f t="shared" si="1"/>
        <v>-10320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t="s">
        <v>308</v>
      </c>
      <c r="BA60" t="s">
        <v>305</v>
      </c>
      <c r="BB60" t="s">
        <v>161</v>
      </c>
      <c r="BC60" t="s">
        <v>161</v>
      </c>
      <c r="BD60" t="s">
        <v>161</v>
      </c>
      <c r="BE60" t="s">
        <v>161</v>
      </c>
      <c r="BF60" t="s">
        <v>159</v>
      </c>
      <c r="BG60" t="s">
        <v>161</v>
      </c>
      <c r="BH60" t="s">
        <v>161</v>
      </c>
      <c r="BI60">
        <v>0</v>
      </c>
      <c r="BJ60" t="s">
        <v>161</v>
      </c>
      <c r="BK60" t="s">
        <v>161</v>
      </c>
      <c r="BL60" t="s">
        <v>309</v>
      </c>
      <c r="BM60" t="s">
        <v>161</v>
      </c>
      <c r="BO60" t="s">
        <v>161</v>
      </c>
      <c r="BQ60" t="s">
        <v>161</v>
      </c>
      <c r="BS60" t="s">
        <v>161</v>
      </c>
      <c r="BU60" t="s">
        <v>161</v>
      </c>
      <c r="BW60" t="s">
        <v>161</v>
      </c>
      <c r="BX60" t="s">
        <v>161</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10320</v>
      </c>
      <c r="DO60">
        <v>0</v>
      </c>
      <c r="DP60">
        <v>-10320</v>
      </c>
      <c r="DQ60">
        <v>0</v>
      </c>
      <c r="DR60">
        <v>0</v>
      </c>
      <c r="DS60">
        <v>0</v>
      </c>
      <c r="DT60">
        <v>0</v>
      </c>
      <c r="DU60">
        <v>0</v>
      </c>
      <c r="DV60">
        <v>10320</v>
      </c>
      <c r="DW60">
        <v>0</v>
      </c>
      <c r="DX60">
        <v>0</v>
      </c>
      <c r="DY60">
        <v>10320</v>
      </c>
      <c r="DZ60">
        <v>0</v>
      </c>
      <c r="EA60">
        <v>0</v>
      </c>
      <c r="EB60">
        <v>10320</v>
      </c>
      <c r="EC60">
        <v>0</v>
      </c>
      <c r="ED60">
        <v>10320</v>
      </c>
      <c r="EE60">
        <v>0</v>
      </c>
      <c r="EF60">
        <v>0</v>
      </c>
      <c r="EG60">
        <v>10320</v>
      </c>
      <c r="EH60">
        <v>0</v>
      </c>
      <c r="EI60">
        <v>0</v>
      </c>
      <c r="EJ60">
        <v>10320</v>
      </c>
      <c r="EK60">
        <v>0</v>
      </c>
      <c r="EL60">
        <v>0</v>
      </c>
      <c r="EM60">
        <v>0</v>
      </c>
      <c r="EN60">
        <v>0</v>
      </c>
      <c r="EO60">
        <v>0</v>
      </c>
      <c r="EP60">
        <v>0</v>
      </c>
      <c r="EQ60">
        <v>0</v>
      </c>
      <c r="ER60">
        <v>0</v>
      </c>
      <c r="ES60">
        <v>0</v>
      </c>
    </row>
    <row r="61" spans="1:149" hidden="1" x14ac:dyDescent="0.3">
      <c r="A61" t="s">
        <v>148</v>
      </c>
      <c r="B61" t="s">
        <v>149</v>
      </c>
      <c r="C61" t="s">
        <v>294</v>
      </c>
      <c r="D61" t="s">
        <v>151</v>
      </c>
      <c r="E61" t="s">
        <v>152</v>
      </c>
      <c r="F61" t="s">
        <v>310</v>
      </c>
      <c r="G61" t="str">
        <f>VLOOKUP(L61,'[3]Locn Lookup 2'!G:H,2,FALSE)</f>
        <v>106 -  JULIAN CURTISS SCHOOL</v>
      </c>
      <c r="H61" t="str">
        <f t="shared" si="0"/>
        <v>12151106 -  JULIAN CURTISS SCHOOL</v>
      </c>
      <c r="I61" t="s">
        <v>154</v>
      </c>
      <c r="J61" t="s">
        <v>155</v>
      </c>
      <c r="L61" s="3">
        <v>106</v>
      </c>
      <c r="M61" t="s">
        <v>156</v>
      </c>
      <c r="N61" t="s">
        <v>311</v>
      </c>
      <c r="O61" t="s">
        <v>151</v>
      </c>
      <c r="P61" t="s">
        <v>158</v>
      </c>
      <c r="Q61" t="s">
        <v>164</v>
      </c>
      <c r="R61">
        <v>0</v>
      </c>
      <c r="S61">
        <v>0</v>
      </c>
      <c r="T61">
        <v>0</v>
      </c>
      <c r="U61">
        <v>0</v>
      </c>
      <c r="V61">
        <v>0</v>
      </c>
      <c r="W61">
        <v>0</v>
      </c>
      <c r="X61">
        <v>0</v>
      </c>
      <c r="Y61">
        <v>0</v>
      </c>
      <c r="Z61">
        <v>0</v>
      </c>
      <c r="AA61">
        <v>0</v>
      </c>
      <c r="AB61">
        <v>0</v>
      </c>
      <c r="AC61">
        <v>0</v>
      </c>
      <c r="AD61">
        <v>0</v>
      </c>
      <c r="AE61">
        <f t="shared" si="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t="s">
        <v>312</v>
      </c>
      <c r="BA61" t="s">
        <v>310</v>
      </c>
      <c r="BB61" t="s">
        <v>161</v>
      </c>
      <c r="BC61" t="s">
        <v>161</v>
      </c>
      <c r="BD61" t="s">
        <v>161</v>
      </c>
      <c r="BE61" t="s">
        <v>161</v>
      </c>
      <c r="BF61" t="s">
        <v>159</v>
      </c>
      <c r="BG61" t="s">
        <v>161</v>
      </c>
      <c r="BH61" t="s">
        <v>161</v>
      </c>
      <c r="BI61">
        <v>0</v>
      </c>
      <c r="BJ61" t="s">
        <v>161</v>
      </c>
      <c r="BK61" t="s">
        <v>161</v>
      </c>
      <c r="BL61" t="s">
        <v>313</v>
      </c>
      <c r="BM61" t="s">
        <v>161</v>
      </c>
      <c r="BO61" t="s">
        <v>161</v>
      </c>
      <c r="BQ61" t="s">
        <v>161</v>
      </c>
      <c r="BS61" t="s">
        <v>161</v>
      </c>
      <c r="BU61" t="s">
        <v>161</v>
      </c>
      <c r="BW61" t="s">
        <v>161</v>
      </c>
      <c r="BX61" t="s">
        <v>161</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row>
    <row r="62" spans="1:149" hidden="1" x14ac:dyDescent="0.3">
      <c r="A62" t="s">
        <v>148</v>
      </c>
      <c r="B62" t="s">
        <v>149</v>
      </c>
      <c r="C62" t="s">
        <v>294</v>
      </c>
      <c r="D62" t="s">
        <v>151</v>
      </c>
      <c r="E62" t="s">
        <v>152</v>
      </c>
      <c r="F62" t="s">
        <v>314</v>
      </c>
      <c r="G62" t="str">
        <f>VLOOKUP(L62,'[3]Locn Lookup 2'!G:H,2,FALSE)</f>
        <v>106 -  JULIAN CURTISS SCHOOL</v>
      </c>
      <c r="H62" t="str">
        <f t="shared" si="0"/>
        <v>13157106 -  JULIAN CURTISS SCHOOL</v>
      </c>
      <c r="I62" t="s">
        <v>154</v>
      </c>
      <c r="J62" t="s">
        <v>155</v>
      </c>
      <c r="L62" s="3">
        <v>106</v>
      </c>
      <c r="M62" t="s">
        <v>156</v>
      </c>
      <c r="N62" t="s">
        <v>315</v>
      </c>
      <c r="O62" t="s">
        <v>151</v>
      </c>
      <c r="P62" t="s">
        <v>158</v>
      </c>
      <c r="Q62" t="s">
        <v>164</v>
      </c>
      <c r="R62">
        <v>0</v>
      </c>
      <c r="S62">
        <v>0</v>
      </c>
      <c r="T62">
        <v>0</v>
      </c>
      <c r="U62">
        <v>0</v>
      </c>
      <c r="V62">
        <v>0</v>
      </c>
      <c r="W62">
        <v>0</v>
      </c>
      <c r="X62">
        <v>0</v>
      </c>
      <c r="Y62">
        <v>0</v>
      </c>
      <c r="Z62">
        <v>0</v>
      </c>
      <c r="AA62">
        <v>0</v>
      </c>
      <c r="AB62">
        <v>90000</v>
      </c>
      <c r="AC62">
        <v>0</v>
      </c>
      <c r="AD62">
        <v>0</v>
      </c>
      <c r="AE62">
        <f t="shared" si="1"/>
        <v>0</v>
      </c>
      <c r="AF62">
        <v>90000</v>
      </c>
      <c r="AG62">
        <v>90000</v>
      </c>
      <c r="AH62">
        <v>0</v>
      </c>
      <c r="AI62">
        <v>100</v>
      </c>
      <c r="AJ62">
        <v>0</v>
      </c>
      <c r="AK62">
        <v>0</v>
      </c>
      <c r="AL62">
        <v>0</v>
      </c>
      <c r="AM62">
        <v>0</v>
      </c>
      <c r="AN62">
        <v>0</v>
      </c>
      <c r="AO62">
        <v>0</v>
      </c>
      <c r="AP62">
        <v>0</v>
      </c>
      <c r="AQ62">
        <v>0</v>
      </c>
      <c r="AR62">
        <v>0</v>
      </c>
      <c r="AS62">
        <v>0</v>
      </c>
      <c r="AT62">
        <v>0</v>
      </c>
      <c r="AU62">
        <v>0</v>
      </c>
      <c r="AV62">
        <v>0</v>
      </c>
      <c r="AW62">
        <v>0</v>
      </c>
      <c r="AX62">
        <v>0</v>
      </c>
      <c r="AY62">
        <v>0</v>
      </c>
      <c r="AZ62" t="s">
        <v>316</v>
      </c>
      <c r="BA62" t="s">
        <v>314</v>
      </c>
      <c r="BB62" t="s">
        <v>161</v>
      </c>
      <c r="BC62" t="s">
        <v>161</v>
      </c>
      <c r="BD62" t="s">
        <v>161</v>
      </c>
      <c r="BE62" t="s">
        <v>161</v>
      </c>
      <c r="BF62" t="s">
        <v>159</v>
      </c>
      <c r="BG62" t="s">
        <v>161</v>
      </c>
      <c r="BH62" s="4">
        <v>41091</v>
      </c>
      <c r="BI62">
        <v>0</v>
      </c>
      <c r="BJ62" s="4">
        <v>41455</v>
      </c>
      <c r="BK62" t="s">
        <v>161</v>
      </c>
      <c r="BL62" t="s">
        <v>161</v>
      </c>
      <c r="BM62" t="s">
        <v>161</v>
      </c>
      <c r="BO62" t="s">
        <v>161</v>
      </c>
      <c r="BQ62" t="s">
        <v>161</v>
      </c>
      <c r="BS62" t="s">
        <v>161</v>
      </c>
      <c r="BU62" t="s">
        <v>161</v>
      </c>
      <c r="BW62" t="s">
        <v>161</v>
      </c>
      <c r="BX62" t="s">
        <v>161</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90000</v>
      </c>
      <c r="DW62">
        <v>0</v>
      </c>
      <c r="DX62">
        <v>0</v>
      </c>
      <c r="DY62">
        <v>90000</v>
      </c>
      <c r="DZ62">
        <v>90000</v>
      </c>
      <c r="EA62">
        <v>0</v>
      </c>
      <c r="EB62">
        <v>0</v>
      </c>
      <c r="EC62">
        <v>100</v>
      </c>
      <c r="ED62">
        <v>0</v>
      </c>
      <c r="EE62">
        <v>0</v>
      </c>
      <c r="EF62">
        <v>0</v>
      </c>
      <c r="EG62">
        <v>0</v>
      </c>
      <c r="EH62">
        <v>0</v>
      </c>
      <c r="EI62">
        <v>0</v>
      </c>
      <c r="EJ62">
        <v>0</v>
      </c>
      <c r="EK62">
        <v>0</v>
      </c>
      <c r="EL62">
        <v>0</v>
      </c>
      <c r="EM62">
        <v>0</v>
      </c>
      <c r="EN62">
        <v>0</v>
      </c>
      <c r="EO62">
        <v>0</v>
      </c>
      <c r="EP62">
        <v>0</v>
      </c>
      <c r="EQ62">
        <v>0</v>
      </c>
      <c r="ER62">
        <v>0</v>
      </c>
      <c r="ES62">
        <v>0</v>
      </c>
    </row>
    <row r="63" spans="1:149" hidden="1" x14ac:dyDescent="0.3">
      <c r="A63" t="s">
        <v>148</v>
      </c>
      <c r="B63" t="s">
        <v>149</v>
      </c>
      <c r="C63" t="s">
        <v>294</v>
      </c>
      <c r="D63" t="s">
        <v>151</v>
      </c>
      <c r="E63" t="s">
        <v>152</v>
      </c>
      <c r="F63" t="s">
        <v>228</v>
      </c>
      <c r="G63" t="str">
        <f>VLOOKUP(L63,'[3]Locn Lookup 2'!G:H,2,FALSE)</f>
        <v>106 -  JULIAN CURTISS SCHOOL</v>
      </c>
      <c r="H63" t="str">
        <f t="shared" si="0"/>
        <v>14162106 -  JULIAN CURTISS SCHOOL</v>
      </c>
      <c r="I63" t="s">
        <v>154</v>
      </c>
      <c r="J63" t="s">
        <v>155</v>
      </c>
      <c r="L63" s="3">
        <v>106</v>
      </c>
      <c r="M63" t="s">
        <v>156</v>
      </c>
      <c r="N63" t="s">
        <v>317</v>
      </c>
      <c r="O63" t="s">
        <v>151</v>
      </c>
      <c r="P63" t="s">
        <v>158</v>
      </c>
      <c r="Q63" t="s">
        <v>164</v>
      </c>
      <c r="R63">
        <v>0</v>
      </c>
      <c r="S63">
        <v>0</v>
      </c>
      <c r="T63">
        <v>0</v>
      </c>
      <c r="U63">
        <v>0</v>
      </c>
      <c r="V63">
        <v>0</v>
      </c>
      <c r="W63">
        <v>0</v>
      </c>
      <c r="X63">
        <v>0</v>
      </c>
      <c r="Y63">
        <v>0</v>
      </c>
      <c r="Z63">
        <v>0</v>
      </c>
      <c r="AA63">
        <v>0</v>
      </c>
      <c r="AB63">
        <v>300000</v>
      </c>
      <c r="AC63">
        <v>0</v>
      </c>
      <c r="AD63">
        <v>0</v>
      </c>
      <c r="AE63">
        <f t="shared" si="1"/>
        <v>0</v>
      </c>
      <c r="AF63">
        <v>300000</v>
      </c>
      <c r="AG63">
        <v>300000</v>
      </c>
      <c r="AH63">
        <v>0</v>
      </c>
      <c r="AI63">
        <v>100</v>
      </c>
      <c r="AJ63">
        <v>0</v>
      </c>
      <c r="AK63">
        <v>0</v>
      </c>
      <c r="AL63">
        <v>0</v>
      </c>
      <c r="AM63">
        <v>0</v>
      </c>
      <c r="AN63">
        <v>0</v>
      </c>
      <c r="AO63">
        <v>0</v>
      </c>
      <c r="AP63">
        <v>0</v>
      </c>
      <c r="AQ63">
        <v>0</v>
      </c>
      <c r="AR63">
        <v>0</v>
      </c>
      <c r="AS63">
        <v>0</v>
      </c>
      <c r="AT63">
        <v>0</v>
      </c>
      <c r="AU63">
        <v>0</v>
      </c>
      <c r="AV63">
        <v>0</v>
      </c>
      <c r="AW63">
        <v>0</v>
      </c>
      <c r="AX63">
        <v>0</v>
      </c>
      <c r="AY63">
        <v>0</v>
      </c>
      <c r="AZ63" t="s">
        <v>230</v>
      </c>
      <c r="BA63" t="s">
        <v>228</v>
      </c>
      <c r="BB63" t="s">
        <v>161</v>
      </c>
      <c r="BC63" t="s">
        <v>161</v>
      </c>
      <c r="BD63" t="s">
        <v>161</v>
      </c>
      <c r="BE63" t="s">
        <v>161</v>
      </c>
      <c r="BF63" t="s">
        <v>159</v>
      </c>
      <c r="BG63" t="s">
        <v>161</v>
      </c>
      <c r="BH63" s="4">
        <v>41456</v>
      </c>
      <c r="BI63">
        <v>0</v>
      </c>
      <c r="BJ63" s="4">
        <v>41820</v>
      </c>
      <c r="BK63" t="s">
        <v>161</v>
      </c>
      <c r="BL63" t="s">
        <v>161</v>
      </c>
      <c r="BM63" t="s">
        <v>161</v>
      </c>
      <c r="BO63" t="s">
        <v>161</v>
      </c>
      <c r="BQ63" t="s">
        <v>161</v>
      </c>
      <c r="BS63" t="s">
        <v>161</v>
      </c>
      <c r="BU63" t="s">
        <v>161</v>
      </c>
      <c r="BW63" t="s">
        <v>161</v>
      </c>
      <c r="BX63" t="s">
        <v>161</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300000</v>
      </c>
      <c r="DO63">
        <v>0</v>
      </c>
      <c r="DP63">
        <v>0</v>
      </c>
      <c r="DQ63">
        <v>300000</v>
      </c>
      <c r="DR63">
        <v>300000</v>
      </c>
      <c r="DS63">
        <v>0</v>
      </c>
      <c r="DT63">
        <v>0</v>
      </c>
      <c r="DU63">
        <v>100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row>
    <row r="64" spans="1:149" hidden="1" x14ac:dyDescent="0.3">
      <c r="A64" t="s">
        <v>148</v>
      </c>
      <c r="B64" t="s">
        <v>149</v>
      </c>
      <c r="C64" t="s">
        <v>294</v>
      </c>
      <c r="D64" t="s">
        <v>151</v>
      </c>
      <c r="E64" t="s">
        <v>152</v>
      </c>
      <c r="F64" t="s">
        <v>318</v>
      </c>
      <c r="G64" t="str">
        <f>VLOOKUP(L64,'[3]Locn Lookup 2'!G:H,2,FALSE)</f>
        <v>106 -  JULIAN CURTISS SCHOOL</v>
      </c>
      <c r="H64" t="str">
        <f t="shared" si="0"/>
        <v>15168106 -  JULIAN CURTISS SCHOOL</v>
      </c>
      <c r="I64" t="s">
        <v>154</v>
      </c>
      <c r="J64" t="s">
        <v>155</v>
      </c>
      <c r="L64" s="3">
        <v>106</v>
      </c>
      <c r="M64" t="s">
        <v>156</v>
      </c>
      <c r="N64" t="s">
        <v>319</v>
      </c>
      <c r="O64" t="s">
        <v>151</v>
      </c>
      <c r="P64" t="s">
        <v>158</v>
      </c>
      <c r="Q64" t="s">
        <v>159</v>
      </c>
      <c r="R64">
        <v>0</v>
      </c>
      <c r="S64">
        <v>0</v>
      </c>
      <c r="T64">
        <v>0</v>
      </c>
      <c r="U64">
        <v>0</v>
      </c>
      <c r="V64">
        <v>0</v>
      </c>
      <c r="W64">
        <v>0</v>
      </c>
      <c r="X64">
        <v>0</v>
      </c>
      <c r="Y64">
        <v>0</v>
      </c>
      <c r="Z64">
        <v>0</v>
      </c>
      <c r="AA64">
        <v>0</v>
      </c>
      <c r="AB64">
        <v>700000</v>
      </c>
      <c r="AC64">
        <v>0</v>
      </c>
      <c r="AD64">
        <v>-29718.54</v>
      </c>
      <c r="AE64">
        <f t="shared" si="1"/>
        <v>-29718.54</v>
      </c>
      <c r="AF64">
        <v>670281.46</v>
      </c>
      <c r="AG64">
        <v>670281.46</v>
      </c>
      <c r="AH64">
        <v>0</v>
      </c>
      <c r="AI64">
        <v>100</v>
      </c>
      <c r="AJ64">
        <v>0</v>
      </c>
      <c r="AK64">
        <v>0</v>
      </c>
      <c r="AL64">
        <v>0</v>
      </c>
      <c r="AM64">
        <v>0</v>
      </c>
      <c r="AN64">
        <v>0</v>
      </c>
      <c r="AO64">
        <v>0</v>
      </c>
      <c r="AP64">
        <v>0</v>
      </c>
      <c r="AQ64">
        <v>0</v>
      </c>
      <c r="AR64">
        <v>0</v>
      </c>
      <c r="AS64">
        <v>0</v>
      </c>
      <c r="AT64">
        <v>0</v>
      </c>
      <c r="AU64">
        <v>0</v>
      </c>
      <c r="AV64">
        <v>0</v>
      </c>
      <c r="AW64">
        <v>0</v>
      </c>
      <c r="AX64">
        <v>0</v>
      </c>
      <c r="AY64">
        <v>0</v>
      </c>
      <c r="AZ64" t="s">
        <v>230</v>
      </c>
      <c r="BA64" t="s">
        <v>318</v>
      </c>
      <c r="BB64" t="s">
        <v>161</v>
      </c>
      <c r="BC64" t="s">
        <v>161</v>
      </c>
      <c r="BD64" t="s">
        <v>161</v>
      </c>
      <c r="BE64" t="s">
        <v>161</v>
      </c>
      <c r="BF64" t="s">
        <v>159</v>
      </c>
      <c r="BG64" t="s">
        <v>161</v>
      </c>
      <c r="BH64" s="4">
        <v>41821</v>
      </c>
      <c r="BI64">
        <v>0</v>
      </c>
      <c r="BJ64" s="4">
        <v>42185</v>
      </c>
      <c r="BK64" t="s">
        <v>161</v>
      </c>
      <c r="BL64" t="s">
        <v>161</v>
      </c>
      <c r="BM64" t="s">
        <v>161</v>
      </c>
      <c r="BO64" t="s">
        <v>161</v>
      </c>
      <c r="BQ64" t="s">
        <v>161</v>
      </c>
      <c r="BS64" t="s">
        <v>161</v>
      </c>
      <c r="BU64" t="s">
        <v>161</v>
      </c>
      <c r="BW64" t="s">
        <v>161</v>
      </c>
      <c r="BX64" t="s">
        <v>161</v>
      </c>
      <c r="BZ64">
        <v>0</v>
      </c>
      <c r="CA64">
        <v>0</v>
      </c>
      <c r="CB64">
        <v>0</v>
      </c>
      <c r="CC64">
        <v>0</v>
      </c>
      <c r="CD64">
        <v>0</v>
      </c>
      <c r="CE64">
        <v>0</v>
      </c>
      <c r="CF64">
        <v>0</v>
      </c>
      <c r="CG64">
        <v>0</v>
      </c>
      <c r="CH64">
        <v>29393.77</v>
      </c>
      <c r="CI64">
        <v>0</v>
      </c>
      <c r="CJ64">
        <v>-29393.77</v>
      </c>
      <c r="CK64">
        <v>0</v>
      </c>
      <c r="CL64">
        <v>0</v>
      </c>
      <c r="CM64">
        <v>0</v>
      </c>
      <c r="CN64">
        <v>0</v>
      </c>
      <c r="CO64">
        <v>0</v>
      </c>
      <c r="CP64">
        <v>32255.02</v>
      </c>
      <c r="CQ64">
        <v>0</v>
      </c>
      <c r="CR64">
        <v>0</v>
      </c>
      <c r="CS64">
        <v>32255.02</v>
      </c>
      <c r="CT64">
        <v>2861.25</v>
      </c>
      <c r="CU64">
        <v>0</v>
      </c>
      <c r="CV64">
        <v>29393.77</v>
      </c>
      <c r="CW64">
        <v>8.8699999999999992</v>
      </c>
      <c r="CX64">
        <v>60228.32</v>
      </c>
      <c r="CY64">
        <v>0</v>
      </c>
      <c r="CZ64">
        <v>0</v>
      </c>
      <c r="DA64">
        <v>60228.32</v>
      </c>
      <c r="DB64">
        <v>27973.3</v>
      </c>
      <c r="DC64">
        <v>0</v>
      </c>
      <c r="DD64">
        <v>32255.02</v>
      </c>
      <c r="DE64">
        <v>46.45</v>
      </c>
      <c r="DF64">
        <v>700000</v>
      </c>
      <c r="DG64">
        <v>0</v>
      </c>
      <c r="DH64">
        <v>-324.77</v>
      </c>
      <c r="DI64">
        <v>699675.23</v>
      </c>
      <c r="DJ64">
        <v>639446.91</v>
      </c>
      <c r="DK64">
        <v>0</v>
      </c>
      <c r="DL64">
        <v>60228.32</v>
      </c>
      <c r="DM64">
        <v>91.39</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row>
    <row r="65" spans="1:149" hidden="1" x14ac:dyDescent="0.3">
      <c r="A65" t="s">
        <v>148</v>
      </c>
      <c r="B65" t="s">
        <v>149</v>
      </c>
      <c r="C65" t="s">
        <v>294</v>
      </c>
      <c r="D65" t="s">
        <v>151</v>
      </c>
      <c r="E65" t="s">
        <v>152</v>
      </c>
      <c r="F65" t="s">
        <v>320</v>
      </c>
      <c r="G65" t="str">
        <f>VLOOKUP(L65,'[3]Locn Lookup 2'!G:H,2,FALSE)</f>
        <v>106 -  JULIAN CURTISS SCHOOL</v>
      </c>
      <c r="H65" t="str">
        <f t="shared" si="0"/>
        <v>15174106 -  JULIAN CURTISS SCHOOL</v>
      </c>
      <c r="I65" t="s">
        <v>154</v>
      </c>
      <c r="J65" t="s">
        <v>155</v>
      </c>
      <c r="L65" s="3">
        <v>106</v>
      </c>
      <c r="M65" t="s">
        <v>156</v>
      </c>
      <c r="N65" t="s">
        <v>321</v>
      </c>
      <c r="O65" t="s">
        <v>151</v>
      </c>
      <c r="P65" t="s">
        <v>158</v>
      </c>
      <c r="Q65" t="s">
        <v>164</v>
      </c>
      <c r="R65">
        <v>0</v>
      </c>
      <c r="S65">
        <v>0</v>
      </c>
      <c r="T65">
        <v>0</v>
      </c>
      <c r="U65">
        <v>0</v>
      </c>
      <c r="V65">
        <v>0</v>
      </c>
      <c r="W65">
        <v>0</v>
      </c>
      <c r="X65">
        <v>0</v>
      </c>
      <c r="Y65">
        <v>0</v>
      </c>
      <c r="Z65">
        <v>0</v>
      </c>
      <c r="AA65">
        <v>0</v>
      </c>
      <c r="AB65">
        <v>450000</v>
      </c>
      <c r="AC65">
        <v>2110</v>
      </c>
      <c r="AD65">
        <v>-329230.05</v>
      </c>
      <c r="AE65">
        <f t="shared" si="1"/>
        <v>-327120.05</v>
      </c>
      <c r="AF65">
        <v>122879.95</v>
      </c>
      <c r="AG65">
        <v>122879.95</v>
      </c>
      <c r="AH65">
        <v>0</v>
      </c>
      <c r="AI65">
        <v>100</v>
      </c>
      <c r="AJ65">
        <v>0</v>
      </c>
      <c r="AK65">
        <v>0</v>
      </c>
      <c r="AL65">
        <v>0</v>
      </c>
      <c r="AM65">
        <v>0</v>
      </c>
      <c r="AN65">
        <v>0</v>
      </c>
      <c r="AO65">
        <v>0</v>
      </c>
      <c r="AP65">
        <v>0</v>
      </c>
      <c r="AQ65">
        <v>0</v>
      </c>
      <c r="AR65">
        <v>0</v>
      </c>
      <c r="AS65">
        <v>0</v>
      </c>
      <c r="AT65">
        <v>0</v>
      </c>
      <c r="AU65">
        <v>0</v>
      </c>
      <c r="AV65">
        <v>0</v>
      </c>
      <c r="AW65">
        <v>0</v>
      </c>
      <c r="AX65">
        <v>0</v>
      </c>
      <c r="AY65">
        <v>0</v>
      </c>
      <c r="AZ65" t="s">
        <v>160</v>
      </c>
      <c r="BA65" t="s">
        <v>320</v>
      </c>
      <c r="BB65" t="s">
        <v>161</v>
      </c>
      <c r="BC65" t="s">
        <v>161</v>
      </c>
      <c r="BD65" t="s">
        <v>161</v>
      </c>
      <c r="BE65" t="s">
        <v>161</v>
      </c>
      <c r="BF65" t="s">
        <v>159</v>
      </c>
      <c r="BG65" t="s">
        <v>161</v>
      </c>
      <c r="BH65" s="4">
        <v>41821</v>
      </c>
      <c r="BI65">
        <v>0</v>
      </c>
      <c r="BJ65" s="4">
        <v>42185</v>
      </c>
      <c r="BK65" t="s">
        <v>161</v>
      </c>
      <c r="BL65" t="s">
        <v>161</v>
      </c>
      <c r="BM65" t="s">
        <v>161</v>
      </c>
      <c r="BO65" t="s">
        <v>161</v>
      </c>
      <c r="BQ65" t="s">
        <v>161</v>
      </c>
      <c r="BS65" t="s">
        <v>161</v>
      </c>
      <c r="BU65" t="s">
        <v>161</v>
      </c>
      <c r="BW65" t="s">
        <v>161</v>
      </c>
      <c r="BX65" t="s">
        <v>161</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6770.21</v>
      </c>
      <c r="CY65">
        <v>0</v>
      </c>
      <c r="CZ65">
        <v>-6770.21</v>
      </c>
      <c r="DA65">
        <v>0</v>
      </c>
      <c r="DB65">
        <v>0</v>
      </c>
      <c r="DC65">
        <v>0</v>
      </c>
      <c r="DD65">
        <v>0</v>
      </c>
      <c r="DE65">
        <v>0</v>
      </c>
      <c r="DF65">
        <v>450000</v>
      </c>
      <c r="DG65">
        <v>2110</v>
      </c>
      <c r="DH65">
        <v>-322459.84000000003</v>
      </c>
      <c r="DI65">
        <v>129650.16</v>
      </c>
      <c r="DJ65">
        <v>122879.95</v>
      </c>
      <c r="DK65">
        <v>0</v>
      </c>
      <c r="DL65">
        <v>6770.21</v>
      </c>
      <c r="DM65">
        <v>94.78</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row>
    <row r="66" spans="1:149" hidden="1" x14ac:dyDescent="0.3">
      <c r="A66" t="s">
        <v>148</v>
      </c>
      <c r="B66" t="s">
        <v>149</v>
      </c>
      <c r="C66" t="s">
        <v>294</v>
      </c>
      <c r="D66" t="s">
        <v>151</v>
      </c>
      <c r="E66" t="s">
        <v>152</v>
      </c>
      <c r="F66" t="s">
        <v>322</v>
      </c>
      <c r="G66" t="str">
        <f>VLOOKUP(L66,'[3]Locn Lookup 2'!G:H,2,FALSE)</f>
        <v>106 -  JULIAN CURTISS SCHOOL</v>
      </c>
      <c r="H66" t="str">
        <f t="shared" si="0"/>
        <v>16170106 -  JULIAN CURTISS SCHOOL</v>
      </c>
      <c r="I66" t="s">
        <v>154</v>
      </c>
      <c r="J66" t="s">
        <v>155</v>
      </c>
      <c r="L66" s="3">
        <v>106</v>
      </c>
      <c r="M66" t="s">
        <v>156</v>
      </c>
      <c r="N66" t="s">
        <v>323</v>
      </c>
      <c r="O66" t="s">
        <v>151</v>
      </c>
      <c r="P66" t="s">
        <v>158</v>
      </c>
      <c r="Q66" t="s">
        <v>159</v>
      </c>
      <c r="R66">
        <v>0</v>
      </c>
      <c r="S66">
        <v>0</v>
      </c>
      <c r="T66">
        <v>0</v>
      </c>
      <c r="U66">
        <v>0</v>
      </c>
      <c r="V66">
        <v>0</v>
      </c>
      <c r="W66">
        <v>0</v>
      </c>
      <c r="X66">
        <v>0</v>
      </c>
      <c r="Y66">
        <v>0</v>
      </c>
      <c r="Z66">
        <v>0</v>
      </c>
      <c r="AA66">
        <v>0</v>
      </c>
      <c r="AB66">
        <v>350000</v>
      </c>
      <c r="AC66">
        <v>61866.71</v>
      </c>
      <c r="AD66">
        <v>-2010.22</v>
      </c>
      <c r="AE66">
        <f t="shared" si="1"/>
        <v>59856.49</v>
      </c>
      <c r="AF66">
        <v>409856.49</v>
      </c>
      <c r="AG66">
        <v>409856.49</v>
      </c>
      <c r="AH66">
        <v>0</v>
      </c>
      <c r="AI66">
        <v>100</v>
      </c>
      <c r="AJ66">
        <v>1316.71</v>
      </c>
      <c r="AK66">
        <v>0</v>
      </c>
      <c r="AL66">
        <v>-693.51</v>
      </c>
      <c r="AM66">
        <v>0</v>
      </c>
      <c r="AN66">
        <v>623.20000000000005</v>
      </c>
      <c r="AO66">
        <v>623.20000000000005</v>
      </c>
      <c r="AP66">
        <v>0</v>
      </c>
      <c r="AQ66">
        <v>0</v>
      </c>
      <c r="AR66">
        <v>100</v>
      </c>
      <c r="AS66">
        <v>0</v>
      </c>
      <c r="AT66">
        <v>0</v>
      </c>
      <c r="AU66">
        <v>0</v>
      </c>
      <c r="AV66">
        <v>0</v>
      </c>
      <c r="AW66">
        <v>0</v>
      </c>
      <c r="AX66">
        <v>0</v>
      </c>
      <c r="AY66">
        <v>0</v>
      </c>
      <c r="AZ66" t="s">
        <v>324</v>
      </c>
      <c r="BA66" t="s">
        <v>322</v>
      </c>
      <c r="BB66" t="s">
        <v>161</v>
      </c>
      <c r="BC66" t="s">
        <v>161</v>
      </c>
      <c r="BD66" t="s">
        <v>161</v>
      </c>
      <c r="BE66" t="s">
        <v>161</v>
      </c>
      <c r="BF66" t="s">
        <v>159</v>
      </c>
      <c r="BG66" t="s">
        <v>161</v>
      </c>
      <c r="BH66" s="4">
        <v>42186</v>
      </c>
      <c r="BI66">
        <v>0</v>
      </c>
      <c r="BJ66" s="4">
        <v>42551</v>
      </c>
      <c r="BK66" t="s">
        <v>161</v>
      </c>
      <c r="BL66" t="s">
        <v>161</v>
      </c>
      <c r="BM66" t="s">
        <v>161</v>
      </c>
      <c r="BO66" t="s">
        <v>161</v>
      </c>
      <c r="BQ66" t="s">
        <v>161</v>
      </c>
      <c r="BS66" t="s">
        <v>161</v>
      </c>
      <c r="BU66" t="s">
        <v>161</v>
      </c>
      <c r="BW66" t="s">
        <v>161</v>
      </c>
      <c r="BX66" t="s">
        <v>161</v>
      </c>
      <c r="BZ66">
        <v>7306.63</v>
      </c>
      <c r="CA66">
        <v>1316.71</v>
      </c>
      <c r="CB66">
        <v>-1316.71</v>
      </c>
      <c r="CC66">
        <v>7306.63</v>
      </c>
      <c r="CD66">
        <v>5989.92</v>
      </c>
      <c r="CE66">
        <v>0</v>
      </c>
      <c r="CF66">
        <v>1316.71</v>
      </c>
      <c r="CG66">
        <v>81.98</v>
      </c>
      <c r="CH66">
        <v>49689.79</v>
      </c>
      <c r="CI66">
        <v>0</v>
      </c>
      <c r="CJ66">
        <v>0</v>
      </c>
      <c r="CK66">
        <v>49689.79</v>
      </c>
      <c r="CL66">
        <v>42383.16</v>
      </c>
      <c r="CM66">
        <v>0</v>
      </c>
      <c r="CN66">
        <v>7306.63</v>
      </c>
      <c r="CO66">
        <v>85.3</v>
      </c>
      <c r="CP66">
        <v>49689.79</v>
      </c>
      <c r="CQ66">
        <v>35000</v>
      </c>
      <c r="CR66">
        <v>0</v>
      </c>
      <c r="CS66">
        <v>84689.79</v>
      </c>
      <c r="CT66">
        <v>35000</v>
      </c>
      <c r="CU66">
        <v>0</v>
      </c>
      <c r="CV66">
        <v>49689.79</v>
      </c>
      <c r="CW66">
        <v>41.33</v>
      </c>
      <c r="CX66">
        <v>350000</v>
      </c>
      <c r="CY66">
        <v>25550</v>
      </c>
      <c r="CZ66">
        <v>0</v>
      </c>
      <c r="DA66">
        <v>375550</v>
      </c>
      <c r="DB66">
        <v>325860.21000000002</v>
      </c>
      <c r="DC66">
        <v>0</v>
      </c>
      <c r="DD66">
        <v>49689.79</v>
      </c>
      <c r="DE66">
        <v>86.77</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row>
    <row r="67" spans="1:149" hidden="1" x14ac:dyDescent="0.3">
      <c r="A67" t="s">
        <v>148</v>
      </c>
      <c r="B67" t="s">
        <v>149</v>
      </c>
      <c r="C67" t="s">
        <v>294</v>
      </c>
      <c r="D67" t="s">
        <v>151</v>
      </c>
      <c r="E67" t="s">
        <v>152</v>
      </c>
      <c r="F67" t="s">
        <v>265</v>
      </c>
      <c r="G67" t="str">
        <f>VLOOKUP(L67,'[3]Locn Lookup 2'!G:H,2,FALSE)</f>
        <v>106 -  JULIAN CURTISS SCHOOL</v>
      </c>
      <c r="H67" t="str">
        <f t="shared" ref="H67:H130" si="5">F67&amp;G67</f>
        <v>17163106 -  JULIAN CURTISS SCHOOL</v>
      </c>
      <c r="I67" t="s">
        <v>154</v>
      </c>
      <c r="J67" t="s">
        <v>155</v>
      </c>
      <c r="L67" s="3">
        <v>106</v>
      </c>
      <c r="M67" t="s">
        <v>156</v>
      </c>
      <c r="N67" t="s">
        <v>325</v>
      </c>
      <c r="O67" t="s">
        <v>151</v>
      </c>
      <c r="P67" t="s">
        <v>158</v>
      </c>
      <c r="Q67" t="s">
        <v>159</v>
      </c>
      <c r="R67">
        <v>0</v>
      </c>
      <c r="S67">
        <v>0</v>
      </c>
      <c r="T67">
        <v>0</v>
      </c>
      <c r="U67">
        <v>0</v>
      </c>
      <c r="V67">
        <v>0</v>
      </c>
      <c r="W67">
        <v>0</v>
      </c>
      <c r="X67">
        <v>0</v>
      </c>
      <c r="Y67">
        <v>0</v>
      </c>
      <c r="Z67">
        <v>0</v>
      </c>
      <c r="AA67">
        <v>0</v>
      </c>
      <c r="AB67">
        <v>340000</v>
      </c>
      <c r="AC67">
        <v>0</v>
      </c>
      <c r="AD67">
        <v>0</v>
      </c>
      <c r="AE67">
        <f t="shared" ref="AE67:AE130" si="6">AC67+AD67</f>
        <v>0</v>
      </c>
      <c r="AF67">
        <v>340000</v>
      </c>
      <c r="AG67">
        <v>340000</v>
      </c>
      <c r="AH67">
        <v>0</v>
      </c>
      <c r="AI67">
        <v>100</v>
      </c>
      <c r="AJ67">
        <v>0</v>
      </c>
      <c r="AK67">
        <v>0</v>
      </c>
      <c r="AL67">
        <v>0</v>
      </c>
      <c r="AM67">
        <v>0</v>
      </c>
      <c r="AN67">
        <v>0</v>
      </c>
      <c r="AO67">
        <v>0</v>
      </c>
      <c r="AP67">
        <v>0</v>
      </c>
      <c r="AQ67">
        <v>0</v>
      </c>
      <c r="AR67">
        <v>0</v>
      </c>
      <c r="AS67">
        <v>0</v>
      </c>
      <c r="AT67">
        <v>0</v>
      </c>
      <c r="AU67">
        <v>0</v>
      </c>
      <c r="AV67">
        <v>0</v>
      </c>
      <c r="AW67">
        <v>0</v>
      </c>
      <c r="AX67">
        <v>0</v>
      </c>
      <c r="AY67">
        <v>0</v>
      </c>
      <c r="AZ67" t="s">
        <v>267</v>
      </c>
      <c r="BA67" t="s">
        <v>265</v>
      </c>
      <c r="BB67" t="s">
        <v>161</v>
      </c>
      <c r="BC67" t="s">
        <v>161</v>
      </c>
      <c r="BD67" t="s">
        <v>161</v>
      </c>
      <c r="BE67" t="s">
        <v>161</v>
      </c>
      <c r="BF67" t="s">
        <v>159</v>
      </c>
      <c r="BG67" t="s">
        <v>161</v>
      </c>
      <c r="BH67" s="4">
        <v>42552</v>
      </c>
      <c r="BI67">
        <v>0</v>
      </c>
      <c r="BJ67" s="4">
        <v>42916</v>
      </c>
      <c r="BK67" t="s">
        <v>161</v>
      </c>
      <c r="BL67" t="s">
        <v>161</v>
      </c>
      <c r="BM67" t="s">
        <v>161</v>
      </c>
      <c r="BO67" t="s">
        <v>161</v>
      </c>
      <c r="BQ67" t="s">
        <v>161</v>
      </c>
      <c r="BS67" t="s">
        <v>161</v>
      </c>
      <c r="BU67" t="s">
        <v>161</v>
      </c>
      <c r="BW67" t="s">
        <v>161</v>
      </c>
      <c r="BX67" t="s">
        <v>161</v>
      </c>
      <c r="BZ67">
        <v>0</v>
      </c>
      <c r="CA67">
        <v>0</v>
      </c>
      <c r="CB67">
        <v>0</v>
      </c>
      <c r="CC67">
        <v>0</v>
      </c>
      <c r="CD67">
        <v>0</v>
      </c>
      <c r="CE67">
        <v>0</v>
      </c>
      <c r="CF67">
        <v>0</v>
      </c>
      <c r="CG67">
        <v>0</v>
      </c>
      <c r="CH67">
        <v>11766.71</v>
      </c>
      <c r="CI67">
        <v>0</v>
      </c>
      <c r="CJ67">
        <v>0</v>
      </c>
      <c r="CK67">
        <v>11766.71</v>
      </c>
      <c r="CL67">
        <v>11766.71</v>
      </c>
      <c r="CM67">
        <v>0</v>
      </c>
      <c r="CN67">
        <v>0</v>
      </c>
      <c r="CO67">
        <v>100</v>
      </c>
      <c r="CP67">
        <v>340000</v>
      </c>
      <c r="CQ67">
        <v>0</v>
      </c>
      <c r="CR67">
        <v>0</v>
      </c>
      <c r="CS67">
        <v>340000</v>
      </c>
      <c r="CT67">
        <v>328233.28999999998</v>
      </c>
      <c r="CU67">
        <v>0</v>
      </c>
      <c r="CV67">
        <v>11766.71</v>
      </c>
      <c r="CW67">
        <v>96.54</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row>
    <row r="68" spans="1:149" hidden="1" x14ac:dyDescent="0.3">
      <c r="A68" t="s">
        <v>148</v>
      </c>
      <c r="B68" t="s">
        <v>149</v>
      </c>
      <c r="C68" t="s">
        <v>294</v>
      </c>
      <c r="D68" t="s">
        <v>151</v>
      </c>
      <c r="E68" t="s">
        <v>152</v>
      </c>
      <c r="F68" t="s">
        <v>326</v>
      </c>
      <c r="G68" t="str">
        <f>VLOOKUP(L68,'[3]Locn Lookup 2'!G:H,2,FALSE)</f>
        <v>106 -  JULIAN CURTISS SCHOOL</v>
      </c>
      <c r="H68" t="str">
        <f t="shared" si="5"/>
        <v>17167106 -  JULIAN CURTISS SCHOOL</v>
      </c>
      <c r="I68" t="s">
        <v>154</v>
      </c>
      <c r="J68" t="s">
        <v>155</v>
      </c>
      <c r="L68" s="3">
        <v>106</v>
      </c>
      <c r="M68" t="s">
        <v>156</v>
      </c>
      <c r="N68" t="s">
        <v>327</v>
      </c>
      <c r="O68" t="s">
        <v>151</v>
      </c>
      <c r="P68" t="s">
        <v>158</v>
      </c>
      <c r="Q68" t="s">
        <v>159</v>
      </c>
      <c r="R68">
        <v>0</v>
      </c>
      <c r="S68">
        <v>0</v>
      </c>
      <c r="T68">
        <v>0</v>
      </c>
      <c r="U68">
        <v>0</v>
      </c>
      <c r="V68">
        <v>0</v>
      </c>
      <c r="W68">
        <v>0</v>
      </c>
      <c r="X68">
        <v>0</v>
      </c>
      <c r="Y68">
        <v>0</v>
      </c>
      <c r="Z68">
        <v>0</v>
      </c>
      <c r="AA68">
        <v>0</v>
      </c>
      <c r="AB68">
        <v>550000</v>
      </c>
      <c r="AC68">
        <v>738462.8</v>
      </c>
      <c r="AD68">
        <v>-116854.8</v>
      </c>
      <c r="AE68">
        <f t="shared" si="6"/>
        <v>621608</v>
      </c>
      <c r="AF68">
        <v>1171608</v>
      </c>
      <c r="AG68">
        <v>1171608</v>
      </c>
      <c r="AH68">
        <v>0</v>
      </c>
      <c r="AI68">
        <v>100</v>
      </c>
      <c r="AJ68">
        <v>0</v>
      </c>
      <c r="AK68">
        <v>0</v>
      </c>
      <c r="AL68">
        <v>0</v>
      </c>
      <c r="AM68">
        <v>0</v>
      </c>
      <c r="AN68">
        <v>0</v>
      </c>
      <c r="AO68">
        <v>0</v>
      </c>
      <c r="AP68">
        <v>0</v>
      </c>
      <c r="AQ68">
        <v>0</v>
      </c>
      <c r="AR68">
        <v>0</v>
      </c>
      <c r="AS68">
        <v>0</v>
      </c>
      <c r="AT68">
        <v>0</v>
      </c>
      <c r="AU68">
        <v>0</v>
      </c>
      <c r="AV68">
        <v>0</v>
      </c>
      <c r="AW68">
        <v>0</v>
      </c>
      <c r="AX68">
        <v>0</v>
      </c>
      <c r="AY68">
        <v>0</v>
      </c>
      <c r="AZ68" t="s">
        <v>328</v>
      </c>
      <c r="BA68" t="s">
        <v>326</v>
      </c>
      <c r="BB68" t="s">
        <v>161</v>
      </c>
      <c r="BC68" t="s">
        <v>161</v>
      </c>
      <c r="BD68" t="s">
        <v>161</v>
      </c>
      <c r="BE68" t="s">
        <v>161</v>
      </c>
      <c r="BF68" t="s">
        <v>159</v>
      </c>
      <c r="BG68" t="s">
        <v>161</v>
      </c>
      <c r="BH68" s="4">
        <v>42552</v>
      </c>
      <c r="BI68">
        <v>0</v>
      </c>
      <c r="BJ68" s="4">
        <v>42916</v>
      </c>
      <c r="BK68" t="s">
        <v>161</v>
      </c>
      <c r="BL68" t="s">
        <v>161</v>
      </c>
      <c r="BM68" t="s">
        <v>161</v>
      </c>
      <c r="BO68" t="s">
        <v>161</v>
      </c>
      <c r="BQ68" t="s">
        <v>161</v>
      </c>
      <c r="BS68" t="s">
        <v>161</v>
      </c>
      <c r="BU68" t="s">
        <v>161</v>
      </c>
      <c r="BW68" t="s">
        <v>161</v>
      </c>
      <c r="BX68" t="s">
        <v>161</v>
      </c>
      <c r="BZ68">
        <v>0</v>
      </c>
      <c r="CA68">
        <v>116854.8</v>
      </c>
      <c r="CB68">
        <v>-116854.8</v>
      </c>
      <c r="CC68">
        <v>0</v>
      </c>
      <c r="CD68">
        <v>0</v>
      </c>
      <c r="CE68">
        <v>0</v>
      </c>
      <c r="CF68">
        <v>0</v>
      </c>
      <c r="CG68">
        <v>0</v>
      </c>
      <c r="CH68">
        <v>1135508.92</v>
      </c>
      <c r="CI68">
        <v>3053</v>
      </c>
      <c r="CJ68">
        <v>0</v>
      </c>
      <c r="CK68">
        <v>1138561.92</v>
      </c>
      <c r="CL68">
        <v>1138561.92</v>
      </c>
      <c r="CM68">
        <v>0</v>
      </c>
      <c r="CN68">
        <v>0</v>
      </c>
      <c r="CO68">
        <v>100</v>
      </c>
      <c r="CP68">
        <v>550000</v>
      </c>
      <c r="CQ68">
        <v>618555</v>
      </c>
      <c r="CR68">
        <v>0</v>
      </c>
      <c r="CS68">
        <v>1168555</v>
      </c>
      <c r="CT68">
        <v>33046.080000000002</v>
      </c>
      <c r="CU68">
        <v>0</v>
      </c>
      <c r="CV68">
        <v>1135508.92</v>
      </c>
      <c r="CW68">
        <v>2.83</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row>
    <row r="69" spans="1:149" hidden="1" x14ac:dyDescent="0.3">
      <c r="A69" t="s">
        <v>148</v>
      </c>
      <c r="B69" t="s">
        <v>149</v>
      </c>
      <c r="C69" t="s">
        <v>294</v>
      </c>
      <c r="D69" t="s">
        <v>151</v>
      </c>
      <c r="E69" t="s">
        <v>152</v>
      </c>
      <c r="F69" t="s">
        <v>329</v>
      </c>
      <c r="G69" t="str">
        <f>VLOOKUP(L69,'[3]Locn Lookup 2'!G:H,2,FALSE)</f>
        <v>106 -  JULIAN CURTISS SCHOOL</v>
      </c>
      <c r="H69" t="str">
        <f t="shared" si="5"/>
        <v>18161106 -  JULIAN CURTISS SCHOOL</v>
      </c>
      <c r="I69" t="s">
        <v>154</v>
      </c>
      <c r="J69" t="s">
        <v>155</v>
      </c>
      <c r="L69" s="3">
        <v>106</v>
      </c>
      <c r="M69" t="s">
        <v>156</v>
      </c>
      <c r="N69" t="s">
        <v>330</v>
      </c>
      <c r="O69" t="s">
        <v>151</v>
      </c>
      <c r="P69" t="s">
        <v>158</v>
      </c>
      <c r="Q69" t="s">
        <v>159</v>
      </c>
      <c r="R69">
        <v>0</v>
      </c>
      <c r="S69">
        <v>0</v>
      </c>
      <c r="T69">
        <v>0</v>
      </c>
      <c r="U69">
        <v>0</v>
      </c>
      <c r="V69">
        <v>0</v>
      </c>
      <c r="W69">
        <v>0</v>
      </c>
      <c r="X69">
        <v>0</v>
      </c>
      <c r="Y69">
        <v>0</v>
      </c>
      <c r="Z69">
        <v>0</v>
      </c>
      <c r="AA69">
        <v>0</v>
      </c>
      <c r="AB69">
        <v>45000</v>
      </c>
      <c r="AC69">
        <v>0</v>
      </c>
      <c r="AD69">
        <v>-45000</v>
      </c>
      <c r="AE69">
        <f t="shared" si="6"/>
        <v>-45000</v>
      </c>
      <c r="AF69">
        <v>0</v>
      </c>
      <c r="AG69">
        <v>0</v>
      </c>
      <c r="AH69">
        <v>0</v>
      </c>
      <c r="AI69">
        <v>0</v>
      </c>
      <c r="AJ69">
        <v>45000</v>
      </c>
      <c r="AK69">
        <v>0</v>
      </c>
      <c r="AL69">
        <v>-45000</v>
      </c>
      <c r="AM69">
        <v>0</v>
      </c>
      <c r="AN69">
        <v>0</v>
      </c>
      <c r="AO69">
        <v>0</v>
      </c>
      <c r="AP69">
        <v>0</v>
      </c>
      <c r="AQ69">
        <v>0</v>
      </c>
      <c r="AR69">
        <v>0</v>
      </c>
      <c r="AS69">
        <v>0</v>
      </c>
      <c r="AT69">
        <v>0</v>
      </c>
      <c r="AU69">
        <v>0</v>
      </c>
      <c r="AV69">
        <v>0</v>
      </c>
      <c r="AW69">
        <v>0</v>
      </c>
      <c r="AX69">
        <v>0</v>
      </c>
      <c r="AY69">
        <v>0</v>
      </c>
      <c r="AZ69" t="s">
        <v>267</v>
      </c>
      <c r="BA69" t="s">
        <v>329</v>
      </c>
      <c r="BB69" t="s">
        <v>161</v>
      </c>
      <c r="BC69" t="s">
        <v>161</v>
      </c>
      <c r="BD69" t="s">
        <v>161</v>
      </c>
      <c r="BE69" t="s">
        <v>161</v>
      </c>
      <c r="BF69" t="s">
        <v>159</v>
      </c>
      <c r="BG69" t="s">
        <v>161</v>
      </c>
      <c r="BH69" s="4">
        <v>42917</v>
      </c>
      <c r="BI69">
        <v>0</v>
      </c>
      <c r="BJ69" s="4">
        <v>43281</v>
      </c>
      <c r="BK69" t="s">
        <v>161</v>
      </c>
      <c r="BL69" t="s">
        <v>161</v>
      </c>
      <c r="BM69" t="s">
        <v>161</v>
      </c>
      <c r="BO69" t="s">
        <v>161</v>
      </c>
      <c r="BQ69" t="s">
        <v>161</v>
      </c>
      <c r="BS69" t="s">
        <v>161</v>
      </c>
      <c r="BU69" t="s">
        <v>161</v>
      </c>
      <c r="BW69" t="s">
        <v>161</v>
      </c>
      <c r="BX69" t="s">
        <v>161</v>
      </c>
      <c r="BZ69">
        <v>39882.120000000003</v>
      </c>
      <c r="CA69">
        <v>0</v>
      </c>
      <c r="CB69">
        <v>0</v>
      </c>
      <c r="CC69">
        <v>39882.120000000003</v>
      </c>
      <c r="CD69">
        <v>-5117.88</v>
      </c>
      <c r="CE69">
        <v>0</v>
      </c>
      <c r="CF69">
        <v>45000</v>
      </c>
      <c r="CG69">
        <v>-12.83</v>
      </c>
      <c r="CH69">
        <v>45000</v>
      </c>
      <c r="CI69">
        <v>0</v>
      </c>
      <c r="CJ69">
        <v>0</v>
      </c>
      <c r="CK69">
        <v>45000</v>
      </c>
      <c r="CL69">
        <v>5117.88</v>
      </c>
      <c r="CM69">
        <v>0</v>
      </c>
      <c r="CN69">
        <v>39882.120000000003</v>
      </c>
      <c r="CO69">
        <v>11.37</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row>
    <row r="70" spans="1:149" hidden="1" x14ac:dyDescent="0.3">
      <c r="A70" t="s">
        <v>148</v>
      </c>
      <c r="B70" t="s">
        <v>149</v>
      </c>
      <c r="C70" t="s">
        <v>294</v>
      </c>
      <c r="D70" t="s">
        <v>151</v>
      </c>
      <c r="E70" t="s">
        <v>152</v>
      </c>
      <c r="F70" t="s">
        <v>331</v>
      </c>
      <c r="G70" t="str">
        <f>VLOOKUP(L70,'[3]Locn Lookup 2'!G:H,2,FALSE)</f>
        <v>106 -  JULIAN CURTISS SCHOOL</v>
      </c>
      <c r="H70" t="str">
        <f t="shared" si="5"/>
        <v>18163106 -  JULIAN CURTISS SCHOOL</v>
      </c>
      <c r="I70" t="s">
        <v>154</v>
      </c>
      <c r="J70" t="s">
        <v>155</v>
      </c>
      <c r="L70" s="3">
        <v>106</v>
      </c>
      <c r="M70" t="s">
        <v>156</v>
      </c>
      <c r="N70" t="s">
        <v>332</v>
      </c>
      <c r="O70" t="s">
        <v>151</v>
      </c>
      <c r="P70" t="s">
        <v>158</v>
      </c>
      <c r="Q70" t="s">
        <v>159</v>
      </c>
      <c r="R70">
        <v>0</v>
      </c>
      <c r="S70">
        <v>0</v>
      </c>
      <c r="T70">
        <v>0</v>
      </c>
      <c r="U70">
        <v>0</v>
      </c>
      <c r="V70">
        <v>0</v>
      </c>
      <c r="W70">
        <v>0</v>
      </c>
      <c r="X70">
        <v>0</v>
      </c>
      <c r="Y70">
        <v>0</v>
      </c>
      <c r="Z70">
        <v>0</v>
      </c>
      <c r="AA70">
        <v>0</v>
      </c>
      <c r="AB70">
        <v>80000</v>
      </c>
      <c r="AC70">
        <v>0</v>
      </c>
      <c r="AD70">
        <v>-60024.12</v>
      </c>
      <c r="AE70">
        <f t="shared" si="6"/>
        <v>-60024.12</v>
      </c>
      <c r="AF70">
        <v>19975.88</v>
      </c>
      <c r="AG70">
        <v>19975.88</v>
      </c>
      <c r="AH70">
        <v>0</v>
      </c>
      <c r="AI70">
        <v>100</v>
      </c>
      <c r="AJ70">
        <v>0</v>
      </c>
      <c r="AK70">
        <v>0</v>
      </c>
      <c r="AL70">
        <v>0</v>
      </c>
      <c r="AM70">
        <v>0</v>
      </c>
      <c r="AN70">
        <v>0</v>
      </c>
      <c r="AO70">
        <v>0</v>
      </c>
      <c r="AP70">
        <v>0</v>
      </c>
      <c r="AQ70">
        <v>0</v>
      </c>
      <c r="AR70">
        <v>0</v>
      </c>
      <c r="AS70">
        <v>0</v>
      </c>
      <c r="AT70">
        <v>0</v>
      </c>
      <c r="AU70">
        <v>0</v>
      </c>
      <c r="AV70">
        <v>0</v>
      </c>
      <c r="AW70">
        <v>0</v>
      </c>
      <c r="AX70">
        <v>0</v>
      </c>
      <c r="AY70">
        <v>0</v>
      </c>
      <c r="AZ70" t="s">
        <v>333</v>
      </c>
      <c r="BA70" t="s">
        <v>331</v>
      </c>
      <c r="BB70" t="s">
        <v>161</v>
      </c>
      <c r="BC70" t="s">
        <v>161</v>
      </c>
      <c r="BD70" t="s">
        <v>161</v>
      </c>
      <c r="BE70" t="s">
        <v>161</v>
      </c>
      <c r="BF70" t="s">
        <v>159</v>
      </c>
      <c r="BG70" t="s">
        <v>161</v>
      </c>
      <c r="BH70" s="4">
        <v>42917</v>
      </c>
      <c r="BI70">
        <v>0</v>
      </c>
      <c r="BJ70" s="4">
        <v>43281</v>
      </c>
      <c r="BK70" t="s">
        <v>161</v>
      </c>
      <c r="BL70" t="s">
        <v>161</v>
      </c>
      <c r="BM70" t="s">
        <v>161</v>
      </c>
      <c r="BO70" t="s">
        <v>161</v>
      </c>
      <c r="BQ70" t="s">
        <v>161</v>
      </c>
      <c r="BS70" t="s">
        <v>161</v>
      </c>
      <c r="BU70" t="s">
        <v>161</v>
      </c>
      <c r="BW70" t="s">
        <v>161</v>
      </c>
      <c r="BX70" t="s">
        <v>161</v>
      </c>
      <c r="BZ70">
        <v>0</v>
      </c>
      <c r="CA70">
        <v>0</v>
      </c>
      <c r="CB70">
        <v>0</v>
      </c>
      <c r="CC70">
        <v>0</v>
      </c>
      <c r="CD70">
        <v>0</v>
      </c>
      <c r="CE70">
        <v>0</v>
      </c>
      <c r="CF70">
        <v>0</v>
      </c>
      <c r="CG70">
        <v>0</v>
      </c>
      <c r="CH70">
        <v>80000</v>
      </c>
      <c r="CI70">
        <v>0</v>
      </c>
      <c r="CJ70">
        <v>-60024.12</v>
      </c>
      <c r="CK70">
        <v>19975.88</v>
      </c>
      <c r="CL70">
        <v>19975.88</v>
      </c>
      <c r="CM70">
        <v>0</v>
      </c>
      <c r="CN70">
        <v>0</v>
      </c>
      <c r="CO70">
        <v>100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row>
    <row r="71" spans="1:149" hidden="1" x14ac:dyDescent="0.3">
      <c r="A71" t="s">
        <v>148</v>
      </c>
      <c r="B71" t="s">
        <v>149</v>
      </c>
      <c r="C71" t="s">
        <v>294</v>
      </c>
      <c r="D71" t="s">
        <v>151</v>
      </c>
      <c r="E71" t="s">
        <v>152</v>
      </c>
      <c r="F71" t="s">
        <v>334</v>
      </c>
      <c r="G71" t="str">
        <f>VLOOKUP(L71,'[3]Locn Lookup 2'!G:H,2,FALSE)</f>
        <v>106 -  JULIAN CURTISS SCHOOL</v>
      </c>
      <c r="H71" t="str">
        <f t="shared" si="5"/>
        <v>18164106 -  JULIAN CURTISS SCHOOL</v>
      </c>
      <c r="I71" t="s">
        <v>154</v>
      </c>
      <c r="J71" t="s">
        <v>155</v>
      </c>
      <c r="L71" s="3">
        <v>106</v>
      </c>
      <c r="M71" t="s">
        <v>156</v>
      </c>
      <c r="N71" t="s">
        <v>335</v>
      </c>
      <c r="O71" t="s">
        <v>151</v>
      </c>
      <c r="P71" t="s">
        <v>158</v>
      </c>
      <c r="Q71" t="s">
        <v>159</v>
      </c>
      <c r="R71">
        <v>24535.59</v>
      </c>
      <c r="S71">
        <v>0</v>
      </c>
      <c r="T71">
        <v>0</v>
      </c>
      <c r="U71">
        <v>0</v>
      </c>
      <c r="V71">
        <v>24535.59</v>
      </c>
      <c r="W71">
        <v>8900</v>
      </c>
      <c r="X71">
        <v>0</v>
      </c>
      <c r="Y71">
        <v>0</v>
      </c>
      <c r="Z71">
        <v>15635.59</v>
      </c>
      <c r="AA71">
        <v>36.270000000000003</v>
      </c>
      <c r="AB71">
        <v>25000</v>
      </c>
      <c r="AC71">
        <v>0</v>
      </c>
      <c r="AD71">
        <v>0</v>
      </c>
      <c r="AE71">
        <f t="shared" si="6"/>
        <v>0</v>
      </c>
      <c r="AF71">
        <v>25000</v>
      </c>
      <c r="AG71">
        <v>9364.41</v>
      </c>
      <c r="AH71">
        <v>15635.59</v>
      </c>
      <c r="AI71">
        <v>37.46</v>
      </c>
      <c r="AJ71">
        <v>24535.59</v>
      </c>
      <c r="AK71">
        <v>0</v>
      </c>
      <c r="AL71">
        <v>0</v>
      </c>
      <c r="AM71">
        <v>0</v>
      </c>
      <c r="AN71">
        <v>24535.59</v>
      </c>
      <c r="AO71">
        <v>0</v>
      </c>
      <c r="AP71">
        <v>0</v>
      </c>
      <c r="AQ71">
        <v>24535.59</v>
      </c>
      <c r="AR71">
        <v>0</v>
      </c>
      <c r="AS71">
        <v>0</v>
      </c>
      <c r="AT71">
        <v>0</v>
      </c>
      <c r="AU71">
        <v>0</v>
      </c>
      <c r="AV71">
        <v>0</v>
      </c>
      <c r="AW71">
        <v>0</v>
      </c>
      <c r="AX71">
        <v>0</v>
      </c>
      <c r="AY71">
        <v>0</v>
      </c>
      <c r="AZ71" t="s">
        <v>336</v>
      </c>
      <c r="BA71" t="s">
        <v>334</v>
      </c>
      <c r="BB71" t="s">
        <v>161</v>
      </c>
      <c r="BC71" t="s">
        <v>161</v>
      </c>
      <c r="BD71" t="s">
        <v>161</v>
      </c>
      <c r="BE71" t="s">
        <v>161</v>
      </c>
      <c r="BF71" t="s">
        <v>159</v>
      </c>
      <c r="BG71" t="s">
        <v>161</v>
      </c>
      <c r="BH71" s="4">
        <v>42917</v>
      </c>
      <c r="BI71">
        <v>0</v>
      </c>
      <c r="BJ71" s="4">
        <v>43281</v>
      </c>
      <c r="BK71" t="s">
        <v>161</v>
      </c>
      <c r="BL71" t="s">
        <v>161</v>
      </c>
      <c r="BM71" t="s">
        <v>161</v>
      </c>
      <c r="BO71" t="s">
        <v>161</v>
      </c>
      <c r="BQ71" t="s">
        <v>161</v>
      </c>
      <c r="BS71" t="s">
        <v>161</v>
      </c>
      <c r="BU71" t="s">
        <v>161</v>
      </c>
      <c r="BW71" t="s">
        <v>161</v>
      </c>
      <c r="BX71" t="s">
        <v>161</v>
      </c>
      <c r="BZ71">
        <v>24785.93</v>
      </c>
      <c r="CA71">
        <v>0</v>
      </c>
      <c r="CB71">
        <v>0</v>
      </c>
      <c r="CC71">
        <v>24785.93</v>
      </c>
      <c r="CD71">
        <v>250.34</v>
      </c>
      <c r="CE71">
        <v>0</v>
      </c>
      <c r="CF71">
        <v>24535.59</v>
      </c>
      <c r="CG71">
        <v>1.01</v>
      </c>
      <c r="CH71">
        <v>25000</v>
      </c>
      <c r="CI71">
        <v>0</v>
      </c>
      <c r="CJ71">
        <v>0</v>
      </c>
      <c r="CK71">
        <v>25000</v>
      </c>
      <c r="CL71">
        <v>214.07</v>
      </c>
      <c r="CM71">
        <v>0</v>
      </c>
      <c r="CN71">
        <v>24785.93</v>
      </c>
      <c r="CO71">
        <v>0.86</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row>
    <row r="72" spans="1:149" hidden="1" x14ac:dyDescent="0.3">
      <c r="A72" t="s">
        <v>148</v>
      </c>
      <c r="B72" t="s">
        <v>149</v>
      </c>
      <c r="C72" t="s">
        <v>294</v>
      </c>
      <c r="D72" t="s">
        <v>151</v>
      </c>
      <c r="E72" t="s">
        <v>152</v>
      </c>
      <c r="F72" t="s">
        <v>337</v>
      </c>
      <c r="G72" t="str">
        <f>VLOOKUP(L72,'[3]Locn Lookup 2'!G:H,2,FALSE)</f>
        <v>106 -  JULIAN CURTISS SCHOOL</v>
      </c>
      <c r="H72" t="str">
        <f t="shared" si="5"/>
        <v>18165106 -  JULIAN CURTISS SCHOOL</v>
      </c>
      <c r="I72" t="s">
        <v>154</v>
      </c>
      <c r="J72" t="s">
        <v>155</v>
      </c>
      <c r="L72" s="3">
        <v>106</v>
      </c>
      <c r="M72" t="s">
        <v>156</v>
      </c>
      <c r="N72" t="s">
        <v>338</v>
      </c>
      <c r="O72" t="s">
        <v>151</v>
      </c>
      <c r="P72" t="s">
        <v>158</v>
      </c>
      <c r="Q72" t="s">
        <v>159</v>
      </c>
      <c r="R72">
        <v>0</v>
      </c>
      <c r="S72">
        <v>0</v>
      </c>
      <c r="T72">
        <v>0</v>
      </c>
      <c r="U72">
        <v>0</v>
      </c>
      <c r="V72">
        <v>0</v>
      </c>
      <c r="W72">
        <v>0</v>
      </c>
      <c r="X72">
        <v>0</v>
      </c>
      <c r="Y72">
        <v>0</v>
      </c>
      <c r="Z72">
        <v>0</v>
      </c>
      <c r="AA72">
        <v>0</v>
      </c>
      <c r="AB72">
        <v>44317</v>
      </c>
      <c r="AC72">
        <v>0</v>
      </c>
      <c r="AD72">
        <v>-44317</v>
      </c>
      <c r="AE72">
        <f t="shared" si="6"/>
        <v>-44317</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t="s">
        <v>328</v>
      </c>
      <c r="BA72" t="s">
        <v>337</v>
      </c>
      <c r="BB72" t="s">
        <v>161</v>
      </c>
      <c r="BC72" t="s">
        <v>161</v>
      </c>
      <c r="BD72" t="s">
        <v>161</v>
      </c>
      <c r="BE72" t="s">
        <v>161</v>
      </c>
      <c r="BF72" t="s">
        <v>159</v>
      </c>
      <c r="BG72" t="s">
        <v>161</v>
      </c>
      <c r="BH72" s="4">
        <v>42917</v>
      </c>
      <c r="BI72">
        <v>0</v>
      </c>
      <c r="BJ72" s="4">
        <v>43281</v>
      </c>
      <c r="BK72" t="s">
        <v>161</v>
      </c>
      <c r="BL72" t="s">
        <v>161</v>
      </c>
      <c r="BM72" t="s">
        <v>161</v>
      </c>
      <c r="BO72" t="s">
        <v>161</v>
      </c>
      <c r="BQ72" t="s">
        <v>161</v>
      </c>
      <c r="BS72" t="s">
        <v>161</v>
      </c>
      <c r="BU72" t="s">
        <v>161</v>
      </c>
      <c r="BW72" t="s">
        <v>161</v>
      </c>
      <c r="BX72" t="s">
        <v>161</v>
      </c>
      <c r="BZ72">
        <v>44317</v>
      </c>
      <c r="CA72">
        <v>0</v>
      </c>
      <c r="CB72">
        <v>-44317</v>
      </c>
      <c r="CC72">
        <v>0</v>
      </c>
      <c r="CD72">
        <v>0</v>
      </c>
      <c r="CE72">
        <v>0</v>
      </c>
      <c r="CF72">
        <v>0</v>
      </c>
      <c r="CG72">
        <v>0</v>
      </c>
      <c r="CH72">
        <v>44317</v>
      </c>
      <c r="CI72">
        <v>0</v>
      </c>
      <c r="CJ72">
        <v>0</v>
      </c>
      <c r="CK72">
        <v>44317</v>
      </c>
      <c r="CL72">
        <v>0</v>
      </c>
      <c r="CM72">
        <v>0</v>
      </c>
      <c r="CN72">
        <v>44317</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row>
    <row r="73" spans="1:149" hidden="1" x14ac:dyDescent="0.3">
      <c r="A73" t="s">
        <v>148</v>
      </c>
      <c r="B73" t="s">
        <v>149</v>
      </c>
      <c r="C73" t="s">
        <v>294</v>
      </c>
      <c r="D73" t="s">
        <v>151</v>
      </c>
      <c r="E73" t="s">
        <v>152</v>
      </c>
      <c r="F73" t="s">
        <v>339</v>
      </c>
      <c r="G73" t="str">
        <f>VLOOKUP(L73,'[3]Locn Lookup 2'!G:H,2,FALSE)</f>
        <v>106 -  JULIAN CURTISS SCHOOL</v>
      </c>
      <c r="H73" t="str">
        <f t="shared" si="5"/>
        <v>18168106 -  JULIAN CURTISS SCHOOL</v>
      </c>
      <c r="I73" t="s">
        <v>154</v>
      </c>
      <c r="J73" t="s">
        <v>155</v>
      </c>
      <c r="L73" s="3">
        <v>106</v>
      </c>
      <c r="M73" t="s">
        <v>156</v>
      </c>
      <c r="N73" t="s">
        <v>340</v>
      </c>
      <c r="O73" t="s">
        <v>151</v>
      </c>
      <c r="P73" t="s">
        <v>158</v>
      </c>
      <c r="Q73" t="s">
        <v>159</v>
      </c>
      <c r="R73">
        <v>0</v>
      </c>
      <c r="S73">
        <v>0</v>
      </c>
      <c r="T73">
        <v>0</v>
      </c>
      <c r="U73">
        <v>0</v>
      </c>
      <c r="V73">
        <v>0</v>
      </c>
      <c r="W73">
        <v>0</v>
      </c>
      <c r="X73">
        <v>0</v>
      </c>
      <c r="Y73">
        <v>0</v>
      </c>
      <c r="Z73">
        <v>0</v>
      </c>
      <c r="AA73">
        <v>0</v>
      </c>
      <c r="AB73">
        <v>650000</v>
      </c>
      <c r="AC73">
        <v>0</v>
      </c>
      <c r="AD73">
        <v>-5000</v>
      </c>
      <c r="AE73">
        <f t="shared" si="6"/>
        <v>-5000</v>
      </c>
      <c r="AF73">
        <v>645000</v>
      </c>
      <c r="AG73">
        <v>645000</v>
      </c>
      <c r="AH73">
        <v>0</v>
      </c>
      <c r="AI73">
        <v>100</v>
      </c>
      <c r="AJ73">
        <v>5000</v>
      </c>
      <c r="AK73">
        <v>0</v>
      </c>
      <c r="AL73">
        <v>-5000</v>
      </c>
      <c r="AM73">
        <v>0</v>
      </c>
      <c r="AN73">
        <v>0</v>
      </c>
      <c r="AO73">
        <v>0</v>
      </c>
      <c r="AP73">
        <v>0</v>
      </c>
      <c r="AQ73">
        <v>0</v>
      </c>
      <c r="AR73">
        <v>0</v>
      </c>
      <c r="AS73">
        <v>0</v>
      </c>
      <c r="AT73">
        <v>0</v>
      </c>
      <c r="AU73">
        <v>0</v>
      </c>
      <c r="AV73">
        <v>0</v>
      </c>
      <c r="AW73">
        <v>0</v>
      </c>
      <c r="AX73">
        <v>0</v>
      </c>
      <c r="AY73">
        <v>0</v>
      </c>
      <c r="AZ73" t="s">
        <v>297</v>
      </c>
      <c r="BA73" t="s">
        <v>339</v>
      </c>
      <c r="BB73" t="s">
        <v>161</v>
      </c>
      <c r="BC73" t="s">
        <v>161</v>
      </c>
      <c r="BD73" t="s">
        <v>161</v>
      </c>
      <c r="BE73" t="s">
        <v>161</v>
      </c>
      <c r="BF73" t="s">
        <v>159</v>
      </c>
      <c r="BG73" t="s">
        <v>161</v>
      </c>
      <c r="BH73" s="4">
        <v>42917</v>
      </c>
      <c r="BI73">
        <v>0</v>
      </c>
      <c r="BJ73" s="4">
        <v>43281</v>
      </c>
      <c r="BK73" t="s">
        <v>161</v>
      </c>
      <c r="BL73" t="s">
        <v>161</v>
      </c>
      <c r="BM73" t="s">
        <v>161</v>
      </c>
      <c r="BO73" t="s">
        <v>161</v>
      </c>
      <c r="BQ73" t="s">
        <v>161</v>
      </c>
      <c r="BS73" t="s">
        <v>161</v>
      </c>
      <c r="BU73" t="s">
        <v>161</v>
      </c>
      <c r="BW73" t="s">
        <v>161</v>
      </c>
      <c r="BX73" t="s">
        <v>161</v>
      </c>
      <c r="BZ73">
        <v>650000</v>
      </c>
      <c r="CA73">
        <v>0</v>
      </c>
      <c r="CB73">
        <v>0</v>
      </c>
      <c r="CC73">
        <v>650000</v>
      </c>
      <c r="CD73">
        <v>645000</v>
      </c>
      <c r="CE73">
        <v>0</v>
      </c>
      <c r="CF73">
        <v>5000</v>
      </c>
      <c r="CG73">
        <v>99.23</v>
      </c>
      <c r="CH73">
        <v>650000</v>
      </c>
      <c r="CI73">
        <v>0</v>
      </c>
      <c r="CJ73">
        <v>0</v>
      </c>
      <c r="CK73">
        <v>650000</v>
      </c>
      <c r="CL73">
        <v>0</v>
      </c>
      <c r="CM73">
        <v>0</v>
      </c>
      <c r="CN73">
        <v>650000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row>
    <row r="74" spans="1:149" hidden="1" x14ac:dyDescent="0.3">
      <c r="A74" t="s">
        <v>148</v>
      </c>
      <c r="B74" t="s">
        <v>149</v>
      </c>
      <c r="C74" t="s">
        <v>294</v>
      </c>
      <c r="D74" t="s">
        <v>151</v>
      </c>
      <c r="E74" t="s">
        <v>152</v>
      </c>
      <c r="F74" t="s">
        <v>341</v>
      </c>
      <c r="G74" t="str">
        <f>VLOOKUP(L74,'[3]Locn Lookup 2'!G:H,2,FALSE)</f>
        <v>106 -  JULIAN CURTISS SCHOOL</v>
      </c>
      <c r="H74" t="str">
        <f t="shared" si="5"/>
        <v>19147106 -  JULIAN CURTISS SCHOOL</v>
      </c>
      <c r="I74" t="s">
        <v>154</v>
      </c>
      <c r="J74" t="s">
        <v>155</v>
      </c>
      <c r="L74" s="3">
        <v>106</v>
      </c>
      <c r="M74" t="s">
        <v>156</v>
      </c>
      <c r="N74" t="s">
        <v>342</v>
      </c>
      <c r="O74" t="s">
        <v>151</v>
      </c>
      <c r="P74" t="s">
        <v>158</v>
      </c>
      <c r="Q74" t="s">
        <v>159</v>
      </c>
      <c r="R74">
        <v>707.75</v>
      </c>
      <c r="S74">
        <v>0</v>
      </c>
      <c r="T74">
        <v>0</v>
      </c>
      <c r="U74">
        <v>0</v>
      </c>
      <c r="V74">
        <v>707.75</v>
      </c>
      <c r="W74">
        <v>0</v>
      </c>
      <c r="X74">
        <v>0</v>
      </c>
      <c r="Y74">
        <v>0</v>
      </c>
      <c r="Z74">
        <v>707.75</v>
      </c>
      <c r="AA74">
        <v>0</v>
      </c>
      <c r="AB74">
        <v>225000</v>
      </c>
      <c r="AC74">
        <v>0</v>
      </c>
      <c r="AD74">
        <v>0</v>
      </c>
      <c r="AE74">
        <f t="shared" si="6"/>
        <v>0</v>
      </c>
      <c r="AF74">
        <v>225000</v>
      </c>
      <c r="AG74">
        <v>224292.25</v>
      </c>
      <c r="AH74">
        <v>707.75</v>
      </c>
      <c r="AI74">
        <v>99.69</v>
      </c>
      <c r="AJ74">
        <v>27119</v>
      </c>
      <c r="AK74">
        <v>0</v>
      </c>
      <c r="AL74">
        <v>0</v>
      </c>
      <c r="AM74">
        <v>0</v>
      </c>
      <c r="AN74">
        <v>27119</v>
      </c>
      <c r="AO74">
        <v>26411.25</v>
      </c>
      <c r="AP74">
        <v>0</v>
      </c>
      <c r="AQ74">
        <v>707.75</v>
      </c>
      <c r="AR74">
        <v>97.39</v>
      </c>
      <c r="AS74">
        <v>0</v>
      </c>
      <c r="AT74">
        <v>0</v>
      </c>
      <c r="AU74">
        <v>0</v>
      </c>
      <c r="AV74">
        <v>0</v>
      </c>
      <c r="AW74">
        <v>0</v>
      </c>
      <c r="AX74">
        <v>0</v>
      </c>
      <c r="AY74">
        <v>0</v>
      </c>
      <c r="AZ74" t="s">
        <v>197</v>
      </c>
      <c r="BA74" t="s">
        <v>341</v>
      </c>
      <c r="BB74" t="s">
        <v>161</v>
      </c>
      <c r="BC74" t="s">
        <v>161</v>
      </c>
      <c r="BD74" t="s">
        <v>161</v>
      </c>
      <c r="BE74" t="s">
        <v>161</v>
      </c>
      <c r="BF74" t="s">
        <v>159</v>
      </c>
      <c r="BG74" t="s">
        <v>161</v>
      </c>
      <c r="BH74" s="4">
        <v>43282</v>
      </c>
      <c r="BI74">
        <v>0</v>
      </c>
      <c r="BJ74" s="4">
        <v>43646</v>
      </c>
      <c r="BK74" t="s">
        <v>161</v>
      </c>
      <c r="BL74" t="s">
        <v>161</v>
      </c>
      <c r="BM74" t="s">
        <v>161</v>
      </c>
      <c r="BO74" t="s">
        <v>161</v>
      </c>
      <c r="BQ74" t="s">
        <v>161</v>
      </c>
      <c r="BS74" t="s">
        <v>161</v>
      </c>
      <c r="BU74" t="s">
        <v>161</v>
      </c>
      <c r="BW74" t="s">
        <v>161</v>
      </c>
      <c r="BX74" t="s">
        <v>161</v>
      </c>
      <c r="BZ74">
        <v>225000</v>
      </c>
      <c r="CA74">
        <v>0</v>
      </c>
      <c r="CB74">
        <v>0</v>
      </c>
      <c r="CC74">
        <v>225000</v>
      </c>
      <c r="CD74">
        <v>197881</v>
      </c>
      <c r="CE74">
        <v>0</v>
      </c>
      <c r="CF74">
        <v>27119</v>
      </c>
      <c r="CG74">
        <v>87.95</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row>
    <row r="75" spans="1:149" hidden="1" x14ac:dyDescent="0.3">
      <c r="A75" t="s">
        <v>148</v>
      </c>
      <c r="B75" t="s">
        <v>149</v>
      </c>
      <c r="C75" t="s">
        <v>294</v>
      </c>
      <c r="D75" t="s">
        <v>151</v>
      </c>
      <c r="E75" t="s">
        <v>152</v>
      </c>
      <c r="F75" t="s">
        <v>166</v>
      </c>
      <c r="G75" t="str">
        <f>VLOOKUP(L75,'[3]Locn Lookup 2'!G:H,2,FALSE)</f>
        <v>106 -  JULIAN CURTISS SCHOOL</v>
      </c>
      <c r="H75" t="str">
        <f t="shared" si="5"/>
        <v>19149106 -  JULIAN CURTISS SCHOOL</v>
      </c>
      <c r="I75" t="s">
        <v>154</v>
      </c>
      <c r="J75" t="s">
        <v>155</v>
      </c>
      <c r="L75" s="3">
        <v>106</v>
      </c>
      <c r="M75" t="s">
        <v>156</v>
      </c>
      <c r="N75" t="s">
        <v>343</v>
      </c>
      <c r="O75" t="s">
        <v>151</v>
      </c>
      <c r="P75" t="s">
        <v>158</v>
      </c>
      <c r="Q75" t="s">
        <v>159</v>
      </c>
      <c r="R75">
        <v>0</v>
      </c>
      <c r="S75">
        <v>0</v>
      </c>
      <c r="T75">
        <v>0</v>
      </c>
      <c r="U75">
        <v>0</v>
      </c>
      <c r="V75">
        <v>0</v>
      </c>
      <c r="W75">
        <v>0</v>
      </c>
      <c r="X75">
        <v>0</v>
      </c>
      <c r="Y75">
        <v>0</v>
      </c>
      <c r="Z75">
        <v>0</v>
      </c>
      <c r="AA75">
        <v>0</v>
      </c>
      <c r="AB75">
        <v>61000</v>
      </c>
      <c r="AC75">
        <v>0</v>
      </c>
      <c r="AD75">
        <v>0</v>
      </c>
      <c r="AE75">
        <f t="shared" si="6"/>
        <v>0</v>
      </c>
      <c r="AF75">
        <v>61000</v>
      </c>
      <c r="AG75">
        <v>61000</v>
      </c>
      <c r="AH75">
        <v>0</v>
      </c>
      <c r="AI75">
        <v>100</v>
      </c>
      <c r="AJ75">
        <v>61000</v>
      </c>
      <c r="AK75">
        <v>0</v>
      </c>
      <c r="AL75">
        <v>0</v>
      </c>
      <c r="AM75">
        <v>0</v>
      </c>
      <c r="AN75">
        <v>61000</v>
      </c>
      <c r="AO75">
        <v>61000</v>
      </c>
      <c r="AP75">
        <v>0</v>
      </c>
      <c r="AQ75">
        <v>0</v>
      </c>
      <c r="AR75">
        <v>100</v>
      </c>
      <c r="AS75">
        <v>0</v>
      </c>
      <c r="AT75">
        <v>0</v>
      </c>
      <c r="AU75">
        <v>0</v>
      </c>
      <c r="AV75">
        <v>0</v>
      </c>
      <c r="AW75">
        <v>0</v>
      </c>
      <c r="AX75">
        <v>0</v>
      </c>
      <c r="AY75">
        <v>0</v>
      </c>
      <c r="AZ75" t="s">
        <v>168</v>
      </c>
      <c r="BA75" t="s">
        <v>166</v>
      </c>
      <c r="BB75" t="s">
        <v>161</v>
      </c>
      <c r="BC75" t="s">
        <v>161</v>
      </c>
      <c r="BD75" t="s">
        <v>161</v>
      </c>
      <c r="BE75" t="s">
        <v>161</v>
      </c>
      <c r="BF75" t="s">
        <v>159</v>
      </c>
      <c r="BG75" t="s">
        <v>161</v>
      </c>
      <c r="BH75" s="4">
        <v>43282</v>
      </c>
      <c r="BI75">
        <v>0</v>
      </c>
      <c r="BJ75" s="4">
        <v>43646</v>
      </c>
      <c r="BK75" t="s">
        <v>161</v>
      </c>
      <c r="BL75" t="s">
        <v>161</v>
      </c>
      <c r="BM75" t="s">
        <v>161</v>
      </c>
      <c r="BO75" t="s">
        <v>161</v>
      </c>
      <c r="BQ75" t="s">
        <v>161</v>
      </c>
      <c r="BS75" t="s">
        <v>161</v>
      </c>
      <c r="BU75" t="s">
        <v>161</v>
      </c>
      <c r="BW75" t="s">
        <v>161</v>
      </c>
      <c r="BX75" t="s">
        <v>161</v>
      </c>
      <c r="BZ75">
        <v>61000</v>
      </c>
      <c r="CA75">
        <v>0</v>
      </c>
      <c r="CB75">
        <v>0</v>
      </c>
      <c r="CC75">
        <v>61000</v>
      </c>
      <c r="CD75">
        <v>0</v>
      </c>
      <c r="CE75">
        <v>0</v>
      </c>
      <c r="CF75">
        <v>61000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row>
    <row r="76" spans="1:149" hidden="1" x14ac:dyDescent="0.3">
      <c r="A76" t="s">
        <v>148</v>
      </c>
      <c r="B76" t="s">
        <v>149</v>
      </c>
      <c r="C76" t="s">
        <v>294</v>
      </c>
      <c r="D76" t="s">
        <v>151</v>
      </c>
      <c r="E76" t="s">
        <v>152</v>
      </c>
      <c r="F76" t="s">
        <v>344</v>
      </c>
      <c r="G76" t="str">
        <f>VLOOKUP(L76,'[3]Locn Lookup 2'!G:H,2,FALSE)</f>
        <v>106 -  JULIAN CURTISS SCHOOL</v>
      </c>
      <c r="H76" t="str">
        <f t="shared" si="5"/>
        <v>19150106 -  JULIAN CURTISS SCHOOL</v>
      </c>
      <c r="I76" t="s">
        <v>154</v>
      </c>
      <c r="J76" t="s">
        <v>155</v>
      </c>
      <c r="L76" s="3">
        <v>106</v>
      </c>
      <c r="M76" t="s">
        <v>156</v>
      </c>
      <c r="N76" t="s">
        <v>345</v>
      </c>
      <c r="O76" t="s">
        <v>151</v>
      </c>
      <c r="P76" t="s">
        <v>158</v>
      </c>
      <c r="Q76" t="s">
        <v>159</v>
      </c>
      <c r="R76">
        <v>0</v>
      </c>
      <c r="S76">
        <v>0</v>
      </c>
      <c r="T76">
        <v>0</v>
      </c>
      <c r="U76">
        <v>0</v>
      </c>
      <c r="V76">
        <v>0</v>
      </c>
      <c r="W76">
        <v>0</v>
      </c>
      <c r="X76">
        <v>0</v>
      </c>
      <c r="Y76">
        <v>0</v>
      </c>
      <c r="Z76">
        <v>0</v>
      </c>
      <c r="AA76">
        <v>0</v>
      </c>
      <c r="AB76">
        <v>300000</v>
      </c>
      <c r="AC76">
        <v>0</v>
      </c>
      <c r="AD76">
        <v>-7583.5</v>
      </c>
      <c r="AE76">
        <f t="shared" si="6"/>
        <v>-7583.5</v>
      </c>
      <c r="AF76">
        <v>292416.5</v>
      </c>
      <c r="AG76">
        <v>292416.5</v>
      </c>
      <c r="AH76">
        <v>0</v>
      </c>
      <c r="AI76">
        <v>100</v>
      </c>
      <c r="AJ76">
        <v>107297.25</v>
      </c>
      <c r="AK76">
        <v>0</v>
      </c>
      <c r="AL76">
        <v>-7583.5</v>
      </c>
      <c r="AM76">
        <v>0</v>
      </c>
      <c r="AN76">
        <v>99713.75</v>
      </c>
      <c r="AO76">
        <v>99713.75</v>
      </c>
      <c r="AP76">
        <v>0</v>
      </c>
      <c r="AQ76">
        <v>0</v>
      </c>
      <c r="AR76">
        <v>100</v>
      </c>
      <c r="AS76">
        <v>0</v>
      </c>
      <c r="AT76">
        <v>0</v>
      </c>
      <c r="AU76">
        <v>0</v>
      </c>
      <c r="AV76">
        <v>0</v>
      </c>
      <c r="AW76">
        <v>0</v>
      </c>
      <c r="AX76">
        <v>0</v>
      </c>
      <c r="AY76">
        <v>0</v>
      </c>
      <c r="AZ76" t="s">
        <v>194</v>
      </c>
      <c r="BA76" t="s">
        <v>344</v>
      </c>
      <c r="BB76" t="s">
        <v>161</v>
      </c>
      <c r="BC76" t="s">
        <v>161</v>
      </c>
      <c r="BD76" t="s">
        <v>161</v>
      </c>
      <c r="BE76" t="s">
        <v>161</v>
      </c>
      <c r="BF76" t="s">
        <v>159</v>
      </c>
      <c r="BG76" t="s">
        <v>161</v>
      </c>
      <c r="BH76" s="4">
        <v>43282</v>
      </c>
      <c r="BI76">
        <v>0</v>
      </c>
      <c r="BJ76" s="4">
        <v>43646</v>
      </c>
      <c r="BK76" t="s">
        <v>161</v>
      </c>
      <c r="BL76" t="s">
        <v>161</v>
      </c>
      <c r="BM76" t="s">
        <v>161</v>
      </c>
      <c r="BO76" t="s">
        <v>161</v>
      </c>
      <c r="BQ76" t="s">
        <v>161</v>
      </c>
      <c r="BS76" t="s">
        <v>161</v>
      </c>
      <c r="BU76" t="s">
        <v>161</v>
      </c>
      <c r="BW76" t="s">
        <v>161</v>
      </c>
      <c r="BX76" t="s">
        <v>161</v>
      </c>
      <c r="BZ76">
        <v>300000</v>
      </c>
      <c r="CA76">
        <v>0</v>
      </c>
      <c r="CB76">
        <v>0</v>
      </c>
      <c r="CC76">
        <v>300000</v>
      </c>
      <c r="CD76">
        <v>192702.75</v>
      </c>
      <c r="CE76">
        <v>0</v>
      </c>
      <c r="CF76">
        <v>107297.25</v>
      </c>
      <c r="CG76">
        <v>64.23</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row>
    <row r="77" spans="1:149" hidden="1" x14ac:dyDescent="0.3">
      <c r="A77" t="s">
        <v>148</v>
      </c>
      <c r="B77" t="s">
        <v>149</v>
      </c>
      <c r="C77" t="s">
        <v>294</v>
      </c>
      <c r="D77" t="s">
        <v>151</v>
      </c>
      <c r="E77" t="s">
        <v>152</v>
      </c>
      <c r="F77" t="s">
        <v>169</v>
      </c>
      <c r="G77" t="str">
        <f>VLOOKUP(L77,'[3]Locn Lookup 2'!G:H,2,FALSE)</f>
        <v>106 -  JULIAN CURTISS SCHOOL</v>
      </c>
      <c r="H77" t="str">
        <f t="shared" si="5"/>
        <v>19155106 -  JULIAN CURTISS SCHOOL</v>
      </c>
      <c r="I77" t="s">
        <v>154</v>
      </c>
      <c r="J77" t="s">
        <v>155</v>
      </c>
      <c r="L77" s="3">
        <v>106</v>
      </c>
      <c r="M77" t="s">
        <v>156</v>
      </c>
      <c r="N77" t="s">
        <v>346</v>
      </c>
      <c r="O77" t="s">
        <v>151</v>
      </c>
      <c r="P77" t="s">
        <v>158</v>
      </c>
      <c r="Q77" t="s">
        <v>159</v>
      </c>
      <c r="R77">
        <v>0</v>
      </c>
      <c r="S77">
        <v>0</v>
      </c>
      <c r="T77">
        <v>0</v>
      </c>
      <c r="U77">
        <v>0</v>
      </c>
      <c r="V77">
        <v>0</v>
      </c>
      <c r="W77">
        <v>0</v>
      </c>
      <c r="X77">
        <v>0</v>
      </c>
      <c r="Y77">
        <v>0</v>
      </c>
      <c r="Z77">
        <v>0</v>
      </c>
      <c r="AA77">
        <v>0</v>
      </c>
      <c r="AB77">
        <v>5000</v>
      </c>
      <c r="AC77">
        <v>1280</v>
      </c>
      <c r="AD77">
        <v>0</v>
      </c>
      <c r="AE77">
        <f t="shared" si="6"/>
        <v>1280</v>
      </c>
      <c r="AF77">
        <v>6280</v>
      </c>
      <c r="AG77">
        <v>6280</v>
      </c>
      <c r="AH77">
        <v>0</v>
      </c>
      <c r="AI77">
        <v>100</v>
      </c>
      <c r="AJ77">
        <v>0</v>
      </c>
      <c r="AK77">
        <v>1280</v>
      </c>
      <c r="AL77">
        <v>0</v>
      </c>
      <c r="AM77">
        <v>0</v>
      </c>
      <c r="AN77">
        <v>1280</v>
      </c>
      <c r="AO77">
        <v>1280</v>
      </c>
      <c r="AP77">
        <v>0</v>
      </c>
      <c r="AQ77">
        <v>0</v>
      </c>
      <c r="AR77">
        <v>100</v>
      </c>
      <c r="AS77">
        <v>0</v>
      </c>
      <c r="AT77">
        <v>0</v>
      </c>
      <c r="AU77">
        <v>0</v>
      </c>
      <c r="AV77">
        <v>0</v>
      </c>
      <c r="AW77">
        <v>0</v>
      </c>
      <c r="AX77">
        <v>0</v>
      </c>
      <c r="AY77">
        <v>0</v>
      </c>
      <c r="AZ77" t="s">
        <v>171</v>
      </c>
      <c r="BA77" t="s">
        <v>169</v>
      </c>
      <c r="BB77" t="s">
        <v>161</v>
      </c>
      <c r="BC77" t="s">
        <v>161</v>
      </c>
      <c r="BD77" t="s">
        <v>161</v>
      </c>
      <c r="BE77" t="s">
        <v>161</v>
      </c>
      <c r="BF77" t="s">
        <v>159</v>
      </c>
      <c r="BG77" t="s">
        <v>161</v>
      </c>
      <c r="BH77" s="4">
        <v>43282</v>
      </c>
      <c r="BI77">
        <v>0</v>
      </c>
      <c r="BJ77" s="4">
        <v>43646</v>
      </c>
      <c r="BK77" t="s">
        <v>161</v>
      </c>
      <c r="BL77" t="s">
        <v>161</v>
      </c>
      <c r="BM77" t="s">
        <v>161</v>
      </c>
      <c r="BO77" t="s">
        <v>161</v>
      </c>
      <c r="BQ77" t="s">
        <v>161</v>
      </c>
      <c r="BS77" t="s">
        <v>161</v>
      </c>
      <c r="BU77" t="s">
        <v>161</v>
      </c>
      <c r="BW77" t="s">
        <v>161</v>
      </c>
      <c r="BX77" t="s">
        <v>161</v>
      </c>
      <c r="BZ77">
        <v>5000</v>
      </c>
      <c r="CA77">
        <v>0</v>
      </c>
      <c r="CB77">
        <v>0</v>
      </c>
      <c r="CC77">
        <v>5000</v>
      </c>
      <c r="CD77">
        <v>5000</v>
      </c>
      <c r="CE77">
        <v>0</v>
      </c>
      <c r="CF77">
        <v>0</v>
      </c>
      <c r="CG77">
        <v>100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row>
    <row r="78" spans="1:149" hidden="1" x14ac:dyDescent="0.3">
      <c r="A78" t="s">
        <v>148</v>
      </c>
      <c r="B78" t="s">
        <v>149</v>
      </c>
      <c r="C78" t="s">
        <v>294</v>
      </c>
      <c r="D78" t="s">
        <v>151</v>
      </c>
      <c r="E78" t="s">
        <v>152</v>
      </c>
      <c r="F78" t="s">
        <v>172</v>
      </c>
      <c r="G78" t="str">
        <f>VLOOKUP(L78,'[3]Locn Lookup 2'!G:H,2,FALSE)</f>
        <v>106 -  JULIAN CURTISS SCHOOL</v>
      </c>
      <c r="H78" t="str">
        <f t="shared" si="5"/>
        <v>19158106 -  JULIAN CURTISS SCHOOL</v>
      </c>
      <c r="I78" t="s">
        <v>154</v>
      </c>
      <c r="J78" t="s">
        <v>155</v>
      </c>
      <c r="L78" s="3">
        <v>106</v>
      </c>
      <c r="M78" t="s">
        <v>156</v>
      </c>
      <c r="N78" t="s">
        <v>347</v>
      </c>
      <c r="O78" t="s">
        <v>151</v>
      </c>
      <c r="P78" t="s">
        <v>158</v>
      </c>
      <c r="Q78" t="s">
        <v>159</v>
      </c>
      <c r="R78">
        <v>23000</v>
      </c>
      <c r="S78">
        <v>0</v>
      </c>
      <c r="T78">
        <v>0</v>
      </c>
      <c r="U78">
        <v>0</v>
      </c>
      <c r="V78">
        <v>23000</v>
      </c>
      <c r="W78">
        <v>0</v>
      </c>
      <c r="X78">
        <v>23000</v>
      </c>
      <c r="Y78">
        <v>0</v>
      </c>
      <c r="Z78">
        <v>0</v>
      </c>
      <c r="AA78">
        <v>100</v>
      </c>
      <c r="AB78">
        <v>87000</v>
      </c>
      <c r="AC78">
        <v>2897.51</v>
      </c>
      <c r="AD78">
        <v>-11712.51</v>
      </c>
      <c r="AE78">
        <f t="shared" si="6"/>
        <v>-8815</v>
      </c>
      <c r="AF78">
        <v>78185</v>
      </c>
      <c r="AG78">
        <v>55185</v>
      </c>
      <c r="AH78">
        <v>0</v>
      </c>
      <c r="AI78">
        <v>100</v>
      </c>
      <c r="AJ78">
        <v>75287.490000000005</v>
      </c>
      <c r="AK78">
        <v>2897.51</v>
      </c>
      <c r="AL78">
        <v>0</v>
      </c>
      <c r="AM78">
        <v>0</v>
      </c>
      <c r="AN78">
        <v>78185</v>
      </c>
      <c r="AO78">
        <v>55185</v>
      </c>
      <c r="AP78">
        <v>0</v>
      </c>
      <c r="AQ78">
        <v>23000</v>
      </c>
      <c r="AR78">
        <v>70.58</v>
      </c>
      <c r="AS78">
        <v>0</v>
      </c>
      <c r="AT78">
        <v>0</v>
      </c>
      <c r="AU78">
        <v>0</v>
      </c>
      <c r="AV78">
        <v>0</v>
      </c>
      <c r="AW78">
        <v>0</v>
      </c>
      <c r="AX78">
        <v>0</v>
      </c>
      <c r="AY78">
        <v>0</v>
      </c>
      <c r="AZ78" t="s">
        <v>174</v>
      </c>
      <c r="BA78" t="s">
        <v>172</v>
      </c>
      <c r="BB78" t="s">
        <v>161</v>
      </c>
      <c r="BC78" t="s">
        <v>161</v>
      </c>
      <c r="BD78" t="s">
        <v>161</v>
      </c>
      <c r="BE78" t="s">
        <v>161</v>
      </c>
      <c r="BF78" t="s">
        <v>159</v>
      </c>
      <c r="BG78" t="s">
        <v>161</v>
      </c>
      <c r="BH78" s="4">
        <v>43282</v>
      </c>
      <c r="BI78">
        <v>0</v>
      </c>
      <c r="BJ78" s="4">
        <v>43646</v>
      </c>
      <c r="BK78" t="s">
        <v>161</v>
      </c>
      <c r="BL78" t="s">
        <v>161</v>
      </c>
      <c r="BM78" t="s">
        <v>161</v>
      </c>
      <c r="BO78" t="s">
        <v>161</v>
      </c>
      <c r="BQ78" t="s">
        <v>161</v>
      </c>
      <c r="BS78" t="s">
        <v>161</v>
      </c>
      <c r="BU78" t="s">
        <v>161</v>
      </c>
      <c r="BW78" t="s">
        <v>161</v>
      </c>
      <c r="BX78" t="s">
        <v>161</v>
      </c>
      <c r="BZ78">
        <v>87000</v>
      </c>
      <c r="CA78">
        <v>0</v>
      </c>
      <c r="CB78">
        <v>-11712.51</v>
      </c>
      <c r="CC78">
        <v>75287.490000000005</v>
      </c>
      <c r="CD78">
        <v>0</v>
      </c>
      <c r="CE78">
        <v>0</v>
      </c>
      <c r="CF78">
        <v>75287.490000000005</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row>
    <row r="79" spans="1:149" hidden="1" x14ac:dyDescent="0.3">
      <c r="A79" t="s">
        <v>148</v>
      </c>
      <c r="B79" t="s">
        <v>149</v>
      </c>
      <c r="C79" t="s">
        <v>294</v>
      </c>
      <c r="D79" t="s">
        <v>151</v>
      </c>
      <c r="E79" t="s">
        <v>152</v>
      </c>
      <c r="F79" t="s">
        <v>175</v>
      </c>
      <c r="G79" t="str">
        <f>VLOOKUP(L79,'[3]Locn Lookup 2'!G:H,2,FALSE)</f>
        <v>106 -  JULIAN CURTISS SCHOOL</v>
      </c>
      <c r="H79" t="str">
        <f t="shared" si="5"/>
        <v>19161106 -  JULIAN CURTISS SCHOOL</v>
      </c>
      <c r="I79" t="s">
        <v>154</v>
      </c>
      <c r="J79" t="s">
        <v>155</v>
      </c>
      <c r="L79" s="3">
        <v>106</v>
      </c>
      <c r="M79" t="s">
        <v>156</v>
      </c>
      <c r="N79" t="s">
        <v>348</v>
      </c>
      <c r="O79" t="s">
        <v>151</v>
      </c>
      <c r="P79" t="s">
        <v>158</v>
      </c>
      <c r="Q79" t="s">
        <v>159</v>
      </c>
      <c r="R79">
        <v>292588.86</v>
      </c>
      <c r="S79">
        <v>0</v>
      </c>
      <c r="T79">
        <v>0</v>
      </c>
      <c r="U79">
        <v>0</v>
      </c>
      <c r="V79">
        <v>292588.86</v>
      </c>
      <c r="W79">
        <v>0</v>
      </c>
      <c r="X79">
        <v>0</v>
      </c>
      <c r="Y79">
        <v>0</v>
      </c>
      <c r="Z79">
        <v>292588.86</v>
      </c>
      <c r="AA79">
        <v>0</v>
      </c>
      <c r="AB79">
        <v>305000</v>
      </c>
      <c r="AC79">
        <v>0</v>
      </c>
      <c r="AD79">
        <v>0</v>
      </c>
      <c r="AE79">
        <f t="shared" si="6"/>
        <v>0</v>
      </c>
      <c r="AF79">
        <v>305000</v>
      </c>
      <c r="AG79">
        <v>12411.14</v>
      </c>
      <c r="AH79">
        <v>292588.86</v>
      </c>
      <c r="AI79">
        <v>4.07</v>
      </c>
      <c r="AJ79">
        <v>292588.86</v>
      </c>
      <c r="AK79">
        <v>0</v>
      </c>
      <c r="AL79">
        <v>0</v>
      </c>
      <c r="AM79">
        <v>0</v>
      </c>
      <c r="AN79">
        <v>292588.86</v>
      </c>
      <c r="AO79">
        <v>0</v>
      </c>
      <c r="AP79">
        <v>0</v>
      </c>
      <c r="AQ79">
        <v>292588.86</v>
      </c>
      <c r="AR79">
        <v>0</v>
      </c>
      <c r="AS79">
        <v>0</v>
      </c>
      <c r="AT79">
        <v>0</v>
      </c>
      <c r="AU79">
        <v>0</v>
      </c>
      <c r="AV79">
        <v>0</v>
      </c>
      <c r="AW79">
        <v>0</v>
      </c>
      <c r="AX79">
        <v>0</v>
      </c>
      <c r="AY79">
        <v>0</v>
      </c>
      <c r="AZ79" t="s">
        <v>177</v>
      </c>
      <c r="BA79" t="s">
        <v>175</v>
      </c>
      <c r="BB79" t="s">
        <v>161</v>
      </c>
      <c r="BC79" t="s">
        <v>161</v>
      </c>
      <c r="BD79" t="s">
        <v>161</v>
      </c>
      <c r="BE79" t="s">
        <v>161</v>
      </c>
      <c r="BF79" t="s">
        <v>159</v>
      </c>
      <c r="BG79" t="s">
        <v>161</v>
      </c>
      <c r="BH79" s="4">
        <v>43282</v>
      </c>
      <c r="BI79">
        <v>0</v>
      </c>
      <c r="BJ79" s="4">
        <v>43646</v>
      </c>
      <c r="BK79" t="s">
        <v>161</v>
      </c>
      <c r="BL79" t="s">
        <v>161</v>
      </c>
      <c r="BM79" t="s">
        <v>161</v>
      </c>
      <c r="BO79" t="s">
        <v>161</v>
      </c>
      <c r="BQ79" t="s">
        <v>161</v>
      </c>
      <c r="BS79" t="s">
        <v>161</v>
      </c>
      <c r="BU79" t="s">
        <v>161</v>
      </c>
      <c r="BW79" t="s">
        <v>161</v>
      </c>
      <c r="BX79" t="s">
        <v>161</v>
      </c>
      <c r="BZ79">
        <v>305000</v>
      </c>
      <c r="CA79">
        <v>0</v>
      </c>
      <c r="CB79">
        <v>0</v>
      </c>
      <c r="CC79">
        <v>305000</v>
      </c>
      <c r="CD79">
        <v>12411.14</v>
      </c>
      <c r="CE79">
        <v>0</v>
      </c>
      <c r="CF79">
        <v>292588.86</v>
      </c>
      <c r="CG79">
        <v>4.07</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row>
    <row r="80" spans="1:149" hidden="1" x14ac:dyDescent="0.3">
      <c r="A80" t="s">
        <v>148</v>
      </c>
      <c r="B80" t="s">
        <v>149</v>
      </c>
      <c r="C80" t="s">
        <v>294</v>
      </c>
      <c r="D80" t="s">
        <v>151</v>
      </c>
      <c r="E80" t="s">
        <v>152</v>
      </c>
      <c r="F80" t="s">
        <v>349</v>
      </c>
      <c r="G80" t="str">
        <f>VLOOKUP(L80,'[3]Locn Lookup 2'!G:H,2,FALSE)</f>
        <v>106 -  JULIAN CURTISS SCHOOL</v>
      </c>
      <c r="H80" t="str">
        <f t="shared" si="5"/>
        <v>20162106 -  JULIAN CURTISS SCHOOL</v>
      </c>
      <c r="I80" t="s">
        <v>154</v>
      </c>
      <c r="J80" t="s">
        <v>155</v>
      </c>
      <c r="L80" s="3">
        <v>106</v>
      </c>
      <c r="M80" t="s">
        <v>156</v>
      </c>
      <c r="N80" t="s">
        <v>350</v>
      </c>
      <c r="O80" t="s">
        <v>151</v>
      </c>
      <c r="P80" t="s">
        <v>158</v>
      </c>
      <c r="Q80" t="s">
        <v>159</v>
      </c>
      <c r="R80">
        <v>180809.06</v>
      </c>
      <c r="S80">
        <v>0</v>
      </c>
      <c r="T80">
        <v>0</v>
      </c>
      <c r="U80">
        <v>0</v>
      </c>
      <c r="V80">
        <v>180809.06</v>
      </c>
      <c r="W80">
        <v>0</v>
      </c>
      <c r="X80">
        <v>20729.060000000001</v>
      </c>
      <c r="Y80">
        <v>0</v>
      </c>
      <c r="Z80">
        <v>160080</v>
      </c>
      <c r="AA80">
        <v>11.46</v>
      </c>
      <c r="AB80">
        <v>212000</v>
      </c>
      <c r="AC80">
        <v>0</v>
      </c>
      <c r="AD80">
        <v>0</v>
      </c>
      <c r="AE80">
        <f t="shared" si="6"/>
        <v>0</v>
      </c>
      <c r="AF80">
        <v>212000</v>
      </c>
      <c r="AG80">
        <v>31190.94</v>
      </c>
      <c r="AH80">
        <v>160080</v>
      </c>
      <c r="AI80">
        <v>24.49</v>
      </c>
      <c r="AJ80">
        <v>212000</v>
      </c>
      <c r="AK80">
        <v>0</v>
      </c>
      <c r="AL80">
        <v>0</v>
      </c>
      <c r="AM80">
        <v>0</v>
      </c>
      <c r="AN80">
        <v>212000</v>
      </c>
      <c r="AO80">
        <v>31190.94</v>
      </c>
      <c r="AP80">
        <v>0</v>
      </c>
      <c r="AQ80">
        <v>180809.06</v>
      </c>
      <c r="AR80">
        <v>14.71</v>
      </c>
      <c r="AS80">
        <v>0</v>
      </c>
      <c r="AT80">
        <v>0</v>
      </c>
      <c r="AU80">
        <v>0</v>
      </c>
      <c r="AV80">
        <v>0</v>
      </c>
      <c r="AW80">
        <v>0</v>
      </c>
      <c r="AX80">
        <v>0</v>
      </c>
      <c r="AY80">
        <v>0</v>
      </c>
      <c r="AZ80" t="s">
        <v>351</v>
      </c>
      <c r="BA80" t="s">
        <v>349</v>
      </c>
      <c r="BB80" t="s">
        <v>161</v>
      </c>
      <c r="BC80" t="s">
        <v>161</v>
      </c>
      <c r="BD80" t="s">
        <v>161</v>
      </c>
      <c r="BE80" t="s">
        <v>161</v>
      </c>
      <c r="BF80" t="s">
        <v>159</v>
      </c>
      <c r="BG80" t="s">
        <v>161</v>
      </c>
      <c r="BH80" s="4">
        <v>43647</v>
      </c>
      <c r="BI80">
        <v>0</v>
      </c>
      <c r="BJ80" s="4">
        <v>44012</v>
      </c>
      <c r="BK80" t="s">
        <v>161</v>
      </c>
      <c r="BL80" t="s">
        <v>161</v>
      </c>
      <c r="BM80" t="s">
        <v>161</v>
      </c>
      <c r="BO80" t="s">
        <v>161</v>
      </c>
      <c r="BQ80" t="s">
        <v>161</v>
      </c>
      <c r="BS80" t="s">
        <v>161</v>
      </c>
      <c r="BU80" t="s">
        <v>161</v>
      </c>
      <c r="BW80" t="s">
        <v>161</v>
      </c>
      <c r="BX80" t="s">
        <v>161</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row>
    <row r="81" spans="1:149" hidden="1" x14ac:dyDescent="0.3">
      <c r="A81" t="s">
        <v>148</v>
      </c>
      <c r="B81" t="s">
        <v>149</v>
      </c>
      <c r="C81" t="s">
        <v>294</v>
      </c>
      <c r="D81" t="s">
        <v>151</v>
      </c>
      <c r="E81" t="s">
        <v>152</v>
      </c>
      <c r="F81" t="s">
        <v>352</v>
      </c>
      <c r="G81" t="str">
        <f>VLOOKUP(L81,'[3]Locn Lookup 2'!G:H,2,FALSE)</f>
        <v>106 -  JULIAN CURTISS SCHOOL</v>
      </c>
      <c r="H81" t="str">
        <f t="shared" si="5"/>
        <v>20164106 -  JULIAN CURTISS SCHOOL</v>
      </c>
      <c r="I81" t="s">
        <v>154</v>
      </c>
      <c r="J81" t="s">
        <v>155</v>
      </c>
      <c r="L81" s="3">
        <v>106</v>
      </c>
      <c r="M81" t="s">
        <v>156</v>
      </c>
      <c r="N81" t="s">
        <v>353</v>
      </c>
      <c r="O81" t="s">
        <v>151</v>
      </c>
      <c r="P81" t="s">
        <v>158</v>
      </c>
      <c r="Q81" t="s">
        <v>159</v>
      </c>
      <c r="R81">
        <v>12000</v>
      </c>
      <c r="S81">
        <v>0</v>
      </c>
      <c r="T81">
        <v>0</v>
      </c>
      <c r="U81">
        <v>0</v>
      </c>
      <c r="V81">
        <v>12000</v>
      </c>
      <c r="W81">
        <v>0</v>
      </c>
      <c r="X81">
        <v>0</v>
      </c>
      <c r="Y81">
        <v>0</v>
      </c>
      <c r="Z81">
        <v>12000</v>
      </c>
      <c r="AA81">
        <v>0</v>
      </c>
      <c r="AB81">
        <v>12000</v>
      </c>
      <c r="AC81">
        <v>0</v>
      </c>
      <c r="AD81">
        <v>0</v>
      </c>
      <c r="AE81">
        <f t="shared" si="6"/>
        <v>0</v>
      </c>
      <c r="AF81">
        <v>12000</v>
      </c>
      <c r="AG81">
        <v>0</v>
      </c>
      <c r="AH81">
        <v>12000</v>
      </c>
      <c r="AI81">
        <v>0</v>
      </c>
      <c r="AJ81">
        <v>12000</v>
      </c>
      <c r="AK81">
        <v>0</v>
      </c>
      <c r="AL81">
        <v>0</v>
      </c>
      <c r="AM81">
        <v>0</v>
      </c>
      <c r="AN81">
        <v>12000</v>
      </c>
      <c r="AO81">
        <v>0</v>
      </c>
      <c r="AP81">
        <v>0</v>
      </c>
      <c r="AQ81">
        <v>12000</v>
      </c>
      <c r="AR81">
        <v>0</v>
      </c>
      <c r="AS81">
        <v>0</v>
      </c>
      <c r="AT81">
        <v>0</v>
      </c>
      <c r="AU81">
        <v>0</v>
      </c>
      <c r="AV81">
        <v>0</v>
      </c>
      <c r="AW81">
        <v>0</v>
      </c>
      <c r="AX81">
        <v>0</v>
      </c>
      <c r="AY81">
        <v>0</v>
      </c>
      <c r="AZ81" t="s">
        <v>354</v>
      </c>
      <c r="BA81" t="s">
        <v>352</v>
      </c>
      <c r="BB81" t="s">
        <v>161</v>
      </c>
      <c r="BC81" t="s">
        <v>161</v>
      </c>
      <c r="BD81" t="s">
        <v>161</v>
      </c>
      <c r="BE81" t="s">
        <v>161</v>
      </c>
      <c r="BF81" t="s">
        <v>159</v>
      </c>
      <c r="BG81" t="s">
        <v>161</v>
      </c>
      <c r="BH81" s="4">
        <v>43647</v>
      </c>
      <c r="BI81">
        <v>0</v>
      </c>
      <c r="BJ81" s="4">
        <v>44012</v>
      </c>
      <c r="BK81" t="s">
        <v>161</v>
      </c>
      <c r="BL81" t="s">
        <v>161</v>
      </c>
      <c r="BM81" t="s">
        <v>161</v>
      </c>
      <c r="BO81" t="s">
        <v>161</v>
      </c>
      <c r="BQ81" t="s">
        <v>161</v>
      </c>
      <c r="BS81" t="s">
        <v>161</v>
      </c>
      <c r="BU81" t="s">
        <v>161</v>
      </c>
      <c r="BW81" t="s">
        <v>161</v>
      </c>
      <c r="BX81" t="s">
        <v>161</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row>
    <row r="82" spans="1:149" hidden="1" x14ac:dyDescent="0.3">
      <c r="A82" t="s">
        <v>148</v>
      </c>
      <c r="B82" t="s">
        <v>149</v>
      </c>
      <c r="C82" t="s">
        <v>294</v>
      </c>
      <c r="D82" t="s">
        <v>151</v>
      </c>
      <c r="E82" t="s">
        <v>152</v>
      </c>
      <c r="F82" t="s">
        <v>270</v>
      </c>
      <c r="G82" t="str">
        <f>VLOOKUP(L82,'[3]Locn Lookup 2'!G:H,2,FALSE)</f>
        <v>106 -  JULIAN CURTISS SCHOOL</v>
      </c>
      <c r="H82" t="str">
        <f t="shared" si="5"/>
        <v>20168106 -  JULIAN CURTISS SCHOOL</v>
      </c>
      <c r="I82" t="s">
        <v>154</v>
      </c>
      <c r="J82" t="s">
        <v>155</v>
      </c>
      <c r="L82" s="3">
        <v>106</v>
      </c>
      <c r="M82" t="s">
        <v>156</v>
      </c>
      <c r="N82" t="s">
        <v>355</v>
      </c>
      <c r="O82" t="s">
        <v>151</v>
      </c>
      <c r="P82" t="s">
        <v>158</v>
      </c>
      <c r="Q82" t="s">
        <v>159</v>
      </c>
      <c r="R82">
        <v>0</v>
      </c>
      <c r="S82">
        <v>0</v>
      </c>
      <c r="T82">
        <v>0</v>
      </c>
      <c r="U82">
        <v>0</v>
      </c>
      <c r="V82">
        <v>0</v>
      </c>
      <c r="W82">
        <v>0</v>
      </c>
      <c r="X82">
        <v>0</v>
      </c>
      <c r="Y82">
        <v>0</v>
      </c>
      <c r="Z82">
        <v>0</v>
      </c>
      <c r="AA82">
        <v>0</v>
      </c>
      <c r="AB82">
        <v>83000</v>
      </c>
      <c r="AC82">
        <v>0</v>
      </c>
      <c r="AD82">
        <v>-51652.2</v>
      </c>
      <c r="AE82">
        <f t="shared" si="6"/>
        <v>-51652.2</v>
      </c>
      <c r="AF82">
        <v>31347.8</v>
      </c>
      <c r="AG82">
        <v>31347.8</v>
      </c>
      <c r="AH82">
        <v>0</v>
      </c>
      <c r="AI82">
        <v>100</v>
      </c>
      <c r="AJ82">
        <v>83000</v>
      </c>
      <c r="AK82">
        <v>0</v>
      </c>
      <c r="AL82">
        <v>-51652.2</v>
      </c>
      <c r="AM82">
        <v>0</v>
      </c>
      <c r="AN82">
        <v>31347.8</v>
      </c>
      <c r="AO82">
        <v>31347.8</v>
      </c>
      <c r="AP82">
        <v>0</v>
      </c>
      <c r="AQ82">
        <v>0</v>
      </c>
      <c r="AR82">
        <v>100</v>
      </c>
      <c r="AS82">
        <v>0</v>
      </c>
      <c r="AT82">
        <v>0</v>
      </c>
      <c r="AU82">
        <v>0</v>
      </c>
      <c r="AV82">
        <v>0</v>
      </c>
      <c r="AW82">
        <v>0</v>
      </c>
      <c r="AX82">
        <v>0</v>
      </c>
      <c r="AY82">
        <v>0</v>
      </c>
      <c r="AZ82" t="s">
        <v>272</v>
      </c>
      <c r="BA82" t="s">
        <v>270</v>
      </c>
      <c r="BB82" t="s">
        <v>161</v>
      </c>
      <c r="BC82" t="s">
        <v>161</v>
      </c>
      <c r="BD82" t="s">
        <v>161</v>
      </c>
      <c r="BE82" t="s">
        <v>161</v>
      </c>
      <c r="BF82" t="s">
        <v>159</v>
      </c>
      <c r="BG82" t="s">
        <v>161</v>
      </c>
      <c r="BH82" s="4">
        <v>43647</v>
      </c>
      <c r="BI82">
        <v>0</v>
      </c>
      <c r="BJ82" s="4">
        <v>44012</v>
      </c>
      <c r="BK82" t="s">
        <v>161</v>
      </c>
      <c r="BL82" t="s">
        <v>161</v>
      </c>
      <c r="BM82" t="s">
        <v>161</v>
      </c>
      <c r="BO82" t="s">
        <v>161</v>
      </c>
      <c r="BQ82" t="s">
        <v>161</v>
      </c>
      <c r="BS82" t="s">
        <v>161</v>
      </c>
      <c r="BU82" t="s">
        <v>161</v>
      </c>
      <c r="BW82" t="s">
        <v>161</v>
      </c>
      <c r="BX82" t="s">
        <v>161</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row>
    <row r="83" spans="1:149" hidden="1" x14ac:dyDescent="0.3">
      <c r="A83" t="s">
        <v>148</v>
      </c>
      <c r="B83" t="s">
        <v>149</v>
      </c>
      <c r="C83" t="s">
        <v>294</v>
      </c>
      <c r="D83" t="s">
        <v>151</v>
      </c>
      <c r="E83" t="s">
        <v>152</v>
      </c>
      <c r="F83" t="s">
        <v>181</v>
      </c>
      <c r="G83" t="str">
        <f>VLOOKUP(L83,'[3]Locn Lookup 2'!G:H,2,FALSE)</f>
        <v>106 -  JULIAN CURTISS SCHOOL</v>
      </c>
      <c r="H83" t="str">
        <f t="shared" si="5"/>
        <v>20173106 -  JULIAN CURTISS SCHOOL</v>
      </c>
      <c r="I83" t="s">
        <v>154</v>
      </c>
      <c r="J83" t="s">
        <v>155</v>
      </c>
      <c r="L83" s="3">
        <v>106</v>
      </c>
      <c r="M83" t="s">
        <v>156</v>
      </c>
      <c r="N83" t="s">
        <v>356</v>
      </c>
      <c r="O83" t="s">
        <v>151</v>
      </c>
      <c r="P83" t="s">
        <v>158</v>
      </c>
      <c r="Q83" t="s">
        <v>159</v>
      </c>
      <c r="R83">
        <v>0</v>
      </c>
      <c r="S83">
        <v>0</v>
      </c>
      <c r="T83">
        <v>0</v>
      </c>
      <c r="U83">
        <v>0</v>
      </c>
      <c r="V83">
        <v>0</v>
      </c>
      <c r="W83">
        <v>0</v>
      </c>
      <c r="X83">
        <v>0</v>
      </c>
      <c r="Y83">
        <v>0</v>
      </c>
      <c r="Z83">
        <v>0</v>
      </c>
      <c r="AA83">
        <v>0</v>
      </c>
      <c r="AB83">
        <v>5500</v>
      </c>
      <c r="AC83">
        <v>0</v>
      </c>
      <c r="AD83">
        <v>0</v>
      </c>
      <c r="AE83">
        <f t="shared" si="6"/>
        <v>0</v>
      </c>
      <c r="AF83">
        <v>5500</v>
      </c>
      <c r="AG83">
        <v>5500</v>
      </c>
      <c r="AH83">
        <v>0</v>
      </c>
      <c r="AI83">
        <v>100</v>
      </c>
      <c r="AJ83">
        <v>5500</v>
      </c>
      <c r="AK83">
        <v>0</v>
      </c>
      <c r="AL83">
        <v>0</v>
      </c>
      <c r="AM83">
        <v>0</v>
      </c>
      <c r="AN83">
        <v>5500</v>
      </c>
      <c r="AO83">
        <v>5500</v>
      </c>
      <c r="AP83">
        <v>0</v>
      </c>
      <c r="AQ83">
        <v>0</v>
      </c>
      <c r="AR83">
        <v>100</v>
      </c>
      <c r="AS83">
        <v>0</v>
      </c>
      <c r="AT83">
        <v>0</v>
      </c>
      <c r="AU83">
        <v>0</v>
      </c>
      <c r="AV83">
        <v>0</v>
      </c>
      <c r="AW83">
        <v>0</v>
      </c>
      <c r="AX83">
        <v>0</v>
      </c>
      <c r="AY83">
        <v>0</v>
      </c>
      <c r="AZ83" t="s">
        <v>183</v>
      </c>
      <c r="BA83" t="s">
        <v>181</v>
      </c>
      <c r="BB83" t="s">
        <v>161</v>
      </c>
      <c r="BC83" t="s">
        <v>161</v>
      </c>
      <c r="BD83" t="s">
        <v>161</v>
      </c>
      <c r="BE83" t="s">
        <v>161</v>
      </c>
      <c r="BF83" t="s">
        <v>159</v>
      </c>
      <c r="BG83" t="s">
        <v>161</v>
      </c>
      <c r="BH83" s="4">
        <v>43647</v>
      </c>
      <c r="BI83">
        <v>0</v>
      </c>
      <c r="BJ83" s="4">
        <v>44012</v>
      </c>
      <c r="BK83" t="s">
        <v>161</v>
      </c>
      <c r="BL83" t="s">
        <v>161</v>
      </c>
      <c r="BM83" t="s">
        <v>161</v>
      </c>
      <c r="BO83" t="s">
        <v>161</v>
      </c>
      <c r="BQ83" t="s">
        <v>161</v>
      </c>
      <c r="BS83" t="s">
        <v>161</v>
      </c>
      <c r="BU83" t="s">
        <v>161</v>
      </c>
      <c r="BW83" t="s">
        <v>161</v>
      </c>
      <c r="BX83" t="s">
        <v>161</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row>
    <row r="84" spans="1:149" hidden="1" x14ac:dyDescent="0.3">
      <c r="A84" t="s">
        <v>148</v>
      </c>
      <c r="B84" t="s">
        <v>149</v>
      </c>
      <c r="C84" t="s">
        <v>294</v>
      </c>
      <c r="D84" t="s">
        <v>151</v>
      </c>
      <c r="E84" t="s">
        <v>152</v>
      </c>
      <c r="F84" t="s">
        <v>357</v>
      </c>
      <c r="G84" t="str">
        <f>VLOOKUP(L84,'[3]Locn Lookup 2'!G:H,2,FALSE)</f>
        <v>106 -  JULIAN CURTISS SCHOOL</v>
      </c>
      <c r="H84" t="str">
        <f t="shared" si="5"/>
        <v>20175106 -  JULIAN CURTISS SCHOOL</v>
      </c>
      <c r="I84" t="s">
        <v>154</v>
      </c>
      <c r="J84" t="s">
        <v>155</v>
      </c>
      <c r="L84" s="3">
        <v>106</v>
      </c>
      <c r="M84" t="s">
        <v>156</v>
      </c>
      <c r="N84" t="s">
        <v>358</v>
      </c>
      <c r="O84" t="s">
        <v>151</v>
      </c>
      <c r="P84" t="s">
        <v>158</v>
      </c>
      <c r="Q84" t="s">
        <v>159</v>
      </c>
      <c r="R84">
        <v>158112</v>
      </c>
      <c r="S84">
        <v>0</v>
      </c>
      <c r="T84">
        <v>0</v>
      </c>
      <c r="U84">
        <v>0</v>
      </c>
      <c r="V84">
        <v>158112</v>
      </c>
      <c r="W84">
        <v>9762</v>
      </c>
      <c r="X84">
        <v>0</v>
      </c>
      <c r="Y84">
        <v>0</v>
      </c>
      <c r="Z84">
        <v>148350</v>
      </c>
      <c r="AA84">
        <v>6.17</v>
      </c>
      <c r="AB84">
        <v>263000</v>
      </c>
      <c r="AC84">
        <v>0</v>
      </c>
      <c r="AD84">
        <v>0</v>
      </c>
      <c r="AE84">
        <f t="shared" si="6"/>
        <v>0</v>
      </c>
      <c r="AF84">
        <v>263000</v>
      </c>
      <c r="AG84">
        <v>114650</v>
      </c>
      <c r="AH84">
        <v>148350</v>
      </c>
      <c r="AI84">
        <v>43.59</v>
      </c>
      <c r="AJ84">
        <v>263000</v>
      </c>
      <c r="AK84">
        <v>0</v>
      </c>
      <c r="AL84">
        <v>0</v>
      </c>
      <c r="AM84">
        <v>0</v>
      </c>
      <c r="AN84">
        <v>263000</v>
      </c>
      <c r="AO84">
        <v>104888</v>
      </c>
      <c r="AP84">
        <v>0</v>
      </c>
      <c r="AQ84">
        <v>158112</v>
      </c>
      <c r="AR84">
        <v>39.880000000000003</v>
      </c>
      <c r="AS84">
        <v>0</v>
      </c>
      <c r="AT84">
        <v>0</v>
      </c>
      <c r="AU84">
        <v>0</v>
      </c>
      <c r="AV84">
        <v>0</v>
      </c>
      <c r="AW84">
        <v>0</v>
      </c>
      <c r="AX84">
        <v>0</v>
      </c>
      <c r="AY84">
        <v>0</v>
      </c>
      <c r="AZ84" t="s">
        <v>359</v>
      </c>
      <c r="BA84" t="s">
        <v>357</v>
      </c>
      <c r="BB84" t="s">
        <v>161</v>
      </c>
      <c r="BC84" t="s">
        <v>161</v>
      </c>
      <c r="BD84" t="s">
        <v>161</v>
      </c>
      <c r="BE84" t="s">
        <v>161</v>
      </c>
      <c r="BF84" t="s">
        <v>159</v>
      </c>
      <c r="BG84" t="s">
        <v>161</v>
      </c>
      <c r="BH84" s="4">
        <v>43647</v>
      </c>
      <c r="BI84">
        <v>0</v>
      </c>
      <c r="BJ84" s="4">
        <v>44012</v>
      </c>
      <c r="BK84" t="s">
        <v>161</v>
      </c>
      <c r="BL84" t="s">
        <v>161</v>
      </c>
      <c r="BM84" t="s">
        <v>161</v>
      </c>
      <c r="BO84" t="s">
        <v>161</v>
      </c>
      <c r="BQ84" t="s">
        <v>161</v>
      </c>
      <c r="BS84" t="s">
        <v>161</v>
      </c>
      <c r="BU84" t="s">
        <v>161</v>
      </c>
      <c r="BW84" t="s">
        <v>161</v>
      </c>
      <c r="BX84" t="s">
        <v>161</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row>
    <row r="85" spans="1:149" x14ac:dyDescent="0.3">
      <c r="A85" t="s">
        <v>148</v>
      </c>
      <c r="B85" t="s">
        <v>149</v>
      </c>
      <c r="C85" t="s">
        <v>294</v>
      </c>
      <c r="D85" t="s">
        <v>151</v>
      </c>
      <c r="E85" t="s">
        <v>152</v>
      </c>
      <c r="F85" t="s">
        <v>192</v>
      </c>
      <c r="G85" t="str">
        <f>VLOOKUP(L85,'[3]Locn Lookup 2'!G:H,2,FALSE)</f>
        <v>106 -  JULIAN CURTISS SCHOOL</v>
      </c>
      <c r="H85" t="str">
        <f t="shared" si="5"/>
        <v>21255106 -  JULIAN CURTISS SCHOOL</v>
      </c>
      <c r="I85" t="s">
        <v>154</v>
      </c>
      <c r="J85" t="s">
        <v>155</v>
      </c>
      <c r="K85" t="str">
        <f t="shared" ref="K85:K87" si="7">MID(C85,5,2)</f>
        <v>06</v>
      </c>
      <c r="L85" s="3">
        <v>106</v>
      </c>
      <c r="M85" t="s">
        <v>156</v>
      </c>
      <c r="N85" t="s">
        <v>360</v>
      </c>
      <c r="O85" t="s">
        <v>151</v>
      </c>
      <c r="P85" t="s">
        <v>158</v>
      </c>
      <c r="Q85" t="s">
        <v>159</v>
      </c>
      <c r="R85">
        <v>52000</v>
      </c>
      <c r="S85">
        <v>0</v>
      </c>
      <c r="T85">
        <v>0</v>
      </c>
      <c r="U85">
        <v>0</v>
      </c>
      <c r="V85">
        <v>52000</v>
      </c>
      <c r="W85">
        <v>0</v>
      </c>
      <c r="X85">
        <v>0</v>
      </c>
      <c r="Y85">
        <v>0</v>
      </c>
      <c r="Z85">
        <v>52000</v>
      </c>
      <c r="AA85">
        <v>0</v>
      </c>
      <c r="AB85">
        <v>52000</v>
      </c>
      <c r="AC85">
        <v>0</v>
      </c>
      <c r="AD85">
        <v>0</v>
      </c>
      <c r="AE85">
        <f t="shared" si="6"/>
        <v>0</v>
      </c>
      <c r="AF85">
        <v>52000</v>
      </c>
      <c r="AG85">
        <v>0</v>
      </c>
      <c r="AH85">
        <v>52000</v>
      </c>
      <c r="AI85">
        <v>0</v>
      </c>
      <c r="AJ85">
        <v>0</v>
      </c>
      <c r="AK85">
        <v>0</v>
      </c>
      <c r="AL85">
        <v>0</v>
      </c>
      <c r="AM85">
        <v>0</v>
      </c>
      <c r="AN85">
        <v>0</v>
      </c>
      <c r="AO85">
        <v>0</v>
      </c>
      <c r="AP85">
        <v>0</v>
      </c>
      <c r="AQ85">
        <v>0</v>
      </c>
      <c r="AR85">
        <v>0</v>
      </c>
      <c r="AS85">
        <v>0</v>
      </c>
      <c r="AT85">
        <v>0</v>
      </c>
      <c r="AU85">
        <v>0</v>
      </c>
      <c r="AV85">
        <v>0</v>
      </c>
      <c r="AW85">
        <v>0</v>
      </c>
      <c r="AX85">
        <v>0</v>
      </c>
      <c r="AY85">
        <v>0</v>
      </c>
      <c r="AZ85" t="s">
        <v>194</v>
      </c>
      <c r="BA85" t="s">
        <v>192</v>
      </c>
      <c r="BB85" t="s">
        <v>161</v>
      </c>
      <c r="BC85" t="s">
        <v>161</v>
      </c>
      <c r="BD85" t="s">
        <v>161</v>
      </c>
      <c r="BE85" t="s">
        <v>161</v>
      </c>
      <c r="BF85" t="s">
        <v>159</v>
      </c>
      <c r="BG85" t="s">
        <v>161</v>
      </c>
      <c r="BH85" s="4">
        <v>44013</v>
      </c>
      <c r="BI85">
        <v>0</v>
      </c>
      <c r="BJ85" s="4">
        <v>44377</v>
      </c>
      <c r="BK85" t="s">
        <v>161</v>
      </c>
      <c r="BL85" t="s">
        <v>161</v>
      </c>
      <c r="BM85" t="s">
        <v>161</v>
      </c>
      <c r="BO85" t="s">
        <v>161</v>
      </c>
      <c r="BQ85" t="s">
        <v>161</v>
      </c>
      <c r="BS85" t="s">
        <v>161</v>
      </c>
      <c r="BU85" t="s">
        <v>161</v>
      </c>
      <c r="BW85" t="s">
        <v>161</v>
      </c>
      <c r="BX85" t="s">
        <v>161</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row>
    <row r="86" spans="1:149" x14ac:dyDescent="0.3">
      <c r="A86" t="s">
        <v>148</v>
      </c>
      <c r="B86" t="s">
        <v>149</v>
      </c>
      <c r="C86" t="s">
        <v>294</v>
      </c>
      <c r="D86" t="s">
        <v>151</v>
      </c>
      <c r="E86" t="s">
        <v>152</v>
      </c>
      <c r="F86" t="s">
        <v>198</v>
      </c>
      <c r="G86" t="str">
        <f>VLOOKUP(L86,'[3]Locn Lookup 2'!G:H,2,FALSE)</f>
        <v>106 -  JULIAN CURTISS SCHOOL</v>
      </c>
      <c r="H86" t="str">
        <f t="shared" si="5"/>
        <v>21261106 -  JULIAN CURTISS SCHOOL</v>
      </c>
      <c r="I86" t="s">
        <v>154</v>
      </c>
      <c r="J86" t="s">
        <v>155</v>
      </c>
      <c r="K86" t="str">
        <f t="shared" si="7"/>
        <v>06</v>
      </c>
      <c r="L86" s="3">
        <v>106</v>
      </c>
      <c r="M86" t="s">
        <v>156</v>
      </c>
      <c r="N86" t="s">
        <v>361</v>
      </c>
      <c r="O86" t="s">
        <v>151</v>
      </c>
      <c r="P86" t="s">
        <v>158</v>
      </c>
      <c r="Q86" t="s">
        <v>159</v>
      </c>
      <c r="R86">
        <v>5000</v>
      </c>
      <c r="S86">
        <v>0</v>
      </c>
      <c r="T86">
        <v>0</v>
      </c>
      <c r="U86">
        <v>0</v>
      </c>
      <c r="V86">
        <v>5000</v>
      </c>
      <c r="W86">
        <v>0</v>
      </c>
      <c r="X86">
        <v>0</v>
      </c>
      <c r="Y86">
        <v>0</v>
      </c>
      <c r="Z86">
        <v>5000</v>
      </c>
      <c r="AA86">
        <v>0</v>
      </c>
      <c r="AB86">
        <v>5000</v>
      </c>
      <c r="AC86">
        <v>0</v>
      </c>
      <c r="AD86">
        <v>0</v>
      </c>
      <c r="AE86">
        <f t="shared" si="6"/>
        <v>0</v>
      </c>
      <c r="AF86">
        <v>5000</v>
      </c>
      <c r="AG86">
        <v>0</v>
      </c>
      <c r="AH86">
        <v>5000</v>
      </c>
      <c r="AI86">
        <v>0</v>
      </c>
      <c r="AJ86">
        <v>0</v>
      </c>
      <c r="AK86">
        <v>0</v>
      </c>
      <c r="AL86">
        <v>0</v>
      </c>
      <c r="AM86">
        <v>0</v>
      </c>
      <c r="AN86">
        <v>0</v>
      </c>
      <c r="AO86">
        <v>0</v>
      </c>
      <c r="AP86">
        <v>0</v>
      </c>
      <c r="AQ86">
        <v>0</v>
      </c>
      <c r="AR86">
        <v>0</v>
      </c>
      <c r="AS86">
        <v>0</v>
      </c>
      <c r="AT86">
        <v>0</v>
      </c>
      <c r="AU86">
        <v>0</v>
      </c>
      <c r="AV86">
        <v>0</v>
      </c>
      <c r="AW86">
        <v>0</v>
      </c>
      <c r="AX86">
        <v>0</v>
      </c>
      <c r="AY86">
        <v>0</v>
      </c>
      <c r="AZ86" t="s">
        <v>200</v>
      </c>
      <c r="BA86" t="s">
        <v>198</v>
      </c>
      <c r="BB86" t="s">
        <v>161</v>
      </c>
      <c r="BC86" t="s">
        <v>161</v>
      </c>
      <c r="BD86" t="s">
        <v>161</v>
      </c>
      <c r="BE86" t="s">
        <v>161</v>
      </c>
      <c r="BF86" t="s">
        <v>159</v>
      </c>
      <c r="BG86" t="s">
        <v>161</v>
      </c>
      <c r="BH86" s="4">
        <v>44013</v>
      </c>
      <c r="BI86">
        <v>0</v>
      </c>
      <c r="BJ86" s="4">
        <v>44377</v>
      </c>
      <c r="BK86" t="s">
        <v>161</v>
      </c>
      <c r="BL86" t="s">
        <v>161</v>
      </c>
      <c r="BM86" t="s">
        <v>161</v>
      </c>
      <c r="BO86" t="s">
        <v>161</v>
      </c>
      <c r="BQ86" t="s">
        <v>161</v>
      </c>
      <c r="BS86" t="s">
        <v>161</v>
      </c>
      <c r="BU86" t="s">
        <v>161</v>
      </c>
      <c r="BW86" t="s">
        <v>161</v>
      </c>
      <c r="BX86" t="s">
        <v>161</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row>
    <row r="87" spans="1:149" x14ac:dyDescent="0.3">
      <c r="A87" t="s">
        <v>148</v>
      </c>
      <c r="B87" t="s">
        <v>149</v>
      </c>
      <c r="C87" t="s">
        <v>294</v>
      </c>
      <c r="D87" t="s">
        <v>151</v>
      </c>
      <c r="E87" t="s">
        <v>152</v>
      </c>
      <c r="F87" t="s">
        <v>201</v>
      </c>
      <c r="G87" t="str">
        <f>VLOOKUP(L87,'[3]Locn Lookup 2'!G:H,2,FALSE)</f>
        <v>106 -  JULIAN CURTISS SCHOOL</v>
      </c>
      <c r="H87" t="str">
        <f t="shared" si="5"/>
        <v>21264106 -  JULIAN CURTISS SCHOOL</v>
      </c>
      <c r="I87" t="s">
        <v>154</v>
      </c>
      <c r="J87" t="s">
        <v>155</v>
      </c>
      <c r="K87" t="str">
        <f t="shared" si="7"/>
        <v>06</v>
      </c>
      <c r="L87" s="3">
        <v>106</v>
      </c>
      <c r="M87" t="s">
        <v>156</v>
      </c>
      <c r="N87" t="s">
        <v>362</v>
      </c>
      <c r="O87" t="s">
        <v>151</v>
      </c>
      <c r="P87" t="s">
        <v>158</v>
      </c>
      <c r="Q87" t="s">
        <v>159</v>
      </c>
      <c r="R87">
        <v>86000</v>
      </c>
      <c r="S87">
        <v>0</v>
      </c>
      <c r="T87">
        <v>0</v>
      </c>
      <c r="U87">
        <v>0</v>
      </c>
      <c r="V87">
        <v>86000</v>
      </c>
      <c r="W87">
        <v>0</v>
      </c>
      <c r="X87">
        <v>0</v>
      </c>
      <c r="Y87">
        <v>0</v>
      </c>
      <c r="Z87">
        <v>86000</v>
      </c>
      <c r="AA87">
        <v>0</v>
      </c>
      <c r="AB87">
        <v>86000</v>
      </c>
      <c r="AC87">
        <v>0</v>
      </c>
      <c r="AD87">
        <v>0</v>
      </c>
      <c r="AE87">
        <f t="shared" si="6"/>
        <v>0</v>
      </c>
      <c r="AF87">
        <v>86000</v>
      </c>
      <c r="AG87">
        <v>0</v>
      </c>
      <c r="AH87">
        <v>86000</v>
      </c>
      <c r="AI87">
        <v>0</v>
      </c>
      <c r="AJ87">
        <v>0</v>
      </c>
      <c r="AK87">
        <v>0</v>
      </c>
      <c r="AL87">
        <v>0</v>
      </c>
      <c r="AM87">
        <v>0</v>
      </c>
      <c r="AN87">
        <v>0</v>
      </c>
      <c r="AO87">
        <v>0</v>
      </c>
      <c r="AP87">
        <v>0</v>
      </c>
      <c r="AQ87">
        <v>0</v>
      </c>
      <c r="AR87">
        <v>0</v>
      </c>
      <c r="AS87">
        <v>0</v>
      </c>
      <c r="AT87">
        <v>0</v>
      </c>
      <c r="AU87">
        <v>0</v>
      </c>
      <c r="AV87">
        <v>0</v>
      </c>
      <c r="AW87">
        <v>0</v>
      </c>
      <c r="AX87">
        <v>0</v>
      </c>
      <c r="AY87">
        <v>0</v>
      </c>
      <c r="AZ87" t="s">
        <v>177</v>
      </c>
      <c r="BA87" t="s">
        <v>201</v>
      </c>
      <c r="BB87" t="s">
        <v>161</v>
      </c>
      <c r="BC87" t="s">
        <v>161</v>
      </c>
      <c r="BD87" t="s">
        <v>161</v>
      </c>
      <c r="BE87" t="s">
        <v>161</v>
      </c>
      <c r="BF87" t="s">
        <v>159</v>
      </c>
      <c r="BG87" t="s">
        <v>161</v>
      </c>
      <c r="BH87" s="4">
        <v>44013</v>
      </c>
      <c r="BI87">
        <v>0</v>
      </c>
      <c r="BJ87" s="4">
        <v>44377</v>
      </c>
      <c r="BK87" t="s">
        <v>161</v>
      </c>
      <c r="BL87" t="s">
        <v>161</v>
      </c>
      <c r="BM87" t="s">
        <v>161</v>
      </c>
      <c r="BO87" t="s">
        <v>161</v>
      </c>
      <c r="BQ87" t="s">
        <v>161</v>
      </c>
      <c r="BS87" t="s">
        <v>161</v>
      </c>
      <c r="BU87" t="s">
        <v>161</v>
      </c>
      <c r="BW87" t="s">
        <v>161</v>
      </c>
      <c r="BX87" t="s">
        <v>161</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row>
    <row r="88" spans="1:149" hidden="1" x14ac:dyDescent="0.3">
      <c r="A88" t="s">
        <v>148</v>
      </c>
      <c r="B88" t="s">
        <v>149</v>
      </c>
      <c r="C88" t="s">
        <v>294</v>
      </c>
      <c r="D88" t="s">
        <v>151</v>
      </c>
      <c r="E88" t="s">
        <v>152</v>
      </c>
      <c r="F88" t="s">
        <v>239</v>
      </c>
      <c r="G88" t="str">
        <f>VLOOKUP(L88,'[3]Locn Lookup 2'!G:H,2,FALSE)</f>
        <v>106 -  JULIAN CURTISS SCHOOL</v>
      </c>
      <c r="H88" t="str">
        <f t="shared" si="5"/>
        <v>21934106 -  JULIAN CURTISS SCHOOL</v>
      </c>
      <c r="I88" t="s">
        <v>154</v>
      </c>
      <c r="J88" t="s">
        <v>155</v>
      </c>
      <c r="L88" s="3">
        <v>106</v>
      </c>
      <c r="M88" t="s">
        <v>156</v>
      </c>
      <c r="N88" t="s">
        <v>363</v>
      </c>
      <c r="O88" t="s">
        <v>151</v>
      </c>
      <c r="P88" t="s">
        <v>158</v>
      </c>
      <c r="Q88" t="s">
        <v>164</v>
      </c>
      <c r="R88">
        <v>0</v>
      </c>
      <c r="S88">
        <v>0</v>
      </c>
      <c r="T88">
        <v>0</v>
      </c>
      <c r="U88">
        <v>0</v>
      </c>
      <c r="V88">
        <v>0</v>
      </c>
      <c r="W88">
        <v>0</v>
      </c>
      <c r="X88">
        <v>0</v>
      </c>
      <c r="Y88">
        <v>0</v>
      </c>
      <c r="Z88">
        <v>0</v>
      </c>
      <c r="AA88">
        <v>0</v>
      </c>
      <c r="AB88">
        <v>31500</v>
      </c>
      <c r="AC88">
        <v>0</v>
      </c>
      <c r="AD88">
        <v>0</v>
      </c>
      <c r="AE88">
        <f t="shared" si="6"/>
        <v>0</v>
      </c>
      <c r="AF88">
        <v>31500</v>
      </c>
      <c r="AG88">
        <v>31500</v>
      </c>
      <c r="AH88">
        <v>0</v>
      </c>
      <c r="AI88">
        <v>100</v>
      </c>
      <c r="AJ88">
        <v>0</v>
      </c>
      <c r="AK88">
        <v>0</v>
      </c>
      <c r="AL88">
        <v>0</v>
      </c>
      <c r="AM88">
        <v>0</v>
      </c>
      <c r="AN88">
        <v>0</v>
      </c>
      <c r="AO88">
        <v>0</v>
      </c>
      <c r="AP88">
        <v>0</v>
      </c>
      <c r="AQ88">
        <v>0</v>
      </c>
      <c r="AR88">
        <v>0</v>
      </c>
      <c r="AS88">
        <v>0</v>
      </c>
      <c r="AT88">
        <v>0</v>
      </c>
      <c r="AU88">
        <v>0</v>
      </c>
      <c r="AV88">
        <v>0</v>
      </c>
      <c r="AW88">
        <v>0</v>
      </c>
      <c r="AX88">
        <v>0</v>
      </c>
      <c r="AY88">
        <v>0</v>
      </c>
      <c r="AZ88" t="s">
        <v>241</v>
      </c>
      <c r="BA88" t="s">
        <v>239</v>
      </c>
      <c r="BB88" t="s">
        <v>161</v>
      </c>
      <c r="BC88" t="s">
        <v>161</v>
      </c>
      <c r="BD88" t="s">
        <v>161</v>
      </c>
      <c r="BE88" t="s">
        <v>161</v>
      </c>
      <c r="BF88" t="s">
        <v>159</v>
      </c>
      <c r="BG88" t="s">
        <v>161</v>
      </c>
      <c r="BH88" t="s">
        <v>161</v>
      </c>
      <c r="BI88">
        <v>0</v>
      </c>
      <c r="BJ88" t="s">
        <v>161</v>
      </c>
      <c r="BK88" t="s">
        <v>161</v>
      </c>
      <c r="BL88" t="s">
        <v>161</v>
      </c>
      <c r="BM88" t="s">
        <v>161</v>
      </c>
      <c r="BO88" t="s">
        <v>161</v>
      </c>
      <c r="BQ88" t="s">
        <v>161</v>
      </c>
      <c r="BS88" t="s">
        <v>161</v>
      </c>
      <c r="BU88" t="s">
        <v>161</v>
      </c>
      <c r="BW88" t="s">
        <v>161</v>
      </c>
      <c r="BX88" t="s">
        <v>161</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31500</v>
      </c>
      <c r="EM88">
        <v>0</v>
      </c>
      <c r="EN88">
        <v>0</v>
      </c>
      <c r="EO88">
        <v>31500</v>
      </c>
      <c r="EP88">
        <v>31500</v>
      </c>
      <c r="EQ88">
        <v>0</v>
      </c>
      <c r="ER88">
        <v>0</v>
      </c>
      <c r="ES88">
        <v>100</v>
      </c>
    </row>
    <row r="89" spans="1:149" hidden="1" x14ac:dyDescent="0.3">
      <c r="A89" t="s">
        <v>148</v>
      </c>
      <c r="B89" t="s">
        <v>149</v>
      </c>
      <c r="C89" t="s">
        <v>294</v>
      </c>
      <c r="D89" t="s">
        <v>203</v>
      </c>
      <c r="E89" t="s">
        <v>204</v>
      </c>
      <c r="F89" t="s">
        <v>205</v>
      </c>
      <c r="G89" t="str">
        <f>VLOOKUP(L89,'[3]Locn Lookup 2'!G:H,2,FALSE)</f>
        <v>106 -  JULIAN CURTISS SCHOOL</v>
      </c>
      <c r="H89" t="str">
        <f t="shared" si="5"/>
        <v>18171106 -  JULIAN CURTISS SCHOOL</v>
      </c>
      <c r="I89" t="s">
        <v>154</v>
      </c>
      <c r="J89" t="s">
        <v>155</v>
      </c>
      <c r="L89" s="3">
        <v>106</v>
      </c>
      <c r="M89" t="s">
        <v>156</v>
      </c>
      <c r="N89" t="s">
        <v>364</v>
      </c>
      <c r="O89" t="s">
        <v>203</v>
      </c>
      <c r="P89" t="s">
        <v>158</v>
      </c>
      <c r="Q89" t="s">
        <v>159</v>
      </c>
      <c r="R89">
        <v>0</v>
      </c>
      <c r="S89">
        <v>0</v>
      </c>
      <c r="T89">
        <v>0</v>
      </c>
      <c r="U89">
        <v>0</v>
      </c>
      <c r="V89">
        <v>0</v>
      </c>
      <c r="W89">
        <v>0</v>
      </c>
      <c r="X89">
        <v>0</v>
      </c>
      <c r="Y89">
        <v>0</v>
      </c>
      <c r="Z89">
        <v>0</v>
      </c>
      <c r="AA89">
        <v>0</v>
      </c>
      <c r="AB89">
        <v>35000</v>
      </c>
      <c r="AC89">
        <v>0</v>
      </c>
      <c r="AD89">
        <v>-12475</v>
      </c>
      <c r="AE89">
        <f t="shared" si="6"/>
        <v>-12475</v>
      </c>
      <c r="AF89">
        <v>22525</v>
      </c>
      <c r="AG89">
        <v>22525</v>
      </c>
      <c r="AH89">
        <v>0</v>
      </c>
      <c r="AI89">
        <v>100</v>
      </c>
      <c r="AJ89">
        <v>12475</v>
      </c>
      <c r="AK89">
        <v>0</v>
      </c>
      <c r="AL89">
        <v>-12475</v>
      </c>
      <c r="AM89">
        <v>0</v>
      </c>
      <c r="AN89">
        <v>0</v>
      </c>
      <c r="AO89">
        <v>0</v>
      </c>
      <c r="AP89">
        <v>0</v>
      </c>
      <c r="AQ89">
        <v>0</v>
      </c>
      <c r="AR89">
        <v>0</v>
      </c>
      <c r="AS89">
        <v>0</v>
      </c>
      <c r="AT89">
        <v>0</v>
      </c>
      <c r="AU89">
        <v>0</v>
      </c>
      <c r="AV89">
        <v>0</v>
      </c>
      <c r="AW89">
        <v>0</v>
      </c>
      <c r="AX89">
        <v>0</v>
      </c>
      <c r="AY89">
        <v>0</v>
      </c>
      <c r="AZ89" t="s">
        <v>207</v>
      </c>
      <c r="BA89" t="s">
        <v>205</v>
      </c>
      <c r="BB89" t="s">
        <v>161</v>
      </c>
      <c r="BC89" t="s">
        <v>161</v>
      </c>
      <c r="BD89" t="s">
        <v>161</v>
      </c>
      <c r="BE89" t="s">
        <v>161</v>
      </c>
      <c r="BF89" t="s">
        <v>159</v>
      </c>
      <c r="BG89" t="s">
        <v>161</v>
      </c>
      <c r="BH89" s="4">
        <v>42917</v>
      </c>
      <c r="BI89">
        <v>0</v>
      </c>
      <c r="BJ89" s="4">
        <v>43281</v>
      </c>
      <c r="BK89" t="s">
        <v>161</v>
      </c>
      <c r="BL89" t="s">
        <v>161</v>
      </c>
      <c r="BM89" t="s">
        <v>161</v>
      </c>
      <c r="BO89" t="s">
        <v>161</v>
      </c>
      <c r="BQ89" t="s">
        <v>161</v>
      </c>
      <c r="BS89" t="s">
        <v>161</v>
      </c>
      <c r="BU89" t="s">
        <v>161</v>
      </c>
      <c r="BW89" t="s">
        <v>161</v>
      </c>
      <c r="BX89" t="s">
        <v>161</v>
      </c>
      <c r="BZ89">
        <v>12475</v>
      </c>
      <c r="CA89">
        <v>0</v>
      </c>
      <c r="CB89">
        <v>0</v>
      </c>
      <c r="CC89">
        <v>12475</v>
      </c>
      <c r="CD89">
        <v>0</v>
      </c>
      <c r="CE89">
        <v>0</v>
      </c>
      <c r="CF89">
        <v>12475</v>
      </c>
      <c r="CG89">
        <v>0</v>
      </c>
      <c r="CH89">
        <v>35000</v>
      </c>
      <c r="CI89">
        <v>0</v>
      </c>
      <c r="CJ89">
        <v>0</v>
      </c>
      <c r="CK89">
        <v>35000</v>
      </c>
      <c r="CL89">
        <v>22525</v>
      </c>
      <c r="CM89">
        <v>0</v>
      </c>
      <c r="CN89">
        <v>12475</v>
      </c>
      <c r="CO89">
        <v>64.36</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row>
    <row r="90" spans="1:149" hidden="1" x14ac:dyDescent="0.3">
      <c r="A90" t="s">
        <v>148</v>
      </c>
      <c r="B90" t="s">
        <v>149</v>
      </c>
      <c r="C90" t="s">
        <v>365</v>
      </c>
      <c r="D90" t="s">
        <v>151</v>
      </c>
      <c r="E90" t="s">
        <v>152</v>
      </c>
      <c r="F90" t="s">
        <v>224</v>
      </c>
      <c r="G90" t="str">
        <f>VLOOKUP(L90,'[3]Locn Lookup 2'!G:H,2,FALSE)</f>
        <v>107 -  NORTH STREET SCHOOL</v>
      </c>
      <c r="H90" t="str">
        <f t="shared" si="5"/>
        <v>11141107 -  NORTH STREET SCHOOL</v>
      </c>
      <c r="I90" t="s">
        <v>154</v>
      </c>
      <c r="J90" t="s">
        <v>155</v>
      </c>
      <c r="L90" s="3">
        <v>107</v>
      </c>
      <c r="M90" t="s">
        <v>156</v>
      </c>
      <c r="N90" t="s">
        <v>366</v>
      </c>
      <c r="O90" t="s">
        <v>151</v>
      </c>
      <c r="P90" t="s">
        <v>158</v>
      </c>
      <c r="Q90" t="s">
        <v>164</v>
      </c>
      <c r="R90">
        <v>0</v>
      </c>
      <c r="S90">
        <v>0</v>
      </c>
      <c r="T90">
        <v>0</v>
      </c>
      <c r="U90">
        <v>0</v>
      </c>
      <c r="V90">
        <v>0</v>
      </c>
      <c r="W90">
        <v>0</v>
      </c>
      <c r="X90">
        <v>0</v>
      </c>
      <c r="Y90">
        <v>0</v>
      </c>
      <c r="Z90">
        <v>0</v>
      </c>
      <c r="AA90">
        <v>0</v>
      </c>
      <c r="AB90">
        <v>2495</v>
      </c>
      <c r="AC90">
        <v>7681.66</v>
      </c>
      <c r="AD90">
        <v>-1207.6600000000001</v>
      </c>
      <c r="AE90">
        <f t="shared" si="6"/>
        <v>6474</v>
      </c>
      <c r="AF90">
        <v>8969</v>
      </c>
      <c r="AG90">
        <v>8969</v>
      </c>
      <c r="AH90">
        <v>0</v>
      </c>
      <c r="AI90">
        <v>100</v>
      </c>
      <c r="AJ90">
        <v>0</v>
      </c>
      <c r="AK90">
        <v>0</v>
      </c>
      <c r="AL90">
        <v>0</v>
      </c>
      <c r="AM90">
        <v>0</v>
      </c>
      <c r="AN90">
        <v>0</v>
      </c>
      <c r="AO90">
        <v>0</v>
      </c>
      <c r="AP90">
        <v>0</v>
      </c>
      <c r="AQ90">
        <v>0</v>
      </c>
      <c r="AR90">
        <v>0</v>
      </c>
      <c r="AS90">
        <v>0</v>
      </c>
      <c r="AT90">
        <v>0</v>
      </c>
      <c r="AU90">
        <v>0</v>
      </c>
      <c r="AV90">
        <v>0</v>
      </c>
      <c r="AW90">
        <v>0</v>
      </c>
      <c r="AX90">
        <v>0</v>
      </c>
      <c r="AY90">
        <v>0</v>
      </c>
      <c r="AZ90" t="s">
        <v>226</v>
      </c>
      <c r="BA90" t="s">
        <v>224</v>
      </c>
      <c r="BB90" t="s">
        <v>161</v>
      </c>
      <c r="BC90" t="s">
        <v>161</v>
      </c>
      <c r="BD90" t="s">
        <v>161</v>
      </c>
      <c r="BE90" t="s">
        <v>161</v>
      </c>
      <c r="BF90" t="s">
        <v>159</v>
      </c>
      <c r="BG90" t="s">
        <v>161</v>
      </c>
      <c r="BH90" t="s">
        <v>161</v>
      </c>
      <c r="BI90">
        <v>0</v>
      </c>
      <c r="BJ90" t="s">
        <v>161</v>
      </c>
      <c r="BK90" t="s">
        <v>161</v>
      </c>
      <c r="BL90" t="s">
        <v>227</v>
      </c>
      <c r="BM90" t="s">
        <v>161</v>
      </c>
      <c r="BO90" t="s">
        <v>161</v>
      </c>
      <c r="BQ90" t="s">
        <v>161</v>
      </c>
      <c r="BS90" t="s">
        <v>161</v>
      </c>
      <c r="BU90" t="s">
        <v>161</v>
      </c>
      <c r="BW90" t="s">
        <v>161</v>
      </c>
      <c r="BX90" t="s">
        <v>161</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1207.6600000000001</v>
      </c>
      <c r="EF90">
        <v>-1207.6600000000001</v>
      </c>
      <c r="EG90">
        <v>0</v>
      </c>
      <c r="EH90">
        <v>0</v>
      </c>
      <c r="EI90">
        <v>0</v>
      </c>
      <c r="EJ90">
        <v>0</v>
      </c>
      <c r="EK90">
        <v>0</v>
      </c>
      <c r="EL90">
        <v>2495</v>
      </c>
      <c r="EM90">
        <v>6474</v>
      </c>
      <c r="EN90">
        <v>0</v>
      </c>
      <c r="EO90">
        <v>8969</v>
      </c>
      <c r="EP90">
        <v>8969</v>
      </c>
      <c r="EQ90">
        <v>0</v>
      </c>
      <c r="ER90">
        <v>0</v>
      </c>
      <c r="ES90">
        <v>100</v>
      </c>
    </row>
    <row r="91" spans="1:149" hidden="1" x14ac:dyDescent="0.3">
      <c r="A91" t="s">
        <v>148</v>
      </c>
      <c r="B91" t="s">
        <v>149</v>
      </c>
      <c r="C91" t="s">
        <v>365</v>
      </c>
      <c r="D91" t="s">
        <v>151</v>
      </c>
      <c r="E91" t="s">
        <v>152</v>
      </c>
      <c r="F91" t="s">
        <v>244</v>
      </c>
      <c r="G91" t="str">
        <f>VLOOKUP(L91,'[3]Locn Lookup 2'!G:H,2,FALSE)</f>
        <v>107 -  NORTH STREET SCHOOL</v>
      </c>
      <c r="H91" t="str">
        <f t="shared" si="5"/>
        <v>11145107 -  NORTH STREET SCHOOL</v>
      </c>
      <c r="I91" t="s">
        <v>154</v>
      </c>
      <c r="J91" t="s">
        <v>155</v>
      </c>
      <c r="L91" s="3">
        <v>107</v>
      </c>
      <c r="M91" t="s">
        <v>156</v>
      </c>
      <c r="N91" t="s">
        <v>367</v>
      </c>
      <c r="O91" t="s">
        <v>151</v>
      </c>
      <c r="P91" t="s">
        <v>158</v>
      </c>
      <c r="Q91" t="s">
        <v>164</v>
      </c>
      <c r="R91">
        <v>0</v>
      </c>
      <c r="S91">
        <v>0</v>
      </c>
      <c r="T91">
        <v>0</v>
      </c>
      <c r="U91">
        <v>0</v>
      </c>
      <c r="V91">
        <v>0</v>
      </c>
      <c r="W91">
        <v>0</v>
      </c>
      <c r="X91">
        <v>0</v>
      </c>
      <c r="Y91">
        <v>0</v>
      </c>
      <c r="Z91">
        <v>0</v>
      </c>
      <c r="AA91">
        <v>0</v>
      </c>
      <c r="AB91">
        <v>185250</v>
      </c>
      <c r="AC91">
        <v>0</v>
      </c>
      <c r="AD91">
        <v>-44519.95</v>
      </c>
      <c r="AE91">
        <f t="shared" si="6"/>
        <v>-44519.95</v>
      </c>
      <c r="AF91">
        <v>140730.04999999999</v>
      </c>
      <c r="AG91">
        <v>140730.04999999999</v>
      </c>
      <c r="AH91">
        <v>0</v>
      </c>
      <c r="AI91">
        <v>100</v>
      </c>
      <c r="AJ91">
        <v>0</v>
      </c>
      <c r="AK91">
        <v>0</v>
      </c>
      <c r="AL91">
        <v>0</v>
      </c>
      <c r="AM91">
        <v>0</v>
      </c>
      <c r="AN91">
        <v>0</v>
      </c>
      <c r="AO91">
        <v>0</v>
      </c>
      <c r="AP91">
        <v>0</v>
      </c>
      <c r="AQ91">
        <v>0</v>
      </c>
      <c r="AR91">
        <v>0</v>
      </c>
      <c r="AS91">
        <v>0</v>
      </c>
      <c r="AT91">
        <v>0</v>
      </c>
      <c r="AU91">
        <v>0</v>
      </c>
      <c r="AV91">
        <v>0</v>
      </c>
      <c r="AW91">
        <v>0</v>
      </c>
      <c r="AX91">
        <v>0</v>
      </c>
      <c r="AY91">
        <v>0</v>
      </c>
      <c r="AZ91" t="s">
        <v>246</v>
      </c>
      <c r="BA91" t="s">
        <v>244</v>
      </c>
      <c r="BB91" t="s">
        <v>161</v>
      </c>
      <c r="BC91" t="s">
        <v>161</v>
      </c>
      <c r="BD91" t="s">
        <v>161</v>
      </c>
      <c r="BE91" t="s">
        <v>161</v>
      </c>
      <c r="BF91" t="s">
        <v>159</v>
      </c>
      <c r="BG91" t="s">
        <v>161</v>
      </c>
      <c r="BH91" t="s">
        <v>161</v>
      </c>
      <c r="BI91">
        <v>0</v>
      </c>
      <c r="BJ91" t="s">
        <v>161</v>
      </c>
      <c r="BK91" t="s">
        <v>161</v>
      </c>
      <c r="BL91" t="s">
        <v>247</v>
      </c>
      <c r="BM91" t="s">
        <v>161</v>
      </c>
      <c r="BO91" t="s">
        <v>161</v>
      </c>
      <c r="BQ91" t="s">
        <v>161</v>
      </c>
      <c r="BS91" t="s">
        <v>161</v>
      </c>
      <c r="BU91" t="s">
        <v>161</v>
      </c>
      <c r="BW91" t="s">
        <v>161</v>
      </c>
      <c r="BX91" t="s">
        <v>161</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19073.7</v>
      </c>
      <c r="EE91">
        <v>0</v>
      </c>
      <c r="EF91">
        <v>-12752</v>
      </c>
      <c r="EG91">
        <v>6321.7</v>
      </c>
      <c r="EH91">
        <v>6321.7</v>
      </c>
      <c r="EI91">
        <v>0</v>
      </c>
      <c r="EJ91">
        <v>0</v>
      </c>
      <c r="EK91">
        <v>100</v>
      </c>
      <c r="EL91">
        <v>185250</v>
      </c>
      <c r="EM91">
        <v>0</v>
      </c>
      <c r="EN91">
        <v>-31767.95</v>
      </c>
      <c r="EO91">
        <v>153482.04999999999</v>
      </c>
      <c r="EP91">
        <v>134408.35</v>
      </c>
      <c r="EQ91">
        <v>0</v>
      </c>
      <c r="ER91">
        <v>19073.7</v>
      </c>
      <c r="ES91">
        <v>87.57</v>
      </c>
    </row>
    <row r="92" spans="1:149" hidden="1" x14ac:dyDescent="0.3">
      <c r="A92" t="s">
        <v>148</v>
      </c>
      <c r="B92" t="s">
        <v>149</v>
      </c>
      <c r="C92" t="s">
        <v>365</v>
      </c>
      <c r="D92" t="s">
        <v>151</v>
      </c>
      <c r="E92" t="s">
        <v>152</v>
      </c>
      <c r="F92" t="s">
        <v>255</v>
      </c>
      <c r="G92" t="str">
        <f>VLOOKUP(L92,'[3]Locn Lookup 2'!G:H,2,FALSE)</f>
        <v>107 -  NORTH STREET SCHOOL</v>
      </c>
      <c r="H92" t="str">
        <f t="shared" si="5"/>
        <v>14163107 -  NORTH STREET SCHOOL</v>
      </c>
      <c r="I92" t="s">
        <v>154</v>
      </c>
      <c r="J92" t="s">
        <v>155</v>
      </c>
      <c r="L92" s="3">
        <v>107</v>
      </c>
      <c r="M92" t="s">
        <v>156</v>
      </c>
      <c r="N92" t="s">
        <v>368</v>
      </c>
      <c r="O92" t="s">
        <v>151</v>
      </c>
      <c r="P92" t="s">
        <v>158</v>
      </c>
      <c r="Q92" t="s">
        <v>164</v>
      </c>
      <c r="R92">
        <v>0</v>
      </c>
      <c r="S92">
        <v>0</v>
      </c>
      <c r="T92">
        <v>0</v>
      </c>
      <c r="U92">
        <v>0</v>
      </c>
      <c r="V92">
        <v>0</v>
      </c>
      <c r="W92">
        <v>0</v>
      </c>
      <c r="X92">
        <v>0</v>
      </c>
      <c r="Y92">
        <v>0</v>
      </c>
      <c r="Z92">
        <v>0</v>
      </c>
      <c r="AA92">
        <v>0</v>
      </c>
      <c r="AB92">
        <v>28000</v>
      </c>
      <c r="AC92">
        <v>3232.01</v>
      </c>
      <c r="AD92">
        <v>-12933</v>
      </c>
      <c r="AE92">
        <f t="shared" si="6"/>
        <v>-9700.99</v>
      </c>
      <c r="AF92">
        <v>18299.009999999998</v>
      </c>
      <c r="AG92">
        <v>18299.009999999998</v>
      </c>
      <c r="AH92">
        <v>0</v>
      </c>
      <c r="AI92">
        <v>100</v>
      </c>
      <c r="AJ92">
        <v>0</v>
      </c>
      <c r="AK92">
        <v>0</v>
      </c>
      <c r="AL92">
        <v>0</v>
      </c>
      <c r="AM92">
        <v>0</v>
      </c>
      <c r="AN92">
        <v>0</v>
      </c>
      <c r="AO92">
        <v>0</v>
      </c>
      <c r="AP92">
        <v>0</v>
      </c>
      <c r="AQ92">
        <v>0</v>
      </c>
      <c r="AR92">
        <v>0</v>
      </c>
      <c r="AS92">
        <v>0</v>
      </c>
      <c r="AT92">
        <v>0</v>
      </c>
      <c r="AU92">
        <v>0</v>
      </c>
      <c r="AV92">
        <v>0</v>
      </c>
      <c r="AW92">
        <v>0</v>
      </c>
      <c r="AX92">
        <v>0</v>
      </c>
      <c r="AY92">
        <v>0</v>
      </c>
      <c r="AZ92" t="s">
        <v>257</v>
      </c>
      <c r="BA92" t="s">
        <v>255</v>
      </c>
      <c r="BB92" t="s">
        <v>161</v>
      </c>
      <c r="BC92" t="s">
        <v>161</v>
      </c>
      <c r="BD92" t="s">
        <v>161</v>
      </c>
      <c r="BE92" t="s">
        <v>161</v>
      </c>
      <c r="BF92" t="s">
        <v>159</v>
      </c>
      <c r="BG92" t="s">
        <v>161</v>
      </c>
      <c r="BH92" s="4">
        <v>41456</v>
      </c>
      <c r="BI92">
        <v>0</v>
      </c>
      <c r="BJ92" s="4">
        <v>41820</v>
      </c>
      <c r="BK92" t="s">
        <v>161</v>
      </c>
      <c r="BL92" t="s">
        <v>161</v>
      </c>
      <c r="BM92" t="s">
        <v>161</v>
      </c>
      <c r="BO92" t="s">
        <v>161</v>
      </c>
      <c r="BQ92" t="s">
        <v>161</v>
      </c>
      <c r="BS92" t="s">
        <v>161</v>
      </c>
      <c r="BU92" t="s">
        <v>161</v>
      </c>
      <c r="BW92" t="s">
        <v>161</v>
      </c>
      <c r="BX92" t="s">
        <v>161</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5840</v>
      </c>
      <c r="DG92">
        <v>0</v>
      </c>
      <c r="DH92">
        <v>-5840</v>
      </c>
      <c r="DI92">
        <v>0</v>
      </c>
      <c r="DJ92">
        <v>0</v>
      </c>
      <c r="DK92">
        <v>0</v>
      </c>
      <c r="DL92">
        <v>0</v>
      </c>
      <c r="DM92">
        <v>0</v>
      </c>
      <c r="DN92">
        <v>28000</v>
      </c>
      <c r="DO92">
        <v>3232.01</v>
      </c>
      <c r="DP92">
        <v>-7093</v>
      </c>
      <c r="DQ92">
        <v>24139.01</v>
      </c>
      <c r="DR92">
        <v>18299.009999999998</v>
      </c>
      <c r="DS92">
        <v>0</v>
      </c>
      <c r="DT92">
        <v>5840</v>
      </c>
      <c r="DU92">
        <v>75.81</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row>
    <row r="93" spans="1:149" hidden="1" x14ac:dyDescent="0.3">
      <c r="A93" t="s">
        <v>148</v>
      </c>
      <c r="B93" t="s">
        <v>149</v>
      </c>
      <c r="C93" t="s">
        <v>365</v>
      </c>
      <c r="D93" t="s">
        <v>151</v>
      </c>
      <c r="E93" t="s">
        <v>152</v>
      </c>
      <c r="F93" t="s">
        <v>369</v>
      </c>
      <c r="G93" t="str">
        <f>VLOOKUP(L93,'[3]Locn Lookup 2'!G:H,2,FALSE)</f>
        <v>107 -  NORTH STREET SCHOOL</v>
      </c>
      <c r="H93" t="str">
        <f t="shared" si="5"/>
        <v>14164107 -  NORTH STREET SCHOOL</v>
      </c>
      <c r="I93" t="s">
        <v>154</v>
      </c>
      <c r="J93" t="s">
        <v>155</v>
      </c>
      <c r="L93" s="3">
        <v>107</v>
      </c>
      <c r="M93" t="s">
        <v>156</v>
      </c>
      <c r="N93" t="s">
        <v>370</v>
      </c>
      <c r="O93" t="s">
        <v>151</v>
      </c>
      <c r="P93" t="s">
        <v>158</v>
      </c>
      <c r="Q93" t="s">
        <v>164</v>
      </c>
      <c r="R93">
        <v>0</v>
      </c>
      <c r="S93">
        <v>0</v>
      </c>
      <c r="T93">
        <v>0</v>
      </c>
      <c r="U93">
        <v>0</v>
      </c>
      <c r="V93">
        <v>0</v>
      </c>
      <c r="W93">
        <v>0</v>
      </c>
      <c r="X93">
        <v>0</v>
      </c>
      <c r="Y93">
        <v>0</v>
      </c>
      <c r="Z93">
        <v>0</v>
      </c>
      <c r="AA93">
        <v>0</v>
      </c>
      <c r="AB93">
        <v>0</v>
      </c>
      <c r="AC93">
        <v>45000</v>
      </c>
      <c r="AD93">
        <v>0</v>
      </c>
      <c r="AE93">
        <f t="shared" si="6"/>
        <v>45000</v>
      </c>
      <c r="AF93">
        <v>45000</v>
      </c>
      <c r="AG93">
        <v>45000</v>
      </c>
      <c r="AH93">
        <v>0</v>
      </c>
      <c r="AI93">
        <v>100</v>
      </c>
      <c r="AJ93">
        <v>0</v>
      </c>
      <c r="AK93">
        <v>0</v>
      </c>
      <c r="AL93">
        <v>0</v>
      </c>
      <c r="AM93">
        <v>0</v>
      </c>
      <c r="AN93">
        <v>0</v>
      </c>
      <c r="AO93">
        <v>0</v>
      </c>
      <c r="AP93">
        <v>0</v>
      </c>
      <c r="AQ93">
        <v>0</v>
      </c>
      <c r="AR93">
        <v>0</v>
      </c>
      <c r="AS93">
        <v>0</v>
      </c>
      <c r="AT93">
        <v>0</v>
      </c>
      <c r="AU93">
        <v>0</v>
      </c>
      <c r="AV93">
        <v>0</v>
      </c>
      <c r="AW93">
        <v>0</v>
      </c>
      <c r="AX93">
        <v>0</v>
      </c>
      <c r="AY93">
        <v>0</v>
      </c>
      <c r="AZ93" t="s">
        <v>371</v>
      </c>
      <c r="BA93" t="s">
        <v>369</v>
      </c>
      <c r="BB93" t="s">
        <v>161</v>
      </c>
      <c r="BC93" t="s">
        <v>161</v>
      </c>
      <c r="BD93" t="s">
        <v>161</v>
      </c>
      <c r="BE93" t="s">
        <v>161</v>
      </c>
      <c r="BF93" t="s">
        <v>159</v>
      </c>
      <c r="BG93" t="s">
        <v>161</v>
      </c>
      <c r="BH93" s="4">
        <v>41456</v>
      </c>
      <c r="BI93">
        <v>0</v>
      </c>
      <c r="BJ93" s="4">
        <v>41820</v>
      </c>
      <c r="BK93" t="s">
        <v>161</v>
      </c>
      <c r="BL93" t="s">
        <v>161</v>
      </c>
      <c r="BM93" t="s">
        <v>161</v>
      </c>
      <c r="BO93" t="s">
        <v>161</v>
      </c>
      <c r="BQ93" t="s">
        <v>161</v>
      </c>
      <c r="BS93" t="s">
        <v>161</v>
      </c>
      <c r="BU93" t="s">
        <v>161</v>
      </c>
      <c r="BW93" t="s">
        <v>161</v>
      </c>
      <c r="BX93" t="s">
        <v>161</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39452</v>
      </c>
      <c r="DG93">
        <v>0</v>
      </c>
      <c r="DH93">
        <v>0</v>
      </c>
      <c r="DI93">
        <v>39452</v>
      </c>
      <c r="DJ93">
        <v>39452</v>
      </c>
      <c r="DK93">
        <v>0</v>
      </c>
      <c r="DL93">
        <v>0</v>
      </c>
      <c r="DM93">
        <v>100</v>
      </c>
      <c r="DN93">
        <v>0</v>
      </c>
      <c r="DO93">
        <v>45000</v>
      </c>
      <c r="DP93">
        <v>0</v>
      </c>
      <c r="DQ93">
        <v>45000</v>
      </c>
      <c r="DR93">
        <v>5548</v>
      </c>
      <c r="DS93">
        <v>0</v>
      </c>
      <c r="DT93">
        <v>39452</v>
      </c>
      <c r="DU93">
        <v>12.33</v>
      </c>
      <c r="DV93">
        <v>0</v>
      </c>
      <c r="DW93">
        <v>0</v>
      </c>
      <c r="DX93">
        <v>0</v>
      </c>
      <c r="DY93">
        <v>0</v>
      </c>
      <c r="DZ93">
        <v>0</v>
      </c>
      <c r="EA93">
        <v>0</v>
      </c>
      <c r="EB93">
        <v>0</v>
      </c>
      <c r="EC93">
        <v>0</v>
      </c>
      <c r="ED93">
        <v>0</v>
      </c>
      <c r="EE93">
        <v>0</v>
      </c>
      <c r="EF93">
        <v>0</v>
      </c>
      <c r="EG93">
        <v>0</v>
      </c>
      <c r="EH93">
        <v>0</v>
      </c>
      <c r="EI93">
        <v>0</v>
      </c>
      <c r="EJ93">
        <v>0</v>
      </c>
      <c r="EK93">
        <v>0</v>
      </c>
      <c r="EL93">
        <v>0</v>
      </c>
      <c r="EM93">
        <v>0</v>
      </c>
      <c r="EN93">
        <v>0</v>
      </c>
      <c r="EO93">
        <v>0</v>
      </c>
      <c r="EP93">
        <v>0</v>
      </c>
      <c r="EQ93">
        <v>0</v>
      </c>
      <c r="ER93">
        <v>0</v>
      </c>
      <c r="ES93">
        <v>0</v>
      </c>
    </row>
    <row r="94" spans="1:149" hidden="1" x14ac:dyDescent="0.3">
      <c r="A94" t="s">
        <v>148</v>
      </c>
      <c r="B94" t="s">
        <v>149</v>
      </c>
      <c r="C94" t="s">
        <v>365</v>
      </c>
      <c r="D94" t="s">
        <v>151</v>
      </c>
      <c r="E94" t="s">
        <v>152</v>
      </c>
      <c r="F94" t="s">
        <v>231</v>
      </c>
      <c r="G94" t="str">
        <f>VLOOKUP(L94,'[3]Locn Lookup 2'!G:H,2,FALSE)</f>
        <v>107 -  NORTH STREET SCHOOL</v>
      </c>
      <c r="H94" t="str">
        <f t="shared" si="5"/>
        <v>14167107 -  NORTH STREET SCHOOL</v>
      </c>
      <c r="I94" t="s">
        <v>154</v>
      </c>
      <c r="J94" t="s">
        <v>155</v>
      </c>
      <c r="L94" s="3">
        <v>107</v>
      </c>
      <c r="M94" t="s">
        <v>156</v>
      </c>
      <c r="N94" t="s">
        <v>372</v>
      </c>
      <c r="O94" t="s">
        <v>151</v>
      </c>
      <c r="P94" t="s">
        <v>158</v>
      </c>
      <c r="Q94" t="s">
        <v>164</v>
      </c>
      <c r="R94">
        <v>0</v>
      </c>
      <c r="S94">
        <v>0</v>
      </c>
      <c r="T94">
        <v>0</v>
      </c>
      <c r="U94">
        <v>0</v>
      </c>
      <c r="V94">
        <v>0</v>
      </c>
      <c r="W94">
        <v>0</v>
      </c>
      <c r="X94">
        <v>0</v>
      </c>
      <c r="Y94">
        <v>0</v>
      </c>
      <c r="Z94">
        <v>0</v>
      </c>
      <c r="AA94">
        <v>0</v>
      </c>
      <c r="AB94">
        <v>325000</v>
      </c>
      <c r="AC94">
        <v>13864.49</v>
      </c>
      <c r="AD94">
        <v>-7.54</v>
      </c>
      <c r="AE94">
        <f t="shared" si="6"/>
        <v>13856.949999999999</v>
      </c>
      <c r="AF94">
        <v>338856.95</v>
      </c>
      <c r="AG94">
        <v>338856.95</v>
      </c>
      <c r="AH94">
        <v>0</v>
      </c>
      <c r="AI94">
        <v>100</v>
      </c>
      <c r="AJ94">
        <v>0</v>
      </c>
      <c r="AK94">
        <v>0</v>
      </c>
      <c r="AL94">
        <v>0</v>
      </c>
      <c r="AM94">
        <v>0</v>
      </c>
      <c r="AN94">
        <v>0</v>
      </c>
      <c r="AO94">
        <v>0</v>
      </c>
      <c r="AP94">
        <v>0</v>
      </c>
      <c r="AQ94">
        <v>0</v>
      </c>
      <c r="AR94">
        <v>0</v>
      </c>
      <c r="AS94">
        <v>0</v>
      </c>
      <c r="AT94">
        <v>0</v>
      </c>
      <c r="AU94">
        <v>0</v>
      </c>
      <c r="AV94">
        <v>0</v>
      </c>
      <c r="AW94">
        <v>0</v>
      </c>
      <c r="AX94">
        <v>0</v>
      </c>
      <c r="AY94">
        <v>0</v>
      </c>
      <c r="AZ94" t="s">
        <v>233</v>
      </c>
      <c r="BA94" t="s">
        <v>231</v>
      </c>
      <c r="BB94" t="s">
        <v>161</v>
      </c>
      <c r="BC94" t="s">
        <v>161</v>
      </c>
      <c r="BD94" t="s">
        <v>161</v>
      </c>
      <c r="BE94" t="s">
        <v>161</v>
      </c>
      <c r="BF94" t="s">
        <v>159</v>
      </c>
      <c r="BG94" t="s">
        <v>161</v>
      </c>
      <c r="BH94" s="4">
        <v>41456</v>
      </c>
      <c r="BI94">
        <v>0</v>
      </c>
      <c r="BJ94" s="4">
        <v>41820</v>
      </c>
      <c r="BK94" t="s">
        <v>161</v>
      </c>
      <c r="BL94" t="s">
        <v>161</v>
      </c>
      <c r="BM94" t="s">
        <v>161</v>
      </c>
      <c r="BO94" t="s">
        <v>161</v>
      </c>
      <c r="BQ94" t="s">
        <v>161</v>
      </c>
      <c r="BS94" t="s">
        <v>161</v>
      </c>
      <c r="BU94" t="s">
        <v>161</v>
      </c>
      <c r="BW94" t="s">
        <v>161</v>
      </c>
      <c r="BX94" t="s">
        <v>161</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330392</v>
      </c>
      <c r="DG94">
        <v>8472.49</v>
      </c>
      <c r="DH94">
        <v>-7.54</v>
      </c>
      <c r="DI94">
        <v>338856.95</v>
      </c>
      <c r="DJ94">
        <v>338856.95</v>
      </c>
      <c r="DK94">
        <v>0</v>
      </c>
      <c r="DL94">
        <v>0</v>
      </c>
      <c r="DM94">
        <v>100</v>
      </c>
      <c r="DN94">
        <v>325000</v>
      </c>
      <c r="DO94">
        <v>5392</v>
      </c>
      <c r="DP94">
        <v>0</v>
      </c>
      <c r="DQ94">
        <v>330392</v>
      </c>
      <c r="DR94">
        <v>0</v>
      </c>
      <c r="DS94">
        <v>0</v>
      </c>
      <c r="DT94">
        <v>330392</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row>
    <row r="95" spans="1:149" hidden="1" x14ac:dyDescent="0.3">
      <c r="A95" t="s">
        <v>148</v>
      </c>
      <c r="B95" t="s">
        <v>149</v>
      </c>
      <c r="C95" t="s">
        <v>365</v>
      </c>
      <c r="D95" t="s">
        <v>151</v>
      </c>
      <c r="E95" t="s">
        <v>152</v>
      </c>
      <c r="F95" t="s">
        <v>318</v>
      </c>
      <c r="G95" t="str">
        <f>VLOOKUP(L95,'[3]Locn Lookup 2'!G:H,2,FALSE)</f>
        <v>107 -  NORTH STREET SCHOOL</v>
      </c>
      <c r="H95" t="str">
        <f t="shared" si="5"/>
        <v>15168107 -  NORTH STREET SCHOOL</v>
      </c>
      <c r="I95" t="s">
        <v>154</v>
      </c>
      <c r="J95" t="s">
        <v>155</v>
      </c>
      <c r="L95" s="3">
        <v>107</v>
      </c>
      <c r="M95" t="s">
        <v>156</v>
      </c>
      <c r="N95" t="s">
        <v>373</v>
      </c>
      <c r="O95" t="s">
        <v>151</v>
      </c>
      <c r="P95" t="s">
        <v>158</v>
      </c>
      <c r="Q95" t="s">
        <v>159</v>
      </c>
      <c r="R95">
        <v>0</v>
      </c>
      <c r="S95">
        <v>0</v>
      </c>
      <c r="T95">
        <v>0</v>
      </c>
      <c r="U95">
        <v>0</v>
      </c>
      <c r="V95">
        <v>0</v>
      </c>
      <c r="W95">
        <v>0</v>
      </c>
      <c r="X95">
        <v>0</v>
      </c>
      <c r="Y95">
        <v>0</v>
      </c>
      <c r="Z95">
        <v>0</v>
      </c>
      <c r="AA95">
        <v>0</v>
      </c>
      <c r="AB95">
        <v>350000</v>
      </c>
      <c r="AC95">
        <v>350324.77</v>
      </c>
      <c r="AD95">
        <v>-370000</v>
      </c>
      <c r="AE95">
        <f t="shared" si="6"/>
        <v>-19675.229999999981</v>
      </c>
      <c r="AF95">
        <v>330324.77</v>
      </c>
      <c r="AG95">
        <v>330324.77</v>
      </c>
      <c r="AH95">
        <v>0</v>
      </c>
      <c r="AI95">
        <v>100</v>
      </c>
      <c r="AJ95">
        <v>0</v>
      </c>
      <c r="AK95">
        <v>0</v>
      </c>
      <c r="AL95">
        <v>0</v>
      </c>
      <c r="AM95">
        <v>0</v>
      </c>
      <c r="AN95">
        <v>0</v>
      </c>
      <c r="AO95">
        <v>0</v>
      </c>
      <c r="AP95">
        <v>0</v>
      </c>
      <c r="AQ95">
        <v>0</v>
      </c>
      <c r="AR95">
        <v>0</v>
      </c>
      <c r="AS95">
        <v>0</v>
      </c>
      <c r="AT95">
        <v>0</v>
      </c>
      <c r="AU95">
        <v>0</v>
      </c>
      <c r="AV95">
        <v>0</v>
      </c>
      <c r="AW95">
        <v>0</v>
      </c>
      <c r="AX95">
        <v>0</v>
      </c>
      <c r="AY95">
        <v>0</v>
      </c>
      <c r="AZ95" t="s">
        <v>230</v>
      </c>
      <c r="BA95" t="s">
        <v>318</v>
      </c>
      <c r="BB95" t="s">
        <v>161</v>
      </c>
      <c r="BC95" t="s">
        <v>161</v>
      </c>
      <c r="BD95" t="s">
        <v>161</v>
      </c>
      <c r="BE95" t="s">
        <v>161</v>
      </c>
      <c r="BF95" t="s">
        <v>159</v>
      </c>
      <c r="BG95" t="s">
        <v>161</v>
      </c>
      <c r="BH95" s="4">
        <v>41821</v>
      </c>
      <c r="BI95">
        <v>0</v>
      </c>
      <c r="BJ95" s="4">
        <v>42185</v>
      </c>
      <c r="BK95" t="s">
        <v>161</v>
      </c>
      <c r="BL95" t="s">
        <v>161</v>
      </c>
      <c r="BM95" t="s">
        <v>161</v>
      </c>
      <c r="BO95" t="s">
        <v>161</v>
      </c>
      <c r="BQ95" t="s">
        <v>161</v>
      </c>
      <c r="BS95" t="s">
        <v>161</v>
      </c>
      <c r="BU95" t="s">
        <v>161</v>
      </c>
      <c r="BW95" t="s">
        <v>161</v>
      </c>
      <c r="BX95" t="s">
        <v>161</v>
      </c>
      <c r="BZ95">
        <v>20000</v>
      </c>
      <c r="CA95">
        <v>0</v>
      </c>
      <c r="CB95">
        <v>-20000</v>
      </c>
      <c r="CC95">
        <v>0</v>
      </c>
      <c r="CD95">
        <v>0</v>
      </c>
      <c r="CE95">
        <v>0</v>
      </c>
      <c r="CF95">
        <v>0</v>
      </c>
      <c r="CG95">
        <v>0</v>
      </c>
      <c r="CH95">
        <v>20000</v>
      </c>
      <c r="CI95">
        <v>0</v>
      </c>
      <c r="CJ95">
        <v>0</v>
      </c>
      <c r="CK95">
        <v>20000</v>
      </c>
      <c r="CL95">
        <v>0</v>
      </c>
      <c r="CM95">
        <v>0</v>
      </c>
      <c r="CN95">
        <v>20000</v>
      </c>
      <c r="CO95">
        <v>0</v>
      </c>
      <c r="CP95">
        <v>20000</v>
      </c>
      <c r="CQ95">
        <v>0</v>
      </c>
      <c r="CR95">
        <v>0</v>
      </c>
      <c r="CS95">
        <v>20000</v>
      </c>
      <c r="CT95">
        <v>0</v>
      </c>
      <c r="CU95">
        <v>0</v>
      </c>
      <c r="CV95">
        <v>20000</v>
      </c>
      <c r="CW95">
        <v>0</v>
      </c>
      <c r="CX95">
        <v>20000</v>
      </c>
      <c r="CY95">
        <v>0</v>
      </c>
      <c r="CZ95">
        <v>0</v>
      </c>
      <c r="DA95">
        <v>20000</v>
      </c>
      <c r="DB95">
        <v>0</v>
      </c>
      <c r="DC95">
        <v>0</v>
      </c>
      <c r="DD95">
        <v>20000</v>
      </c>
      <c r="DE95">
        <v>0</v>
      </c>
      <c r="DF95">
        <v>350000</v>
      </c>
      <c r="DG95">
        <v>350324.77</v>
      </c>
      <c r="DH95">
        <v>-350000</v>
      </c>
      <c r="DI95">
        <v>350324.77</v>
      </c>
      <c r="DJ95">
        <v>330324.77</v>
      </c>
      <c r="DK95">
        <v>0</v>
      </c>
      <c r="DL95">
        <v>20000</v>
      </c>
      <c r="DM95">
        <v>94.29</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row>
    <row r="96" spans="1:149" hidden="1" x14ac:dyDescent="0.3">
      <c r="A96" t="s">
        <v>148</v>
      </c>
      <c r="B96" t="s">
        <v>149</v>
      </c>
      <c r="C96" t="s">
        <v>365</v>
      </c>
      <c r="D96" t="s">
        <v>151</v>
      </c>
      <c r="E96" t="s">
        <v>152</v>
      </c>
      <c r="F96" t="s">
        <v>374</v>
      </c>
      <c r="G96" t="str">
        <f>VLOOKUP(L96,'[3]Locn Lookup 2'!G:H,2,FALSE)</f>
        <v>107 -  NORTH STREET SCHOOL</v>
      </c>
      <c r="H96" t="str">
        <f t="shared" si="5"/>
        <v>15170107 -  NORTH STREET SCHOOL</v>
      </c>
      <c r="I96" t="s">
        <v>154</v>
      </c>
      <c r="J96" t="s">
        <v>155</v>
      </c>
      <c r="L96" s="3">
        <v>107</v>
      </c>
      <c r="M96" t="s">
        <v>156</v>
      </c>
      <c r="N96" t="s">
        <v>375</v>
      </c>
      <c r="O96" t="s">
        <v>151</v>
      </c>
      <c r="P96" t="s">
        <v>158</v>
      </c>
      <c r="Q96" t="s">
        <v>159</v>
      </c>
      <c r="R96">
        <v>0</v>
      </c>
      <c r="S96">
        <v>0</v>
      </c>
      <c r="T96">
        <v>0</v>
      </c>
      <c r="U96">
        <v>0</v>
      </c>
      <c r="V96">
        <v>0</v>
      </c>
      <c r="W96">
        <v>0</v>
      </c>
      <c r="X96">
        <v>0</v>
      </c>
      <c r="Y96">
        <v>0</v>
      </c>
      <c r="Z96">
        <v>0</v>
      </c>
      <c r="AA96">
        <v>0</v>
      </c>
      <c r="AB96">
        <v>300000</v>
      </c>
      <c r="AC96">
        <v>33751</v>
      </c>
      <c r="AD96">
        <v>-12394.44</v>
      </c>
      <c r="AE96">
        <f t="shared" si="6"/>
        <v>21356.559999999998</v>
      </c>
      <c r="AF96">
        <v>321356.56</v>
      </c>
      <c r="AG96">
        <v>321356.56</v>
      </c>
      <c r="AH96">
        <v>0</v>
      </c>
      <c r="AI96">
        <v>100</v>
      </c>
      <c r="AJ96">
        <v>0</v>
      </c>
      <c r="AK96">
        <v>0</v>
      </c>
      <c r="AL96">
        <v>0</v>
      </c>
      <c r="AM96">
        <v>0</v>
      </c>
      <c r="AN96">
        <v>0</v>
      </c>
      <c r="AO96">
        <v>0</v>
      </c>
      <c r="AP96">
        <v>0</v>
      </c>
      <c r="AQ96">
        <v>0</v>
      </c>
      <c r="AR96">
        <v>0</v>
      </c>
      <c r="AS96">
        <v>0</v>
      </c>
      <c r="AT96">
        <v>0</v>
      </c>
      <c r="AU96">
        <v>0</v>
      </c>
      <c r="AV96">
        <v>0</v>
      </c>
      <c r="AW96">
        <v>0</v>
      </c>
      <c r="AX96">
        <v>0</v>
      </c>
      <c r="AY96">
        <v>0</v>
      </c>
      <c r="AZ96" t="s">
        <v>267</v>
      </c>
      <c r="BA96" t="s">
        <v>374</v>
      </c>
      <c r="BB96" t="s">
        <v>161</v>
      </c>
      <c r="BC96" t="s">
        <v>161</v>
      </c>
      <c r="BD96" t="s">
        <v>161</v>
      </c>
      <c r="BE96" t="s">
        <v>161</v>
      </c>
      <c r="BF96" t="s">
        <v>159</v>
      </c>
      <c r="BG96" t="s">
        <v>161</v>
      </c>
      <c r="BH96" s="4">
        <v>38169</v>
      </c>
      <c r="BI96">
        <v>0</v>
      </c>
      <c r="BJ96" s="4">
        <v>42185</v>
      </c>
      <c r="BK96" t="s">
        <v>161</v>
      </c>
      <c r="BL96" t="s">
        <v>161</v>
      </c>
      <c r="BM96" t="s">
        <v>161</v>
      </c>
      <c r="BO96" t="s">
        <v>161</v>
      </c>
      <c r="BQ96" t="s">
        <v>161</v>
      </c>
      <c r="BS96" t="s">
        <v>161</v>
      </c>
      <c r="BU96" t="s">
        <v>161</v>
      </c>
      <c r="BW96" t="s">
        <v>161</v>
      </c>
      <c r="BX96" t="s">
        <v>161</v>
      </c>
      <c r="BZ96">
        <v>0</v>
      </c>
      <c r="CA96">
        <v>0</v>
      </c>
      <c r="CB96">
        <v>0</v>
      </c>
      <c r="CC96">
        <v>0</v>
      </c>
      <c r="CD96">
        <v>0</v>
      </c>
      <c r="CE96">
        <v>0</v>
      </c>
      <c r="CF96">
        <v>0</v>
      </c>
      <c r="CG96">
        <v>0</v>
      </c>
      <c r="CH96">
        <v>1015</v>
      </c>
      <c r="CI96">
        <v>0</v>
      </c>
      <c r="CJ96">
        <v>-1015</v>
      </c>
      <c r="CK96">
        <v>0</v>
      </c>
      <c r="CL96">
        <v>0</v>
      </c>
      <c r="CM96">
        <v>0</v>
      </c>
      <c r="CN96">
        <v>0</v>
      </c>
      <c r="CO96">
        <v>0</v>
      </c>
      <c r="CP96">
        <v>0</v>
      </c>
      <c r="CQ96">
        <v>33751</v>
      </c>
      <c r="CR96">
        <v>0</v>
      </c>
      <c r="CS96">
        <v>33751</v>
      </c>
      <c r="CT96">
        <v>32736</v>
      </c>
      <c r="CU96">
        <v>0</v>
      </c>
      <c r="CV96">
        <v>1015</v>
      </c>
      <c r="CW96">
        <v>96.99</v>
      </c>
      <c r="CX96">
        <v>12070</v>
      </c>
      <c r="CY96">
        <v>0</v>
      </c>
      <c r="CZ96">
        <v>0</v>
      </c>
      <c r="DA96">
        <v>12070</v>
      </c>
      <c r="DB96">
        <v>12070</v>
      </c>
      <c r="DC96">
        <v>0</v>
      </c>
      <c r="DD96">
        <v>0</v>
      </c>
      <c r="DE96">
        <v>100</v>
      </c>
      <c r="DF96">
        <v>300000</v>
      </c>
      <c r="DG96">
        <v>0</v>
      </c>
      <c r="DH96">
        <v>-11379.44</v>
      </c>
      <c r="DI96">
        <v>288620.56</v>
      </c>
      <c r="DJ96">
        <v>276550.56</v>
      </c>
      <c r="DK96">
        <v>0</v>
      </c>
      <c r="DL96">
        <v>12070</v>
      </c>
      <c r="DM96">
        <v>95.82</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row>
    <row r="97" spans="1:149" hidden="1" x14ac:dyDescent="0.3">
      <c r="A97" t="s">
        <v>148</v>
      </c>
      <c r="B97" t="s">
        <v>149</v>
      </c>
      <c r="C97" t="s">
        <v>365</v>
      </c>
      <c r="D97" t="s">
        <v>151</v>
      </c>
      <c r="E97" t="s">
        <v>152</v>
      </c>
      <c r="F97" t="s">
        <v>376</v>
      </c>
      <c r="G97" t="str">
        <f>VLOOKUP(L97,'[3]Locn Lookup 2'!G:H,2,FALSE)</f>
        <v>107 -  NORTH STREET SCHOOL</v>
      </c>
      <c r="H97" t="str">
        <f t="shared" si="5"/>
        <v>15173107 -  NORTH STREET SCHOOL</v>
      </c>
      <c r="I97" t="s">
        <v>154</v>
      </c>
      <c r="J97" t="s">
        <v>155</v>
      </c>
      <c r="L97" s="3">
        <v>107</v>
      </c>
      <c r="M97" t="s">
        <v>156</v>
      </c>
      <c r="N97" t="s">
        <v>377</v>
      </c>
      <c r="O97" t="s">
        <v>151</v>
      </c>
      <c r="P97" t="s">
        <v>158</v>
      </c>
      <c r="Q97" t="s">
        <v>164</v>
      </c>
      <c r="R97">
        <v>0</v>
      </c>
      <c r="S97">
        <v>0</v>
      </c>
      <c r="T97">
        <v>0</v>
      </c>
      <c r="U97">
        <v>0</v>
      </c>
      <c r="V97">
        <v>0</v>
      </c>
      <c r="W97">
        <v>0</v>
      </c>
      <c r="X97">
        <v>0</v>
      </c>
      <c r="Y97">
        <v>0</v>
      </c>
      <c r="Z97">
        <v>0</v>
      </c>
      <c r="AA97">
        <v>0</v>
      </c>
      <c r="AB97">
        <v>125000</v>
      </c>
      <c r="AC97">
        <v>0</v>
      </c>
      <c r="AD97">
        <v>0</v>
      </c>
      <c r="AE97">
        <f t="shared" si="6"/>
        <v>0</v>
      </c>
      <c r="AF97">
        <v>125000</v>
      </c>
      <c r="AG97">
        <v>125000</v>
      </c>
      <c r="AH97">
        <v>0</v>
      </c>
      <c r="AI97">
        <v>100</v>
      </c>
      <c r="AJ97">
        <v>0</v>
      </c>
      <c r="AK97">
        <v>0</v>
      </c>
      <c r="AL97">
        <v>0</v>
      </c>
      <c r="AM97">
        <v>0</v>
      </c>
      <c r="AN97">
        <v>0</v>
      </c>
      <c r="AO97">
        <v>0</v>
      </c>
      <c r="AP97">
        <v>0</v>
      </c>
      <c r="AQ97">
        <v>0</v>
      </c>
      <c r="AR97">
        <v>0</v>
      </c>
      <c r="AS97">
        <v>0</v>
      </c>
      <c r="AT97">
        <v>0</v>
      </c>
      <c r="AU97">
        <v>0</v>
      </c>
      <c r="AV97">
        <v>0</v>
      </c>
      <c r="AW97">
        <v>0</v>
      </c>
      <c r="AX97">
        <v>0</v>
      </c>
      <c r="AY97">
        <v>0</v>
      </c>
      <c r="AZ97" t="s">
        <v>378</v>
      </c>
      <c r="BA97" t="s">
        <v>376</v>
      </c>
      <c r="BB97" t="s">
        <v>161</v>
      </c>
      <c r="BC97" t="s">
        <v>161</v>
      </c>
      <c r="BD97" t="s">
        <v>161</v>
      </c>
      <c r="BE97" t="s">
        <v>161</v>
      </c>
      <c r="BF97" t="s">
        <v>159</v>
      </c>
      <c r="BG97" t="s">
        <v>161</v>
      </c>
      <c r="BH97" s="4">
        <v>41821</v>
      </c>
      <c r="BI97">
        <v>0</v>
      </c>
      <c r="BJ97" s="4">
        <v>42185</v>
      </c>
      <c r="BK97" t="s">
        <v>161</v>
      </c>
      <c r="BL97" t="s">
        <v>161</v>
      </c>
      <c r="BM97" t="s">
        <v>161</v>
      </c>
      <c r="BO97" t="s">
        <v>161</v>
      </c>
      <c r="BQ97" t="s">
        <v>161</v>
      </c>
      <c r="BS97" t="s">
        <v>161</v>
      </c>
      <c r="BU97" t="s">
        <v>161</v>
      </c>
      <c r="BW97" t="s">
        <v>161</v>
      </c>
      <c r="BX97" t="s">
        <v>161</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125000</v>
      </c>
      <c r="DG97">
        <v>0</v>
      </c>
      <c r="DH97">
        <v>0</v>
      </c>
      <c r="DI97">
        <v>125000</v>
      </c>
      <c r="DJ97">
        <v>125000</v>
      </c>
      <c r="DK97">
        <v>0</v>
      </c>
      <c r="DL97">
        <v>0</v>
      </c>
      <c r="DM97">
        <v>100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row>
    <row r="98" spans="1:149" hidden="1" x14ac:dyDescent="0.3">
      <c r="A98" t="s">
        <v>148</v>
      </c>
      <c r="B98" t="s">
        <v>149</v>
      </c>
      <c r="C98" t="s">
        <v>365</v>
      </c>
      <c r="D98" t="s">
        <v>151</v>
      </c>
      <c r="E98" t="s">
        <v>152</v>
      </c>
      <c r="F98" t="s">
        <v>322</v>
      </c>
      <c r="G98" t="str">
        <f>VLOOKUP(L98,'[3]Locn Lookup 2'!G:H,2,FALSE)</f>
        <v>107 -  NORTH STREET SCHOOL</v>
      </c>
      <c r="H98" t="str">
        <f t="shared" si="5"/>
        <v>16170107 -  NORTH STREET SCHOOL</v>
      </c>
      <c r="I98" t="s">
        <v>154</v>
      </c>
      <c r="J98" t="s">
        <v>155</v>
      </c>
      <c r="L98" s="3">
        <v>107</v>
      </c>
      <c r="M98" t="s">
        <v>156</v>
      </c>
      <c r="N98" t="s">
        <v>379</v>
      </c>
      <c r="O98" t="s">
        <v>151</v>
      </c>
      <c r="P98" t="s">
        <v>158</v>
      </c>
      <c r="Q98" t="s">
        <v>159</v>
      </c>
      <c r="R98">
        <v>0</v>
      </c>
      <c r="S98">
        <v>0</v>
      </c>
      <c r="T98">
        <v>0</v>
      </c>
      <c r="U98">
        <v>0</v>
      </c>
      <c r="V98">
        <v>0</v>
      </c>
      <c r="W98">
        <v>0</v>
      </c>
      <c r="X98">
        <v>0</v>
      </c>
      <c r="Y98">
        <v>0</v>
      </c>
      <c r="Z98">
        <v>0</v>
      </c>
      <c r="AA98">
        <v>0</v>
      </c>
      <c r="AB98">
        <v>425000</v>
      </c>
      <c r="AC98">
        <v>14879</v>
      </c>
      <c r="AD98">
        <v>0</v>
      </c>
      <c r="AE98">
        <f t="shared" si="6"/>
        <v>14879</v>
      </c>
      <c r="AF98">
        <v>439879</v>
      </c>
      <c r="AG98">
        <v>439879</v>
      </c>
      <c r="AH98">
        <v>0</v>
      </c>
      <c r="AI98">
        <v>100</v>
      </c>
      <c r="AJ98">
        <v>0</v>
      </c>
      <c r="AK98">
        <v>0</v>
      </c>
      <c r="AL98">
        <v>0</v>
      </c>
      <c r="AM98">
        <v>0</v>
      </c>
      <c r="AN98">
        <v>0</v>
      </c>
      <c r="AO98">
        <v>0</v>
      </c>
      <c r="AP98">
        <v>0</v>
      </c>
      <c r="AQ98">
        <v>0</v>
      </c>
      <c r="AR98">
        <v>0</v>
      </c>
      <c r="AS98">
        <v>0</v>
      </c>
      <c r="AT98">
        <v>0</v>
      </c>
      <c r="AU98">
        <v>0</v>
      </c>
      <c r="AV98">
        <v>0</v>
      </c>
      <c r="AW98">
        <v>0</v>
      </c>
      <c r="AX98">
        <v>0</v>
      </c>
      <c r="AY98">
        <v>0</v>
      </c>
      <c r="AZ98" t="s">
        <v>324</v>
      </c>
      <c r="BA98" t="s">
        <v>322</v>
      </c>
      <c r="BB98" t="s">
        <v>161</v>
      </c>
      <c r="BC98" t="s">
        <v>161</v>
      </c>
      <c r="BD98" t="s">
        <v>161</v>
      </c>
      <c r="BE98" t="s">
        <v>161</v>
      </c>
      <c r="BF98" t="s">
        <v>159</v>
      </c>
      <c r="BG98" t="s">
        <v>161</v>
      </c>
      <c r="BH98" s="4">
        <v>42186</v>
      </c>
      <c r="BI98">
        <v>0</v>
      </c>
      <c r="BJ98" s="4">
        <v>42551</v>
      </c>
      <c r="BK98" t="s">
        <v>161</v>
      </c>
      <c r="BL98" t="s">
        <v>161</v>
      </c>
      <c r="BM98" t="s">
        <v>161</v>
      </c>
      <c r="BO98" t="s">
        <v>161</v>
      </c>
      <c r="BQ98" t="s">
        <v>161</v>
      </c>
      <c r="BS98" t="s">
        <v>161</v>
      </c>
      <c r="BU98" t="s">
        <v>161</v>
      </c>
      <c r="BW98" t="s">
        <v>161</v>
      </c>
      <c r="BX98" t="s">
        <v>161</v>
      </c>
      <c r="BZ98">
        <v>0</v>
      </c>
      <c r="CA98">
        <v>0</v>
      </c>
      <c r="CB98">
        <v>0</v>
      </c>
      <c r="CC98">
        <v>0</v>
      </c>
      <c r="CD98">
        <v>0</v>
      </c>
      <c r="CE98">
        <v>0</v>
      </c>
      <c r="CF98">
        <v>0</v>
      </c>
      <c r="CG98">
        <v>0</v>
      </c>
      <c r="CH98">
        <v>0</v>
      </c>
      <c r="CI98">
        <v>0</v>
      </c>
      <c r="CJ98">
        <v>0</v>
      </c>
      <c r="CK98">
        <v>0</v>
      </c>
      <c r="CL98">
        <v>0</v>
      </c>
      <c r="CM98">
        <v>0</v>
      </c>
      <c r="CN98">
        <v>0</v>
      </c>
      <c r="CO98">
        <v>0</v>
      </c>
      <c r="CP98">
        <v>29695.82</v>
      </c>
      <c r="CQ98">
        <v>0</v>
      </c>
      <c r="CR98">
        <v>0</v>
      </c>
      <c r="CS98">
        <v>29695.82</v>
      </c>
      <c r="CT98">
        <v>29695.82</v>
      </c>
      <c r="CU98">
        <v>0</v>
      </c>
      <c r="CV98">
        <v>0</v>
      </c>
      <c r="CW98">
        <v>100</v>
      </c>
      <c r="CX98">
        <v>425000</v>
      </c>
      <c r="CY98">
        <v>14879</v>
      </c>
      <c r="CZ98">
        <v>0</v>
      </c>
      <c r="DA98">
        <v>439879</v>
      </c>
      <c r="DB98">
        <v>410183.18</v>
      </c>
      <c r="DC98">
        <v>0</v>
      </c>
      <c r="DD98">
        <v>29695.82</v>
      </c>
      <c r="DE98">
        <v>93.25</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0</v>
      </c>
      <c r="ED98">
        <v>0</v>
      </c>
      <c r="EE98">
        <v>0</v>
      </c>
      <c r="EF98">
        <v>0</v>
      </c>
      <c r="EG98">
        <v>0</v>
      </c>
      <c r="EH98">
        <v>0</v>
      </c>
      <c r="EI98">
        <v>0</v>
      </c>
      <c r="EJ98">
        <v>0</v>
      </c>
      <c r="EK98">
        <v>0</v>
      </c>
      <c r="EL98">
        <v>0</v>
      </c>
      <c r="EM98">
        <v>0</v>
      </c>
      <c r="EN98">
        <v>0</v>
      </c>
      <c r="EO98">
        <v>0</v>
      </c>
      <c r="EP98">
        <v>0</v>
      </c>
      <c r="EQ98">
        <v>0</v>
      </c>
      <c r="ER98">
        <v>0</v>
      </c>
      <c r="ES98">
        <v>0</v>
      </c>
    </row>
    <row r="99" spans="1:149" hidden="1" x14ac:dyDescent="0.3">
      <c r="A99" t="s">
        <v>148</v>
      </c>
      <c r="B99" t="s">
        <v>149</v>
      </c>
      <c r="C99" t="s">
        <v>365</v>
      </c>
      <c r="D99" t="s">
        <v>151</v>
      </c>
      <c r="E99" t="s">
        <v>152</v>
      </c>
      <c r="F99" t="s">
        <v>265</v>
      </c>
      <c r="G99" t="str">
        <f>VLOOKUP(L99,'[3]Locn Lookup 2'!G:H,2,FALSE)</f>
        <v>107 -  NORTH STREET SCHOOL</v>
      </c>
      <c r="H99" t="str">
        <f t="shared" si="5"/>
        <v>17163107 -  NORTH STREET SCHOOL</v>
      </c>
      <c r="I99" t="s">
        <v>154</v>
      </c>
      <c r="J99" t="s">
        <v>155</v>
      </c>
      <c r="L99" s="3">
        <v>107</v>
      </c>
      <c r="M99" t="s">
        <v>156</v>
      </c>
      <c r="N99" t="s">
        <v>380</v>
      </c>
      <c r="O99" t="s">
        <v>151</v>
      </c>
      <c r="P99" t="s">
        <v>158</v>
      </c>
      <c r="Q99" t="s">
        <v>159</v>
      </c>
      <c r="R99">
        <v>0</v>
      </c>
      <c r="S99">
        <v>0</v>
      </c>
      <c r="T99">
        <v>0</v>
      </c>
      <c r="U99">
        <v>0</v>
      </c>
      <c r="V99">
        <v>0</v>
      </c>
      <c r="W99">
        <v>0</v>
      </c>
      <c r="X99">
        <v>0</v>
      </c>
      <c r="Y99">
        <v>0</v>
      </c>
      <c r="Z99">
        <v>0</v>
      </c>
      <c r="AA99">
        <v>0</v>
      </c>
      <c r="AB99">
        <v>98000</v>
      </c>
      <c r="AC99">
        <v>0</v>
      </c>
      <c r="AD99">
        <v>0</v>
      </c>
      <c r="AE99">
        <f t="shared" si="6"/>
        <v>0</v>
      </c>
      <c r="AF99">
        <v>98000</v>
      </c>
      <c r="AG99">
        <v>98000</v>
      </c>
      <c r="AH99">
        <v>0</v>
      </c>
      <c r="AI99">
        <v>100</v>
      </c>
      <c r="AJ99">
        <v>0</v>
      </c>
      <c r="AK99">
        <v>0</v>
      </c>
      <c r="AL99">
        <v>0</v>
      </c>
      <c r="AM99">
        <v>0</v>
      </c>
      <c r="AN99">
        <v>0</v>
      </c>
      <c r="AO99">
        <v>0</v>
      </c>
      <c r="AP99">
        <v>0</v>
      </c>
      <c r="AQ99">
        <v>0</v>
      </c>
      <c r="AR99">
        <v>0</v>
      </c>
      <c r="AS99">
        <v>0</v>
      </c>
      <c r="AT99">
        <v>0</v>
      </c>
      <c r="AU99">
        <v>0</v>
      </c>
      <c r="AV99">
        <v>0</v>
      </c>
      <c r="AW99">
        <v>0</v>
      </c>
      <c r="AX99">
        <v>0</v>
      </c>
      <c r="AY99">
        <v>0</v>
      </c>
      <c r="AZ99" t="s">
        <v>267</v>
      </c>
      <c r="BA99" t="s">
        <v>265</v>
      </c>
      <c r="BB99" t="s">
        <v>161</v>
      </c>
      <c r="BC99" t="s">
        <v>161</v>
      </c>
      <c r="BD99" t="s">
        <v>161</v>
      </c>
      <c r="BE99" t="s">
        <v>161</v>
      </c>
      <c r="BF99" t="s">
        <v>159</v>
      </c>
      <c r="BG99" t="s">
        <v>161</v>
      </c>
      <c r="BH99" s="4">
        <v>42552</v>
      </c>
      <c r="BI99">
        <v>0</v>
      </c>
      <c r="BJ99" s="4">
        <v>42916</v>
      </c>
      <c r="BK99" t="s">
        <v>161</v>
      </c>
      <c r="BL99" t="s">
        <v>161</v>
      </c>
      <c r="BM99" t="s">
        <v>161</v>
      </c>
      <c r="BO99" t="s">
        <v>161</v>
      </c>
      <c r="BQ99" t="s">
        <v>161</v>
      </c>
      <c r="BS99" t="s">
        <v>161</v>
      </c>
      <c r="BU99" t="s">
        <v>161</v>
      </c>
      <c r="BW99" t="s">
        <v>161</v>
      </c>
      <c r="BX99" t="s">
        <v>161</v>
      </c>
      <c r="BZ99">
        <v>0</v>
      </c>
      <c r="CA99">
        <v>0</v>
      </c>
      <c r="CB99">
        <v>0</v>
      </c>
      <c r="CC99">
        <v>0</v>
      </c>
      <c r="CD99">
        <v>0</v>
      </c>
      <c r="CE99">
        <v>0</v>
      </c>
      <c r="CF99">
        <v>0</v>
      </c>
      <c r="CG99">
        <v>0</v>
      </c>
      <c r="CH99">
        <v>23631.82</v>
      </c>
      <c r="CI99">
        <v>0</v>
      </c>
      <c r="CJ99">
        <v>0</v>
      </c>
      <c r="CK99">
        <v>23631.82</v>
      </c>
      <c r="CL99">
        <v>23631.82</v>
      </c>
      <c r="CM99">
        <v>0</v>
      </c>
      <c r="CN99">
        <v>0</v>
      </c>
      <c r="CO99">
        <v>100</v>
      </c>
      <c r="CP99">
        <v>98000</v>
      </c>
      <c r="CQ99">
        <v>0</v>
      </c>
      <c r="CR99">
        <v>0</v>
      </c>
      <c r="CS99">
        <v>98000</v>
      </c>
      <c r="CT99">
        <v>74368.179999999993</v>
      </c>
      <c r="CU99">
        <v>0</v>
      </c>
      <c r="CV99">
        <v>23631.82</v>
      </c>
      <c r="CW99">
        <v>75.89</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0</v>
      </c>
    </row>
    <row r="100" spans="1:149" hidden="1" x14ac:dyDescent="0.3">
      <c r="A100" t="s">
        <v>148</v>
      </c>
      <c r="B100" t="s">
        <v>149</v>
      </c>
      <c r="C100" t="s">
        <v>365</v>
      </c>
      <c r="D100" t="s">
        <v>151</v>
      </c>
      <c r="E100" t="s">
        <v>152</v>
      </c>
      <c r="F100" t="s">
        <v>329</v>
      </c>
      <c r="G100" t="str">
        <f>VLOOKUP(L100,'[3]Locn Lookup 2'!G:H,2,FALSE)</f>
        <v>107 -  NORTH STREET SCHOOL</v>
      </c>
      <c r="H100" t="str">
        <f t="shared" si="5"/>
        <v>18161107 -  NORTH STREET SCHOOL</v>
      </c>
      <c r="I100" t="s">
        <v>154</v>
      </c>
      <c r="J100" t="s">
        <v>155</v>
      </c>
      <c r="L100" s="3">
        <v>107</v>
      </c>
      <c r="M100" t="s">
        <v>156</v>
      </c>
      <c r="N100" t="s">
        <v>381</v>
      </c>
      <c r="O100" t="s">
        <v>151</v>
      </c>
      <c r="P100" t="s">
        <v>158</v>
      </c>
      <c r="Q100" t="s">
        <v>159</v>
      </c>
      <c r="R100">
        <v>0</v>
      </c>
      <c r="S100">
        <v>0</v>
      </c>
      <c r="T100">
        <v>0</v>
      </c>
      <c r="U100">
        <v>0</v>
      </c>
      <c r="V100">
        <v>0</v>
      </c>
      <c r="W100">
        <v>0</v>
      </c>
      <c r="X100">
        <v>0</v>
      </c>
      <c r="Y100">
        <v>0</v>
      </c>
      <c r="Z100">
        <v>0</v>
      </c>
      <c r="AA100">
        <v>0</v>
      </c>
      <c r="AB100">
        <v>22000</v>
      </c>
      <c r="AC100">
        <v>0</v>
      </c>
      <c r="AD100">
        <v>-9690</v>
      </c>
      <c r="AE100">
        <f t="shared" si="6"/>
        <v>-9690</v>
      </c>
      <c r="AF100">
        <v>12310</v>
      </c>
      <c r="AG100">
        <v>12310</v>
      </c>
      <c r="AH100">
        <v>0</v>
      </c>
      <c r="AI100">
        <v>100</v>
      </c>
      <c r="AJ100">
        <v>22000</v>
      </c>
      <c r="AK100">
        <v>0</v>
      </c>
      <c r="AL100">
        <v>-9690</v>
      </c>
      <c r="AM100">
        <v>0</v>
      </c>
      <c r="AN100">
        <v>12310</v>
      </c>
      <c r="AO100">
        <v>12310</v>
      </c>
      <c r="AP100">
        <v>0</v>
      </c>
      <c r="AQ100">
        <v>0</v>
      </c>
      <c r="AR100">
        <v>100</v>
      </c>
      <c r="AS100">
        <v>0</v>
      </c>
      <c r="AT100">
        <v>0</v>
      </c>
      <c r="AU100">
        <v>0</v>
      </c>
      <c r="AV100">
        <v>0</v>
      </c>
      <c r="AW100">
        <v>0</v>
      </c>
      <c r="AX100">
        <v>0</v>
      </c>
      <c r="AY100">
        <v>0</v>
      </c>
      <c r="AZ100" t="s">
        <v>267</v>
      </c>
      <c r="BA100" t="s">
        <v>329</v>
      </c>
      <c r="BB100" t="s">
        <v>161</v>
      </c>
      <c r="BC100" t="s">
        <v>161</v>
      </c>
      <c r="BD100" t="s">
        <v>161</v>
      </c>
      <c r="BE100" t="s">
        <v>161</v>
      </c>
      <c r="BF100" t="s">
        <v>159</v>
      </c>
      <c r="BG100" t="s">
        <v>161</v>
      </c>
      <c r="BH100" s="4">
        <v>42917</v>
      </c>
      <c r="BI100">
        <v>0</v>
      </c>
      <c r="BJ100" s="4">
        <v>43281</v>
      </c>
      <c r="BK100" t="s">
        <v>161</v>
      </c>
      <c r="BL100" t="s">
        <v>161</v>
      </c>
      <c r="BM100" t="s">
        <v>161</v>
      </c>
      <c r="BO100" t="s">
        <v>161</v>
      </c>
      <c r="BQ100" t="s">
        <v>161</v>
      </c>
      <c r="BS100" t="s">
        <v>161</v>
      </c>
      <c r="BU100" t="s">
        <v>161</v>
      </c>
      <c r="BW100" t="s">
        <v>161</v>
      </c>
      <c r="BX100" t="s">
        <v>161</v>
      </c>
      <c r="BZ100">
        <v>22000</v>
      </c>
      <c r="CA100">
        <v>0</v>
      </c>
      <c r="CB100">
        <v>0</v>
      </c>
      <c r="CC100">
        <v>22000</v>
      </c>
      <c r="CD100">
        <v>0</v>
      </c>
      <c r="CE100">
        <v>0</v>
      </c>
      <c r="CF100">
        <v>22000</v>
      </c>
      <c r="CG100">
        <v>0</v>
      </c>
      <c r="CH100">
        <v>22000</v>
      </c>
      <c r="CI100">
        <v>0</v>
      </c>
      <c r="CJ100">
        <v>0</v>
      </c>
      <c r="CK100">
        <v>22000</v>
      </c>
      <c r="CL100">
        <v>0</v>
      </c>
      <c r="CM100">
        <v>0</v>
      </c>
      <c r="CN100">
        <v>22000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0</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0</v>
      </c>
      <c r="ER100">
        <v>0</v>
      </c>
      <c r="ES100">
        <v>0</v>
      </c>
    </row>
    <row r="101" spans="1:149" hidden="1" x14ac:dyDescent="0.3">
      <c r="A101" t="s">
        <v>148</v>
      </c>
      <c r="B101" t="s">
        <v>149</v>
      </c>
      <c r="C101" t="s">
        <v>365</v>
      </c>
      <c r="D101" t="s">
        <v>151</v>
      </c>
      <c r="E101" t="s">
        <v>152</v>
      </c>
      <c r="F101" t="s">
        <v>331</v>
      </c>
      <c r="G101" t="str">
        <f>VLOOKUP(L101,'[3]Locn Lookup 2'!G:H,2,FALSE)</f>
        <v>107 -  NORTH STREET SCHOOL</v>
      </c>
      <c r="H101" t="str">
        <f t="shared" si="5"/>
        <v>18163107 -  NORTH STREET SCHOOL</v>
      </c>
      <c r="I101" t="s">
        <v>154</v>
      </c>
      <c r="J101" t="s">
        <v>155</v>
      </c>
      <c r="L101" s="3">
        <v>107</v>
      </c>
      <c r="M101" t="s">
        <v>156</v>
      </c>
      <c r="N101" t="s">
        <v>382</v>
      </c>
      <c r="O101" t="s">
        <v>151</v>
      </c>
      <c r="P101" t="s">
        <v>158</v>
      </c>
      <c r="Q101" t="s">
        <v>159</v>
      </c>
      <c r="R101">
        <v>2000</v>
      </c>
      <c r="S101">
        <v>0</v>
      </c>
      <c r="T101">
        <v>0</v>
      </c>
      <c r="U101">
        <v>0</v>
      </c>
      <c r="V101">
        <v>2000</v>
      </c>
      <c r="W101">
        <v>0</v>
      </c>
      <c r="X101">
        <v>0</v>
      </c>
      <c r="Y101">
        <v>0</v>
      </c>
      <c r="Z101">
        <v>2000</v>
      </c>
      <c r="AA101">
        <v>0</v>
      </c>
      <c r="AB101">
        <v>80000</v>
      </c>
      <c r="AC101">
        <v>0</v>
      </c>
      <c r="AD101">
        <v>-42315.6</v>
      </c>
      <c r="AE101">
        <f t="shared" si="6"/>
        <v>-42315.6</v>
      </c>
      <c r="AF101">
        <v>37684.400000000001</v>
      </c>
      <c r="AG101">
        <v>35684.400000000001</v>
      </c>
      <c r="AH101">
        <v>2000</v>
      </c>
      <c r="AI101">
        <v>94.69</v>
      </c>
      <c r="AJ101">
        <v>2000</v>
      </c>
      <c r="AK101">
        <v>0</v>
      </c>
      <c r="AL101">
        <v>0</v>
      </c>
      <c r="AM101">
        <v>0</v>
      </c>
      <c r="AN101">
        <v>2000</v>
      </c>
      <c r="AO101">
        <v>0</v>
      </c>
      <c r="AP101">
        <v>0</v>
      </c>
      <c r="AQ101">
        <v>2000</v>
      </c>
      <c r="AR101">
        <v>0</v>
      </c>
      <c r="AS101">
        <v>0</v>
      </c>
      <c r="AT101">
        <v>0</v>
      </c>
      <c r="AU101">
        <v>0</v>
      </c>
      <c r="AV101">
        <v>0</v>
      </c>
      <c r="AW101">
        <v>0</v>
      </c>
      <c r="AX101">
        <v>0</v>
      </c>
      <c r="AY101">
        <v>0</v>
      </c>
      <c r="AZ101" t="s">
        <v>333</v>
      </c>
      <c r="BA101" t="s">
        <v>331</v>
      </c>
      <c r="BB101" t="s">
        <v>161</v>
      </c>
      <c r="BC101" t="s">
        <v>161</v>
      </c>
      <c r="BD101" t="s">
        <v>161</v>
      </c>
      <c r="BE101" t="s">
        <v>161</v>
      </c>
      <c r="BF101" t="s">
        <v>159</v>
      </c>
      <c r="BG101" t="s">
        <v>161</v>
      </c>
      <c r="BH101" s="4">
        <v>42917</v>
      </c>
      <c r="BI101">
        <v>0</v>
      </c>
      <c r="BJ101" s="4">
        <v>43281</v>
      </c>
      <c r="BK101" t="s">
        <v>161</v>
      </c>
      <c r="BL101" t="s">
        <v>161</v>
      </c>
      <c r="BM101" t="s">
        <v>161</v>
      </c>
      <c r="BO101" t="s">
        <v>161</v>
      </c>
      <c r="BQ101" t="s">
        <v>161</v>
      </c>
      <c r="BS101" t="s">
        <v>161</v>
      </c>
      <c r="BU101" t="s">
        <v>161</v>
      </c>
      <c r="BW101" t="s">
        <v>161</v>
      </c>
      <c r="BX101" t="s">
        <v>161</v>
      </c>
      <c r="BZ101">
        <v>43670.6</v>
      </c>
      <c r="CA101">
        <v>0</v>
      </c>
      <c r="CB101">
        <v>-33990.6</v>
      </c>
      <c r="CC101">
        <v>9680</v>
      </c>
      <c r="CD101">
        <v>7680</v>
      </c>
      <c r="CE101">
        <v>0</v>
      </c>
      <c r="CF101">
        <v>2000</v>
      </c>
      <c r="CG101">
        <v>79.34</v>
      </c>
      <c r="CH101">
        <v>80000</v>
      </c>
      <c r="CI101">
        <v>0</v>
      </c>
      <c r="CJ101">
        <v>-8325</v>
      </c>
      <c r="CK101">
        <v>71675</v>
      </c>
      <c r="CL101">
        <v>28004.400000000001</v>
      </c>
      <c r="CM101">
        <v>0</v>
      </c>
      <c r="CN101">
        <v>43670.6</v>
      </c>
      <c r="CO101">
        <v>39.07</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0</v>
      </c>
      <c r="DY101">
        <v>0</v>
      </c>
      <c r="DZ101">
        <v>0</v>
      </c>
      <c r="EA101">
        <v>0</v>
      </c>
      <c r="EB101">
        <v>0</v>
      </c>
      <c r="EC101">
        <v>0</v>
      </c>
      <c r="ED101">
        <v>0</v>
      </c>
      <c r="EE101">
        <v>0</v>
      </c>
      <c r="EF101">
        <v>0</v>
      </c>
      <c r="EG101">
        <v>0</v>
      </c>
      <c r="EH101">
        <v>0</v>
      </c>
      <c r="EI101">
        <v>0</v>
      </c>
      <c r="EJ101">
        <v>0</v>
      </c>
      <c r="EK101">
        <v>0</v>
      </c>
      <c r="EL101">
        <v>0</v>
      </c>
      <c r="EM101">
        <v>0</v>
      </c>
      <c r="EN101">
        <v>0</v>
      </c>
      <c r="EO101">
        <v>0</v>
      </c>
      <c r="EP101">
        <v>0</v>
      </c>
      <c r="EQ101">
        <v>0</v>
      </c>
      <c r="ER101">
        <v>0</v>
      </c>
      <c r="ES101">
        <v>0</v>
      </c>
    </row>
    <row r="102" spans="1:149" hidden="1" x14ac:dyDescent="0.3">
      <c r="A102" t="s">
        <v>148</v>
      </c>
      <c r="B102" t="s">
        <v>149</v>
      </c>
      <c r="C102" t="s">
        <v>365</v>
      </c>
      <c r="D102" t="s">
        <v>151</v>
      </c>
      <c r="E102" t="s">
        <v>152</v>
      </c>
      <c r="F102" t="s">
        <v>383</v>
      </c>
      <c r="G102" t="str">
        <f>VLOOKUP(L102,'[3]Locn Lookup 2'!G:H,2,FALSE)</f>
        <v>107 -  NORTH STREET SCHOOL</v>
      </c>
      <c r="H102" t="str">
        <f t="shared" si="5"/>
        <v>19146107 -  NORTH STREET SCHOOL</v>
      </c>
      <c r="I102" t="s">
        <v>154</v>
      </c>
      <c r="J102" t="s">
        <v>155</v>
      </c>
      <c r="L102" s="3">
        <v>107</v>
      </c>
      <c r="M102" t="s">
        <v>156</v>
      </c>
      <c r="N102" t="s">
        <v>384</v>
      </c>
      <c r="O102" t="s">
        <v>151</v>
      </c>
      <c r="P102" t="s">
        <v>158</v>
      </c>
      <c r="Q102" t="s">
        <v>159</v>
      </c>
      <c r="R102">
        <v>0</v>
      </c>
      <c r="S102">
        <v>0</v>
      </c>
      <c r="T102">
        <v>0</v>
      </c>
      <c r="U102">
        <v>0</v>
      </c>
      <c r="V102">
        <v>0</v>
      </c>
      <c r="W102">
        <v>0</v>
      </c>
      <c r="X102">
        <v>0</v>
      </c>
      <c r="Y102">
        <v>0</v>
      </c>
      <c r="Z102">
        <v>0</v>
      </c>
      <c r="AA102">
        <v>0</v>
      </c>
      <c r="AB102">
        <v>75000</v>
      </c>
      <c r="AC102">
        <v>0</v>
      </c>
      <c r="AD102">
        <v>-75000</v>
      </c>
      <c r="AE102">
        <f t="shared" si="6"/>
        <v>-75000</v>
      </c>
      <c r="AF102">
        <v>0</v>
      </c>
      <c r="AG102">
        <v>0</v>
      </c>
      <c r="AH102">
        <v>0</v>
      </c>
      <c r="AI102">
        <v>0</v>
      </c>
      <c r="AJ102">
        <v>75000</v>
      </c>
      <c r="AK102">
        <v>0</v>
      </c>
      <c r="AL102">
        <v>-75000</v>
      </c>
      <c r="AM102">
        <v>0</v>
      </c>
      <c r="AN102">
        <v>0</v>
      </c>
      <c r="AO102">
        <v>0</v>
      </c>
      <c r="AP102">
        <v>0</v>
      </c>
      <c r="AQ102">
        <v>0</v>
      </c>
      <c r="AR102">
        <v>0</v>
      </c>
      <c r="AS102">
        <v>0</v>
      </c>
      <c r="AT102">
        <v>0</v>
      </c>
      <c r="AU102">
        <v>0</v>
      </c>
      <c r="AV102">
        <v>0</v>
      </c>
      <c r="AW102">
        <v>0</v>
      </c>
      <c r="AX102">
        <v>0</v>
      </c>
      <c r="AY102">
        <v>0</v>
      </c>
      <c r="AZ102" t="s">
        <v>297</v>
      </c>
      <c r="BA102" t="s">
        <v>383</v>
      </c>
      <c r="BB102" t="s">
        <v>161</v>
      </c>
      <c r="BC102" t="s">
        <v>161</v>
      </c>
      <c r="BD102" t="s">
        <v>161</v>
      </c>
      <c r="BE102" t="s">
        <v>161</v>
      </c>
      <c r="BF102" t="s">
        <v>159</v>
      </c>
      <c r="BG102" t="s">
        <v>161</v>
      </c>
      <c r="BH102" s="4">
        <v>43282</v>
      </c>
      <c r="BI102">
        <v>0</v>
      </c>
      <c r="BJ102" s="4">
        <v>43646</v>
      </c>
      <c r="BK102" t="s">
        <v>161</v>
      </c>
      <c r="BL102" t="s">
        <v>161</v>
      </c>
      <c r="BM102" t="s">
        <v>161</v>
      </c>
      <c r="BO102" t="s">
        <v>161</v>
      </c>
      <c r="BQ102" t="s">
        <v>161</v>
      </c>
      <c r="BS102" t="s">
        <v>161</v>
      </c>
      <c r="BU102" t="s">
        <v>161</v>
      </c>
      <c r="BW102" t="s">
        <v>161</v>
      </c>
      <c r="BX102" t="s">
        <v>161</v>
      </c>
      <c r="BZ102">
        <v>75000</v>
      </c>
      <c r="CA102">
        <v>0</v>
      </c>
      <c r="CB102">
        <v>0</v>
      </c>
      <c r="CC102">
        <v>75000</v>
      </c>
      <c r="CD102">
        <v>0</v>
      </c>
      <c r="CE102">
        <v>0</v>
      </c>
      <c r="CF102">
        <v>75000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v>0</v>
      </c>
      <c r="EG102">
        <v>0</v>
      </c>
      <c r="EH102">
        <v>0</v>
      </c>
      <c r="EI102">
        <v>0</v>
      </c>
      <c r="EJ102">
        <v>0</v>
      </c>
      <c r="EK102">
        <v>0</v>
      </c>
      <c r="EL102">
        <v>0</v>
      </c>
      <c r="EM102">
        <v>0</v>
      </c>
      <c r="EN102">
        <v>0</v>
      </c>
      <c r="EO102">
        <v>0</v>
      </c>
      <c r="EP102">
        <v>0</v>
      </c>
      <c r="EQ102">
        <v>0</v>
      </c>
      <c r="ER102">
        <v>0</v>
      </c>
      <c r="ES102">
        <v>0</v>
      </c>
    </row>
    <row r="103" spans="1:149" hidden="1" x14ac:dyDescent="0.3">
      <c r="A103" t="s">
        <v>148</v>
      </c>
      <c r="B103" t="s">
        <v>149</v>
      </c>
      <c r="C103" t="s">
        <v>365</v>
      </c>
      <c r="D103" t="s">
        <v>151</v>
      </c>
      <c r="E103" t="s">
        <v>152</v>
      </c>
      <c r="F103" t="s">
        <v>169</v>
      </c>
      <c r="G103" t="str">
        <f>VLOOKUP(L103,'[3]Locn Lookup 2'!G:H,2,FALSE)</f>
        <v>107 -  NORTH STREET SCHOOL</v>
      </c>
      <c r="H103" t="str">
        <f t="shared" si="5"/>
        <v>19155107 -  NORTH STREET SCHOOL</v>
      </c>
      <c r="I103" t="s">
        <v>154</v>
      </c>
      <c r="J103" t="s">
        <v>155</v>
      </c>
      <c r="L103" s="3">
        <v>107</v>
      </c>
      <c r="M103" t="s">
        <v>156</v>
      </c>
      <c r="N103" t="s">
        <v>385</v>
      </c>
      <c r="O103" t="s">
        <v>151</v>
      </c>
      <c r="P103" t="s">
        <v>158</v>
      </c>
      <c r="Q103" t="s">
        <v>159</v>
      </c>
      <c r="R103">
        <v>0</v>
      </c>
      <c r="S103">
        <v>0</v>
      </c>
      <c r="T103">
        <v>0</v>
      </c>
      <c r="U103">
        <v>0</v>
      </c>
      <c r="V103">
        <v>0</v>
      </c>
      <c r="W103">
        <v>0</v>
      </c>
      <c r="X103">
        <v>0</v>
      </c>
      <c r="Y103">
        <v>0</v>
      </c>
      <c r="Z103">
        <v>0</v>
      </c>
      <c r="AA103">
        <v>0</v>
      </c>
      <c r="AB103">
        <v>5000</v>
      </c>
      <c r="AC103">
        <v>0</v>
      </c>
      <c r="AD103">
        <v>0</v>
      </c>
      <c r="AE103">
        <f t="shared" si="6"/>
        <v>0</v>
      </c>
      <c r="AF103">
        <v>5000</v>
      </c>
      <c r="AG103">
        <v>5000</v>
      </c>
      <c r="AH103">
        <v>0</v>
      </c>
      <c r="AI103">
        <v>100</v>
      </c>
      <c r="AJ103">
        <v>0</v>
      </c>
      <c r="AK103">
        <v>0</v>
      </c>
      <c r="AL103">
        <v>0</v>
      </c>
      <c r="AM103">
        <v>0</v>
      </c>
      <c r="AN103">
        <v>0</v>
      </c>
      <c r="AO103">
        <v>0</v>
      </c>
      <c r="AP103">
        <v>0</v>
      </c>
      <c r="AQ103">
        <v>0</v>
      </c>
      <c r="AR103">
        <v>0</v>
      </c>
      <c r="AS103">
        <v>0</v>
      </c>
      <c r="AT103">
        <v>0</v>
      </c>
      <c r="AU103">
        <v>0</v>
      </c>
      <c r="AV103">
        <v>0</v>
      </c>
      <c r="AW103">
        <v>0</v>
      </c>
      <c r="AX103">
        <v>0</v>
      </c>
      <c r="AY103">
        <v>0</v>
      </c>
      <c r="AZ103" t="s">
        <v>171</v>
      </c>
      <c r="BA103" t="s">
        <v>169</v>
      </c>
      <c r="BB103" t="s">
        <v>161</v>
      </c>
      <c r="BC103" t="s">
        <v>161</v>
      </c>
      <c r="BD103" t="s">
        <v>161</v>
      </c>
      <c r="BE103" t="s">
        <v>161</v>
      </c>
      <c r="BF103" t="s">
        <v>159</v>
      </c>
      <c r="BG103" t="s">
        <v>161</v>
      </c>
      <c r="BH103" s="4">
        <v>43282</v>
      </c>
      <c r="BI103">
        <v>0</v>
      </c>
      <c r="BJ103" s="4">
        <v>43646</v>
      </c>
      <c r="BK103" t="s">
        <v>161</v>
      </c>
      <c r="BL103" t="s">
        <v>161</v>
      </c>
      <c r="BM103" t="s">
        <v>161</v>
      </c>
      <c r="BO103" t="s">
        <v>161</v>
      </c>
      <c r="BQ103" t="s">
        <v>161</v>
      </c>
      <c r="BS103" t="s">
        <v>161</v>
      </c>
      <c r="BU103" t="s">
        <v>161</v>
      </c>
      <c r="BW103" t="s">
        <v>161</v>
      </c>
      <c r="BX103" t="s">
        <v>161</v>
      </c>
      <c r="BZ103">
        <v>5000</v>
      </c>
      <c r="CA103">
        <v>0</v>
      </c>
      <c r="CB103">
        <v>0</v>
      </c>
      <c r="CC103">
        <v>5000</v>
      </c>
      <c r="CD103">
        <v>5000</v>
      </c>
      <c r="CE103">
        <v>0</v>
      </c>
      <c r="CF103">
        <v>0</v>
      </c>
      <c r="CG103">
        <v>100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c r="DW103">
        <v>0</v>
      </c>
      <c r="DX103">
        <v>0</v>
      </c>
      <c r="DY103">
        <v>0</v>
      </c>
      <c r="DZ103">
        <v>0</v>
      </c>
      <c r="EA103">
        <v>0</v>
      </c>
      <c r="EB103">
        <v>0</v>
      </c>
      <c r="EC103">
        <v>0</v>
      </c>
      <c r="ED103">
        <v>0</v>
      </c>
      <c r="EE103">
        <v>0</v>
      </c>
      <c r="EF103">
        <v>0</v>
      </c>
      <c r="EG103">
        <v>0</v>
      </c>
      <c r="EH103">
        <v>0</v>
      </c>
      <c r="EI103">
        <v>0</v>
      </c>
      <c r="EJ103">
        <v>0</v>
      </c>
      <c r="EK103">
        <v>0</v>
      </c>
      <c r="EL103">
        <v>0</v>
      </c>
      <c r="EM103">
        <v>0</v>
      </c>
      <c r="EN103">
        <v>0</v>
      </c>
      <c r="EO103">
        <v>0</v>
      </c>
      <c r="EP103">
        <v>0</v>
      </c>
      <c r="EQ103">
        <v>0</v>
      </c>
      <c r="ER103">
        <v>0</v>
      </c>
      <c r="ES103">
        <v>0</v>
      </c>
    </row>
    <row r="104" spans="1:149" hidden="1" x14ac:dyDescent="0.3">
      <c r="A104" t="s">
        <v>148</v>
      </c>
      <c r="B104" t="s">
        <v>149</v>
      </c>
      <c r="C104" t="s">
        <v>365</v>
      </c>
      <c r="D104" t="s">
        <v>151</v>
      </c>
      <c r="E104" t="s">
        <v>152</v>
      </c>
      <c r="F104" t="s">
        <v>172</v>
      </c>
      <c r="G104" t="str">
        <f>VLOOKUP(L104,'[3]Locn Lookup 2'!G:H,2,FALSE)</f>
        <v>107 -  NORTH STREET SCHOOL</v>
      </c>
      <c r="H104" t="str">
        <f t="shared" si="5"/>
        <v>19158107 -  NORTH STREET SCHOOL</v>
      </c>
      <c r="I104" t="s">
        <v>154</v>
      </c>
      <c r="J104" t="s">
        <v>155</v>
      </c>
      <c r="L104" s="3">
        <v>107</v>
      </c>
      <c r="M104" t="s">
        <v>156</v>
      </c>
      <c r="N104" t="s">
        <v>386</v>
      </c>
      <c r="O104" t="s">
        <v>151</v>
      </c>
      <c r="P104" t="s">
        <v>158</v>
      </c>
      <c r="Q104" t="s">
        <v>159</v>
      </c>
      <c r="R104">
        <v>53169.99</v>
      </c>
      <c r="S104">
        <v>0</v>
      </c>
      <c r="T104">
        <v>0</v>
      </c>
      <c r="U104">
        <v>0</v>
      </c>
      <c r="V104">
        <v>53169.99</v>
      </c>
      <c r="W104">
        <v>5700</v>
      </c>
      <c r="X104">
        <v>3800</v>
      </c>
      <c r="Y104">
        <v>0</v>
      </c>
      <c r="Z104">
        <v>43669.99</v>
      </c>
      <c r="AA104">
        <v>17.87</v>
      </c>
      <c r="AB104">
        <v>72000</v>
      </c>
      <c r="AC104">
        <v>0</v>
      </c>
      <c r="AD104">
        <v>-2897.51</v>
      </c>
      <c r="AE104">
        <f t="shared" si="6"/>
        <v>-2897.51</v>
      </c>
      <c r="AF104">
        <v>69102.490000000005</v>
      </c>
      <c r="AG104">
        <v>21632.5</v>
      </c>
      <c r="AH104">
        <v>43669.99</v>
      </c>
      <c r="AI104">
        <v>36.799999999999997</v>
      </c>
      <c r="AJ104">
        <v>72000</v>
      </c>
      <c r="AK104">
        <v>0</v>
      </c>
      <c r="AL104">
        <v>-2897.51</v>
      </c>
      <c r="AM104">
        <v>0</v>
      </c>
      <c r="AN104">
        <v>69102.490000000005</v>
      </c>
      <c r="AO104">
        <v>15932.5</v>
      </c>
      <c r="AP104">
        <v>0</v>
      </c>
      <c r="AQ104">
        <v>53169.99</v>
      </c>
      <c r="AR104">
        <v>23.06</v>
      </c>
      <c r="AS104">
        <v>0</v>
      </c>
      <c r="AT104">
        <v>0</v>
      </c>
      <c r="AU104">
        <v>0</v>
      </c>
      <c r="AV104">
        <v>0</v>
      </c>
      <c r="AW104">
        <v>0</v>
      </c>
      <c r="AX104">
        <v>0</v>
      </c>
      <c r="AY104">
        <v>0</v>
      </c>
      <c r="AZ104" t="s">
        <v>174</v>
      </c>
      <c r="BA104" t="s">
        <v>172</v>
      </c>
      <c r="BB104" t="s">
        <v>161</v>
      </c>
      <c r="BC104" t="s">
        <v>161</v>
      </c>
      <c r="BD104" t="s">
        <v>161</v>
      </c>
      <c r="BE104" t="s">
        <v>161</v>
      </c>
      <c r="BF104" t="s">
        <v>159</v>
      </c>
      <c r="BG104" t="s">
        <v>161</v>
      </c>
      <c r="BH104" s="4">
        <v>43282</v>
      </c>
      <c r="BI104">
        <v>0</v>
      </c>
      <c r="BJ104" s="4">
        <v>43646</v>
      </c>
      <c r="BK104" t="s">
        <v>161</v>
      </c>
      <c r="BL104" t="s">
        <v>161</v>
      </c>
      <c r="BM104" t="s">
        <v>161</v>
      </c>
      <c r="BO104" t="s">
        <v>161</v>
      </c>
      <c r="BQ104" t="s">
        <v>161</v>
      </c>
      <c r="BS104" t="s">
        <v>161</v>
      </c>
      <c r="BU104" t="s">
        <v>161</v>
      </c>
      <c r="BW104" t="s">
        <v>161</v>
      </c>
      <c r="BX104" t="s">
        <v>161</v>
      </c>
      <c r="BZ104">
        <v>72000</v>
      </c>
      <c r="CA104">
        <v>0</v>
      </c>
      <c r="CB104">
        <v>0</v>
      </c>
      <c r="CC104">
        <v>72000</v>
      </c>
      <c r="CD104">
        <v>0</v>
      </c>
      <c r="CE104">
        <v>0</v>
      </c>
      <c r="CF104">
        <v>72000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c r="DW104">
        <v>0</v>
      </c>
      <c r="DX104">
        <v>0</v>
      </c>
      <c r="DY104">
        <v>0</v>
      </c>
      <c r="DZ104">
        <v>0</v>
      </c>
      <c r="EA104">
        <v>0</v>
      </c>
      <c r="EB104">
        <v>0</v>
      </c>
      <c r="EC104">
        <v>0</v>
      </c>
      <c r="ED104">
        <v>0</v>
      </c>
      <c r="EE104">
        <v>0</v>
      </c>
      <c r="EF104">
        <v>0</v>
      </c>
      <c r="EG104">
        <v>0</v>
      </c>
      <c r="EH104">
        <v>0</v>
      </c>
      <c r="EI104">
        <v>0</v>
      </c>
      <c r="EJ104">
        <v>0</v>
      </c>
      <c r="EK104">
        <v>0</v>
      </c>
      <c r="EL104">
        <v>0</v>
      </c>
      <c r="EM104">
        <v>0</v>
      </c>
      <c r="EN104">
        <v>0</v>
      </c>
      <c r="EO104">
        <v>0</v>
      </c>
      <c r="EP104">
        <v>0</v>
      </c>
      <c r="EQ104">
        <v>0</v>
      </c>
      <c r="ER104">
        <v>0</v>
      </c>
      <c r="ES104">
        <v>0</v>
      </c>
    </row>
    <row r="105" spans="1:149" hidden="1" x14ac:dyDescent="0.3">
      <c r="A105" t="s">
        <v>148</v>
      </c>
      <c r="B105" t="s">
        <v>149</v>
      </c>
      <c r="C105" t="s">
        <v>365</v>
      </c>
      <c r="D105" t="s">
        <v>151</v>
      </c>
      <c r="E105" t="s">
        <v>152</v>
      </c>
      <c r="F105" t="s">
        <v>175</v>
      </c>
      <c r="G105" t="str">
        <f>VLOOKUP(L105,'[3]Locn Lookup 2'!G:H,2,FALSE)</f>
        <v>107 -  NORTH STREET SCHOOL</v>
      </c>
      <c r="H105" t="str">
        <f t="shared" si="5"/>
        <v>19161107 -  NORTH STREET SCHOOL</v>
      </c>
      <c r="I105" t="s">
        <v>154</v>
      </c>
      <c r="J105" t="s">
        <v>155</v>
      </c>
      <c r="L105" s="3">
        <v>107</v>
      </c>
      <c r="M105" t="s">
        <v>156</v>
      </c>
      <c r="N105" t="s">
        <v>387</v>
      </c>
      <c r="O105" t="s">
        <v>151</v>
      </c>
      <c r="P105" t="s">
        <v>158</v>
      </c>
      <c r="Q105" t="s">
        <v>159</v>
      </c>
      <c r="R105">
        <v>0</v>
      </c>
      <c r="S105">
        <v>0</v>
      </c>
      <c r="T105">
        <v>0</v>
      </c>
      <c r="U105">
        <v>0</v>
      </c>
      <c r="V105">
        <v>0</v>
      </c>
      <c r="W105">
        <v>0</v>
      </c>
      <c r="X105">
        <v>0</v>
      </c>
      <c r="Y105">
        <v>0</v>
      </c>
      <c r="Z105">
        <v>0</v>
      </c>
      <c r="AA105">
        <v>0</v>
      </c>
      <c r="AB105">
        <v>30000</v>
      </c>
      <c r="AC105">
        <v>0</v>
      </c>
      <c r="AD105">
        <v>-19118.12</v>
      </c>
      <c r="AE105">
        <f t="shared" si="6"/>
        <v>-19118.12</v>
      </c>
      <c r="AF105">
        <v>10881.88</v>
      </c>
      <c r="AG105">
        <v>10881.88</v>
      </c>
      <c r="AH105">
        <v>0</v>
      </c>
      <c r="AI105">
        <v>100</v>
      </c>
      <c r="AJ105">
        <v>11118.12</v>
      </c>
      <c r="AK105">
        <v>0</v>
      </c>
      <c r="AL105">
        <v>-11118.12</v>
      </c>
      <c r="AM105">
        <v>0</v>
      </c>
      <c r="AN105">
        <v>0</v>
      </c>
      <c r="AO105">
        <v>0</v>
      </c>
      <c r="AP105">
        <v>0</v>
      </c>
      <c r="AQ105">
        <v>0</v>
      </c>
      <c r="AR105">
        <v>0</v>
      </c>
      <c r="AS105">
        <v>0</v>
      </c>
      <c r="AT105">
        <v>0</v>
      </c>
      <c r="AU105">
        <v>0</v>
      </c>
      <c r="AV105">
        <v>0</v>
      </c>
      <c r="AW105">
        <v>0</v>
      </c>
      <c r="AX105">
        <v>0</v>
      </c>
      <c r="AY105">
        <v>0</v>
      </c>
      <c r="AZ105" t="s">
        <v>177</v>
      </c>
      <c r="BA105" t="s">
        <v>175</v>
      </c>
      <c r="BB105" t="s">
        <v>161</v>
      </c>
      <c r="BC105" t="s">
        <v>161</v>
      </c>
      <c r="BD105" t="s">
        <v>161</v>
      </c>
      <c r="BE105" t="s">
        <v>161</v>
      </c>
      <c r="BF105" t="s">
        <v>159</v>
      </c>
      <c r="BG105" t="s">
        <v>161</v>
      </c>
      <c r="BH105" s="4">
        <v>43282</v>
      </c>
      <c r="BI105">
        <v>0</v>
      </c>
      <c r="BJ105" s="4">
        <v>43646</v>
      </c>
      <c r="BK105" t="s">
        <v>161</v>
      </c>
      <c r="BL105" t="s">
        <v>161</v>
      </c>
      <c r="BM105" t="s">
        <v>161</v>
      </c>
      <c r="BO105" t="s">
        <v>161</v>
      </c>
      <c r="BQ105" t="s">
        <v>161</v>
      </c>
      <c r="BS105" t="s">
        <v>161</v>
      </c>
      <c r="BU105" t="s">
        <v>161</v>
      </c>
      <c r="BW105" t="s">
        <v>161</v>
      </c>
      <c r="BX105" t="s">
        <v>161</v>
      </c>
      <c r="BZ105">
        <v>30000</v>
      </c>
      <c r="CA105">
        <v>0</v>
      </c>
      <c r="CB105">
        <v>-8000</v>
      </c>
      <c r="CC105">
        <v>22000</v>
      </c>
      <c r="CD105">
        <v>10881.88</v>
      </c>
      <c r="CE105">
        <v>0</v>
      </c>
      <c r="CF105">
        <v>11118.12</v>
      </c>
      <c r="CG105">
        <v>49.46</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c r="DW105">
        <v>0</v>
      </c>
      <c r="DX105">
        <v>0</v>
      </c>
      <c r="DY105">
        <v>0</v>
      </c>
      <c r="DZ105">
        <v>0</v>
      </c>
      <c r="EA105">
        <v>0</v>
      </c>
      <c r="EB105">
        <v>0</v>
      </c>
      <c r="EC105">
        <v>0</v>
      </c>
      <c r="ED105">
        <v>0</v>
      </c>
      <c r="EE105">
        <v>0</v>
      </c>
      <c r="EF105">
        <v>0</v>
      </c>
      <c r="EG105">
        <v>0</v>
      </c>
      <c r="EH105">
        <v>0</v>
      </c>
      <c r="EI105">
        <v>0</v>
      </c>
      <c r="EJ105">
        <v>0</v>
      </c>
      <c r="EK105">
        <v>0</v>
      </c>
      <c r="EL105">
        <v>0</v>
      </c>
      <c r="EM105">
        <v>0</v>
      </c>
      <c r="EN105">
        <v>0</v>
      </c>
      <c r="EO105">
        <v>0</v>
      </c>
      <c r="EP105">
        <v>0</v>
      </c>
      <c r="EQ105">
        <v>0</v>
      </c>
      <c r="ER105">
        <v>0</v>
      </c>
      <c r="ES105">
        <v>0</v>
      </c>
    </row>
    <row r="106" spans="1:149" hidden="1" x14ac:dyDescent="0.3">
      <c r="A106" t="s">
        <v>148</v>
      </c>
      <c r="B106" t="s">
        <v>149</v>
      </c>
      <c r="C106" t="s">
        <v>365</v>
      </c>
      <c r="D106" t="s">
        <v>151</v>
      </c>
      <c r="E106" t="s">
        <v>152</v>
      </c>
      <c r="F106" t="s">
        <v>388</v>
      </c>
      <c r="G106" t="str">
        <f>VLOOKUP(L106,'[3]Locn Lookup 2'!G:H,2,FALSE)</f>
        <v>107 -  NORTH STREET SCHOOL</v>
      </c>
      <c r="H106" t="str">
        <f t="shared" si="5"/>
        <v>20160107 -  NORTH STREET SCHOOL</v>
      </c>
      <c r="I106" t="s">
        <v>154</v>
      </c>
      <c r="J106" t="s">
        <v>155</v>
      </c>
      <c r="L106" s="3">
        <v>107</v>
      </c>
      <c r="M106" t="s">
        <v>156</v>
      </c>
      <c r="N106" t="s">
        <v>389</v>
      </c>
      <c r="O106" t="s">
        <v>151</v>
      </c>
      <c r="P106" t="s">
        <v>158</v>
      </c>
      <c r="Q106" t="s">
        <v>159</v>
      </c>
      <c r="R106">
        <v>12000</v>
      </c>
      <c r="S106">
        <v>0</v>
      </c>
      <c r="T106">
        <v>0</v>
      </c>
      <c r="U106">
        <v>0</v>
      </c>
      <c r="V106">
        <v>12000</v>
      </c>
      <c r="W106">
        <v>0</v>
      </c>
      <c r="X106">
        <v>0</v>
      </c>
      <c r="Y106">
        <v>0</v>
      </c>
      <c r="Z106">
        <v>12000</v>
      </c>
      <c r="AA106">
        <v>0</v>
      </c>
      <c r="AB106">
        <v>12000</v>
      </c>
      <c r="AC106">
        <v>0</v>
      </c>
      <c r="AD106">
        <v>0</v>
      </c>
      <c r="AE106">
        <f t="shared" si="6"/>
        <v>0</v>
      </c>
      <c r="AF106">
        <v>12000</v>
      </c>
      <c r="AG106">
        <v>0</v>
      </c>
      <c r="AH106">
        <v>12000</v>
      </c>
      <c r="AI106">
        <v>0</v>
      </c>
      <c r="AJ106">
        <v>12000</v>
      </c>
      <c r="AK106">
        <v>0</v>
      </c>
      <c r="AL106">
        <v>0</v>
      </c>
      <c r="AM106">
        <v>0</v>
      </c>
      <c r="AN106">
        <v>12000</v>
      </c>
      <c r="AO106">
        <v>0</v>
      </c>
      <c r="AP106">
        <v>0</v>
      </c>
      <c r="AQ106">
        <v>12000</v>
      </c>
      <c r="AR106">
        <v>0</v>
      </c>
      <c r="AS106">
        <v>0</v>
      </c>
      <c r="AT106">
        <v>0</v>
      </c>
      <c r="AU106">
        <v>0</v>
      </c>
      <c r="AV106">
        <v>0</v>
      </c>
      <c r="AW106">
        <v>0</v>
      </c>
      <c r="AX106">
        <v>0</v>
      </c>
      <c r="AY106">
        <v>0</v>
      </c>
      <c r="AZ106" t="s">
        <v>390</v>
      </c>
      <c r="BA106" t="s">
        <v>388</v>
      </c>
      <c r="BB106" t="s">
        <v>161</v>
      </c>
      <c r="BC106" t="s">
        <v>161</v>
      </c>
      <c r="BD106" t="s">
        <v>161</v>
      </c>
      <c r="BE106" t="s">
        <v>161</v>
      </c>
      <c r="BF106" t="s">
        <v>159</v>
      </c>
      <c r="BG106" t="s">
        <v>161</v>
      </c>
      <c r="BH106" s="4">
        <v>43647</v>
      </c>
      <c r="BI106">
        <v>0</v>
      </c>
      <c r="BJ106" s="4">
        <v>44012</v>
      </c>
      <c r="BK106" t="s">
        <v>161</v>
      </c>
      <c r="BL106" t="s">
        <v>161</v>
      </c>
      <c r="BM106" t="s">
        <v>161</v>
      </c>
      <c r="BO106" t="s">
        <v>161</v>
      </c>
      <c r="BQ106" t="s">
        <v>161</v>
      </c>
      <c r="BS106" t="s">
        <v>161</v>
      </c>
      <c r="BU106" t="s">
        <v>161</v>
      </c>
      <c r="BW106" t="s">
        <v>161</v>
      </c>
      <c r="BX106" t="s">
        <v>161</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0</v>
      </c>
      <c r="EA106">
        <v>0</v>
      </c>
      <c r="EB106">
        <v>0</v>
      </c>
      <c r="EC106">
        <v>0</v>
      </c>
      <c r="ED106">
        <v>0</v>
      </c>
      <c r="EE106">
        <v>0</v>
      </c>
      <c r="EF106">
        <v>0</v>
      </c>
      <c r="EG106">
        <v>0</v>
      </c>
      <c r="EH106">
        <v>0</v>
      </c>
      <c r="EI106">
        <v>0</v>
      </c>
      <c r="EJ106">
        <v>0</v>
      </c>
      <c r="EK106">
        <v>0</v>
      </c>
      <c r="EL106">
        <v>0</v>
      </c>
      <c r="EM106">
        <v>0</v>
      </c>
      <c r="EN106">
        <v>0</v>
      </c>
      <c r="EO106">
        <v>0</v>
      </c>
      <c r="EP106">
        <v>0</v>
      </c>
      <c r="EQ106">
        <v>0</v>
      </c>
      <c r="ER106">
        <v>0</v>
      </c>
      <c r="ES106">
        <v>0</v>
      </c>
    </row>
    <row r="107" spans="1:149" hidden="1" x14ac:dyDescent="0.3">
      <c r="A107" t="s">
        <v>148</v>
      </c>
      <c r="B107" t="s">
        <v>149</v>
      </c>
      <c r="C107" t="s">
        <v>365</v>
      </c>
      <c r="D107" t="s">
        <v>151</v>
      </c>
      <c r="E107" t="s">
        <v>152</v>
      </c>
      <c r="F107" t="s">
        <v>181</v>
      </c>
      <c r="G107" t="str">
        <f>VLOOKUP(L107,'[3]Locn Lookup 2'!G:H,2,FALSE)</f>
        <v>107 -  NORTH STREET SCHOOL</v>
      </c>
      <c r="H107" t="str">
        <f t="shared" si="5"/>
        <v>20173107 -  NORTH STREET SCHOOL</v>
      </c>
      <c r="I107" t="s">
        <v>154</v>
      </c>
      <c r="J107" t="s">
        <v>155</v>
      </c>
      <c r="L107" s="3">
        <v>107</v>
      </c>
      <c r="M107" t="s">
        <v>156</v>
      </c>
      <c r="N107" t="s">
        <v>391</v>
      </c>
      <c r="O107" t="s">
        <v>151</v>
      </c>
      <c r="P107" t="s">
        <v>158</v>
      </c>
      <c r="Q107" t="s">
        <v>159</v>
      </c>
      <c r="R107">
        <v>2725</v>
      </c>
      <c r="S107">
        <v>0</v>
      </c>
      <c r="T107">
        <v>0</v>
      </c>
      <c r="U107">
        <v>0</v>
      </c>
      <c r="V107">
        <v>2725</v>
      </c>
      <c r="W107">
        <v>2725</v>
      </c>
      <c r="X107">
        <v>0</v>
      </c>
      <c r="Y107">
        <v>0</v>
      </c>
      <c r="Z107">
        <v>0</v>
      </c>
      <c r="AA107">
        <v>100</v>
      </c>
      <c r="AB107">
        <v>5500</v>
      </c>
      <c r="AC107">
        <v>2725</v>
      </c>
      <c r="AD107">
        <v>0</v>
      </c>
      <c r="AE107">
        <f t="shared" si="6"/>
        <v>2725</v>
      </c>
      <c r="AF107">
        <v>8225</v>
      </c>
      <c r="AG107">
        <v>8225</v>
      </c>
      <c r="AH107">
        <v>0</v>
      </c>
      <c r="AI107">
        <v>100</v>
      </c>
      <c r="AJ107">
        <v>5500</v>
      </c>
      <c r="AK107">
        <v>2725</v>
      </c>
      <c r="AL107">
        <v>0</v>
      </c>
      <c r="AM107">
        <v>0</v>
      </c>
      <c r="AN107">
        <v>8225</v>
      </c>
      <c r="AO107">
        <v>5500</v>
      </c>
      <c r="AP107">
        <v>0</v>
      </c>
      <c r="AQ107">
        <v>2725</v>
      </c>
      <c r="AR107">
        <v>66.87</v>
      </c>
      <c r="AS107">
        <v>0</v>
      </c>
      <c r="AT107">
        <v>0</v>
      </c>
      <c r="AU107">
        <v>0</v>
      </c>
      <c r="AV107">
        <v>0</v>
      </c>
      <c r="AW107">
        <v>0</v>
      </c>
      <c r="AX107">
        <v>0</v>
      </c>
      <c r="AY107">
        <v>0</v>
      </c>
      <c r="AZ107" t="s">
        <v>183</v>
      </c>
      <c r="BA107" t="s">
        <v>181</v>
      </c>
      <c r="BB107" t="s">
        <v>161</v>
      </c>
      <c r="BC107" t="s">
        <v>161</v>
      </c>
      <c r="BD107" t="s">
        <v>161</v>
      </c>
      <c r="BE107" t="s">
        <v>161</v>
      </c>
      <c r="BF107" t="s">
        <v>159</v>
      </c>
      <c r="BG107" t="s">
        <v>161</v>
      </c>
      <c r="BH107" s="4">
        <v>43647</v>
      </c>
      <c r="BI107">
        <v>0</v>
      </c>
      <c r="BJ107" s="4">
        <v>44012</v>
      </c>
      <c r="BK107" t="s">
        <v>161</v>
      </c>
      <c r="BL107" t="s">
        <v>161</v>
      </c>
      <c r="BM107" t="s">
        <v>161</v>
      </c>
      <c r="BO107" t="s">
        <v>161</v>
      </c>
      <c r="BQ107" t="s">
        <v>161</v>
      </c>
      <c r="BS107" t="s">
        <v>161</v>
      </c>
      <c r="BU107" t="s">
        <v>161</v>
      </c>
      <c r="BW107" t="s">
        <v>161</v>
      </c>
      <c r="BX107" t="s">
        <v>161</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c r="DW107">
        <v>0</v>
      </c>
      <c r="DX107">
        <v>0</v>
      </c>
      <c r="DY107">
        <v>0</v>
      </c>
      <c r="DZ107">
        <v>0</v>
      </c>
      <c r="EA107">
        <v>0</v>
      </c>
      <c r="EB107">
        <v>0</v>
      </c>
      <c r="EC107">
        <v>0</v>
      </c>
      <c r="ED107">
        <v>0</v>
      </c>
      <c r="EE107">
        <v>0</v>
      </c>
      <c r="EF107">
        <v>0</v>
      </c>
      <c r="EG107">
        <v>0</v>
      </c>
      <c r="EH107">
        <v>0</v>
      </c>
      <c r="EI107">
        <v>0</v>
      </c>
      <c r="EJ107">
        <v>0</v>
      </c>
      <c r="EK107">
        <v>0</v>
      </c>
      <c r="EL107">
        <v>0</v>
      </c>
      <c r="EM107">
        <v>0</v>
      </c>
      <c r="EN107">
        <v>0</v>
      </c>
      <c r="EO107">
        <v>0</v>
      </c>
      <c r="EP107">
        <v>0</v>
      </c>
      <c r="EQ107">
        <v>0</v>
      </c>
      <c r="ER107">
        <v>0</v>
      </c>
      <c r="ES107">
        <v>0</v>
      </c>
    </row>
    <row r="108" spans="1:149" hidden="1" x14ac:dyDescent="0.3">
      <c r="A108" t="s">
        <v>148</v>
      </c>
      <c r="B108" t="s">
        <v>149</v>
      </c>
      <c r="C108" t="s">
        <v>365</v>
      </c>
      <c r="D108" t="s">
        <v>151</v>
      </c>
      <c r="E108" t="s">
        <v>152</v>
      </c>
      <c r="F108" t="s">
        <v>357</v>
      </c>
      <c r="G108" t="str">
        <f>VLOOKUP(L108,'[3]Locn Lookup 2'!G:H,2,FALSE)</f>
        <v>107 -  NORTH STREET SCHOOL</v>
      </c>
      <c r="H108" t="str">
        <f t="shared" si="5"/>
        <v>20175107 -  NORTH STREET SCHOOL</v>
      </c>
      <c r="I108" t="s">
        <v>154</v>
      </c>
      <c r="J108" t="s">
        <v>155</v>
      </c>
      <c r="L108" s="3">
        <v>107</v>
      </c>
      <c r="M108" t="s">
        <v>156</v>
      </c>
      <c r="N108" t="s">
        <v>392</v>
      </c>
      <c r="O108" t="s">
        <v>151</v>
      </c>
      <c r="P108" t="s">
        <v>158</v>
      </c>
      <c r="Q108" t="s">
        <v>159</v>
      </c>
      <c r="R108">
        <v>0</v>
      </c>
      <c r="S108">
        <v>0</v>
      </c>
      <c r="T108">
        <v>0</v>
      </c>
      <c r="U108">
        <v>0</v>
      </c>
      <c r="V108">
        <v>0</v>
      </c>
      <c r="W108">
        <v>0</v>
      </c>
      <c r="X108">
        <v>0</v>
      </c>
      <c r="Y108">
        <v>0</v>
      </c>
      <c r="Z108">
        <v>0</v>
      </c>
      <c r="AA108">
        <v>0</v>
      </c>
      <c r="AB108">
        <v>117000</v>
      </c>
      <c r="AC108">
        <v>0</v>
      </c>
      <c r="AD108">
        <v>-117000</v>
      </c>
      <c r="AE108">
        <f t="shared" si="6"/>
        <v>-117000</v>
      </c>
      <c r="AF108">
        <v>0</v>
      </c>
      <c r="AG108">
        <v>0</v>
      </c>
      <c r="AH108">
        <v>0</v>
      </c>
      <c r="AI108">
        <v>0</v>
      </c>
      <c r="AJ108">
        <v>117000</v>
      </c>
      <c r="AK108">
        <v>0</v>
      </c>
      <c r="AL108">
        <v>-117000</v>
      </c>
      <c r="AM108">
        <v>0</v>
      </c>
      <c r="AN108">
        <v>0</v>
      </c>
      <c r="AO108">
        <v>0</v>
      </c>
      <c r="AP108">
        <v>0</v>
      </c>
      <c r="AQ108">
        <v>0</v>
      </c>
      <c r="AR108">
        <v>0</v>
      </c>
      <c r="AS108">
        <v>0</v>
      </c>
      <c r="AT108">
        <v>0</v>
      </c>
      <c r="AU108">
        <v>0</v>
      </c>
      <c r="AV108">
        <v>0</v>
      </c>
      <c r="AW108">
        <v>0</v>
      </c>
      <c r="AX108">
        <v>0</v>
      </c>
      <c r="AY108">
        <v>0</v>
      </c>
      <c r="AZ108" t="s">
        <v>359</v>
      </c>
      <c r="BA108" t="s">
        <v>357</v>
      </c>
      <c r="BB108" t="s">
        <v>161</v>
      </c>
      <c r="BC108" t="s">
        <v>161</v>
      </c>
      <c r="BD108" t="s">
        <v>161</v>
      </c>
      <c r="BE108" t="s">
        <v>161</v>
      </c>
      <c r="BF108" t="s">
        <v>159</v>
      </c>
      <c r="BG108" t="s">
        <v>161</v>
      </c>
      <c r="BH108" s="4">
        <v>43647</v>
      </c>
      <c r="BI108">
        <v>0</v>
      </c>
      <c r="BJ108" s="4">
        <v>44012</v>
      </c>
      <c r="BK108" t="s">
        <v>161</v>
      </c>
      <c r="BL108" t="s">
        <v>161</v>
      </c>
      <c r="BM108" t="s">
        <v>161</v>
      </c>
      <c r="BO108" t="s">
        <v>161</v>
      </c>
      <c r="BQ108" t="s">
        <v>161</v>
      </c>
      <c r="BS108" t="s">
        <v>161</v>
      </c>
      <c r="BU108" t="s">
        <v>161</v>
      </c>
      <c r="BW108" t="s">
        <v>161</v>
      </c>
      <c r="BX108" t="s">
        <v>161</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c r="EG108">
        <v>0</v>
      </c>
      <c r="EH108">
        <v>0</v>
      </c>
      <c r="EI108">
        <v>0</v>
      </c>
      <c r="EJ108">
        <v>0</v>
      </c>
      <c r="EK108">
        <v>0</v>
      </c>
      <c r="EL108">
        <v>0</v>
      </c>
      <c r="EM108">
        <v>0</v>
      </c>
      <c r="EN108">
        <v>0</v>
      </c>
      <c r="EO108">
        <v>0</v>
      </c>
      <c r="EP108">
        <v>0</v>
      </c>
      <c r="EQ108">
        <v>0</v>
      </c>
      <c r="ER108">
        <v>0</v>
      </c>
      <c r="ES108">
        <v>0</v>
      </c>
    </row>
    <row r="109" spans="1:149" hidden="1" x14ac:dyDescent="0.3">
      <c r="A109" t="s">
        <v>148</v>
      </c>
      <c r="B109" t="s">
        <v>149</v>
      </c>
      <c r="C109" t="s">
        <v>365</v>
      </c>
      <c r="D109" t="s">
        <v>151</v>
      </c>
      <c r="E109" t="s">
        <v>152</v>
      </c>
      <c r="F109" t="s">
        <v>393</v>
      </c>
      <c r="G109" t="str">
        <f>VLOOKUP(L109,'[3]Locn Lookup 2'!G:H,2,FALSE)</f>
        <v>107 -  NORTH STREET SCHOOL</v>
      </c>
      <c r="H109" t="str">
        <f t="shared" si="5"/>
        <v>20178107 -  NORTH STREET SCHOOL</v>
      </c>
      <c r="I109" t="s">
        <v>154</v>
      </c>
      <c r="J109" t="s">
        <v>155</v>
      </c>
      <c r="L109" s="3">
        <v>107</v>
      </c>
      <c r="M109" t="s">
        <v>156</v>
      </c>
      <c r="N109" t="s">
        <v>394</v>
      </c>
      <c r="O109" t="s">
        <v>151</v>
      </c>
      <c r="P109" t="s">
        <v>158</v>
      </c>
      <c r="Q109" t="s">
        <v>159</v>
      </c>
      <c r="R109">
        <v>461804</v>
      </c>
      <c r="S109">
        <v>0</v>
      </c>
      <c r="T109">
        <v>0</v>
      </c>
      <c r="U109">
        <v>0</v>
      </c>
      <c r="V109">
        <v>461804</v>
      </c>
      <c r="W109">
        <v>32129</v>
      </c>
      <c r="X109">
        <v>6116</v>
      </c>
      <c r="Y109">
        <v>0</v>
      </c>
      <c r="Z109">
        <v>423559</v>
      </c>
      <c r="AA109">
        <v>8.2799999999999994</v>
      </c>
      <c r="AB109">
        <v>579000</v>
      </c>
      <c r="AC109">
        <v>0</v>
      </c>
      <c r="AD109">
        <v>0</v>
      </c>
      <c r="AE109">
        <f t="shared" si="6"/>
        <v>0</v>
      </c>
      <c r="AF109">
        <v>579000</v>
      </c>
      <c r="AG109">
        <v>149325</v>
      </c>
      <c r="AH109">
        <v>423559</v>
      </c>
      <c r="AI109">
        <v>26.85</v>
      </c>
      <c r="AJ109">
        <v>579000</v>
      </c>
      <c r="AK109">
        <v>0</v>
      </c>
      <c r="AL109">
        <v>0</v>
      </c>
      <c r="AM109">
        <v>0</v>
      </c>
      <c r="AN109">
        <v>579000</v>
      </c>
      <c r="AO109">
        <v>117196</v>
      </c>
      <c r="AP109">
        <v>0</v>
      </c>
      <c r="AQ109">
        <v>461804</v>
      </c>
      <c r="AR109">
        <v>20.239999999999998</v>
      </c>
      <c r="AS109">
        <v>0</v>
      </c>
      <c r="AT109">
        <v>0</v>
      </c>
      <c r="AU109">
        <v>0</v>
      </c>
      <c r="AV109">
        <v>0</v>
      </c>
      <c r="AW109">
        <v>0</v>
      </c>
      <c r="AX109">
        <v>0</v>
      </c>
      <c r="AY109">
        <v>0</v>
      </c>
      <c r="AZ109" t="s">
        <v>177</v>
      </c>
      <c r="BA109" t="s">
        <v>393</v>
      </c>
      <c r="BB109" t="s">
        <v>161</v>
      </c>
      <c r="BC109" t="s">
        <v>161</v>
      </c>
      <c r="BD109" t="s">
        <v>161</v>
      </c>
      <c r="BE109" t="s">
        <v>161</v>
      </c>
      <c r="BF109" t="s">
        <v>159</v>
      </c>
      <c r="BG109" t="s">
        <v>161</v>
      </c>
      <c r="BH109" s="4">
        <v>43647</v>
      </c>
      <c r="BI109">
        <v>0</v>
      </c>
      <c r="BJ109" s="4">
        <v>44012</v>
      </c>
      <c r="BK109" t="s">
        <v>161</v>
      </c>
      <c r="BL109" t="s">
        <v>161</v>
      </c>
      <c r="BM109" t="s">
        <v>161</v>
      </c>
      <c r="BO109" t="s">
        <v>161</v>
      </c>
      <c r="BQ109" t="s">
        <v>161</v>
      </c>
      <c r="BS109" t="s">
        <v>161</v>
      </c>
      <c r="BU109" t="s">
        <v>161</v>
      </c>
      <c r="BW109" t="s">
        <v>161</v>
      </c>
      <c r="BX109" t="s">
        <v>161</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c r="DW109">
        <v>0</v>
      </c>
      <c r="DX109">
        <v>0</v>
      </c>
      <c r="DY109">
        <v>0</v>
      </c>
      <c r="DZ109">
        <v>0</v>
      </c>
      <c r="EA109">
        <v>0</v>
      </c>
      <c r="EB109">
        <v>0</v>
      </c>
      <c r="EC109">
        <v>0</v>
      </c>
      <c r="ED109">
        <v>0</v>
      </c>
      <c r="EE109">
        <v>0</v>
      </c>
      <c r="EF109">
        <v>0</v>
      </c>
      <c r="EG109">
        <v>0</v>
      </c>
      <c r="EH109">
        <v>0</v>
      </c>
      <c r="EI109">
        <v>0</v>
      </c>
      <c r="EJ109">
        <v>0</v>
      </c>
      <c r="EK109">
        <v>0</v>
      </c>
      <c r="EL109">
        <v>0</v>
      </c>
      <c r="EM109">
        <v>0</v>
      </c>
      <c r="EN109">
        <v>0</v>
      </c>
      <c r="EO109">
        <v>0</v>
      </c>
      <c r="EP109">
        <v>0</v>
      </c>
      <c r="EQ109">
        <v>0</v>
      </c>
      <c r="ER109">
        <v>0</v>
      </c>
      <c r="ES109">
        <v>0</v>
      </c>
    </row>
    <row r="110" spans="1:149" hidden="1" x14ac:dyDescent="0.3">
      <c r="A110" t="s">
        <v>148</v>
      </c>
      <c r="B110" t="s">
        <v>149</v>
      </c>
      <c r="C110" t="s">
        <v>365</v>
      </c>
      <c r="D110" t="s">
        <v>151</v>
      </c>
      <c r="E110" t="s">
        <v>152</v>
      </c>
      <c r="F110" t="s">
        <v>395</v>
      </c>
      <c r="G110" t="str">
        <f>VLOOKUP(L110,'[3]Locn Lookup 2'!G:H,2,FALSE)</f>
        <v>107 -  NORTH STREET SCHOOL</v>
      </c>
      <c r="H110" t="str">
        <f t="shared" si="5"/>
        <v>20180107 -  NORTH STREET SCHOOL</v>
      </c>
      <c r="I110" t="s">
        <v>154</v>
      </c>
      <c r="J110" t="s">
        <v>155</v>
      </c>
      <c r="L110" s="3">
        <v>107</v>
      </c>
      <c r="M110" t="s">
        <v>156</v>
      </c>
      <c r="N110" t="s">
        <v>396</v>
      </c>
      <c r="O110" t="s">
        <v>151</v>
      </c>
      <c r="P110" t="s">
        <v>158</v>
      </c>
      <c r="Q110" t="s">
        <v>159</v>
      </c>
      <c r="R110">
        <v>167802.5</v>
      </c>
      <c r="S110">
        <v>0</v>
      </c>
      <c r="T110">
        <v>0</v>
      </c>
      <c r="U110">
        <v>0</v>
      </c>
      <c r="V110">
        <v>167802.5</v>
      </c>
      <c r="W110">
        <v>155812.5</v>
      </c>
      <c r="X110">
        <v>11990</v>
      </c>
      <c r="Y110">
        <v>0</v>
      </c>
      <c r="Z110">
        <v>0</v>
      </c>
      <c r="AA110">
        <v>100</v>
      </c>
      <c r="AB110">
        <v>179000</v>
      </c>
      <c r="AC110">
        <v>0</v>
      </c>
      <c r="AD110">
        <v>0</v>
      </c>
      <c r="AE110">
        <f t="shared" si="6"/>
        <v>0</v>
      </c>
      <c r="AF110">
        <v>179000</v>
      </c>
      <c r="AG110">
        <v>167010</v>
      </c>
      <c r="AH110">
        <v>0</v>
      </c>
      <c r="AI110">
        <v>100</v>
      </c>
      <c r="AJ110">
        <v>179000</v>
      </c>
      <c r="AK110">
        <v>0</v>
      </c>
      <c r="AL110">
        <v>0</v>
      </c>
      <c r="AM110">
        <v>0</v>
      </c>
      <c r="AN110">
        <v>179000</v>
      </c>
      <c r="AO110">
        <v>11197.5</v>
      </c>
      <c r="AP110">
        <v>0</v>
      </c>
      <c r="AQ110">
        <v>167802.5</v>
      </c>
      <c r="AR110">
        <v>6.26</v>
      </c>
      <c r="AS110">
        <v>0</v>
      </c>
      <c r="AT110">
        <v>0</v>
      </c>
      <c r="AU110">
        <v>0</v>
      </c>
      <c r="AV110">
        <v>0</v>
      </c>
      <c r="AW110">
        <v>0</v>
      </c>
      <c r="AX110">
        <v>0</v>
      </c>
      <c r="AY110">
        <v>0</v>
      </c>
      <c r="AZ110" t="s">
        <v>397</v>
      </c>
      <c r="BA110" t="s">
        <v>395</v>
      </c>
      <c r="BB110" t="s">
        <v>161</v>
      </c>
      <c r="BC110" t="s">
        <v>161</v>
      </c>
      <c r="BD110" t="s">
        <v>161</v>
      </c>
      <c r="BE110" t="s">
        <v>161</v>
      </c>
      <c r="BF110" t="s">
        <v>159</v>
      </c>
      <c r="BG110" t="s">
        <v>161</v>
      </c>
      <c r="BH110" s="4">
        <v>43647</v>
      </c>
      <c r="BI110">
        <v>0</v>
      </c>
      <c r="BJ110" s="4">
        <v>44012</v>
      </c>
      <c r="BK110" t="s">
        <v>161</v>
      </c>
      <c r="BL110" t="s">
        <v>161</v>
      </c>
      <c r="BM110" t="s">
        <v>161</v>
      </c>
      <c r="BO110" t="s">
        <v>161</v>
      </c>
      <c r="BQ110" t="s">
        <v>161</v>
      </c>
      <c r="BS110" t="s">
        <v>161</v>
      </c>
      <c r="BU110" t="s">
        <v>161</v>
      </c>
      <c r="BW110" t="s">
        <v>161</v>
      </c>
      <c r="BX110" t="s">
        <v>161</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c r="DW110">
        <v>0</v>
      </c>
      <c r="DX110">
        <v>0</v>
      </c>
      <c r="DY110">
        <v>0</v>
      </c>
      <c r="DZ110">
        <v>0</v>
      </c>
      <c r="EA110">
        <v>0</v>
      </c>
      <c r="EB110">
        <v>0</v>
      </c>
      <c r="EC110">
        <v>0</v>
      </c>
      <c r="ED110">
        <v>0</v>
      </c>
      <c r="EE110">
        <v>0</v>
      </c>
      <c r="EF110">
        <v>0</v>
      </c>
      <c r="EG110">
        <v>0</v>
      </c>
      <c r="EH110">
        <v>0</v>
      </c>
      <c r="EI110">
        <v>0</v>
      </c>
      <c r="EJ110">
        <v>0</v>
      </c>
      <c r="EK110">
        <v>0</v>
      </c>
      <c r="EL110">
        <v>0</v>
      </c>
      <c r="EM110">
        <v>0</v>
      </c>
      <c r="EN110">
        <v>0</v>
      </c>
      <c r="EO110">
        <v>0</v>
      </c>
      <c r="EP110">
        <v>0</v>
      </c>
      <c r="EQ110">
        <v>0</v>
      </c>
      <c r="ER110">
        <v>0</v>
      </c>
      <c r="ES110">
        <v>0</v>
      </c>
    </row>
    <row r="111" spans="1:149" x14ac:dyDescent="0.3">
      <c r="A111" t="s">
        <v>148</v>
      </c>
      <c r="B111" t="s">
        <v>149</v>
      </c>
      <c r="C111" t="s">
        <v>365</v>
      </c>
      <c r="D111" t="s">
        <v>151</v>
      </c>
      <c r="E111" t="s">
        <v>152</v>
      </c>
      <c r="F111" t="s">
        <v>218</v>
      </c>
      <c r="G111" t="str">
        <f>VLOOKUP(L111,'[3]Locn Lookup 2'!G:H,2,FALSE)</f>
        <v>107 -  NORTH STREET SCHOOL</v>
      </c>
      <c r="H111" t="str">
        <f t="shared" si="5"/>
        <v>21260107 -  NORTH STREET SCHOOL</v>
      </c>
      <c r="I111" t="s">
        <v>154</v>
      </c>
      <c r="J111" t="s">
        <v>155</v>
      </c>
      <c r="K111" t="str">
        <f t="shared" ref="K111:K113" si="8">MID(C111,5,2)</f>
        <v>07</v>
      </c>
      <c r="L111" s="3">
        <v>107</v>
      </c>
      <c r="M111" t="s">
        <v>156</v>
      </c>
      <c r="N111" t="s">
        <v>398</v>
      </c>
      <c r="O111" t="s">
        <v>151</v>
      </c>
      <c r="P111" t="s">
        <v>158</v>
      </c>
      <c r="Q111" t="s">
        <v>159</v>
      </c>
      <c r="R111">
        <v>52000</v>
      </c>
      <c r="S111">
        <v>0</v>
      </c>
      <c r="T111">
        <v>0</v>
      </c>
      <c r="U111">
        <v>0</v>
      </c>
      <c r="V111">
        <v>52000</v>
      </c>
      <c r="W111">
        <v>0</v>
      </c>
      <c r="X111">
        <v>0</v>
      </c>
      <c r="Y111">
        <v>0</v>
      </c>
      <c r="Z111">
        <v>52000</v>
      </c>
      <c r="AA111">
        <v>0</v>
      </c>
      <c r="AB111">
        <v>52000</v>
      </c>
      <c r="AC111">
        <v>0</v>
      </c>
      <c r="AD111">
        <v>0</v>
      </c>
      <c r="AE111">
        <f t="shared" si="6"/>
        <v>0</v>
      </c>
      <c r="AF111">
        <v>52000</v>
      </c>
      <c r="AG111">
        <v>0</v>
      </c>
      <c r="AH111">
        <v>52000</v>
      </c>
      <c r="AI111">
        <v>0</v>
      </c>
      <c r="AJ111">
        <v>0</v>
      </c>
      <c r="AK111">
        <v>0</v>
      </c>
      <c r="AL111">
        <v>0</v>
      </c>
      <c r="AM111">
        <v>0</v>
      </c>
      <c r="AN111">
        <v>0</v>
      </c>
      <c r="AO111">
        <v>0</v>
      </c>
      <c r="AP111">
        <v>0</v>
      </c>
      <c r="AQ111">
        <v>0</v>
      </c>
      <c r="AR111">
        <v>0</v>
      </c>
      <c r="AS111">
        <v>0</v>
      </c>
      <c r="AT111">
        <v>0</v>
      </c>
      <c r="AU111">
        <v>0</v>
      </c>
      <c r="AV111">
        <v>0</v>
      </c>
      <c r="AW111">
        <v>0</v>
      </c>
      <c r="AX111">
        <v>0</v>
      </c>
      <c r="AY111">
        <v>0</v>
      </c>
      <c r="AZ111" t="s">
        <v>220</v>
      </c>
      <c r="BA111" t="s">
        <v>218</v>
      </c>
      <c r="BB111" t="s">
        <v>161</v>
      </c>
      <c r="BC111" t="s">
        <v>161</v>
      </c>
      <c r="BD111" t="s">
        <v>161</v>
      </c>
      <c r="BE111" t="s">
        <v>161</v>
      </c>
      <c r="BF111" t="s">
        <v>159</v>
      </c>
      <c r="BG111" t="s">
        <v>161</v>
      </c>
      <c r="BH111" s="4">
        <v>44013</v>
      </c>
      <c r="BI111">
        <v>0</v>
      </c>
      <c r="BJ111" s="4">
        <v>44377</v>
      </c>
      <c r="BK111" t="s">
        <v>161</v>
      </c>
      <c r="BL111" t="s">
        <v>161</v>
      </c>
      <c r="BM111" t="s">
        <v>161</v>
      </c>
      <c r="BO111" t="s">
        <v>161</v>
      </c>
      <c r="BQ111" t="s">
        <v>161</v>
      </c>
      <c r="BS111" t="s">
        <v>161</v>
      </c>
      <c r="BU111" t="s">
        <v>161</v>
      </c>
      <c r="BW111" t="s">
        <v>161</v>
      </c>
      <c r="BX111" t="s">
        <v>161</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c r="DW111">
        <v>0</v>
      </c>
      <c r="DX111">
        <v>0</v>
      </c>
      <c r="DY111">
        <v>0</v>
      </c>
      <c r="DZ111">
        <v>0</v>
      </c>
      <c r="EA111">
        <v>0</v>
      </c>
      <c r="EB111">
        <v>0</v>
      </c>
      <c r="EC111">
        <v>0</v>
      </c>
      <c r="ED111">
        <v>0</v>
      </c>
      <c r="EE111">
        <v>0</v>
      </c>
      <c r="EF111">
        <v>0</v>
      </c>
      <c r="EG111">
        <v>0</v>
      </c>
      <c r="EH111">
        <v>0</v>
      </c>
      <c r="EI111">
        <v>0</v>
      </c>
      <c r="EJ111">
        <v>0</v>
      </c>
      <c r="EK111">
        <v>0</v>
      </c>
      <c r="EL111">
        <v>0</v>
      </c>
      <c r="EM111">
        <v>0</v>
      </c>
      <c r="EN111">
        <v>0</v>
      </c>
      <c r="EO111">
        <v>0</v>
      </c>
      <c r="EP111">
        <v>0</v>
      </c>
      <c r="EQ111">
        <v>0</v>
      </c>
      <c r="ER111">
        <v>0</v>
      </c>
      <c r="ES111">
        <v>0</v>
      </c>
    </row>
    <row r="112" spans="1:149" x14ac:dyDescent="0.3">
      <c r="A112" t="s">
        <v>148</v>
      </c>
      <c r="B112" t="s">
        <v>149</v>
      </c>
      <c r="C112" t="s">
        <v>365</v>
      </c>
      <c r="D112" t="s">
        <v>151</v>
      </c>
      <c r="E112" t="s">
        <v>152</v>
      </c>
      <c r="F112" t="s">
        <v>198</v>
      </c>
      <c r="G112" t="str">
        <f>VLOOKUP(L112,'[3]Locn Lookup 2'!G:H,2,FALSE)</f>
        <v>107 -  NORTH STREET SCHOOL</v>
      </c>
      <c r="H112" t="str">
        <f t="shared" si="5"/>
        <v>21261107 -  NORTH STREET SCHOOL</v>
      </c>
      <c r="I112" t="s">
        <v>154</v>
      </c>
      <c r="J112" t="s">
        <v>155</v>
      </c>
      <c r="K112" t="str">
        <f t="shared" si="8"/>
        <v>07</v>
      </c>
      <c r="L112" s="3">
        <v>107</v>
      </c>
      <c r="M112" t="s">
        <v>156</v>
      </c>
      <c r="N112" t="s">
        <v>399</v>
      </c>
      <c r="O112" t="s">
        <v>151</v>
      </c>
      <c r="P112" t="s">
        <v>158</v>
      </c>
      <c r="Q112" t="s">
        <v>159</v>
      </c>
      <c r="R112">
        <v>5000</v>
      </c>
      <c r="S112">
        <v>0</v>
      </c>
      <c r="T112">
        <v>0</v>
      </c>
      <c r="U112">
        <v>0</v>
      </c>
      <c r="V112">
        <v>5000</v>
      </c>
      <c r="W112">
        <v>0</v>
      </c>
      <c r="X112">
        <v>0</v>
      </c>
      <c r="Y112">
        <v>0</v>
      </c>
      <c r="Z112">
        <v>5000</v>
      </c>
      <c r="AA112">
        <v>0</v>
      </c>
      <c r="AB112">
        <v>5000</v>
      </c>
      <c r="AC112">
        <v>0</v>
      </c>
      <c r="AD112">
        <v>0</v>
      </c>
      <c r="AE112">
        <f t="shared" si="6"/>
        <v>0</v>
      </c>
      <c r="AF112">
        <v>5000</v>
      </c>
      <c r="AG112">
        <v>0</v>
      </c>
      <c r="AH112">
        <v>5000</v>
      </c>
      <c r="AI112">
        <v>0</v>
      </c>
      <c r="AJ112">
        <v>0</v>
      </c>
      <c r="AK112">
        <v>0</v>
      </c>
      <c r="AL112">
        <v>0</v>
      </c>
      <c r="AM112">
        <v>0</v>
      </c>
      <c r="AN112">
        <v>0</v>
      </c>
      <c r="AO112">
        <v>0</v>
      </c>
      <c r="AP112">
        <v>0</v>
      </c>
      <c r="AQ112">
        <v>0</v>
      </c>
      <c r="AR112">
        <v>0</v>
      </c>
      <c r="AS112">
        <v>0</v>
      </c>
      <c r="AT112">
        <v>0</v>
      </c>
      <c r="AU112">
        <v>0</v>
      </c>
      <c r="AV112">
        <v>0</v>
      </c>
      <c r="AW112">
        <v>0</v>
      </c>
      <c r="AX112">
        <v>0</v>
      </c>
      <c r="AY112">
        <v>0</v>
      </c>
      <c r="AZ112" t="s">
        <v>200</v>
      </c>
      <c r="BA112" t="s">
        <v>198</v>
      </c>
      <c r="BB112" t="s">
        <v>161</v>
      </c>
      <c r="BC112" t="s">
        <v>161</v>
      </c>
      <c r="BD112" t="s">
        <v>161</v>
      </c>
      <c r="BE112" t="s">
        <v>161</v>
      </c>
      <c r="BF112" t="s">
        <v>159</v>
      </c>
      <c r="BG112" t="s">
        <v>161</v>
      </c>
      <c r="BH112" s="4">
        <v>44013</v>
      </c>
      <c r="BI112">
        <v>0</v>
      </c>
      <c r="BJ112" s="4">
        <v>44377</v>
      </c>
      <c r="BK112" t="s">
        <v>161</v>
      </c>
      <c r="BL112" t="s">
        <v>161</v>
      </c>
      <c r="BM112" t="s">
        <v>161</v>
      </c>
      <c r="BO112" t="s">
        <v>161</v>
      </c>
      <c r="BQ112" t="s">
        <v>161</v>
      </c>
      <c r="BS112" t="s">
        <v>161</v>
      </c>
      <c r="BU112" t="s">
        <v>161</v>
      </c>
      <c r="BW112" t="s">
        <v>161</v>
      </c>
      <c r="BX112" t="s">
        <v>161</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c r="DW112">
        <v>0</v>
      </c>
      <c r="DX112">
        <v>0</v>
      </c>
      <c r="DY112">
        <v>0</v>
      </c>
      <c r="DZ112">
        <v>0</v>
      </c>
      <c r="EA112">
        <v>0</v>
      </c>
      <c r="EB112">
        <v>0</v>
      </c>
      <c r="EC112">
        <v>0</v>
      </c>
      <c r="ED112">
        <v>0</v>
      </c>
      <c r="EE112">
        <v>0</v>
      </c>
      <c r="EF112">
        <v>0</v>
      </c>
      <c r="EG112">
        <v>0</v>
      </c>
      <c r="EH112">
        <v>0</v>
      </c>
      <c r="EI112">
        <v>0</v>
      </c>
      <c r="EJ112">
        <v>0</v>
      </c>
      <c r="EK112">
        <v>0</v>
      </c>
      <c r="EL112">
        <v>0</v>
      </c>
      <c r="EM112">
        <v>0</v>
      </c>
      <c r="EN112">
        <v>0</v>
      </c>
      <c r="EO112">
        <v>0</v>
      </c>
      <c r="EP112">
        <v>0</v>
      </c>
      <c r="EQ112">
        <v>0</v>
      </c>
      <c r="ER112">
        <v>0</v>
      </c>
      <c r="ES112">
        <v>0</v>
      </c>
    </row>
    <row r="113" spans="1:149" x14ac:dyDescent="0.3">
      <c r="A113" t="s">
        <v>148</v>
      </c>
      <c r="B113" t="s">
        <v>149</v>
      </c>
      <c r="C113" t="s">
        <v>365</v>
      </c>
      <c r="D113" t="s">
        <v>151</v>
      </c>
      <c r="E113" t="s">
        <v>152</v>
      </c>
      <c r="F113" t="s">
        <v>400</v>
      </c>
      <c r="G113" t="str">
        <f>VLOOKUP(L113,'[3]Locn Lookup 2'!G:H,2,FALSE)</f>
        <v>107 -  NORTH STREET SCHOOL</v>
      </c>
      <c r="H113" t="str">
        <f t="shared" si="5"/>
        <v>21265107 -  NORTH STREET SCHOOL</v>
      </c>
      <c r="I113" t="s">
        <v>154</v>
      </c>
      <c r="J113" t="s">
        <v>155</v>
      </c>
      <c r="K113" t="str">
        <f t="shared" si="8"/>
        <v>07</v>
      </c>
      <c r="L113" s="3">
        <v>107</v>
      </c>
      <c r="M113" t="s">
        <v>156</v>
      </c>
      <c r="N113" t="s">
        <v>401</v>
      </c>
      <c r="O113" t="s">
        <v>151</v>
      </c>
      <c r="P113" t="s">
        <v>158</v>
      </c>
      <c r="Q113" t="s">
        <v>159</v>
      </c>
      <c r="R113">
        <v>35000</v>
      </c>
      <c r="S113">
        <v>30000</v>
      </c>
      <c r="T113">
        <v>0</v>
      </c>
      <c r="U113">
        <v>0</v>
      </c>
      <c r="V113">
        <v>65000</v>
      </c>
      <c r="W113">
        <v>0</v>
      </c>
      <c r="X113">
        <v>42048</v>
      </c>
      <c r="Y113">
        <v>0</v>
      </c>
      <c r="Z113">
        <v>22952</v>
      </c>
      <c r="AA113">
        <v>64.69</v>
      </c>
      <c r="AB113">
        <v>35000</v>
      </c>
      <c r="AC113">
        <v>30000</v>
      </c>
      <c r="AD113">
        <v>0</v>
      </c>
      <c r="AE113">
        <f t="shared" si="6"/>
        <v>30000</v>
      </c>
      <c r="AF113">
        <v>65000</v>
      </c>
      <c r="AG113">
        <v>0</v>
      </c>
      <c r="AH113">
        <v>22952</v>
      </c>
      <c r="AI113">
        <v>64.69</v>
      </c>
      <c r="AJ113">
        <v>0</v>
      </c>
      <c r="AK113">
        <v>0</v>
      </c>
      <c r="AL113">
        <v>0</v>
      </c>
      <c r="AM113">
        <v>0</v>
      </c>
      <c r="AN113">
        <v>0</v>
      </c>
      <c r="AO113">
        <v>0</v>
      </c>
      <c r="AP113">
        <v>0</v>
      </c>
      <c r="AQ113">
        <v>0</v>
      </c>
      <c r="AR113">
        <v>0</v>
      </c>
      <c r="AS113">
        <v>0</v>
      </c>
      <c r="AT113">
        <v>0</v>
      </c>
      <c r="AU113">
        <v>0</v>
      </c>
      <c r="AV113">
        <v>0</v>
      </c>
      <c r="AW113">
        <v>0</v>
      </c>
      <c r="AX113">
        <v>0</v>
      </c>
      <c r="AY113">
        <v>0</v>
      </c>
      <c r="AZ113" t="s">
        <v>402</v>
      </c>
      <c r="BA113" t="s">
        <v>400</v>
      </c>
      <c r="BB113" t="s">
        <v>161</v>
      </c>
      <c r="BC113" t="s">
        <v>161</v>
      </c>
      <c r="BD113" t="s">
        <v>161</v>
      </c>
      <c r="BE113" t="s">
        <v>161</v>
      </c>
      <c r="BF113" t="s">
        <v>159</v>
      </c>
      <c r="BG113" t="s">
        <v>161</v>
      </c>
      <c r="BH113" s="4">
        <v>44013</v>
      </c>
      <c r="BI113">
        <v>0</v>
      </c>
      <c r="BJ113" s="4">
        <v>44377</v>
      </c>
      <c r="BK113" t="s">
        <v>161</v>
      </c>
      <c r="BL113" t="s">
        <v>161</v>
      </c>
      <c r="BM113" t="s">
        <v>161</v>
      </c>
      <c r="BO113" t="s">
        <v>161</v>
      </c>
      <c r="BQ113" t="s">
        <v>161</v>
      </c>
      <c r="BS113" t="s">
        <v>161</v>
      </c>
      <c r="BU113" t="s">
        <v>161</v>
      </c>
      <c r="BW113" t="s">
        <v>161</v>
      </c>
      <c r="BX113" t="s">
        <v>161</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c r="DW113">
        <v>0</v>
      </c>
      <c r="DX113">
        <v>0</v>
      </c>
      <c r="DY113">
        <v>0</v>
      </c>
      <c r="DZ113">
        <v>0</v>
      </c>
      <c r="EA113">
        <v>0</v>
      </c>
      <c r="EB113">
        <v>0</v>
      </c>
      <c r="EC113">
        <v>0</v>
      </c>
      <c r="ED113">
        <v>0</v>
      </c>
      <c r="EE113">
        <v>0</v>
      </c>
      <c r="EF113">
        <v>0</v>
      </c>
      <c r="EG113">
        <v>0</v>
      </c>
      <c r="EH113">
        <v>0</v>
      </c>
      <c r="EI113">
        <v>0</v>
      </c>
      <c r="EJ113">
        <v>0</v>
      </c>
      <c r="EK113">
        <v>0</v>
      </c>
      <c r="EL113">
        <v>0</v>
      </c>
      <c r="EM113">
        <v>0</v>
      </c>
      <c r="EN113">
        <v>0</v>
      </c>
      <c r="EO113">
        <v>0</v>
      </c>
      <c r="EP113">
        <v>0</v>
      </c>
      <c r="EQ113">
        <v>0</v>
      </c>
      <c r="ER113">
        <v>0</v>
      </c>
      <c r="ES113">
        <v>0</v>
      </c>
    </row>
    <row r="114" spans="1:149" hidden="1" x14ac:dyDescent="0.3">
      <c r="A114" t="s">
        <v>148</v>
      </c>
      <c r="B114" t="s">
        <v>149</v>
      </c>
      <c r="C114" t="s">
        <v>365</v>
      </c>
      <c r="D114" t="s">
        <v>151</v>
      </c>
      <c r="E114" t="s">
        <v>152</v>
      </c>
      <c r="F114" t="s">
        <v>403</v>
      </c>
      <c r="G114" t="str">
        <f>VLOOKUP(L114,'[3]Locn Lookup 2'!G:H,2,FALSE)</f>
        <v>107 -  NORTH STREET SCHOOL</v>
      </c>
      <c r="H114" t="str">
        <f t="shared" si="5"/>
        <v>21931107 -  NORTH STREET SCHOOL</v>
      </c>
      <c r="I114" t="s">
        <v>154</v>
      </c>
      <c r="J114" t="s">
        <v>155</v>
      </c>
      <c r="L114" s="3">
        <v>107</v>
      </c>
      <c r="M114" t="s">
        <v>156</v>
      </c>
      <c r="N114" t="s">
        <v>404</v>
      </c>
      <c r="O114" t="s">
        <v>151</v>
      </c>
      <c r="P114" t="s">
        <v>158</v>
      </c>
      <c r="Q114" t="s">
        <v>164</v>
      </c>
      <c r="R114">
        <v>0</v>
      </c>
      <c r="S114">
        <v>0</v>
      </c>
      <c r="T114">
        <v>0</v>
      </c>
      <c r="U114">
        <v>0</v>
      </c>
      <c r="V114">
        <v>0</v>
      </c>
      <c r="W114">
        <v>0</v>
      </c>
      <c r="X114">
        <v>0</v>
      </c>
      <c r="Y114">
        <v>0</v>
      </c>
      <c r="Z114">
        <v>0</v>
      </c>
      <c r="AA114">
        <v>0</v>
      </c>
      <c r="AB114">
        <v>58704</v>
      </c>
      <c r="AC114">
        <v>0</v>
      </c>
      <c r="AD114">
        <v>-25530</v>
      </c>
      <c r="AE114">
        <f t="shared" si="6"/>
        <v>-25530</v>
      </c>
      <c r="AF114">
        <v>33174</v>
      </c>
      <c r="AG114">
        <v>33174</v>
      </c>
      <c r="AH114">
        <v>0</v>
      </c>
      <c r="AI114">
        <v>100</v>
      </c>
      <c r="AJ114">
        <v>0</v>
      </c>
      <c r="AK114">
        <v>0</v>
      </c>
      <c r="AL114">
        <v>0</v>
      </c>
      <c r="AM114">
        <v>0</v>
      </c>
      <c r="AN114">
        <v>0</v>
      </c>
      <c r="AO114">
        <v>0</v>
      </c>
      <c r="AP114">
        <v>0</v>
      </c>
      <c r="AQ114">
        <v>0</v>
      </c>
      <c r="AR114">
        <v>0</v>
      </c>
      <c r="AS114">
        <v>0</v>
      </c>
      <c r="AT114">
        <v>0</v>
      </c>
      <c r="AU114">
        <v>0</v>
      </c>
      <c r="AV114">
        <v>0</v>
      </c>
      <c r="AW114">
        <v>0</v>
      </c>
      <c r="AX114">
        <v>0</v>
      </c>
      <c r="AY114">
        <v>0</v>
      </c>
      <c r="AZ114" t="s">
        <v>226</v>
      </c>
      <c r="BA114" t="s">
        <v>403</v>
      </c>
      <c r="BB114" t="s">
        <v>161</v>
      </c>
      <c r="BC114" t="s">
        <v>161</v>
      </c>
      <c r="BD114" t="s">
        <v>161</v>
      </c>
      <c r="BE114" t="s">
        <v>161</v>
      </c>
      <c r="BF114" t="s">
        <v>159</v>
      </c>
      <c r="BG114" t="s">
        <v>161</v>
      </c>
      <c r="BH114" t="s">
        <v>161</v>
      </c>
      <c r="BI114">
        <v>0</v>
      </c>
      <c r="BJ114" t="s">
        <v>161</v>
      </c>
      <c r="BK114" t="s">
        <v>161</v>
      </c>
      <c r="BL114" t="s">
        <v>161</v>
      </c>
      <c r="BM114" t="s">
        <v>161</v>
      </c>
      <c r="BO114" t="s">
        <v>161</v>
      </c>
      <c r="BQ114" t="s">
        <v>161</v>
      </c>
      <c r="BS114" t="s">
        <v>161</v>
      </c>
      <c r="BU114" t="s">
        <v>161</v>
      </c>
      <c r="BW114" t="s">
        <v>161</v>
      </c>
      <c r="BX114" t="s">
        <v>161</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c r="DW114">
        <v>0</v>
      </c>
      <c r="DX114">
        <v>0</v>
      </c>
      <c r="DY114">
        <v>0</v>
      </c>
      <c r="DZ114">
        <v>0</v>
      </c>
      <c r="EA114">
        <v>0</v>
      </c>
      <c r="EB114">
        <v>0</v>
      </c>
      <c r="EC114">
        <v>0</v>
      </c>
      <c r="ED114">
        <v>0</v>
      </c>
      <c r="EE114">
        <v>0</v>
      </c>
      <c r="EF114">
        <v>0</v>
      </c>
      <c r="EG114">
        <v>0</v>
      </c>
      <c r="EH114">
        <v>0</v>
      </c>
      <c r="EI114">
        <v>0</v>
      </c>
      <c r="EJ114">
        <v>0</v>
      </c>
      <c r="EK114">
        <v>0</v>
      </c>
      <c r="EL114">
        <v>0</v>
      </c>
      <c r="EM114">
        <v>0</v>
      </c>
      <c r="EN114">
        <v>0</v>
      </c>
      <c r="EO114">
        <v>0</v>
      </c>
      <c r="EP114">
        <v>0</v>
      </c>
      <c r="EQ114">
        <v>0</v>
      </c>
      <c r="ER114">
        <v>0</v>
      </c>
      <c r="ES114">
        <v>0</v>
      </c>
    </row>
    <row r="115" spans="1:149" hidden="1" x14ac:dyDescent="0.3">
      <c r="A115" t="s">
        <v>148</v>
      </c>
      <c r="B115" t="s">
        <v>149</v>
      </c>
      <c r="C115" t="s">
        <v>365</v>
      </c>
      <c r="D115" t="s">
        <v>151</v>
      </c>
      <c r="E115" t="s">
        <v>152</v>
      </c>
      <c r="F115" t="s">
        <v>239</v>
      </c>
      <c r="G115" t="str">
        <f>VLOOKUP(L115,'[3]Locn Lookup 2'!G:H,2,FALSE)</f>
        <v>107 -  NORTH STREET SCHOOL</v>
      </c>
      <c r="H115" t="str">
        <f t="shared" si="5"/>
        <v>21934107 -  NORTH STREET SCHOOL</v>
      </c>
      <c r="I115" t="s">
        <v>154</v>
      </c>
      <c r="J115" t="s">
        <v>155</v>
      </c>
      <c r="L115" s="3">
        <v>107</v>
      </c>
      <c r="M115" t="s">
        <v>156</v>
      </c>
      <c r="N115" t="s">
        <v>405</v>
      </c>
      <c r="O115" t="s">
        <v>151</v>
      </c>
      <c r="P115" t="s">
        <v>158</v>
      </c>
      <c r="Q115" t="s">
        <v>164</v>
      </c>
      <c r="R115">
        <v>0</v>
      </c>
      <c r="S115">
        <v>0</v>
      </c>
      <c r="T115">
        <v>0</v>
      </c>
      <c r="U115">
        <v>0</v>
      </c>
      <c r="V115">
        <v>0</v>
      </c>
      <c r="W115">
        <v>0</v>
      </c>
      <c r="X115">
        <v>0</v>
      </c>
      <c r="Y115">
        <v>0</v>
      </c>
      <c r="Z115">
        <v>0</v>
      </c>
      <c r="AA115">
        <v>0</v>
      </c>
      <c r="AB115">
        <v>27000</v>
      </c>
      <c r="AC115">
        <v>4927.13</v>
      </c>
      <c r="AD115">
        <v>0</v>
      </c>
      <c r="AE115">
        <f t="shared" si="6"/>
        <v>4927.13</v>
      </c>
      <c r="AF115">
        <v>31927.13</v>
      </c>
      <c r="AG115">
        <v>31927.13</v>
      </c>
      <c r="AH115">
        <v>0</v>
      </c>
      <c r="AI115">
        <v>100</v>
      </c>
      <c r="AJ115">
        <v>0</v>
      </c>
      <c r="AK115">
        <v>0</v>
      </c>
      <c r="AL115">
        <v>0</v>
      </c>
      <c r="AM115">
        <v>0</v>
      </c>
      <c r="AN115">
        <v>0</v>
      </c>
      <c r="AO115">
        <v>0</v>
      </c>
      <c r="AP115">
        <v>0</v>
      </c>
      <c r="AQ115">
        <v>0</v>
      </c>
      <c r="AR115">
        <v>0</v>
      </c>
      <c r="AS115">
        <v>0</v>
      </c>
      <c r="AT115">
        <v>0</v>
      </c>
      <c r="AU115">
        <v>0</v>
      </c>
      <c r="AV115">
        <v>0</v>
      </c>
      <c r="AW115">
        <v>0</v>
      </c>
      <c r="AX115">
        <v>0</v>
      </c>
      <c r="AY115">
        <v>0</v>
      </c>
      <c r="AZ115" t="s">
        <v>241</v>
      </c>
      <c r="BA115" t="s">
        <v>239</v>
      </c>
      <c r="BB115" t="s">
        <v>161</v>
      </c>
      <c r="BC115" t="s">
        <v>161</v>
      </c>
      <c r="BD115" t="s">
        <v>161</v>
      </c>
      <c r="BE115" t="s">
        <v>161</v>
      </c>
      <c r="BF115" t="s">
        <v>159</v>
      </c>
      <c r="BG115" t="s">
        <v>161</v>
      </c>
      <c r="BH115" t="s">
        <v>161</v>
      </c>
      <c r="BI115">
        <v>0</v>
      </c>
      <c r="BJ115" t="s">
        <v>161</v>
      </c>
      <c r="BK115" t="s">
        <v>161</v>
      </c>
      <c r="BL115" t="s">
        <v>161</v>
      </c>
      <c r="BM115" t="s">
        <v>161</v>
      </c>
      <c r="BO115" t="s">
        <v>161</v>
      </c>
      <c r="BQ115" t="s">
        <v>161</v>
      </c>
      <c r="BS115" t="s">
        <v>161</v>
      </c>
      <c r="BU115" t="s">
        <v>161</v>
      </c>
      <c r="BW115" t="s">
        <v>161</v>
      </c>
      <c r="BX115" t="s">
        <v>161</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0</v>
      </c>
      <c r="DK115">
        <v>0</v>
      </c>
      <c r="DL115">
        <v>0</v>
      </c>
      <c r="DM115">
        <v>0</v>
      </c>
      <c r="DN115">
        <v>0</v>
      </c>
      <c r="DO115">
        <v>0</v>
      </c>
      <c r="DP115">
        <v>0</v>
      </c>
      <c r="DQ115">
        <v>0</v>
      </c>
      <c r="DR115">
        <v>0</v>
      </c>
      <c r="DS115">
        <v>0</v>
      </c>
      <c r="DT115">
        <v>0</v>
      </c>
      <c r="DU115">
        <v>0</v>
      </c>
      <c r="DV115">
        <v>0</v>
      </c>
      <c r="DW115">
        <v>0</v>
      </c>
      <c r="DX115">
        <v>0</v>
      </c>
      <c r="DY115">
        <v>0</v>
      </c>
      <c r="DZ115">
        <v>0</v>
      </c>
      <c r="EA115">
        <v>0</v>
      </c>
      <c r="EB115">
        <v>0</v>
      </c>
      <c r="EC115">
        <v>0</v>
      </c>
      <c r="ED115">
        <v>0</v>
      </c>
      <c r="EE115">
        <v>0</v>
      </c>
      <c r="EF115">
        <v>0</v>
      </c>
      <c r="EG115">
        <v>0</v>
      </c>
      <c r="EH115">
        <v>0</v>
      </c>
      <c r="EI115">
        <v>0</v>
      </c>
      <c r="EJ115">
        <v>0</v>
      </c>
      <c r="EK115">
        <v>0</v>
      </c>
      <c r="EL115">
        <v>27000</v>
      </c>
      <c r="EM115">
        <v>4927.13</v>
      </c>
      <c r="EN115">
        <v>0</v>
      </c>
      <c r="EO115">
        <v>31927.13</v>
      </c>
      <c r="EP115">
        <v>31927.13</v>
      </c>
      <c r="EQ115">
        <v>0</v>
      </c>
      <c r="ER115">
        <v>0</v>
      </c>
      <c r="ES115">
        <v>100</v>
      </c>
    </row>
    <row r="116" spans="1:149" hidden="1" x14ac:dyDescent="0.3">
      <c r="A116" t="s">
        <v>148</v>
      </c>
      <c r="B116" t="s">
        <v>149</v>
      </c>
      <c r="C116" t="s">
        <v>365</v>
      </c>
      <c r="D116" t="s">
        <v>203</v>
      </c>
      <c r="E116" t="s">
        <v>204</v>
      </c>
      <c r="F116" t="s">
        <v>288</v>
      </c>
      <c r="G116" t="str">
        <f>VLOOKUP(L116,'[3]Locn Lookup 2'!G:H,2,FALSE)</f>
        <v>107 -  NORTH STREET SCHOOL</v>
      </c>
      <c r="H116" t="str">
        <f t="shared" si="5"/>
        <v>19167107 -  NORTH STREET SCHOOL</v>
      </c>
      <c r="I116" t="s">
        <v>154</v>
      </c>
      <c r="J116" t="s">
        <v>155</v>
      </c>
      <c r="L116" s="3">
        <v>107</v>
      </c>
      <c r="M116" t="s">
        <v>156</v>
      </c>
      <c r="N116" t="s">
        <v>406</v>
      </c>
      <c r="O116" t="s">
        <v>203</v>
      </c>
      <c r="P116" t="s">
        <v>158</v>
      </c>
      <c r="Q116" t="s">
        <v>159</v>
      </c>
      <c r="R116">
        <v>0</v>
      </c>
      <c r="S116">
        <v>0</v>
      </c>
      <c r="T116">
        <v>0</v>
      </c>
      <c r="U116">
        <v>0</v>
      </c>
      <c r="V116">
        <v>0</v>
      </c>
      <c r="W116">
        <v>0</v>
      </c>
      <c r="X116">
        <v>0</v>
      </c>
      <c r="Y116">
        <v>0</v>
      </c>
      <c r="Z116">
        <v>0</v>
      </c>
      <c r="AA116">
        <v>0</v>
      </c>
      <c r="AB116">
        <v>55000</v>
      </c>
      <c r="AC116">
        <v>1800</v>
      </c>
      <c r="AD116">
        <v>0</v>
      </c>
      <c r="AE116">
        <f t="shared" si="6"/>
        <v>1800</v>
      </c>
      <c r="AF116">
        <v>56800</v>
      </c>
      <c r="AG116">
        <v>56800</v>
      </c>
      <c r="AH116">
        <v>0</v>
      </c>
      <c r="AI116">
        <v>100</v>
      </c>
      <c r="AJ116">
        <v>0</v>
      </c>
      <c r="AK116">
        <v>0</v>
      </c>
      <c r="AL116">
        <v>0</v>
      </c>
      <c r="AM116">
        <v>0</v>
      </c>
      <c r="AN116">
        <v>0</v>
      </c>
      <c r="AO116">
        <v>0</v>
      </c>
      <c r="AP116">
        <v>0</v>
      </c>
      <c r="AQ116">
        <v>0</v>
      </c>
      <c r="AR116">
        <v>0</v>
      </c>
      <c r="AS116">
        <v>0</v>
      </c>
      <c r="AT116">
        <v>0</v>
      </c>
      <c r="AU116">
        <v>0</v>
      </c>
      <c r="AV116">
        <v>0</v>
      </c>
      <c r="AW116">
        <v>0</v>
      </c>
      <c r="AX116">
        <v>0</v>
      </c>
      <c r="AY116">
        <v>0</v>
      </c>
      <c r="AZ116" t="s">
        <v>290</v>
      </c>
      <c r="BA116" t="s">
        <v>288</v>
      </c>
      <c r="BB116" t="s">
        <v>161</v>
      </c>
      <c r="BC116" t="s">
        <v>161</v>
      </c>
      <c r="BD116" t="s">
        <v>161</v>
      </c>
      <c r="BE116" t="s">
        <v>161</v>
      </c>
      <c r="BF116" t="s">
        <v>159</v>
      </c>
      <c r="BG116" t="s">
        <v>161</v>
      </c>
      <c r="BH116" s="4">
        <v>43282</v>
      </c>
      <c r="BI116">
        <v>0</v>
      </c>
      <c r="BJ116" s="4">
        <v>43646</v>
      </c>
      <c r="BK116" t="s">
        <v>161</v>
      </c>
      <c r="BL116" t="s">
        <v>161</v>
      </c>
      <c r="BM116" t="s">
        <v>161</v>
      </c>
      <c r="BO116" t="s">
        <v>161</v>
      </c>
      <c r="BQ116" t="s">
        <v>161</v>
      </c>
      <c r="BS116" t="s">
        <v>161</v>
      </c>
      <c r="BU116" t="s">
        <v>161</v>
      </c>
      <c r="BW116" t="s">
        <v>161</v>
      </c>
      <c r="BX116" t="s">
        <v>161</v>
      </c>
      <c r="BZ116">
        <v>55000</v>
      </c>
      <c r="CA116">
        <v>1800</v>
      </c>
      <c r="CB116">
        <v>0</v>
      </c>
      <c r="CC116">
        <v>56800</v>
      </c>
      <c r="CD116">
        <v>56800</v>
      </c>
      <c r="CE116">
        <v>0</v>
      </c>
      <c r="CF116">
        <v>0</v>
      </c>
      <c r="CG116">
        <v>100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c r="DW116">
        <v>0</v>
      </c>
      <c r="DX116">
        <v>0</v>
      </c>
      <c r="DY116">
        <v>0</v>
      </c>
      <c r="DZ116">
        <v>0</v>
      </c>
      <c r="EA116">
        <v>0</v>
      </c>
      <c r="EB116">
        <v>0</v>
      </c>
      <c r="EC116">
        <v>0</v>
      </c>
      <c r="ED116">
        <v>0</v>
      </c>
      <c r="EE116">
        <v>0</v>
      </c>
      <c r="EF116">
        <v>0</v>
      </c>
      <c r="EG116">
        <v>0</v>
      </c>
      <c r="EH116">
        <v>0</v>
      </c>
      <c r="EI116">
        <v>0</v>
      </c>
      <c r="EJ116">
        <v>0</v>
      </c>
      <c r="EK116">
        <v>0</v>
      </c>
      <c r="EL116">
        <v>0</v>
      </c>
      <c r="EM116">
        <v>0</v>
      </c>
      <c r="EN116">
        <v>0</v>
      </c>
      <c r="EO116">
        <v>0</v>
      </c>
      <c r="EP116">
        <v>0</v>
      </c>
      <c r="EQ116">
        <v>0</v>
      </c>
      <c r="ER116">
        <v>0</v>
      </c>
      <c r="ES116">
        <v>0</v>
      </c>
    </row>
    <row r="117" spans="1:149" hidden="1" x14ac:dyDescent="0.3">
      <c r="A117" t="s">
        <v>148</v>
      </c>
      <c r="B117" t="s">
        <v>149</v>
      </c>
      <c r="C117" t="s">
        <v>407</v>
      </c>
      <c r="D117" t="s">
        <v>151</v>
      </c>
      <c r="E117" t="s">
        <v>152</v>
      </c>
      <c r="F117" t="s">
        <v>224</v>
      </c>
      <c r="G117" t="str">
        <f>VLOOKUP(L117,'[3]Locn Lookup 2'!G:H,2,FALSE)</f>
        <v>108 -  PARKWAY SCHOOL</v>
      </c>
      <c r="H117" t="str">
        <f t="shared" si="5"/>
        <v>11141108 -  PARKWAY SCHOOL</v>
      </c>
      <c r="I117" t="s">
        <v>154</v>
      </c>
      <c r="J117" t="s">
        <v>155</v>
      </c>
      <c r="L117" s="3">
        <v>108</v>
      </c>
      <c r="M117" t="s">
        <v>156</v>
      </c>
      <c r="N117" t="s">
        <v>408</v>
      </c>
      <c r="O117" t="s">
        <v>151</v>
      </c>
      <c r="P117" t="s">
        <v>158</v>
      </c>
      <c r="Q117" t="s">
        <v>164</v>
      </c>
      <c r="R117">
        <v>0</v>
      </c>
      <c r="S117">
        <v>0</v>
      </c>
      <c r="T117">
        <v>0</v>
      </c>
      <c r="U117">
        <v>0</v>
      </c>
      <c r="V117">
        <v>0</v>
      </c>
      <c r="W117">
        <v>0</v>
      </c>
      <c r="X117">
        <v>0</v>
      </c>
      <c r="Y117">
        <v>0</v>
      </c>
      <c r="Z117">
        <v>0</v>
      </c>
      <c r="AA117">
        <v>0</v>
      </c>
      <c r="AB117">
        <v>50000</v>
      </c>
      <c r="AC117">
        <v>15000</v>
      </c>
      <c r="AD117">
        <v>-32793.300000000003</v>
      </c>
      <c r="AE117">
        <f t="shared" si="6"/>
        <v>-17793.300000000003</v>
      </c>
      <c r="AF117">
        <v>32206.7</v>
      </c>
      <c r="AG117">
        <v>32206.7</v>
      </c>
      <c r="AH117">
        <v>0</v>
      </c>
      <c r="AI117">
        <v>100</v>
      </c>
      <c r="AJ117">
        <v>0</v>
      </c>
      <c r="AK117">
        <v>0</v>
      </c>
      <c r="AL117">
        <v>0</v>
      </c>
      <c r="AM117">
        <v>0</v>
      </c>
      <c r="AN117">
        <v>0</v>
      </c>
      <c r="AO117">
        <v>0</v>
      </c>
      <c r="AP117">
        <v>0</v>
      </c>
      <c r="AQ117">
        <v>0</v>
      </c>
      <c r="AR117">
        <v>0</v>
      </c>
      <c r="AS117">
        <v>0</v>
      </c>
      <c r="AT117">
        <v>0</v>
      </c>
      <c r="AU117">
        <v>0</v>
      </c>
      <c r="AV117">
        <v>0</v>
      </c>
      <c r="AW117">
        <v>0</v>
      </c>
      <c r="AX117">
        <v>0</v>
      </c>
      <c r="AY117">
        <v>0</v>
      </c>
      <c r="AZ117" t="s">
        <v>226</v>
      </c>
      <c r="BA117" t="s">
        <v>224</v>
      </c>
      <c r="BB117" t="s">
        <v>161</v>
      </c>
      <c r="BC117" t="s">
        <v>161</v>
      </c>
      <c r="BD117" t="s">
        <v>161</v>
      </c>
      <c r="BE117" t="s">
        <v>161</v>
      </c>
      <c r="BF117" t="s">
        <v>159</v>
      </c>
      <c r="BG117" t="s">
        <v>161</v>
      </c>
      <c r="BH117" t="s">
        <v>161</v>
      </c>
      <c r="BI117">
        <v>0</v>
      </c>
      <c r="BJ117" t="s">
        <v>161</v>
      </c>
      <c r="BK117" t="s">
        <v>161</v>
      </c>
      <c r="BL117" t="s">
        <v>227</v>
      </c>
      <c r="BM117" t="s">
        <v>161</v>
      </c>
      <c r="BO117" t="s">
        <v>161</v>
      </c>
      <c r="BQ117" t="s">
        <v>161</v>
      </c>
      <c r="BS117" t="s">
        <v>161</v>
      </c>
      <c r="BU117" t="s">
        <v>161</v>
      </c>
      <c r="BW117" t="s">
        <v>161</v>
      </c>
      <c r="BX117" t="s">
        <v>161</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0</v>
      </c>
      <c r="DK117">
        <v>0</v>
      </c>
      <c r="DL117">
        <v>0</v>
      </c>
      <c r="DM117">
        <v>0</v>
      </c>
      <c r="DN117">
        <v>0</v>
      </c>
      <c r="DO117">
        <v>0</v>
      </c>
      <c r="DP117">
        <v>0</v>
      </c>
      <c r="DQ117">
        <v>0</v>
      </c>
      <c r="DR117">
        <v>0</v>
      </c>
      <c r="DS117">
        <v>0</v>
      </c>
      <c r="DT117">
        <v>0</v>
      </c>
      <c r="DU117">
        <v>0</v>
      </c>
      <c r="DV117">
        <v>130.30000000000001</v>
      </c>
      <c r="DW117">
        <v>0</v>
      </c>
      <c r="DX117">
        <v>-130.30000000000001</v>
      </c>
      <c r="DY117">
        <v>0</v>
      </c>
      <c r="DZ117">
        <v>0</v>
      </c>
      <c r="EA117">
        <v>0</v>
      </c>
      <c r="EB117">
        <v>0</v>
      </c>
      <c r="EC117">
        <v>0</v>
      </c>
      <c r="ED117">
        <v>13243.4</v>
      </c>
      <c r="EE117">
        <v>15000</v>
      </c>
      <c r="EF117">
        <v>-9147</v>
      </c>
      <c r="EG117">
        <v>19096.400000000001</v>
      </c>
      <c r="EH117">
        <v>18966.099999999999</v>
      </c>
      <c r="EI117">
        <v>0</v>
      </c>
      <c r="EJ117">
        <v>130.30000000000001</v>
      </c>
      <c r="EK117">
        <v>99.32</v>
      </c>
      <c r="EL117">
        <v>50000</v>
      </c>
      <c r="EM117">
        <v>0</v>
      </c>
      <c r="EN117">
        <v>-23516</v>
      </c>
      <c r="EO117">
        <v>26484</v>
      </c>
      <c r="EP117">
        <v>13240.6</v>
      </c>
      <c r="EQ117">
        <v>0</v>
      </c>
      <c r="ER117">
        <v>13243.4</v>
      </c>
      <c r="ES117">
        <v>49.99</v>
      </c>
    </row>
    <row r="118" spans="1:149" hidden="1" x14ac:dyDescent="0.3">
      <c r="A118" t="s">
        <v>148</v>
      </c>
      <c r="B118" t="s">
        <v>149</v>
      </c>
      <c r="C118" t="s">
        <v>407</v>
      </c>
      <c r="D118" t="s">
        <v>151</v>
      </c>
      <c r="E118" t="s">
        <v>152</v>
      </c>
      <c r="F118" t="s">
        <v>244</v>
      </c>
      <c r="G118" t="str">
        <f>VLOOKUP(L118,'[3]Locn Lookup 2'!G:H,2,FALSE)</f>
        <v>108 -  PARKWAY SCHOOL</v>
      </c>
      <c r="H118" t="str">
        <f t="shared" si="5"/>
        <v>11145108 -  PARKWAY SCHOOL</v>
      </c>
      <c r="I118" t="s">
        <v>154</v>
      </c>
      <c r="J118" t="s">
        <v>155</v>
      </c>
      <c r="L118" s="3">
        <v>108</v>
      </c>
      <c r="M118" t="s">
        <v>156</v>
      </c>
      <c r="N118" t="s">
        <v>409</v>
      </c>
      <c r="O118" t="s">
        <v>151</v>
      </c>
      <c r="P118" t="s">
        <v>158</v>
      </c>
      <c r="Q118" t="s">
        <v>164</v>
      </c>
      <c r="R118">
        <v>0</v>
      </c>
      <c r="S118">
        <v>0</v>
      </c>
      <c r="T118">
        <v>0</v>
      </c>
      <c r="U118">
        <v>0</v>
      </c>
      <c r="V118">
        <v>0</v>
      </c>
      <c r="W118">
        <v>0</v>
      </c>
      <c r="X118">
        <v>0</v>
      </c>
      <c r="Y118">
        <v>0</v>
      </c>
      <c r="Z118">
        <v>0</v>
      </c>
      <c r="AA118">
        <v>0</v>
      </c>
      <c r="AB118">
        <v>1912590</v>
      </c>
      <c r="AC118">
        <v>0</v>
      </c>
      <c r="AD118">
        <v>-94523.1</v>
      </c>
      <c r="AE118">
        <f t="shared" si="6"/>
        <v>-94523.1</v>
      </c>
      <c r="AF118">
        <v>1818066.9</v>
      </c>
      <c r="AG118">
        <v>1818066.9</v>
      </c>
      <c r="AH118">
        <v>0</v>
      </c>
      <c r="AI118">
        <v>100</v>
      </c>
      <c r="AJ118">
        <v>0</v>
      </c>
      <c r="AK118">
        <v>0</v>
      </c>
      <c r="AL118">
        <v>0</v>
      </c>
      <c r="AM118">
        <v>0</v>
      </c>
      <c r="AN118">
        <v>0</v>
      </c>
      <c r="AO118">
        <v>0</v>
      </c>
      <c r="AP118">
        <v>0</v>
      </c>
      <c r="AQ118">
        <v>0</v>
      </c>
      <c r="AR118">
        <v>0</v>
      </c>
      <c r="AS118">
        <v>0</v>
      </c>
      <c r="AT118">
        <v>0</v>
      </c>
      <c r="AU118">
        <v>0</v>
      </c>
      <c r="AV118">
        <v>0</v>
      </c>
      <c r="AW118">
        <v>0</v>
      </c>
      <c r="AX118">
        <v>0</v>
      </c>
      <c r="AY118">
        <v>0</v>
      </c>
      <c r="AZ118" t="s">
        <v>246</v>
      </c>
      <c r="BA118" t="s">
        <v>244</v>
      </c>
      <c r="BB118" t="s">
        <v>161</v>
      </c>
      <c r="BC118" t="s">
        <v>161</v>
      </c>
      <c r="BD118" t="s">
        <v>161</v>
      </c>
      <c r="BE118" t="s">
        <v>161</v>
      </c>
      <c r="BF118" t="s">
        <v>159</v>
      </c>
      <c r="BG118" t="s">
        <v>161</v>
      </c>
      <c r="BH118" t="s">
        <v>161</v>
      </c>
      <c r="BI118">
        <v>0</v>
      </c>
      <c r="BJ118" t="s">
        <v>161</v>
      </c>
      <c r="BK118" t="s">
        <v>161</v>
      </c>
      <c r="BL118" t="s">
        <v>247</v>
      </c>
      <c r="BM118" t="s">
        <v>161</v>
      </c>
      <c r="BO118" t="s">
        <v>161</v>
      </c>
      <c r="BQ118" t="s">
        <v>161</v>
      </c>
      <c r="BS118" t="s">
        <v>161</v>
      </c>
      <c r="BU118" t="s">
        <v>161</v>
      </c>
      <c r="BW118" t="s">
        <v>161</v>
      </c>
      <c r="BX118" t="s">
        <v>161</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131751.46</v>
      </c>
      <c r="EE118">
        <v>0</v>
      </c>
      <c r="EF118">
        <v>-94523.1</v>
      </c>
      <c r="EG118">
        <v>37228.36</v>
      </c>
      <c r="EH118">
        <v>37228.36</v>
      </c>
      <c r="EI118">
        <v>0</v>
      </c>
      <c r="EJ118">
        <v>0</v>
      </c>
      <c r="EK118">
        <v>100</v>
      </c>
      <c r="EL118">
        <v>1912590</v>
      </c>
      <c r="EM118">
        <v>0</v>
      </c>
      <c r="EN118">
        <v>0</v>
      </c>
      <c r="EO118">
        <v>1912590</v>
      </c>
      <c r="EP118">
        <v>1780838.54</v>
      </c>
      <c r="EQ118">
        <v>0</v>
      </c>
      <c r="ER118">
        <v>131751.46</v>
      </c>
      <c r="ES118">
        <v>93.11</v>
      </c>
    </row>
    <row r="119" spans="1:149" hidden="1" x14ac:dyDescent="0.3">
      <c r="A119" t="s">
        <v>148</v>
      </c>
      <c r="B119" t="s">
        <v>149</v>
      </c>
      <c r="C119" t="s">
        <v>407</v>
      </c>
      <c r="D119" t="s">
        <v>151</v>
      </c>
      <c r="E119" t="s">
        <v>152</v>
      </c>
      <c r="F119" t="s">
        <v>369</v>
      </c>
      <c r="G119" t="str">
        <f>VLOOKUP(L119,'[3]Locn Lookup 2'!G:H,2,FALSE)</f>
        <v>108 -  PARKWAY SCHOOL</v>
      </c>
      <c r="H119" t="str">
        <f t="shared" si="5"/>
        <v>14164108 -  PARKWAY SCHOOL</v>
      </c>
      <c r="I119" t="s">
        <v>154</v>
      </c>
      <c r="J119" t="s">
        <v>155</v>
      </c>
      <c r="L119" s="3">
        <v>108</v>
      </c>
      <c r="M119" t="s">
        <v>156</v>
      </c>
      <c r="N119" t="s">
        <v>410</v>
      </c>
      <c r="O119" t="s">
        <v>151</v>
      </c>
      <c r="P119" t="s">
        <v>158</v>
      </c>
      <c r="Q119" t="s">
        <v>164</v>
      </c>
      <c r="R119">
        <v>0</v>
      </c>
      <c r="S119">
        <v>0</v>
      </c>
      <c r="T119">
        <v>0</v>
      </c>
      <c r="U119">
        <v>0</v>
      </c>
      <c r="V119">
        <v>0</v>
      </c>
      <c r="W119">
        <v>0</v>
      </c>
      <c r="X119">
        <v>0</v>
      </c>
      <c r="Y119">
        <v>0</v>
      </c>
      <c r="Z119">
        <v>0</v>
      </c>
      <c r="AA119">
        <v>0</v>
      </c>
      <c r="AB119">
        <v>180000</v>
      </c>
      <c r="AC119">
        <v>0</v>
      </c>
      <c r="AD119">
        <v>-9000</v>
      </c>
      <c r="AE119">
        <f t="shared" si="6"/>
        <v>-9000</v>
      </c>
      <c r="AF119">
        <v>171000</v>
      </c>
      <c r="AG119">
        <v>171000</v>
      </c>
      <c r="AH119">
        <v>0</v>
      </c>
      <c r="AI119">
        <v>100</v>
      </c>
      <c r="AJ119">
        <v>0</v>
      </c>
      <c r="AK119">
        <v>0</v>
      </c>
      <c r="AL119">
        <v>0</v>
      </c>
      <c r="AM119">
        <v>0</v>
      </c>
      <c r="AN119">
        <v>0</v>
      </c>
      <c r="AO119">
        <v>0</v>
      </c>
      <c r="AP119">
        <v>0</v>
      </c>
      <c r="AQ119">
        <v>0</v>
      </c>
      <c r="AR119">
        <v>0</v>
      </c>
      <c r="AS119">
        <v>0</v>
      </c>
      <c r="AT119">
        <v>0</v>
      </c>
      <c r="AU119">
        <v>0</v>
      </c>
      <c r="AV119">
        <v>0</v>
      </c>
      <c r="AW119">
        <v>0</v>
      </c>
      <c r="AX119">
        <v>0</v>
      </c>
      <c r="AY119">
        <v>0</v>
      </c>
      <c r="AZ119" t="s">
        <v>371</v>
      </c>
      <c r="BA119" t="s">
        <v>369</v>
      </c>
      <c r="BB119" t="s">
        <v>161</v>
      </c>
      <c r="BC119" t="s">
        <v>161</v>
      </c>
      <c r="BD119" t="s">
        <v>161</v>
      </c>
      <c r="BE119" t="s">
        <v>161</v>
      </c>
      <c r="BF119" t="s">
        <v>159</v>
      </c>
      <c r="BG119" t="s">
        <v>161</v>
      </c>
      <c r="BH119" s="4">
        <v>41456</v>
      </c>
      <c r="BI119">
        <v>0</v>
      </c>
      <c r="BJ119" s="4">
        <v>41820</v>
      </c>
      <c r="BK119" t="s">
        <v>161</v>
      </c>
      <c r="BL119" t="s">
        <v>161</v>
      </c>
      <c r="BM119" t="s">
        <v>161</v>
      </c>
      <c r="BO119" t="s">
        <v>161</v>
      </c>
      <c r="BQ119" t="s">
        <v>161</v>
      </c>
      <c r="BS119" t="s">
        <v>161</v>
      </c>
      <c r="BU119" t="s">
        <v>161</v>
      </c>
      <c r="BW119" t="s">
        <v>161</v>
      </c>
      <c r="BX119" t="s">
        <v>161</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19800</v>
      </c>
      <c r="CY119">
        <v>0</v>
      </c>
      <c r="CZ119">
        <v>-9000</v>
      </c>
      <c r="DA119">
        <v>10800</v>
      </c>
      <c r="DB119">
        <v>10800</v>
      </c>
      <c r="DC119">
        <v>0</v>
      </c>
      <c r="DD119">
        <v>0</v>
      </c>
      <c r="DE119">
        <v>100</v>
      </c>
      <c r="DF119">
        <v>62713</v>
      </c>
      <c r="DG119">
        <v>0</v>
      </c>
      <c r="DH119">
        <v>0</v>
      </c>
      <c r="DI119">
        <v>62713</v>
      </c>
      <c r="DJ119">
        <v>42913</v>
      </c>
      <c r="DK119">
        <v>0</v>
      </c>
      <c r="DL119">
        <v>19800</v>
      </c>
      <c r="DM119">
        <v>68.430000000000007</v>
      </c>
      <c r="DN119">
        <v>180000</v>
      </c>
      <c r="DO119">
        <v>0</v>
      </c>
      <c r="DP119">
        <v>0</v>
      </c>
      <c r="DQ119">
        <v>180000</v>
      </c>
      <c r="DR119">
        <v>117287</v>
      </c>
      <c r="DS119">
        <v>0</v>
      </c>
      <c r="DT119">
        <v>62713</v>
      </c>
      <c r="DU119">
        <v>65.16</v>
      </c>
      <c r="DV119">
        <v>0</v>
      </c>
      <c r="DW119">
        <v>0</v>
      </c>
      <c r="DX119">
        <v>0</v>
      </c>
      <c r="DY119">
        <v>0</v>
      </c>
      <c r="DZ119">
        <v>0</v>
      </c>
      <c r="EA119">
        <v>0</v>
      </c>
      <c r="EB119">
        <v>0</v>
      </c>
      <c r="EC119">
        <v>0</v>
      </c>
      <c r="ED119">
        <v>0</v>
      </c>
      <c r="EE119">
        <v>0</v>
      </c>
      <c r="EF119">
        <v>0</v>
      </c>
      <c r="EG119">
        <v>0</v>
      </c>
      <c r="EH119">
        <v>0</v>
      </c>
      <c r="EI119">
        <v>0</v>
      </c>
      <c r="EJ119">
        <v>0</v>
      </c>
      <c r="EK119">
        <v>0</v>
      </c>
      <c r="EL119">
        <v>0</v>
      </c>
      <c r="EM119">
        <v>0</v>
      </c>
      <c r="EN119">
        <v>0</v>
      </c>
      <c r="EO119">
        <v>0</v>
      </c>
      <c r="EP119">
        <v>0</v>
      </c>
      <c r="EQ119">
        <v>0</v>
      </c>
      <c r="ER119">
        <v>0</v>
      </c>
      <c r="ES119">
        <v>0</v>
      </c>
    </row>
    <row r="120" spans="1:149" hidden="1" x14ac:dyDescent="0.3">
      <c r="A120" t="s">
        <v>148</v>
      </c>
      <c r="B120" t="s">
        <v>149</v>
      </c>
      <c r="C120" t="s">
        <v>407</v>
      </c>
      <c r="D120" t="s">
        <v>151</v>
      </c>
      <c r="E120" t="s">
        <v>152</v>
      </c>
      <c r="F120" t="s">
        <v>411</v>
      </c>
      <c r="G120" t="str">
        <f>VLOOKUP(L120,'[3]Locn Lookup 2'!G:H,2,FALSE)</f>
        <v>108 -  PARKWAY SCHOOL</v>
      </c>
      <c r="H120" t="str">
        <f t="shared" si="5"/>
        <v>15163108 -  PARKWAY SCHOOL</v>
      </c>
      <c r="I120" t="s">
        <v>154</v>
      </c>
      <c r="J120" t="s">
        <v>155</v>
      </c>
      <c r="L120" s="3">
        <v>108</v>
      </c>
      <c r="M120" t="s">
        <v>156</v>
      </c>
      <c r="N120" t="s">
        <v>412</v>
      </c>
      <c r="O120" t="s">
        <v>151</v>
      </c>
      <c r="P120" t="s">
        <v>158</v>
      </c>
      <c r="Q120" t="s">
        <v>164</v>
      </c>
      <c r="R120">
        <v>0</v>
      </c>
      <c r="S120">
        <v>0</v>
      </c>
      <c r="T120">
        <v>0</v>
      </c>
      <c r="U120">
        <v>0</v>
      </c>
      <c r="V120">
        <v>0</v>
      </c>
      <c r="W120">
        <v>0</v>
      </c>
      <c r="X120">
        <v>0</v>
      </c>
      <c r="Y120">
        <v>0</v>
      </c>
      <c r="Z120">
        <v>0</v>
      </c>
      <c r="AA120">
        <v>0</v>
      </c>
      <c r="AB120">
        <v>25000</v>
      </c>
      <c r="AC120">
        <v>0</v>
      </c>
      <c r="AD120">
        <v>0</v>
      </c>
      <c r="AE120">
        <f t="shared" si="6"/>
        <v>0</v>
      </c>
      <c r="AF120">
        <v>25000</v>
      </c>
      <c r="AG120">
        <v>25000</v>
      </c>
      <c r="AH120">
        <v>0</v>
      </c>
      <c r="AI120">
        <v>100</v>
      </c>
      <c r="AJ120">
        <v>0</v>
      </c>
      <c r="AK120">
        <v>0</v>
      </c>
      <c r="AL120">
        <v>0</v>
      </c>
      <c r="AM120">
        <v>0</v>
      </c>
      <c r="AN120">
        <v>0</v>
      </c>
      <c r="AO120">
        <v>0</v>
      </c>
      <c r="AP120">
        <v>0</v>
      </c>
      <c r="AQ120">
        <v>0</v>
      </c>
      <c r="AR120">
        <v>0</v>
      </c>
      <c r="AS120">
        <v>0</v>
      </c>
      <c r="AT120">
        <v>0</v>
      </c>
      <c r="AU120">
        <v>0</v>
      </c>
      <c r="AV120">
        <v>0</v>
      </c>
      <c r="AW120">
        <v>0</v>
      </c>
      <c r="AX120">
        <v>0</v>
      </c>
      <c r="AY120">
        <v>0</v>
      </c>
      <c r="AZ120" t="s">
        <v>413</v>
      </c>
      <c r="BA120" t="s">
        <v>411</v>
      </c>
      <c r="BB120" t="s">
        <v>161</v>
      </c>
      <c r="BC120" t="s">
        <v>161</v>
      </c>
      <c r="BD120" t="s">
        <v>161</v>
      </c>
      <c r="BE120" t="s">
        <v>161</v>
      </c>
      <c r="BF120" t="s">
        <v>159</v>
      </c>
      <c r="BG120" t="s">
        <v>161</v>
      </c>
      <c r="BH120" s="4">
        <v>41821</v>
      </c>
      <c r="BI120">
        <v>0</v>
      </c>
      <c r="BJ120" s="4">
        <v>42185</v>
      </c>
      <c r="BK120" t="s">
        <v>161</v>
      </c>
      <c r="BL120" t="s">
        <v>161</v>
      </c>
      <c r="BM120" t="s">
        <v>161</v>
      </c>
      <c r="BO120" t="s">
        <v>161</v>
      </c>
      <c r="BQ120" t="s">
        <v>161</v>
      </c>
      <c r="BS120" t="s">
        <v>161</v>
      </c>
      <c r="BU120" t="s">
        <v>161</v>
      </c>
      <c r="BW120" t="s">
        <v>161</v>
      </c>
      <c r="BX120" t="s">
        <v>161</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25000</v>
      </c>
      <c r="DG120">
        <v>0</v>
      </c>
      <c r="DH120">
        <v>0</v>
      </c>
      <c r="DI120">
        <v>25000</v>
      </c>
      <c r="DJ120">
        <v>25000</v>
      </c>
      <c r="DK120">
        <v>0</v>
      </c>
      <c r="DL120">
        <v>0</v>
      </c>
      <c r="DM120">
        <v>100</v>
      </c>
      <c r="DN120">
        <v>0</v>
      </c>
      <c r="DO120">
        <v>0</v>
      </c>
      <c r="DP120">
        <v>0</v>
      </c>
      <c r="DQ120">
        <v>0</v>
      </c>
      <c r="DR120">
        <v>0</v>
      </c>
      <c r="DS120">
        <v>0</v>
      </c>
      <c r="DT120">
        <v>0</v>
      </c>
      <c r="DU120">
        <v>0</v>
      </c>
      <c r="DV120">
        <v>0</v>
      </c>
      <c r="DW120">
        <v>0</v>
      </c>
      <c r="DX120">
        <v>0</v>
      </c>
      <c r="DY120">
        <v>0</v>
      </c>
      <c r="DZ120">
        <v>0</v>
      </c>
      <c r="EA120">
        <v>0</v>
      </c>
      <c r="EB120">
        <v>0</v>
      </c>
      <c r="EC120">
        <v>0</v>
      </c>
      <c r="ED120">
        <v>0</v>
      </c>
      <c r="EE120">
        <v>0</v>
      </c>
      <c r="EF120">
        <v>0</v>
      </c>
      <c r="EG120">
        <v>0</v>
      </c>
      <c r="EH120">
        <v>0</v>
      </c>
      <c r="EI120">
        <v>0</v>
      </c>
      <c r="EJ120">
        <v>0</v>
      </c>
      <c r="EK120">
        <v>0</v>
      </c>
      <c r="EL120">
        <v>0</v>
      </c>
      <c r="EM120">
        <v>0</v>
      </c>
      <c r="EN120">
        <v>0</v>
      </c>
      <c r="EO120">
        <v>0</v>
      </c>
      <c r="EP120">
        <v>0</v>
      </c>
      <c r="EQ120">
        <v>0</v>
      </c>
      <c r="ER120">
        <v>0</v>
      </c>
      <c r="ES120">
        <v>0</v>
      </c>
    </row>
    <row r="121" spans="1:149" hidden="1" x14ac:dyDescent="0.3">
      <c r="A121" t="s">
        <v>148</v>
      </c>
      <c r="B121" t="s">
        <v>149</v>
      </c>
      <c r="C121" t="s">
        <v>407</v>
      </c>
      <c r="D121" t="s">
        <v>151</v>
      </c>
      <c r="E121" t="s">
        <v>152</v>
      </c>
      <c r="F121" t="s">
        <v>318</v>
      </c>
      <c r="G121" t="str">
        <f>VLOOKUP(L121,'[3]Locn Lookup 2'!G:H,2,FALSE)</f>
        <v>108 -  PARKWAY SCHOOL</v>
      </c>
      <c r="H121" t="str">
        <f t="shared" si="5"/>
        <v>15168108 -  PARKWAY SCHOOL</v>
      </c>
      <c r="I121" t="s">
        <v>154</v>
      </c>
      <c r="J121" t="s">
        <v>155</v>
      </c>
      <c r="L121" s="3">
        <v>108</v>
      </c>
      <c r="M121" t="s">
        <v>156</v>
      </c>
      <c r="N121" t="s">
        <v>414</v>
      </c>
      <c r="O121" t="s">
        <v>151</v>
      </c>
      <c r="P121" t="s">
        <v>158</v>
      </c>
      <c r="Q121" t="s">
        <v>159</v>
      </c>
      <c r="R121">
        <v>0</v>
      </c>
      <c r="S121">
        <v>0</v>
      </c>
      <c r="T121">
        <v>0</v>
      </c>
      <c r="U121">
        <v>0</v>
      </c>
      <c r="V121">
        <v>0</v>
      </c>
      <c r="W121">
        <v>0</v>
      </c>
      <c r="X121">
        <v>0</v>
      </c>
      <c r="Y121">
        <v>0</v>
      </c>
      <c r="Z121">
        <v>0</v>
      </c>
      <c r="AA121">
        <v>0</v>
      </c>
      <c r="AB121">
        <v>350000</v>
      </c>
      <c r="AC121">
        <v>0</v>
      </c>
      <c r="AD121">
        <v>-110266.82</v>
      </c>
      <c r="AE121">
        <f t="shared" si="6"/>
        <v>-110266.82</v>
      </c>
      <c r="AF121">
        <v>239733.18</v>
      </c>
      <c r="AG121">
        <v>239733.18</v>
      </c>
      <c r="AH121">
        <v>0</v>
      </c>
      <c r="AI121">
        <v>100</v>
      </c>
      <c r="AJ121">
        <v>0</v>
      </c>
      <c r="AK121">
        <v>0</v>
      </c>
      <c r="AL121">
        <v>0</v>
      </c>
      <c r="AM121">
        <v>0</v>
      </c>
      <c r="AN121">
        <v>0</v>
      </c>
      <c r="AO121">
        <v>0</v>
      </c>
      <c r="AP121">
        <v>0</v>
      </c>
      <c r="AQ121">
        <v>0</v>
      </c>
      <c r="AR121">
        <v>0</v>
      </c>
      <c r="AS121">
        <v>0</v>
      </c>
      <c r="AT121">
        <v>0</v>
      </c>
      <c r="AU121">
        <v>0</v>
      </c>
      <c r="AV121">
        <v>0</v>
      </c>
      <c r="AW121">
        <v>0</v>
      </c>
      <c r="AX121">
        <v>0</v>
      </c>
      <c r="AY121">
        <v>0</v>
      </c>
      <c r="AZ121" t="s">
        <v>230</v>
      </c>
      <c r="BA121" t="s">
        <v>318</v>
      </c>
      <c r="BB121" t="s">
        <v>161</v>
      </c>
      <c r="BC121" t="s">
        <v>161</v>
      </c>
      <c r="BD121" t="s">
        <v>161</v>
      </c>
      <c r="BE121" t="s">
        <v>161</v>
      </c>
      <c r="BF121" t="s">
        <v>159</v>
      </c>
      <c r="BG121" t="s">
        <v>161</v>
      </c>
      <c r="BH121" s="4">
        <v>41821</v>
      </c>
      <c r="BI121">
        <v>0</v>
      </c>
      <c r="BJ121" s="4">
        <v>42185</v>
      </c>
      <c r="BK121" t="s">
        <v>161</v>
      </c>
      <c r="BL121" t="s">
        <v>161</v>
      </c>
      <c r="BM121" t="s">
        <v>161</v>
      </c>
      <c r="BO121" t="s">
        <v>161</v>
      </c>
      <c r="BQ121" t="s">
        <v>161</v>
      </c>
      <c r="BS121" t="s">
        <v>161</v>
      </c>
      <c r="BU121" t="s">
        <v>161</v>
      </c>
      <c r="BW121" t="s">
        <v>161</v>
      </c>
      <c r="BX121" t="s">
        <v>161</v>
      </c>
      <c r="BZ121">
        <v>110266.82</v>
      </c>
      <c r="CA121">
        <v>0</v>
      </c>
      <c r="CB121">
        <v>-110266.82</v>
      </c>
      <c r="CC121">
        <v>0</v>
      </c>
      <c r="CD121">
        <v>0</v>
      </c>
      <c r="CE121">
        <v>0</v>
      </c>
      <c r="CF121">
        <v>0</v>
      </c>
      <c r="CG121">
        <v>0</v>
      </c>
      <c r="CH121">
        <v>110266.82</v>
      </c>
      <c r="CI121">
        <v>0</v>
      </c>
      <c r="CJ121">
        <v>0</v>
      </c>
      <c r="CK121">
        <v>110266.82</v>
      </c>
      <c r="CL121">
        <v>0</v>
      </c>
      <c r="CM121">
        <v>0</v>
      </c>
      <c r="CN121">
        <v>110266.82</v>
      </c>
      <c r="CO121">
        <v>0</v>
      </c>
      <c r="CP121">
        <v>110266.82</v>
      </c>
      <c r="CQ121">
        <v>0</v>
      </c>
      <c r="CR121">
        <v>0</v>
      </c>
      <c r="CS121">
        <v>110266.82</v>
      </c>
      <c r="CT121">
        <v>0</v>
      </c>
      <c r="CU121">
        <v>0</v>
      </c>
      <c r="CV121">
        <v>110266.82</v>
      </c>
      <c r="CW121">
        <v>0</v>
      </c>
      <c r="CX121">
        <v>168093.64</v>
      </c>
      <c r="CY121">
        <v>0</v>
      </c>
      <c r="CZ121">
        <v>0</v>
      </c>
      <c r="DA121">
        <v>168093.64</v>
      </c>
      <c r="DB121">
        <v>57826.82</v>
      </c>
      <c r="DC121">
        <v>0</v>
      </c>
      <c r="DD121">
        <v>110266.82</v>
      </c>
      <c r="DE121">
        <v>34.4</v>
      </c>
      <c r="DF121">
        <v>350000</v>
      </c>
      <c r="DG121">
        <v>0</v>
      </c>
      <c r="DH121">
        <v>0</v>
      </c>
      <c r="DI121">
        <v>350000</v>
      </c>
      <c r="DJ121">
        <v>181906.36</v>
      </c>
      <c r="DK121">
        <v>0</v>
      </c>
      <c r="DL121">
        <v>168093.64</v>
      </c>
      <c r="DM121">
        <v>51.97</v>
      </c>
      <c r="DN121">
        <v>0</v>
      </c>
      <c r="DO121">
        <v>0</v>
      </c>
      <c r="DP121">
        <v>0</v>
      </c>
      <c r="DQ121">
        <v>0</v>
      </c>
      <c r="DR121">
        <v>0</v>
      </c>
      <c r="DS121">
        <v>0</v>
      </c>
      <c r="DT121">
        <v>0</v>
      </c>
      <c r="DU121">
        <v>0</v>
      </c>
      <c r="DV121">
        <v>0</v>
      </c>
      <c r="DW121">
        <v>0</v>
      </c>
      <c r="DX121">
        <v>0</v>
      </c>
      <c r="DY121">
        <v>0</v>
      </c>
      <c r="DZ121">
        <v>0</v>
      </c>
      <c r="EA121">
        <v>0</v>
      </c>
      <c r="EB121">
        <v>0</v>
      </c>
      <c r="EC121">
        <v>0</v>
      </c>
      <c r="ED121">
        <v>0</v>
      </c>
      <c r="EE121">
        <v>0</v>
      </c>
      <c r="EF121">
        <v>0</v>
      </c>
      <c r="EG121">
        <v>0</v>
      </c>
      <c r="EH121">
        <v>0</v>
      </c>
      <c r="EI121">
        <v>0</v>
      </c>
      <c r="EJ121">
        <v>0</v>
      </c>
      <c r="EK121">
        <v>0</v>
      </c>
      <c r="EL121">
        <v>0</v>
      </c>
      <c r="EM121">
        <v>0</v>
      </c>
      <c r="EN121">
        <v>0</v>
      </c>
      <c r="EO121">
        <v>0</v>
      </c>
      <c r="EP121">
        <v>0</v>
      </c>
      <c r="EQ121">
        <v>0</v>
      </c>
      <c r="ER121">
        <v>0</v>
      </c>
      <c r="ES121">
        <v>0</v>
      </c>
    </row>
    <row r="122" spans="1:149" hidden="1" x14ac:dyDescent="0.3">
      <c r="A122" t="s">
        <v>148</v>
      </c>
      <c r="B122" t="s">
        <v>149</v>
      </c>
      <c r="C122" t="s">
        <v>407</v>
      </c>
      <c r="D122" t="s">
        <v>151</v>
      </c>
      <c r="E122" t="s">
        <v>152</v>
      </c>
      <c r="F122" t="s">
        <v>162</v>
      </c>
      <c r="G122" t="str">
        <f>VLOOKUP(L122,'[3]Locn Lookup 2'!G:H,2,FALSE)</f>
        <v>108 -  PARKWAY SCHOOL</v>
      </c>
      <c r="H122" t="str">
        <f t="shared" si="5"/>
        <v>15169108 -  PARKWAY SCHOOL</v>
      </c>
      <c r="I122" t="s">
        <v>154</v>
      </c>
      <c r="J122" t="s">
        <v>155</v>
      </c>
      <c r="L122" s="3">
        <v>108</v>
      </c>
      <c r="M122" t="s">
        <v>156</v>
      </c>
      <c r="N122" t="s">
        <v>415</v>
      </c>
      <c r="O122" t="s">
        <v>151</v>
      </c>
      <c r="P122" t="s">
        <v>158</v>
      </c>
      <c r="Q122" t="s">
        <v>164</v>
      </c>
      <c r="R122">
        <v>0</v>
      </c>
      <c r="S122">
        <v>0</v>
      </c>
      <c r="T122">
        <v>0</v>
      </c>
      <c r="U122">
        <v>0</v>
      </c>
      <c r="V122">
        <v>0</v>
      </c>
      <c r="W122">
        <v>0</v>
      </c>
      <c r="X122">
        <v>0</v>
      </c>
      <c r="Y122">
        <v>0</v>
      </c>
      <c r="Z122">
        <v>0</v>
      </c>
      <c r="AA122">
        <v>0</v>
      </c>
      <c r="AB122">
        <v>15000</v>
      </c>
      <c r="AC122">
        <v>105</v>
      </c>
      <c r="AD122">
        <v>-1000</v>
      </c>
      <c r="AE122">
        <f t="shared" si="6"/>
        <v>-895</v>
      </c>
      <c r="AF122">
        <v>14105</v>
      </c>
      <c r="AG122">
        <v>14105</v>
      </c>
      <c r="AH122">
        <v>0</v>
      </c>
      <c r="AI122">
        <v>100</v>
      </c>
      <c r="AJ122">
        <v>0</v>
      </c>
      <c r="AK122">
        <v>0</v>
      </c>
      <c r="AL122">
        <v>0</v>
      </c>
      <c r="AM122">
        <v>0</v>
      </c>
      <c r="AN122">
        <v>0</v>
      </c>
      <c r="AO122">
        <v>0</v>
      </c>
      <c r="AP122">
        <v>0</v>
      </c>
      <c r="AQ122">
        <v>0</v>
      </c>
      <c r="AR122">
        <v>0</v>
      </c>
      <c r="AS122">
        <v>0</v>
      </c>
      <c r="AT122">
        <v>0</v>
      </c>
      <c r="AU122">
        <v>0</v>
      </c>
      <c r="AV122">
        <v>0</v>
      </c>
      <c r="AW122">
        <v>0</v>
      </c>
      <c r="AX122">
        <v>0</v>
      </c>
      <c r="AY122">
        <v>0</v>
      </c>
      <c r="AZ122" t="s">
        <v>165</v>
      </c>
      <c r="BA122" t="s">
        <v>162</v>
      </c>
      <c r="BB122" t="s">
        <v>161</v>
      </c>
      <c r="BC122" t="s">
        <v>161</v>
      </c>
      <c r="BD122" t="s">
        <v>161</v>
      </c>
      <c r="BE122" t="s">
        <v>161</v>
      </c>
      <c r="BF122" t="s">
        <v>159</v>
      </c>
      <c r="BG122" t="s">
        <v>161</v>
      </c>
      <c r="BH122" s="4">
        <v>41821</v>
      </c>
      <c r="BI122">
        <v>0</v>
      </c>
      <c r="BJ122" s="4">
        <v>42185</v>
      </c>
      <c r="BK122" t="s">
        <v>161</v>
      </c>
      <c r="BL122" t="s">
        <v>161</v>
      </c>
      <c r="BM122" t="s">
        <v>161</v>
      </c>
      <c r="BO122" t="s">
        <v>161</v>
      </c>
      <c r="BQ122" t="s">
        <v>161</v>
      </c>
      <c r="BS122" t="s">
        <v>161</v>
      </c>
      <c r="BU122" t="s">
        <v>161</v>
      </c>
      <c r="BW122" t="s">
        <v>161</v>
      </c>
      <c r="BX122" t="s">
        <v>161</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15000</v>
      </c>
      <c r="DG122">
        <v>105</v>
      </c>
      <c r="DH122">
        <v>-1000</v>
      </c>
      <c r="DI122">
        <v>14105</v>
      </c>
      <c r="DJ122">
        <v>14105</v>
      </c>
      <c r="DK122">
        <v>0</v>
      </c>
      <c r="DL122">
        <v>0</v>
      </c>
      <c r="DM122">
        <v>100</v>
      </c>
      <c r="DN122">
        <v>0</v>
      </c>
      <c r="DO122">
        <v>0</v>
      </c>
      <c r="DP122">
        <v>0</v>
      </c>
      <c r="DQ122">
        <v>0</v>
      </c>
      <c r="DR122">
        <v>0</v>
      </c>
      <c r="DS122">
        <v>0</v>
      </c>
      <c r="DT122">
        <v>0</v>
      </c>
      <c r="DU122">
        <v>0</v>
      </c>
      <c r="DV122">
        <v>0</v>
      </c>
      <c r="DW122">
        <v>0</v>
      </c>
      <c r="DX122">
        <v>0</v>
      </c>
      <c r="DY122">
        <v>0</v>
      </c>
      <c r="DZ122">
        <v>0</v>
      </c>
      <c r="EA122">
        <v>0</v>
      </c>
      <c r="EB122">
        <v>0</v>
      </c>
      <c r="EC122">
        <v>0</v>
      </c>
      <c r="ED122">
        <v>0</v>
      </c>
      <c r="EE122">
        <v>0</v>
      </c>
      <c r="EF122">
        <v>0</v>
      </c>
      <c r="EG122">
        <v>0</v>
      </c>
      <c r="EH122">
        <v>0</v>
      </c>
      <c r="EI122">
        <v>0</v>
      </c>
      <c r="EJ122">
        <v>0</v>
      </c>
      <c r="EK122">
        <v>0</v>
      </c>
      <c r="EL122">
        <v>0</v>
      </c>
      <c r="EM122">
        <v>0</v>
      </c>
      <c r="EN122">
        <v>0</v>
      </c>
      <c r="EO122">
        <v>0</v>
      </c>
      <c r="EP122">
        <v>0</v>
      </c>
      <c r="EQ122">
        <v>0</v>
      </c>
      <c r="ER122">
        <v>0</v>
      </c>
      <c r="ES122">
        <v>0</v>
      </c>
    </row>
    <row r="123" spans="1:149" hidden="1" x14ac:dyDescent="0.3">
      <c r="A123" t="s">
        <v>148</v>
      </c>
      <c r="B123" t="s">
        <v>149</v>
      </c>
      <c r="C123" t="s">
        <v>407</v>
      </c>
      <c r="D123" t="s">
        <v>151</v>
      </c>
      <c r="E123" t="s">
        <v>152</v>
      </c>
      <c r="F123" t="s">
        <v>334</v>
      </c>
      <c r="G123" t="str">
        <f>VLOOKUP(L123,'[3]Locn Lookup 2'!G:H,2,FALSE)</f>
        <v>108 -  PARKWAY SCHOOL</v>
      </c>
      <c r="H123" t="str">
        <f t="shared" si="5"/>
        <v>18164108 -  PARKWAY SCHOOL</v>
      </c>
      <c r="I123" t="s">
        <v>154</v>
      </c>
      <c r="J123" t="s">
        <v>155</v>
      </c>
      <c r="L123" s="3">
        <v>108</v>
      </c>
      <c r="M123" t="s">
        <v>156</v>
      </c>
      <c r="N123" t="s">
        <v>416</v>
      </c>
      <c r="O123" t="s">
        <v>151</v>
      </c>
      <c r="P123" t="s">
        <v>158</v>
      </c>
      <c r="Q123" t="s">
        <v>159</v>
      </c>
      <c r="R123">
        <v>12943</v>
      </c>
      <c r="S123">
        <v>0</v>
      </c>
      <c r="T123">
        <v>0</v>
      </c>
      <c r="U123">
        <v>0</v>
      </c>
      <c r="V123">
        <v>12943</v>
      </c>
      <c r="W123">
        <v>1083.32</v>
      </c>
      <c r="X123">
        <v>0</v>
      </c>
      <c r="Y123">
        <v>0</v>
      </c>
      <c r="Z123">
        <v>11859.68</v>
      </c>
      <c r="AA123">
        <v>8.3699999999999992</v>
      </c>
      <c r="AB123">
        <v>50000</v>
      </c>
      <c r="AC123">
        <v>0</v>
      </c>
      <c r="AD123">
        <v>0</v>
      </c>
      <c r="AE123">
        <f t="shared" si="6"/>
        <v>0</v>
      </c>
      <c r="AF123">
        <v>50000</v>
      </c>
      <c r="AG123">
        <v>38140.32</v>
      </c>
      <c r="AH123">
        <v>11859.68</v>
      </c>
      <c r="AI123">
        <v>76.28</v>
      </c>
      <c r="AJ123">
        <v>41060</v>
      </c>
      <c r="AK123">
        <v>0</v>
      </c>
      <c r="AL123">
        <v>0</v>
      </c>
      <c r="AM123">
        <v>0</v>
      </c>
      <c r="AN123">
        <v>41060</v>
      </c>
      <c r="AO123">
        <v>28117</v>
      </c>
      <c r="AP123">
        <v>0</v>
      </c>
      <c r="AQ123">
        <v>12943</v>
      </c>
      <c r="AR123">
        <v>68.48</v>
      </c>
      <c r="AS123">
        <v>0</v>
      </c>
      <c r="AT123">
        <v>0</v>
      </c>
      <c r="AU123">
        <v>0</v>
      </c>
      <c r="AV123">
        <v>0</v>
      </c>
      <c r="AW123">
        <v>0</v>
      </c>
      <c r="AX123">
        <v>0</v>
      </c>
      <c r="AY123">
        <v>0</v>
      </c>
      <c r="AZ123" t="s">
        <v>336</v>
      </c>
      <c r="BA123" t="s">
        <v>334</v>
      </c>
      <c r="BB123" t="s">
        <v>161</v>
      </c>
      <c r="BC123" t="s">
        <v>161</v>
      </c>
      <c r="BD123" t="s">
        <v>161</v>
      </c>
      <c r="BE123" t="s">
        <v>161</v>
      </c>
      <c r="BF123" t="s">
        <v>159</v>
      </c>
      <c r="BG123" t="s">
        <v>161</v>
      </c>
      <c r="BH123" s="4">
        <v>42917</v>
      </c>
      <c r="BI123">
        <v>0</v>
      </c>
      <c r="BJ123" s="4">
        <v>43281</v>
      </c>
      <c r="BK123" t="s">
        <v>161</v>
      </c>
      <c r="BL123" t="s">
        <v>161</v>
      </c>
      <c r="BM123" t="s">
        <v>161</v>
      </c>
      <c r="BO123" t="s">
        <v>161</v>
      </c>
      <c r="BQ123" t="s">
        <v>161</v>
      </c>
      <c r="BS123" t="s">
        <v>161</v>
      </c>
      <c r="BU123" t="s">
        <v>161</v>
      </c>
      <c r="BW123" t="s">
        <v>161</v>
      </c>
      <c r="BX123" t="s">
        <v>161</v>
      </c>
      <c r="BZ123">
        <v>41060</v>
      </c>
      <c r="CA123">
        <v>0</v>
      </c>
      <c r="CB123">
        <v>0</v>
      </c>
      <c r="CC123">
        <v>41060</v>
      </c>
      <c r="CD123">
        <v>0</v>
      </c>
      <c r="CE123">
        <v>0</v>
      </c>
      <c r="CF123">
        <v>41060</v>
      </c>
      <c r="CG123">
        <v>0</v>
      </c>
      <c r="CH123">
        <v>50000</v>
      </c>
      <c r="CI123">
        <v>0</v>
      </c>
      <c r="CJ123">
        <v>0</v>
      </c>
      <c r="CK123">
        <v>50000</v>
      </c>
      <c r="CL123">
        <v>8940</v>
      </c>
      <c r="CM123">
        <v>0</v>
      </c>
      <c r="CN123">
        <v>41060</v>
      </c>
      <c r="CO123">
        <v>17.88</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0</v>
      </c>
      <c r="DX123">
        <v>0</v>
      </c>
      <c r="DY123">
        <v>0</v>
      </c>
      <c r="DZ123">
        <v>0</v>
      </c>
      <c r="EA123">
        <v>0</v>
      </c>
      <c r="EB123">
        <v>0</v>
      </c>
      <c r="EC123">
        <v>0</v>
      </c>
      <c r="ED123">
        <v>0</v>
      </c>
      <c r="EE123">
        <v>0</v>
      </c>
      <c r="EF123">
        <v>0</v>
      </c>
      <c r="EG123">
        <v>0</v>
      </c>
      <c r="EH123">
        <v>0</v>
      </c>
      <c r="EI123">
        <v>0</v>
      </c>
      <c r="EJ123">
        <v>0</v>
      </c>
      <c r="EK123">
        <v>0</v>
      </c>
      <c r="EL123">
        <v>0</v>
      </c>
      <c r="EM123">
        <v>0</v>
      </c>
      <c r="EN123">
        <v>0</v>
      </c>
      <c r="EO123">
        <v>0</v>
      </c>
      <c r="EP123">
        <v>0</v>
      </c>
      <c r="EQ123">
        <v>0</v>
      </c>
      <c r="ER123">
        <v>0</v>
      </c>
      <c r="ES123">
        <v>0</v>
      </c>
    </row>
    <row r="124" spans="1:149" hidden="1" x14ac:dyDescent="0.3">
      <c r="A124" t="s">
        <v>148</v>
      </c>
      <c r="B124" t="s">
        <v>149</v>
      </c>
      <c r="C124" t="s">
        <v>407</v>
      </c>
      <c r="D124" t="s">
        <v>151</v>
      </c>
      <c r="E124" t="s">
        <v>152</v>
      </c>
      <c r="F124" t="s">
        <v>169</v>
      </c>
      <c r="G124" t="str">
        <f>VLOOKUP(L124,'[3]Locn Lookup 2'!G:H,2,FALSE)</f>
        <v>108 -  PARKWAY SCHOOL</v>
      </c>
      <c r="H124" t="str">
        <f t="shared" si="5"/>
        <v>19155108 -  PARKWAY SCHOOL</v>
      </c>
      <c r="I124" t="s">
        <v>154</v>
      </c>
      <c r="J124" t="s">
        <v>155</v>
      </c>
      <c r="L124" s="3">
        <v>108</v>
      </c>
      <c r="M124" t="s">
        <v>156</v>
      </c>
      <c r="N124" t="s">
        <v>417</v>
      </c>
      <c r="O124" t="s">
        <v>151</v>
      </c>
      <c r="P124" t="s">
        <v>158</v>
      </c>
      <c r="Q124" t="s">
        <v>159</v>
      </c>
      <c r="R124">
        <v>0</v>
      </c>
      <c r="S124">
        <v>0</v>
      </c>
      <c r="T124">
        <v>0</v>
      </c>
      <c r="U124">
        <v>0</v>
      </c>
      <c r="V124">
        <v>0</v>
      </c>
      <c r="W124">
        <v>0</v>
      </c>
      <c r="X124">
        <v>0</v>
      </c>
      <c r="Y124">
        <v>0</v>
      </c>
      <c r="Z124">
        <v>0</v>
      </c>
      <c r="AA124">
        <v>0</v>
      </c>
      <c r="AB124">
        <v>5000</v>
      </c>
      <c r="AC124">
        <v>0</v>
      </c>
      <c r="AD124">
        <v>-2025</v>
      </c>
      <c r="AE124">
        <f t="shared" si="6"/>
        <v>-2025</v>
      </c>
      <c r="AF124">
        <v>2975</v>
      </c>
      <c r="AG124">
        <v>2975</v>
      </c>
      <c r="AH124">
        <v>0</v>
      </c>
      <c r="AI124">
        <v>100</v>
      </c>
      <c r="AJ124">
        <v>5000</v>
      </c>
      <c r="AK124">
        <v>0</v>
      </c>
      <c r="AL124">
        <v>-2025</v>
      </c>
      <c r="AM124">
        <v>0</v>
      </c>
      <c r="AN124">
        <v>2975</v>
      </c>
      <c r="AO124">
        <v>2975</v>
      </c>
      <c r="AP124">
        <v>0</v>
      </c>
      <c r="AQ124">
        <v>0</v>
      </c>
      <c r="AR124">
        <v>100</v>
      </c>
      <c r="AS124">
        <v>0</v>
      </c>
      <c r="AT124">
        <v>0</v>
      </c>
      <c r="AU124">
        <v>0</v>
      </c>
      <c r="AV124">
        <v>0</v>
      </c>
      <c r="AW124">
        <v>0</v>
      </c>
      <c r="AX124">
        <v>0</v>
      </c>
      <c r="AY124">
        <v>0</v>
      </c>
      <c r="AZ124" t="s">
        <v>171</v>
      </c>
      <c r="BA124" t="s">
        <v>169</v>
      </c>
      <c r="BB124" t="s">
        <v>161</v>
      </c>
      <c r="BC124" t="s">
        <v>161</v>
      </c>
      <c r="BD124" t="s">
        <v>161</v>
      </c>
      <c r="BE124" t="s">
        <v>161</v>
      </c>
      <c r="BF124" t="s">
        <v>159</v>
      </c>
      <c r="BG124" t="s">
        <v>161</v>
      </c>
      <c r="BH124" s="4">
        <v>43282</v>
      </c>
      <c r="BI124">
        <v>0</v>
      </c>
      <c r="BJ124" s="4">
        <v>43646</v>
      </c>
      <c r="BK124" t="s">
        <v>161</v>
      </c>
      <c r="BL124" t="s">
        <v>161</v>
      </c>
      <c r="BM124" t="s">
        <v>161</v>
      </c>
      <c r="BO124" t="s">
        <v>161</v>
      </c>
      <c r="BQ124" t="s">
        <v>161</v>
      </c>
      <c r="BS124" t="s">
        <v>161</v>
      </c>
      <c r="BU124" t="s">
        <v>161</v>
      </c>
      <c r="BW124" t="s">
        <v>161</v>
      </c>
      <c r="BX124" t="s">
        <v>161</v>
      </c>
      <c r="BZ124">
        <v>5000</v>
      </c>
      <c r="CA124">
        <v>0</v>
      </c>
      <c r="CB124">
        <v>0</v>
      </c>
      <c r="CC124">
        <v>5000</v>
      </c>
      <c r="CD124">
        <v>0</v>
      </c>
      <c r="CE124">
        <v>0</v>
      </c>
      <c r="CF124">
        <v>5000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c r="DW124">
        <v>0</v>
      </c>
      <c r="DX124">
        <v>0</v>
      </c>
      <c r="DY124">
        <v>0</v>
      </c>
      <c r="DZ124">
        <v>0</v>
      </c>
      <c r="EA124">
        <v>0</v>
      </c>
      <c r="EB124">
        <v>0</v>
      </c>
      <c r="EC124">
        <v>0</v>
      </c>
      <c r="ED124">
        <v>0</v>
      </c>
      <c r="EE124">
        <v>0</v>
      </c>
      <c r="EF124">
        <v>0</v>
      </c>
      <c r="EG124">
        <v>0</v>
      </c>
      <c r="EH124">
        <v>0</v>
      </c>
      <c r="EI124">
        <v>0</v>
      </c>
      <c r="EJ124">
        <v>0</v>
      </c>
      <c r="EK124">
        <v>0</v>
      </c>
      <c r="EL124">
        <v>0</v>
      </c>
      <c r="EM124">
        <v>0</v>
      </c>
      <c r="EN124">
        <v>0</v>
      </c>
      <c r="EO124">
        <v>0</v>
      </c>
      <c r="EP124">
        <v>0</v>
      </c>
      <c r="EQ124">
        <v>0</v>
      </c>
      <c r="ER124">
        <v>0</v>
      </c>
      <c r="ES124">
        <v>0</v>
      </c>
    </row>
    <row r="125" spans="1:149" hidden="1" x14ac:dyDescent="0.3">
      <c r="A125" t="s">
        <v>148</v>
      </c>
      <c r="B125" t="s">
        <v>149</v>
      </c>
      <c r="C125" t="s">
        <v>407</v>
      </c>
      <c r="D125" t="s">
        <v>151</v>
      </c>
      <c r="E125" t="s">
        <v>152</v>
      </c>
      <c r="F125" t="s">
        <v>388</v>
      </c>
      <c r="G125" t="str">
        <f>VLOOKUP(L125,'[3]Locn Lookup 2'!G:H,2,FALSE)</f>
        <v>108 -  PARKWAY SCHOOL</v>
      </c>
      <c r="H125" t="str">
        <f t="shared" si="5"/>
        <v>20160108 -  PARKWAY SCHOOL</v>
      </c>
      <c r="I125" t="s">
        <v>154</v>
      </c>
      <c r="J125" t="s">
        <v>155</v>
      </c>
      <c r="L125" s="3">
        <v>108</v>
      </c>
      <c r="M125" t="s">
        <v>156</v>
      </c>
      <c r="N125" t="s">
        <v>418</v>
      </c>
      <c r="O125" t="s">
        <v>151</v>
      </c>
      <c r="P125" t="s">
        <v>158</v>
      </c>
      <c r="Q125" t="s">
        <v>159</v>
      </c>
      <c r="R125">
        <v>35000</v>
      </c>
      <c r="S125">
        <v>0</v>
      </c>
      <c r="T125">
        <v>0</v>
      </c>
      <c r="U125">
        <v>0</v>
      </c>
      <c r="V125">
        <v>35000</v>
      </c>
      <c r="W125">
        <v>0</v>
      </c>
      <c r="X125">
        <v>12900</v>
      </c>
      <c r="Y125">
        <v>0</v>
      </c>
      <c r="Z125">
        <v>22100</v>
      </c>
      <c r="AA125">
        <v>36.86</v>
      </c>
      <c r="AB125">
        <v>35000</v>
      </c>
      <c r="AC125">
        <v>0</v>
      </c>
      <c r="AD125">
        <v>0</v>
      </c>
      <c r="AE125">
        <f t="shared" si="6"/>
        <v>0</v>
      </c>
      <c r="AF125">
        <v>35000</v>
      </c>
      <c r="AG125">
        <v>0</v>
      </c>
      <c r="AH125">
        <v>22100</v>
      </c>
      <c r="AI125">
        <v>36.86</v>
      </c>
      <c r="AJ125">
        <v>35000</v>
      </c>
      <c r="AK125">
        <v>0</v>
      </c>
      <c r="AL125">
        <v>0</v>
      </c>
      <c r="AM125">
        <v>0</v>
      </c>
      <c r="AN125">
        <v>35000</v>
      </c>
      <c r="AO125">
        <v>0</v>
      </c>
      <c r="AP125">
        <v>0</v>
      </c>
      <c r="AQ125">
        <v>35000</v>
      </c>
      <c r="AR125">
        <v>0</v>
      </c>
      <c r="AS125">
        <v>0</v>
      </c>
      <c r="AT125">
        <v>0</v>
      </c>
      <c r="AU125">
        <v>0</v>
      </c>
      <c r="AV125">
        <v>0</v>
      </c>
      <c r="AW125">
        <v>0</v>
      </c>
      <c r="AX125">
        <v>0</v>
      </c>
      <c r="AY125">
        <v>0</v>
      </c>
      <c r="AZ125" t="s">
        <v>390</v>
      </c>
      <c r="BA125" t="s">
        <v>388</v>
      </c>
      <c r="BB125" t="s">
        <v>161</v>
      </c>
      <c r="BC125" t="s">
        <v>161</v>
      </c>
      <c r="BD125" t="s">
        <v>161</v>
      </c>
      <c r="BE125" t="s">
        <v>161</v>
      </c>
      <c r="BF125" t="s">
        <v>159</v>
      </c>
      <c r="BG125" t="s">
        <v>161</v>
      </c>
      <c r="BH125" s="4">
        <v>43647</v>
      </c>
      <c r="BI125">
        <v>0</v>
      </c>
      <c r="BJ125" s="4">
        <v>44012</v>
      </c>
      <c r="BK125" t="s">
        <v>161</v>
      </c>
      <c r="BL125" t="s">
        <v>161</v>
      </c>
      <c r="BM125" t="s">
        <v>161</v>
      </c>
      <c r="BO125" t="s">
        <v>161</v>
      </c>
      <c r="BQ125" t="s">
        <v>161</v>
      </c>
      <c r="BS125" t="s">
        <v>161</v>
      </c>
      <c r="BU125" t="s">
        <v>161</v>
      </c>
      <c r="BW125" t="s">
        <v>161</v>
      </c>
      <c r="BX125" t="s">
        <v>161</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c r="DW125">
        <v>0</v>
      </c>
      <c r="DX125">
        <v>0</v>
      </c>
      <c r="DY125">
        <v>0</v>
      </c>
      <c r="DZ125">
        <v>0</v>
      </c>
      <c r="EA125">
        <v>0</v>
      </c>
      <c r="EB125">
        <v>0</v>
      </c>
      <c r="EC125">
        <v>0</v>
      </c>
      <c r="ED125">
        <v>0</v>
      </c>
      <c r="EE125">
        <v>0</v>
      </c>
      <c r="EF125">
        <v>0</v>
      </c>
      <c r="EG125">
        <v>0</v>
      </c>
      <c r="EH125">
        <v>0</v>
      </c>
      <c r="EI125">
        <v>0</v>
      </c>
      <c r="EJ125">
        <v>0</v>
      </c>
      <c r="EK125">
        <v>0</v>
      </c>
      <c r="EL125">
        <v>0</v>
      </c>
      <c r="EM125">
        <v>0</v>
      </c>
      <c r="EN125">
        <v>0</v>
      </c>
      <c r="EO125">
        <v>0</v>
      </c>
      <c r="EP125">
        <v>0</v>
      </c>
      <c r="EQ125">
        <v>0</v>
      </c>
      <c r="ER125">
        <v>0</v>
      </c>
      <c r="ES125">
        <v>0</v>
      </c>
    </row>
    <row r="126" spans="1:149" hidden="1" x14ac:dyDescent="0.3">
      <c r="A126" t="s">
        <v>148</v>
      </c>
      <c r="B126" t="s">
        <v>149</v>
      </c>
      <c r="C126" t="s">
        <v>407</v>
      </c>
      <c r="D126" t="s">
        <v>151</v>
      </c>
      <c r="E126" t="s">
        <v>152</v>
      </c>
      <c r="F126" t="s">
        <v>270</v>
      </c>
      <c r="G126" t="str">
        <f>VLOOKUP(L126,'[3]Locn Lookup 2'!G:H,2,FALSE)</f>
        <v>108 -  PARKWAY SCHOOL</v>
      </c>
      <c r="H126" t="str">
        <f t="shared" si="5"/>
        <v>20168108 -  PARKWAY SCHOOL</v>
      </c>
      <c r="I126" t="s">
        <v>154</v>
      </c>
      <c r="J126" t="s">
        <v>155</v>
      </c>
      <c r="L126" s="3">
        <v>108</v>
      </c>
      <c r="M126" t="s">
        <v>156</v>
      </c>
      <c r="N126" t="s">
        <v>419</v>
      </c>
      <c r="O126" t="s">
        <v>151</v>
      </c>
      <c r="P126" t="s">
        <v>158</v>
      </c>
      <c r="Q126" t="s">
        <v>159</v>
      </c>
      <c r="R126">
        <v>47000</v>
      </c>
      <c r="S126">
        <v>0</v>
      </c>
      <c r="T126">
        <v>0</v>
      </c>
      <c r="U126">
        <v>0</v>
      </c>
      <c r="V126">
        <v>47000</v>
      </c>
      <c r="W126">
        <v>0</v>
      </c>
      <c r="X126">
        <v>0</v>
      </c>
      <c r="Y126">
        <v>0</v>
      </c>
      <c r="Z126">
        <v>47000</v>
      </c>
      <c r="AA126">
        <v>0</v>
      </c>
      <c r="AB126">
        <v>47000</v>
      </c>
      <c r="AC126">
        <v>0</v>
      </c>
      <c r="AD126">
        <v>0</v>
      </c>
      <c r="AE126">
        <f t="shared" si="6"/>
        <v>0</v>
      </c>
      <c r="AF126">
        <v>47000</v>
      </c>
      <c r="AG126">
        <v>0</v>
      </c>
      <c r="AH126">
        <v>47000</v>
      </c>
      <c r="AI126">
        <v>0</v>
      </c>
      <c r="AJ126">
        <v>47000</v>
      </c>
      <c r="AK126">
        <v>0</v>
      </c>
      <c r="AL126">
        <v>0</v>
      </c>
      <c r="AM126">
        <v>0</v>
      </c>
      <c r="AN126">
        <v>47000</v>
      </c>
      <c r="AO126">
        <v>0</v>
      </c>
      <c r="AP126">
        <v>0</v>
      </c>
      <c r="AQ126">
        <v>47000</v>
      </c>
      <c r="AR126">
        <v>0</v>
      </c>
      <c r="AS126">
        <v>0</v>
      </c>
      <c r="AT126">
        <v>0</v>
      </c>
      <c r="AU126">
        <v>0</v>
      </c>
      <c r="AV126">
        <v>0</v>
      </c>
      <c r="AW126">
        <v>0</v>
      </c>
      <c r="AX126">
        <v>0</v>
      </c>
      <c r="AY126">
        <v>0</v>
      </c>
      <c r="AZ126" t="s">
        <v>272</v>
      </c>
      <c r="BA126" t="s">
        <v>270</v>
      </c>
      <c r="BB126" t="s">
        <v>161</v>
      </c>
      <c r="BC126" t="s">
        <v>161</v>
      </c>
      <c r="BD126" t="s">
        <v>161</v>
      </c>
      <c r="BE126" t="s">
        <v>161</v>
      </c>
      <c r="BF126" t="s">
        <v>159</v>
      </c>
      <c r="BG126" t="s">
        <v>161</v>
      </c>
      <c r="BH126" s="4">
        <v>43647</v>
      </c>
      <c r="BI126">
        <v>0</v>
      </c>
      <c r="BJ126" s="4">
        <v>44012</v>
      </c>
      <c r="BK126" t="s">
        <v>161</v>
      </c>
      <c r="BL126" t="s">
        <v>161</v>
      </c>
      <c r="BM126" t="s">
        <v>161</v>
      </c>
      <c r="BO126" t="s">
        <v>161</v>
      </c>
      <c r="BQ126" t="s">
        <v>161</v>
      </c>
      <c r="BS126" t="s">
        <v>161</v>
      </c>
      <c r="BU126" t="s">
        <v>161</v>
      </c>
      <c r="BW126" t="s">
        <v>161</v>
      </c>
      <c r="BX126" t="s">
        <v>161</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c r="DW126">
        <v>0</v>
      </c>
      <c r="DX126">
        <v>0</v>
      </c>
      <c r="DY126">
        <v>0</v>
      </c>
      <c r="DZ126">
        <v>0</v>
      </c>
      <c r="EA126">
        <v>0</v>
      </c>
      <c r="EB126">
        <v>0</v>
      </c>
      <c r="EC126">
        <v>0</v>
      </c>
      <c r="ED126">
        <v>0</v>
      </c>
      <c r="EE126">
        <v>0</v>
      </c>
      <c r="EF126">
        <v>0</v>
      </c>
      <c r="EG126">
        <v>0</v>
      </c>
      <c r="EH126">
        <v>0</v>
      </c>
      <c r="EI126">
        <v>0</v>
      </c>
      <c r="EJ126">
        <v>0</v>
      </c>
      <c r="EK126">
        <v>0</v>
      </c>
      <c r="EL126">
        <v>0</v>
      </c>
      <c r="EM126">
        <v>0</v>
      </c>
      <c r="EN126">
        <v>0</v>
      </c>
      <c r="EO126">
        <v>0</v>
      </c>
      <c r="EP126">
        <v>0</v>
      </c>
      <c r="EQ126">
        <v>0</v>
      </c>
      <c r="ER126">
        <v>0</v>
      </c>
      <c r="ES126">
        <v>0</v>
      </c>
    </row>
    <row r="127" spans="1:149" hidden="1" x14ac:dyDescent="0.3">
      <c r="A127" t="s">
        <v>148</v>
      </c>
      <c r="B127" t="s">
        <v>149</v>
      </c>
      <c r="C127" t="s">
        <v>407</v>
      </c>
      <c r="D127" t="s">
        <v>151</v>
      </c>
      <c r="E127" t="s">
        <v>152</v>
      </c>
      <c r="F127" t="s">
        <v>420</v>
      </c>
      <c r="G127" t="str">
        <f>VLOOKUP(L127,'[3]Locn Lookup 2'!G:H,2,FALSE)</f>
        <v>108 -  PARKWAY SCHOOL</v>
      </c>
      <c r="H127" t="str">
        <f t="shared" si="5"/>
        <v>20172108 -  PARKWAY SCHOOL</v>
      </c>
      <c r="I127" t="s">
        <v>154</v>
      </c>
      <c r="J127" t="s">
        <v>155</v>
      </c>
      <c r="L127" s="3">
        <v>108</v>
      </c>
      <c r="M127" t="s">
        <v>156</v>
      </c>
      <c r="N127" t="s">
        <v>421</v>
      </c>
      <c r="O127" t="s">
        <v>151</v>
      </c>
      <c r="P127" t="s">
        <v>158</v>
      </c>
      <c r="Q127" t="s">
        <v>159</v>
      </c>
      <c r="R127">
        <v>0</v>
      </c>
      <c r="S127">
        <v>0</v>
      </c>
      <c r="T127">
        <v>0</v>
      </c>
      <c r="U127">
        <v>0</v>
      </c>
      <c r="V127">
        <v>0</v>
      </c>
      <c r="W127">
        <v>0</v>
      </c>
      <c r="X127">
        <v>0</v>
      </c>
      <c r="Y127">
        <v>0</v>
      </c>
      <c r="Z127">
        <v>0</v>
      </c>
      <c r="AA127">
        <v>0</v>
      </c>
      <c r="AB127">
        <v>30000</v>
      </c>
      <c r="AC127">
        <v>0</v>
      </c>
      <c r="AD127">
        <v>-30000</v>
      </c>
      <c r="AE127">
        <f t="shared" si="6"/>
        <v>-30000</v>
      </c>
      <c r="AF127">
        <v>0</v>
      </c>
      <c r="AG127">
        <v>0</v>
      </c>
      <c r="AH127">
        <v>0</v>
      </c>
      <c r="AI127">
        <v>0</v>
      </c>
      <c r="AJ127">
        <v>30000</v>
      </c>
      <c r="AK127">
        <v>0</v>
      </c>
      <c r="AL127">
        <v>-30000</v>
      </c>
      <c r="AM127">
        <v>0</v>
      </c>
      <c r="AN127">
        <v>0</v>
      </c>
      <c r="AO127">
        <v>0</v>
      </c>
      <c r="AP127">
        <v>0</v>
      </c>
      <c r="AQ127">
        <v>0</v>
      </c>
      <c r="AR127">
        <v>0</v>
      </c>
      <c r="AS127">
        <v>0</v>
      </c>
      <c r="AT127">
        <v>0</v>
      </c>
      <c r="AU127">
        <v>0</v>
      </c>
      <c r="AV127">
        <v>0</v>
      </c>
      <c r="AW127">
        <v>0</v>
      </c>
      <c r="AX127">
        <v>0</v>
      </c>
      <c r="AY127">
        <v>0</v>
      </c>
      <c r="AZ127" t="s">
        <v>220</v>
      </c>
      <c r="BA127" t="s">
        <v>420</v>
      </c>
      <c r="BB127" t="s">
        <v>161</v>
      </c>
      <c r="BC127" t="s">
        <v>161</v>
      </c>
      <c r="BD127" t="s">
        <v>161</v>
      </c>
      <c r="BE127" t="s">
        <v>161</v>
      </c>
      <c r="BF127" t="s">
        <v>159</v>
      </c>
      <c r="BG127" t="s">
        <v>161</v>
      </c>
      <c r="BH127" s="4">
        <v>43647</v>
      </c>
      <c r="BI127">
        <v>0</v>
      </c>
      <c r="BJ127" s="4">
        <v>44012</v>
      </c>
      <c r="BK127" t="s">
        <v>161</v>
      </c>
      <c r="BL127" t="s">
        <v>161</v>
      </c>
      <c r="BM127" t="s">
        <v>161</v>
      </c>
      <c r="BO127" t="s">
        <v>161</v>
      </c>
      <c r="BQ127" t="s">
        <v>161</v>
      </c>
      <c r="BS127" t="s">
        <v>161</v>
      </c>
      <c r="BU127" t="s">
        <v>161</v>
      </c>
      <c r="BW127" t="s">
        <v>161</v>
      </c>
      <c r="BX127" t="s">
        <v>161</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c r="DW127">
        <v>0</v>
      </c>
      <c r="DX127">
        <v>0</v>
      </c>
      <c r="DY127">
        <v>0</v>
      </c>
      <c r="DZ127">
        <v>0</v>
      </c>
      <c r="EA127">
        <v>0</v>
      </c>
      <c r="EB127">
        <v>0</v>
      </c>
      <c r="EC127">
        <v>0</v>
      </c>
      <c r="ED127">
        <v>0</v>
      </c>
      <c r="EE127">
        <v>0</v>
      </c>
      <c r="EF127">
        <v>0</v>
      </c>
      <c r="EG127">
        <v>0</v>
      </c>
      <c r="EH127">
        <v>0</v>
      </c>
      <c r="EI127">
        <v>0</v>
      </c>
      <c r="EJ127">
        <v>0</v>
      </c>
      <c r="EK127">
        <v>0</v>
      </c>
      <c r="EL127">
        <v>0</v>
      </c>
      <c r="EM127">
        <v>0</v>
      </c>
      <c r="EN127">
        <v>0</v>
      </c>
      <c r="EO127">
        <v>0</v>
      </c>
      <c r="EP127">
        <v>0</v>
      </c>
      <c r="EQ127">
        <v>0</v>
      </c>
      <c r="ER127">
        <v>0</v>
      </c>
      <c r="ES127">
        <v>0</v>
      </c>
    </row>
    <row r="128" spans="1:149" hidden="1" x14ac:dyDescent="0.3">
      <c r="A128" t="s">
        <v>148</v>
      </c>
      <c r="B128" t="s">
        <v>149</v>
      </c>
      <c r="C128" t="s">
        <v>407</v>
      </c>
      <c r="D128" t="s">
        <v>151</v>
      </c>
      <c r="E128" t="s">
        <v>152</v>
      </c>
      <c r="F128" t="s">
        <v>181</v>
      </c>
      <c r="G128" t="str">
        <f>VLOOKUP(L128,'[3]Locn Lookup 2'!G:H,2,FALSE)</f>
        <v>108 -  PARKWAY SCHOOL</v>
      </c>
      <c r="H128" t="str">
        <f t="shared" si="5"/>
        <v>20173108 -  PARKWAY SCHOOL</v>
      </c>
      <c r="I128" t="s">
        <v>154</v>
      </c>
      <c r="J128" t="s">
        <v>155</v>
      </c>
      <c r="L128" s="3">
        <v>108</v>
      </c>
      <c r="M128" t="s">
        <v>156</v>
      </c>
      <c r="N128" t="s">
        <v>422</v>
      </c>
      <c r="O128" t="s">
        <v>151</v>
      </c>
      <c r="P128" t="s">
        <v>158</v>
      </c>
      <c r="Q128" t="s">
        <v>159</v>
      </c>
      <c r="R128">
        <v>0</v>
      </c>
      <c r="S128">
        <v>0</v>
      </c>
      <c r="T128">
        <v>0</v>
      </c>
      <c r="U128">
        <v>0</v>
      </c>
      <c r="V128">
        <v>0</v>
      </c>
      <c r="W128">
        <v>0</v>
      </c>
      <c r="X128">
        <v>0</v>
      </c>
      <c r="Y128">
        <v>0</v>
      </c>
      <c r="Z128">
        <v>0</v>
      </c>
      <c r="AA128">
        <v>0</v>
      </c>
      <c r="AB128">
        <v>5500</v>
      </c>
      <c r="AC128">
        <v>0</v>
      </c>
      <c r="AD128">
        <v>-285</v>
      </c>
      <c r="AE128">
        <f t="shared" si="6"/>
        <v>-285</v>
      </c>
      <c r="AF128">
        <v>5215</v>
      </c>
      <c r="AG128">
        <v>5215</v>
      </c>
      <c r="AH128">
        <v>0</v>
      </c>
      <c r="AI128">
        <v>100</v>
      </c>
      <c r="AJ128">
        <v>5500</v>
      </c>
      <c r="AK128">
        <v>0</v>
      </c>
      <c r="AL128">
        <v>-285</v>
      </c>
      <c r="AM128">
        <v>0</v>
      </c>
      <c r="AN128">
        <v>5215</v>
      </c>
      <c r="AO128">
        <v>5215</v>
      </c>
      <c r="AP128">
        <v>0</v>
      </c>
      <c r="AQ128">
        <v>0</v>
      </c>
      <c r="AR128">
        <v>100</v>
      </c>
      <c r="AS128">
        <v>0</v>
      </c>
      <c r="AT128">
        <v>0</v>
      </c>
      <c r="AU128">
        <v>0</v>
      </c>
      <c r="AV128">
        <v>0</v>
      </c>
      <c r="AW128">
        <v>0</v>
      </c>
      <c r="AX128">
        <v>0</v>
      </c>
      <c r="AY128">
        <v>0</v>
      </c>
      <c r="AZ128" t="s">
        <v>183</v>
      </c>
      <c r="BA128" t="s">
        <v>181</v>
      </c>
      <c r="BB128" t="s">
        <v>161</v>
      </c>
      <c r="BC128" t="s">
        <v>161</v>
      </c>
      <c r="BD128" t="s">
        <v>161</v>
      </c>
      <c r="BE128" t="s">
        <v>161</v>
      </c>
      <c r="BF128" t="s">
        <v>159</v>
      </c>
      <c r="BG128" t="s">
        <v>161</v>
      </c>
      <c r="BH128" s="4">
        <v>43647</v>
      </c>
      <c r="BI128">
        <v>0</v>
      </c>
      <c r="BJ128" s="4">
        <v>44012</v>
      </c>
      <c r="BK128" t="s">
        <v>161</v>
      </c>
      <c r="BL128" t="s">
        <v>161</v>
      </c>
      <c r="BM128" t="s">
        <v>161</v>
      </c>
      <c r="BO128" t="s">
        <v>161</v>
      </c>
      <c r="BQ128" t="s">
        <v>161</v>
      </c>
      <c r="BS128" t="s">
        <v>161</v>
      </c>
      <c r="BU128" t="s">
        <v>161</v>
      </c>
      <c r="BW128" t="s">
        <v>161</v>
      </c>
      <c r="BX128" t="s">
        <v>161</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c r="DW128">
        <v>0</v>
      </c>
      <c r="DX128">
        <v>0</v>
      </c>
      <c r="DY128">
        <v>0</v>
      </c>
      <c r="DZ128">
        <v>0</v>
      </c>
      <c r="EA128">
        <v>0</v>
      </c>
      <c r="EB128">
        <v>0</v>
      </c>
      <c r="EC128">
        <v>0</v>
      </c>
      <c r="ED128">
        <v>0</v>
      </c>
      <c r="EE128">
        <v>0</v>
      </c>
      <c r="EF128">
        <v>0</v>
      </c>
      <c r="EG128">
        <v>0</v>
      </c>
      <c r="EH128">
        <v>0</v>
      </c>
      <c r="EI128">
        <v>0</v>
      </c>
      <c r="EJ128">
        <v>0</v>
      </c>
      <c r="EK128">
        <v>0</v>
      </c>
      <c r="EL128">
        <v>0</v>
      </c>
      <c r="EM128">
        <v>0</v>
      </c>
      <c r="EN128">
        <v>0</v>
      </c>
      <c r="EO128">
        <v>0</v>
      </c>
      <c r="EP128">
        <v>0</v>
      </c>
      <c r="EQ128">
        <v>0</v>
      </c>
      <c r="ER128">
        <v>0</v>
      </c>
      <c r="ES128">
        <v>0</v>
      </c>
    </row>
    <row r="129" spans="1:149" hidden="1" x14ac:dyDescent="0.3">
      <c r="A129" t="s">
        <v>148</v>
      </c>
      <c r="B129" t="s">
        <v>149</v>
      </c>
      <c r="C129" t="s">
        <v>407</v>
      </c>
      <c r="D129" t="s">
        <v>151</v>
      </c>
      <c r="E129" t="s">
        <v>152</v>
      </c>
      <c r="F129" t="s">
        <v>393</v>
      </c>
      <c r="G129" t="str">
        <f>VLOOKUP(L129,'[3]Locn Lookup 2'!G:H,2,FALSE)</f>
        <v>108 -  PARKWAY SCHOOL</v>
      </c>
      <c r="H129" t="str">
        <f t="shared" si="5"/>
        <v>20178108 -  PARKWAY SCHOOL</v>
      </c>
      <c r="I129" t="s">
        <v>154</v>
      </c>
      <c r="J129" t="s">
        <v>155</v>
      </c>
      <c r="L129" s="3">
        <v>108</v>
      </c>
      <c r="M129" t="s">
        <v>156</v>
      </c>
      <c r="N129" t="s">
        <v>423</v>
      </c>
      <c r="O129" t="s">
        <v>151</v>
      </c>
      <c r="P129" t="s">
        <v>158</v>
      </c>
      <c r="Q129" t="s">
        <v>159</v>
      </c>
      <c r="R129">
        <v>47000</v>
      </c>
      <c r="S129">
        <v>0</v>
      </c>
      <c r="T129">
        <v>0</v>
      </c>
      <c r="U129">
        <v>0</v>
      </c>
      <c r="V129">
        <v>47000</v>
      </c>
      <c r="W129">
        <v>0</v>
      </c>
      <c r="X129">
        <v>0</v>
      </c>
      <c r="Y129">
        <v>0</v>
      </c>
      <c r="Z129">
        <v>47000</v>
      </c>
      <c r="AA129">
        <v>0</v>
      </c>
      <c r="AB129">
        <v>47000</v>
      </c>
      <c r="AC129">
        <v>0</v>
      </c>
      <c r="AD129">
        <v>0</v>
      </c>
      <c r="AE129">
        <f t="shared" si="6"/>
        <v>0</v>
      </c>
      <c r="AF129">
        <v>47000</v>
      </c>
      <c r="AG129">
        <v>0</v>
      </c>
      <c r="AH129">
        <v>47000</v>
      </c>
      <c r="AI129">
        <v>0</v>
      </c>
      <c r="AJ129">
        <v>47000</v>
      </c>
      <c r="AK129">
        <v>0</v>
      </c>
      <c r="AL129">
        <v>0</v>
      </c>
      <c r="AM129">
        <v>0</v>
      </c>
      <c r="AN129">
        <v>47000</v>
      </c>
      <c r="AO129">
        <v>0</v>
      </c>
      <c r="AP129">
        <v>0</v>
      </c>
      <c r="AQ129">
        <v>47000</v>
      </c>
      <c r="AR129">
        <v>0</v>
      </c>
      <c r="AS129">
        <v>0</v>
      </c>
      <c r="AT129">
        <v>0</v>
      </c>
      <c r="AU129">
        <v>0</v>
      </c>
      <c r="AV129">
        <v>0</v>
      </c>
      <c r="AW129">
        <v>0</v>
      </c>
      <c r="AX129">
        <v>0</v>
      </c>
      <c r="AY129">
        <v>0</v>
      </c>
      <c r="AZ129" t="s">
        <v>177</v>
      </c>
      <c r="BA129" t="s">
        <v>393</v>
      </c>
      <c r="BB129" t="s">
        <v>161</v>
      </c>
      <c r="BC129" t="s">
        <v>161</v>
      </c>
      <c r="BD129" t="s">
        <v>161</v>
      </c>
      <c r="BE129" t="s">
        <v>161</v>
      </c>
      <c r="BF129" t="s">
        <v>159</v>
      </c>
      <c r="BG129" t="s">
        <v>161</v>
      </c>
      <c r="BH129" s="4">
        <v>43647</v>
      </c>
      <c r="BI129">
        <v>0</v>
      </c>
      <c r="BJ129" s="4">
        <v>44012</v>
      </c>
      <c r="BK129" t="s">
        <v>161</v>
      </c>
      <c r="BL129" t="s">
        <v>161</v>
      </c>
      <c r="BM129" t="s">
        <v>161</v>
      </c>
      <c r="BO129" t="s">
        <v>161</v>
      </c>
      <c r="BQ129" t="s">
        <v>161</v>
      </c>
      <c r="BS129" t="s">
        <v>161</v>
      </c>
      <c r="BU129" t="s">
        <v>161</v>
      </c>
      <c r="BW129" t="s">
        <v>161</v>
      </c>
      <c r="BX129" t="s">
        <v>161</v>
      </c>
      <c r="BZ129">
        <v>0</v>
      </c>
      <c r="CA129">
        <v>0</v>
      </c>
      <c r="CB129">
        <v>0</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c r="DW129">
        <v>0</v>
      </c>
      <c r="DX129">
        <v>0</v>
      </c>
      <c r="DY129">
        <v>0</v>
      </c>
      <c r="DZ129">
        <v>0</v>
      </c>
      <c r="EA129">
        <v>0</v>
      </c>
      <c r="EB129">
        <v>0</v>
      </c>
      <c r="EC129">
        <v>0</v>
      </c>
      <c r="ED129">
        <v>0</v>
      </c>
      <c r="EE129">
        <v>0</v>
      </c>
      <c r="EF129">
        <v>0</v>
      </c>
      <c r="EG129">
        <v>0</v>
      </c>
      <c r="EH129">
        <v>0</v>
      </c>
      <c r="EI129">
        <v>0</v>
      </c>
      <c r="EJ129">
        <v>0</v>
      </c>
      <c r="EK129">
        <v>0</v>
      </c>
      <c r="EL129">
        <v>0</v>
      </c>
      <c r="EM129">
        <v>0</v>
      </c>
      <c r="EN129">
        <v>0</v>
      </c>
      <c r="EO129">
        <v>0</v>
      </c>
      <c r="EP129">
        <v>0</v>
      </c>
      <c r="EQ129">
        <v>0</v>
      </c>
      <c r="ER129">
        <v>0</v>
      </c>
      <c r="ES129">
        <v>0</v>
      </c>
    </row>
    <row r="130" spans="1:149" x14ac:dyDescent="0.3">
      <c r="A130" t="s">
        <v>148</v>
      </c>
      <c r="B130" t="s">
        <v>149</v>
      </c>
      <c r="C130" t="s">
        <v>407</v>
      </c>
      <c r="D130" t="s">
        <v>151</v>
      </c>
      <c r="E130" t="s">
        <v>152</v>
      </c>
      <c r="F130" t="s">
        <v>424</v>
      </c>
      <c r="G130" t="str">
        <f>VLOOKUP(L130,'[3]Locn Lookup 2'!G:H,2,FALSE)</f>
        <v>108 -  PARKWAY SCHOOL</v>
      </c>
      <c r="H130" t="str">
        <f t="shared" si="5"/>
        <v>21249108 -  PARKWAY SCHOOL</v>
      </c>
      <c r="I130" t="s">
        <v>154</v>
      </c>
      <c r="J130" t="s">
        <v>155</v>
      </c>
      <c r="K130" t="str">
        <f t="shared" ref="K130:K133" si="9">MID(C130,5,2)</f>
        <v>08</v>
      </c>
      <c r="L130" s="3">
        <v>108</v>
      </c>
      <c r="M130" t="s">
        <v>156</v>
      </c>
      <c r="N130" t="s">
        <v>425</v>
      </c>
      <c r="O130" t="s">
        <v>151</v>
      </c>
      <c r="P130" t="s">
        <v>158</v>
      </c>
      <c r="Q130" t="s">
        <v>159</v>
      </c>
      <c r="R130">
        <v>409000</v>
      </c>
      <c r="S130">
        <v>0</v>
      </c>
      <c r="T130">
        <v>0</v>
      </c>
      <c r="U130">
        <v>0</v>
      </c>
      <c r="V130">
        <v>409000</v>
      </c>
      <c r="W130">
        <v>14000</v>
      </c>
      <c r="X130">
        <v>30000</v>
      </c>
      <c r="Y130">
        <v>0</v>
      </c>
      <c r="Z130">
        <v>365000</v>
      </c>
      <c r="AA130">
        <v>10.76</v>
      </c>
      <c r="AB130">
        <v>409000</v>
      </c>
      <c r="AC130">
        <v>0</v>
      </c>
      <c r="AD130">
        <v>0</v>
      </c>
      <c r="AE130">
        <f t="shared" si="6"/>
        <v>0</v>
      </c>
      <c r="AF130">
        <v>409000</v>
      </c>
      <c r="AG130">
        <v>14000</v>
      </c>
      <c r="AH130">
        <v>365000</v>
      </c>
      <c r="AI130">
        <v>10.76</v>
      </c>
      <c r="AJ130">
        <v>0</v>
      </c>
      <c r="AK130">
        <v>0</v>
      </c>
      <c r="AL130">
        <v>0</v>
      </c>
      <c r="AM130">
        <v>0</v>
      </c>
      <c r="AN130">
        <v>0</v>
      </c>
      <c r="AO130">
        <v>0</v>
      </c>
      <c r="AP130">
        <v>0</v>
      </c>
      <c r="AQ130">
        <v>0</v>
      </c>
      <c r="AR130">
        <v>0</v>
      </c>
      <c r="AS130">
        <v>0</v>
      </c>
      <c r="AT130">
        <v>0</v>
      </c>
      <c r="AU130">
        <v>0</v>
      </c>
      <c r="AV130">
        <v>0</v>
      </c>
      <c r="AW130">
        <v>0</v>
      </c>
      <c r="AX130">
        <v>0</v>
      </c>
      <c r="AY130">
        <v>0</v>
      </c>
      <c r="AZ130" t="s">
        <v>426</v>
      </c>
      <c r="BA130" t="s">
        <v>424</v>
      </c>
      <c r="BB130" t="s">
        <v>161</v>
      </c>
      <c r="BC130" t="s">
        <v>161</v>
      </c>
      <c r="BD130" t="s">
        <v>161</v>
      </c>
      <c r="BE130" t="s">
        <v>161</v>
      </c>
      <c r="BF130" t="s">
        <v>159</v>
      </c>
      <c r="BG130" t="s">
        <v>161</v>
      </c>
      <c r="BH130" s="4">
        <v>44013</v>
      </c>
      <c r="BI130">
        <v>0</v>
      </c>
      <c r="BJ130" s="4">
        <v>44377</v>
      </c>
      <c r="BK130" t="s">
        <v>161</v>
      </c>
      <c r="BL130" t="s">
        <v>161</v>
      </c>
      <c r="BM130" t="s">
        <v>161</v>
      </c>
      <c r="BO130" t="s">
        <v>161</v>
      </c>
      <c r="BQ130" t="s">
        <v>161</v>
      </c>
      <c r="BS130" t="s">
        <v>161</v>
      </c>
      <c r="BU130" t="s">
        <v>161</v>
      </c>
      <c r="BW130" t="s">
        <v>161</v>
      </c>
      <c r="BX130" t="s">
        <v>161</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c r="DW130">
        <v>0</v>
      </c>
      <c r="DX130">
        <v>0</v>
      </c>
      <c r="DY130">
        <v>0</v>
      </c>
      <c r="DZ130">
        <v>0</v>
      </c>
      <c r="EA130">
        <v>0</v>
      </c>
      <c r="EB130">
        <v>0</v>
      </c>
      <c r="EC130">
        <v>0</v>
      </c>
      <c r="ED130">
        <v>0</v>
      </c>
      <c r="EE130">
        <v>0</v>
      </c>
      <c r="EF130">
        <v>0</v>
      </c>
      <c r="EG130">
        <v>0</v>
      </c>
      <c r="EH130">
        <v>0</v>
      </c>
      <c r="EI130">
        <v>0</v>
      </c>
      <c r="EJ130">
        <v>0</v>
      </c>
      <c r="EK130">
        <v>0</v>
      </c>
      <c r="EL130">
        <v>0</v>
      </c>
      <c r="EM130">
        <v>0</v>
      </c>
      <c r="EN130">
        <v>0</v>
      </c>
      <c r="EO130">
        <v>0</v>
      </c>
      <c r="EP130">
        <v>0</v>
      </c>
      <c r="EQ130">
        <v>0</v>
      </c>
      <c r="ER130">
        <v>0</v>
      </c>
      <c r="ES130">
        <v>0</v>
      </c>
    </row>
    <row r="131" spans="1:149" x14ac:dyDescent="0.3">
      <c r="A131" t="s">
        <v>148</v>
      </c>
      <c r="B131" t="s">
        <v>149</v>
      </c>
      <c r="C131" t="s">
        <v>407</v>
      </c>
      <c r="D131" t="s">
        <v>151</v>
      </c>
      <c r="E131" t="s">
        <v>152</v>
      </c>
      <c r="F131" t="s">
        <v>195</v>
      </c>
      <c r="G131" t="str">
        <f>VLOOKUP(L131,'[3]Locn Lookup 2'!G:H,2,FALSE)</f>
        <v>108 -  PARKWAY SCHOOL</v>
      </c>
      <c r="H131" t="str">
        <f t="shared" ref="H131:H194" si="10">F131&amp;G131</f>
        <v>21257108 -  PARKWAY SCHOOL</v>
      </c>
      <c r="I131" t="s">
        <v>154</v>
      </c>
      <c r="J131" t="s">
        <v>155</v>
      </c>
      <c r="K131" t="str">
        <f t="shared" si="9"/>
        <v>08</v>
      </c>
      <c r="L131" s="3">
        <v>108</v>
      </c>
      <c r="M131" t="s">
        <v>156</v>
      </c>
      <c r="N131" t="s">
        <v>427</v>
      </c>
      <c r="O131" t="s">
        <v>151</v>
      </c>
      <c r="P131" t="s">
        <v>158</v>
      </c>
      <c r="Q131" t="s">
        <v>159</v>
      </c>
      <c r="R131">
        <v>37000</v>
      </c>
      <c r="S131">
        <v>0</v>
      </c>
      <c r="T131">
        <v>0</v>
      </c>
      <c r="U131">
        <v>0</v>
      </c>
      <c r="V131">
        <v>37000</v>
      </c>
      <c r="W131">
        <v>0</v>
      </c>
      <c r="X131">
        <v>0</v>
      </c>
      <c r="Y131">
        <v>0</v>
      </c>
      <c r="Z131">
        <v>37000</v>
      </c>
      <c r="AA131">
        <v>0</v>
      </c>
      <c r="AB131">
        <v>37000</v>
      </c>
      <c r="AC131">
        <v>0</v>
      </c>
      <c r="AD131">
        <v>0</v>
      </c>
      <c r="AE131">
        <f t="shared" ref="AE131:AE194" si="11">AC131+AD131</f>
        <v>0</v>
      </c>
      <c r="AF131">
        <v>37000</v>
      </c>
      <c r="AG131">
        <v>0</v>
      </c>
      <c r="AH131">
        <v>37000</v>
      </c>
      <c r="AI131">
        <v>0</v>
      </c>
      <c r="AJ131">
        <v>0</v>
      </c>
      <c r="AK131">
        <v>0</v>
      </c>
      <c r="AL131">
        <v>0</v>
      </c>
      <c r="AM131">
        <v>0</v>
      </c>
      <c r="AN131">
        <v>0</v>
      </c>
      <c r="AO131">
        <v>0</v>
      </c>
      <c r="AP131">
        <v>0</v>
      </c>
      <c r="AQ131">
        <v>0</v>
      </c>
      <c r="AR131">
        <v>0</v>
      </c>
      <c r="AS131">
        <v>0</v>
      </c>
      <c r="AT131">
        <v>0</v>
      </c>
      <c r="AU131">
        <v>0</v>
      </c>
      <c r="AV131">
        <v>0</v>
      </c>
      <c r="AW131">
        <v>0</v>
      </c>
      <c r="AX131">
        <v>0</v>
      </c>
      <c r="AY131">
        <v>0</v>
      </c>
      <c r="AZ131" t="s">
        <v>197</v>
      </c>
      <c r="BA131" t="s">
        <v>195</v>
      </c>
      <c r="BB131" t="s">
        <v>161</v>
      </c>
      <c r="BC131" t="s">
        <v>161</v>
      </c>
      <c r="BD131" t="s">
        <v>161</v>
      </c>
      <c r="BE131" t="s">
        <v>161</v>
      </c>
      <c r="BF131" t="s">
        <v>159</v>
      </c>
      <c r="BG131" t="s">
        <v>161</v>
      </c>
      <c r="BH131" s="4">
        <v>44013</v>
      </c>
      <c r="BI131">
        <v>0</v>
      </c>
      <c r="BJ131" s="4">
        <v>44377</v>
      </c>
      <c r="BK131" t="s">
        <v>161</v>
      </c>
      <c r="BL131" t="s">
        <v>161</v>
      </c>
      <c r="BM131" t="s">
        <v>161</v>
      </c>
      <c r="BO131" t="s">
        <v>161</v>
      </c>
      <c r="BQ131" t="s">
        <v>161</v>
      </c>
      <c r="BS131" t="s">
        <v>161</v>
      </c>
      <c r="BU131" t="s">
        <v>161</v>
      </c>
      <c r="BW131" t="s">
        <v>161</v>
      </c>
      <c r="BX131" t="s">
        <v>161</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c r="DW131">
        <v>0</v>
      </c>
      <c r="DX131">
        <v>0</v>
      </c>
      <c r="DY131">
        <v>0</v>
      </c>
      <c r="DZ131">
        <v>0</v>
      </c>
      <c r="EA131">
        <v>0</v>
      </c>
      <c r="EB131">
        <v>0</v>
      </c>
      <c r="EC131">
        <v>0</v>
      </c>
      <c r="ED131">
        <v>0</v>
      </c>
      <c r="EE131">
        <v>0</v>
      </c>
      <c r="EF131">
        <v>0</v>
      </c>
      <c r="EG131">
        <v>0</v>
      </c>
      <c r="EH131">
        <v>0</v>
      </c>
      <c r="EI131">
        <v>0</v>
      </c>
      <c r="EJ131">
        <v>0</v>
      </c>
      <c r="EK131">
        <v>0</v>
      </c>
      <c r="EL131">
        <v>0</v>
      </c>
      <c r="EM131">
        <v>0</v>
      </c>
      <c r="EN131">
        <v>0</v>
      </c>
      <c r="EO131">
        <v>0</v>
      </c>
      <c r="EP131">
        <v>0</v>
      </c>
      <c r="EQ131">
        <v>0</v>
      </c>
      <c r="ER131">
        <v>0</v>
      </c>
      <c r="ES131">
        <v>0</v>
      </c>
    </row>
    <row r="132" spans="1:149" x14ac:dyDescent="0.3">
      <c r="A132" t="s">
        <v>148</v>
      </c>
      <c r="B132" t="s">
        <v>149</v>
      </c>
      <c r="C132" t="s">
        <v>407</v>
      </c>
      <c r="D132" t="s">
        <v>151</v>
      </c>
      <c r="E132" t="s">
        <v>152</v>
      </c>
      <c r="F132" t="s">
        <v>198</v>
      </c>
      <c r="G132" t="str">
        <f>VLOOKUP(L132,'[3]Locn Lookup 2'!G:H,2,FALSE)</f>
        <v>108 -  PARKWAY SCHOOL</v>
      </c>
      <c r="H132" t="str">
        <f t="shared" si="10"/>
        <v>21261108 -  PARKWAY SCHOOL</v>
      </c>
      <c r="I132" t="s">
        <v>154</v>
      </c>
      <c r="J132" t="s">
        <v>155</v>
      </c>
      <c r="K132" t="str">
        <f t="shared" si="9"/>
        <v>08</v>
      </c>
      <c r="L132" s="3">
        <v>108</v>
      </c>
      <c r="M132" t="s">
        <v>156</v>
      </c>
      <c r="N132" t="s">
        <v>428</v>
      </c>
      <c r="O132" t="s">
        <v>151</v>
      </c>
      <c r="P132" t="s">
        <v>158</v>
      </c>
      <c r="Q132" t="s">
        <v>159</v>
      </c>
      <c r="R132">
        <v>5000</v>
      </c>
      <c r="S132">
        <v>0</v>
      </c>
      <c r="T132">
        <v>0</v>
      </c>
      <c r="U132">
        <v>0</v>
      </c>
      <c r="V132">
        <v>5000</v>
      </c>
      <c r="W132">
        <v>0</v>
      </c>
      <c r="X132">
        <v>0</v>
      </c>
      <c r="Y132">
        <v>0</v>
      </c>
      <c r="Z132">
        <v>5000</v>
      </c>
      <c r="AA132">
        <v>0</v>
      </c>
      <c r="AB132">
        <v>5000</v>
      </c>
      <c r="AC132">
        <v>0</v>
      </c>
      <c r="AD132">
        <v>0</v>
      </c>
      <c r="AE132">
        <f t="shared" si="11"/>
        <v>0</v>
      </c>
      <c r="AF132">
        <v>5000</v>
      </c>
      <c r="AG132">
        <v>0</v>
      </c>
      <c r="AH132">
        <v>5000</v>
      </c>
      <c r="AI132">
        <v>0</v>
      </c>
      <c r="AJ132">
        <v>0</v>
      </c>
      <c r="AK132">
        <v>0</v>
      </c>
      <c r="AL132">
        <v>0</v>
      </c>
      <c r="AM132">
        <v>0</v>
      </c>
      <c r="AN132">
        <v>0</v>
      </c>
      <c r="AO132">
        <v>0</v>
      </c>
      <c r="AP132">
        <v>0</v>
      </c>
      <c r="AQ132">
        <v>0</v>
      </c>
      <c r="AR132">
        <v>0</v>
      </c>
      <c r="AS132">
        <v>0</v>
      </c>
      <c r="AT132">
        <v>0</v>
      </c>
      <c r="AU132">
        <v>0</v>
      </c>
      <c r="AV132">
        <v>0</v>
      </c>
      <c r="AW132">
        <v>0</v>
      </c>
      <c r="AX132">
        <v>0</v>
      </c>
      <c r="AY132">
        <v>0</v>
      </c>
      <c r="AZ132" t="s">
        <v>200</v>
      </c>
      <c r="BA132" t="s">
        <v>198</v>
      </c>
      <c r="BB132" t="s">
        <v>161</v>
      </c>
      <c r="BC132" t="s">
        <v>161</v>
      </c>
      <c r="BD132" t="s">
        <v>161</v>
      </c>
      <c r="BE132" t="s">
        <v>161</v>
      </c>
      <c r="BF132" t="s">
        <v>159</v>
      </c>
      <c r="BG132" t="s">
        <v>161</v>
      </c>
      <c r="BH132" s="4">
        <v>44013</v>
      </c>
      <c r="BI132">
        <v>0</v>
      </c>
      <c r="BJ132" s="4">
        <v>44377</v>
      </c>
      <c r="BK132" t="s">
        <v>161</v>
      </c>
      <c r="BL132" t="s">
        <v>161</v>
      </c>
      <c r="BM132" t="s">
        <v>161</v>
      </c>
      <c r="BO132" t="s">
        <v>161</v>
      </c>
      <c r="BQ132" t="s">
        <v>161</v>
      </c>
      <c r="BS132" t="s">
        <v>161</v>
      </c>
      <c r="BU132" t="s">
        <v>161</v>
      </c>
      <c r="BW132" t="s">
        <v>161</v>
      </c>
      <c r="BX132" t="s">
        <v>161</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c r="DW132">
        <v>0</v>
      </c>
      <c r="DX132">
        <v>0</v>
      </c>
      <c r="DY132">
        <v>0</v>
      </c>
      <c r="DZ132">
        <v>0</v>
      </c>
      <c r="EA132">
        <v>0</v>
      </c>
      <c r="EB132">
        <v>0</v>
      </c>
      <c r="EC132">
        <v>0</v>
      </c>
      <c r="ED132">
        <v>0</v>
      </c>
      <c r="EE132">
        <v>0</v>
      </c>
      <c r="EF132">
        <v>0</v>
      </c>
      <c r="EG132">
        <v>0</v>
      </c>
      <c r="EH132">
        <v>0</v>
      </c>
      <c r="EI132">
        <v>0</v>
      </c>
      <c r="EJ132">
        <v>0</v>
      </c>
      <c r="EK132">
        <v>0</v>
      </c>
      <c r="EL132">
        <v>0</v>
      </c>
      <c r="EM132">
        <v>0</v>
      </c>
      <c r="EN132">
        <v>0</v>
      </c>
      <c r="EO132">
        <v>0</v>
      </c>
      <c r="EP132">
        <v>0</v>
      </c>
      <c r="EQ132">
        <v>0</v>
      </c>
      <c r="ER132">
        <v>0</v>
      </c>
      <c r="ES132">
        <v>0</v>
      </c>
    </row>
    <row r="133" spans="1:149" x14ac:dyDescent="0.3">
      <c r="A133" t="s">
        <v>148</v>
      </c>
      <c r="B133" t="s">
        <v>149</v>
      </c>
      <c r="C133" t="s">
        <v>407</v>
      </c>
      <c r="D133" t="s">
        <v>151</v>
      </c>
      <c r="E133" t="s">
        <v>152</v>
      </c>
      <c r="F133" t="s">
        <v>400</v>
      </c>
      <c r="G133" t="str">
        <f>VLOOKUP(L133,'[3]Locn Lookup 2'!G:H,2,FALSE)</f>
        <v>108 -  PARKWAY SCHOOL</v>
      </c>
      <c r="H133" t="str">
        <f t="shared" si="10"/>
        <v>21265108 -  PARKWAY SCHOOL</v>
      </c>
      <c r="I133" t="s">
        <v>154</v>
      </c>
      <c r="J133" t="s">
        <v>155</v>
      </c>
      <c r="K133" t="str">
        <f t="shared" si="9"/>
        <v>08</v>
      </c>
      <c r="L133" s="3">
        <v>108</v>
      </c>
      <c r="M133" t="s">
        <v>156</v>
      </c>
      <c r="N133" t="s">
        <v>429</v>
      </c>
      <c r="O133" t="s">
        <v>151</v>
      </c>
      <c r="P133" t="s">
        <v>158</v>
      </c>
      <c r="Q133" t="s">
        <v>159</v>
      </c>
      <c r="R133">
        <v>75000</v>
      </c>
      <c r="S133">
        <v>0</v>
      </c>
      <c r="T133">
        <v>0</v>
      </c>
      <c r="U133">
        <v>0</v>
      </c>
      <c r="V133">
        <v>75000</v>
      </c>
      <c r="W133">
        <v>0</v>
      </c>
      <c r="X133">
        <v>0</v>
      </c>
      <c r="Y133">
        <v>0</v>
      </c>
      <c r="Z133">
        <v>75000</v>
      </c>
      <c r="AA133">
        <v>0</v>
      </c>
      <c r="AB133">
        <v>75000</v>
      </c>
      <c r="AC133">
        <v>0</v>
      </c>
      <c r="AD133">
        <v>0</v>
      </c>
      <c r="AE133">
        <f t="shared" si="11"/>
        <v>0</v>
      </c>
      <c r="AF133">
        <v>75000</v>
      </c>
      <c r="AG133">
        <v>0</v>
      </c>
      <c r="AH133">
        <v>75000</v>
      </c>
      <c r="AI133">
        <v>0</v>
      </c>
      <c r="AJ133">
        <v>0</v>
      </c>
      <c r="AK133">
        <v>0</v>
      </c>
      <c r="AL133">
        <v>0</v>
      </c>
      <c r="AM133">
        <v>0</v>
      </c>
      <c r="AN133">
        <v>0</v>
      </c>
      <c r="AO133">
        <v>0</v>
      </c>
      <c r="AP133">
        <v>0</v>
      </c>
      <c r="AQ133">
        <v>0</v>
      </c>
      <c r="AR133">
        <v>0</v>
      </c>
      <c r="AS133">
        <v>0</v>
      </c>
      <c r="AT133">
        <v>0</v>
      </c>
      <c r="AU133">
        <v>0</v>
      </c>
      <c r="AV133">
        <v>0</v>
      </c>
      <c r="AW133">
        <v>0</v>
      </c>
      <c r="AX133">
        <v>0</v>
      </c>
      <c r="AY133">
        <v>0</v>
      </c>
      <c r="AZ133" t="s">
        <v>402</v>
      </c>
      <c r="BA133" t="s">
        <v>400</v>
      </c>
      <c r="BB133" t="s">
        <v>161</v>
      </c>
      <c r="BC133" t="s">
        <v>161</v>
      </c>
      <c r="BD133" t="s">
        <v>161</v>
      </c>
      <c r="BE133" t="s">
        <v>161</v>
      </c>
      <c r="BF133" t="s">
        <v>159</v>
      </c>
      <c r="BG133" t="s">
        <v>161</v>
      </c>
      <c r="BH133" s="4">
        <v>44013</v>
      </c>
      <c r="BI133">
        <v>0</v>
      </c>
      <c r="BJ133" s="4">
        <v>44377</v>
      </c>
      <c r="BK133" t="s">
        <v>161</v>
      </c>
      <c r="BL133" t="s">
        <v>161</v>
      </c>
      <c r="BM133" t="s">
        <v>161</v>
      </c>
      <c r="BO133" t="s">
        <v>161</v>
      </c>
      <c r="BQ133" t="s">
        <v>161</v>
      </c>
      <c r="BS133" t="s">
        <v>161</v>
      </c>
      <c r="BU133" t="s">
        <v>161</v>
      </c>
      <c r="BW133" t="s">
        <v>161</v>
      </c>
      <c r="BX133" t="s">
        <v>161</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c r="DW133">
        <v>0</v>
      </c>
      <c r="DX133">
        <v>0</v>
      </c>
      <c r="DY133">
        <v>0</v>
      </c>
      <c r="DZ133">
        <v>0</v>
      </c>
      <c r="EA133">
        <v>0</v>
      </c>
      <c r="EB133">
        <v>0</v>
      </c>
      <c r="EC133">
        <v>0</v>
      </c>
      <c r="ED133">
        <v>0</v>
      </c>
      <c r="EE133">
        <v>0</v>
      </c>
      <c r="EF133">
        <v>0</v>
      </c>
      <c r="EG133">
        <v>0</v>
      </c>
      <c r="EH133">
        <v>0</v>
      </c>
      <c r="EI133">
        <v>0</v>
      </c>
      <c r="EJ133">
        <v>0</v>
      </c>
      <c r="EK133">
        <v>0</v>
      </c>
      <c r="EL133">
        <v>0</v>
      </c>
      <c r="EM133">
        <v>0</v>
      </c>
      <c r="EN133">
        <v>0</v>
      </c>
      <c r="EO133">
        <v>0</v>
      </c>
      <c r="EP133">
        <v>0</v>
      </c>
      <c r="EQ133">
        <v>0</v>
      </c>
      <c r="ER133">
        <v>0</v>
      </c>
      <c r="ES133">
        <v>0</v>
      </c>
    </row>
    <row r="134" spans="1:149" hidden="1" x14ac:dyDescent="0.3">
      <c r="A134" t="s">
        <v>148</v>
      </c>
      <c r="B134" t="s">
        <v>149</v>
      </c>
      <c r="C134" t="s">
        <v>407</v>
      </c>
      <c r="D134" t="s">
        <v>151</v>
      </c>
      <c r="E134" t="s">
        <v>152</v>
      </c>
      <c r="F134" t="s">
        <v>430</v>
      </c>
      <c r="G134" t="str">
        <f>VLOOKUP(L134,'[3]Locn Lookup 2'!G:H,2,FALSE)</f>
        <v>108 -  PARKWAY SCHOOL</v>
      </c>
      <c r="H134" t="str">
        <f t="shared" si="10"/>
        <v>21933108 -  PARKWAY SCHOOL</v>
      </c>
      <c r="I134" t="s">
        <v>154</v>
      </c>
      <c r="J134" t="s">
        <v>155</v>
      </c>
      <c r="L134" s="3">
        <v>108</v>
      </c>
      <c r="M134" t="s">
        <v>156</v>
      </c>
      <c r="N134" t="s">
        <v>431</v>
      </c>
      <c r="O134" t="s">
        <v>151</v>
      </c>
      <c r="P134" t="s">
        <v>158</v>
      </c>
      <c r="Q134" t="s">
        <v>164</v>
      </c>
      <c r="R134">
        <v>0</v>
      </c>
      <c r="S134">
        <v>0</v>
      </c>
      <c r="T134">
        <v>0</v>
      </c>
      <c r="U134">
        <v>0</v>
      </c>
      <c r="V134">
        <v>0</v>
      </c>
      <c r="W134">
        <v>0</v>
      </c>
      <c r="X134">
        <v>0</v>
      </c>
      <c r="Y134">
        <v>0</v>
      </c>
      <c r="Z134">
        <v>0</v>
      </c>
      <c r="AA134">
        <v>0</v>
      </c>
      <c r="AB134">
        <v>670000</v>
      </c>
      <c r="AC134">
        <v>0</v>
      </c>
      <c r="AD134">
        <v>0</v>
      </c>
      <c r="AE134">
        <f t="shared" si="11"/>
        <v>0</v>
      </c>
      <c r="AF134">
        <v>670000</v>
      </c>
      <c r="AG134">
        <v>670000</v>
      </c>
      <c r="AH134">
        <v>0</v>
      </c>
      <c r="AI134">
        <v>100</v>
      </c>
      <c r="AJ134">
        <v>0</v>
      </c>
      <c r="AK134">
        <v>0</v>
      </c>
      <c r="AL134">
        <v>0</v>
      </c>
      <c r="AM134">
        <v>0</v>
      </c>
      <c r="AN134">
        <v>0</v>
      </c>
      <c r="AO134">
        <v>0</v>
      </c>
      <c r="AP134">
        <v>0</v>
      </c>
      <c r="AQ134">
        <v>0</v>
      </c>
      <c r="AR134">
        <v>0</v>
      </c>
      <c r="AS134">
        <v>0</v>
      </c>
      <c r="AT134">
        <v>0</v>
      </c>
      <c r="AU134">
        <v>0</v>
      </c>
      <c r="AV134">
        <v>0</v>
      </c>
      <c r="AW134">
        <v>0</v>
      </c>
      <c r="AX134">
        <v>0</v>
      </c>
      <c r="AY134">
        <v>0</v>
      </c>
      <c r="AZ134" t="s">
        <v>432</v>
      </c>
      <c r="BA134" t="s">
        <v>430</v>
      </c>
      <c r="BB134" t="s">
        <v>161</v>
      </c>
      <c r="BC134" t="s">
        <v>161</v>
      </c>
      <c r="BD134" t="s">
        <v>161</v>
      </c>
      <c r="BE134" t="s">
        <v>161</v>
      </c>
      <c r="BF134" t="s">
        <v>159</v>
      </c>
      <c r="BG134" t="s">
        <v>161</v>
      </c>
      <c r="BH134" t="s">
        <v>161</v>
      </c>
      <c r="BI134">
        <v>0</v>
      </c>
      <c r="BJ134" t="s">
        <v>161</v>
      </c>
      <c r="BK134" t="s">
        <v>161</v>
      </c>
      <c r="BL134" t="s">
        <v>161</v>
      </c>
      <c r="BM134" t="s">
        <v>161</v>
      </c>
      <c r="BO134" t="s">
        <v>161</v>
      </c>
      <c r="BQ134" t="s">
        <v>161</v>
      </c>
      <c r="BS134" t="s">
        <v>161</v>
      </c>
      <c r="BU134" t="s">
        <v>161</v>
      </c>
      <c r="BW134" t="s">
        <v>161</v>
      </c>
      <c r="BX134" t="s">
        <v>161</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c r="DW134">
        <v>0</v>
      </c>
      <c r="DX134">
        <v>0</v>
      </c>
      <c r="DY134">
        <v>0</v>
      </c>
      <c r="DZ134">
        <v>0</v>
      </c>
      <c r="EA134">
        <v>0</v>
      </c>
      <c r="EB134">
        <v>0</v>
      </c>
      <c r="EC134">
        <v>0</v>
      </c>
      <c r="ED134">
        <v>0</v>
      </c>
      <c r="EE134">
        <v>0</v>
      </c>
      <c r="EF134">
        <v>0</v>
      </c>
      <c r="EG134">
        <v>0</v>
      </c>
      <c r="EH134">
        <v>0</v>
      </c>
      <c r="EI134">
        <v>0</v>
      </c>
      <c r="EJ134">
        <v>0</v>
      </c>
      <c r="EK134">
        <v>0</v>
      </c>
      <c r="EL134">
        <v>15345.1</v>
      </c>
      <c r="EM134">
        <v>0</v>
      </c>
      <c r="EN134">
        <v>0</v>
      </c>
      <c r="EO134">
        <v>15345.1</v>
      </c>
      <c r="EP134">
        <v>15345.1</v>
      </c>
      <c r="EQ134">
        <v>0</v>
      </c>
      <c r="ER134">
        <v>0</v>
      </c>
      <c r="ES134">
        <v>100</v>
      </c>
    </row>
    <row r="135" spans="1:149" hidden="1" x14ac:dyDescent="0.3">
      <c r="A135" t="s">
        <v>148</v>
      </c>
      <c r="B135" t="s">
        <v>149</v>
      </c>
      <c r="C135" t="s">
        <v>407</v>
      </c>
      <c r="D135" t="s">
        <v>151</v>
      </c>
      <c r="E135" t="s">
        <v>152</v>
      </c>
      <c r="F135" t="s">
        <v>239</v>
      </c>
      <c r="G135" t="str">
        <f>VLOOKUP(L135,'[3]Locn Lookup 2'!G:H,2,FALSE)</f>
        <v>109 -  DUNDEE SCHOOL</v>
      </c>
      <c r="H135" t="str">
        <f t="shared" si="10"/>
        <v>21934109 -  DUNDEE SCHOOL</v>
      </c>
      <c r="I135" t="s">
        <v>154</v>
      </c>
      <c r="J135" t="s">
        <v>155</v>
      </c>
      <c r="L135" s="3">
        <v>109</v>
      </c>
      <c r="M135" t="s">
        <v>156</v>
      </c>
      <c r="N135" t="s">
        <v>433</v>
      </c>
      <c r="O135" t="s">
        <v>151</v>
      </c>
      <c r="P135" t="s">
        <v>158</v>
      </c>
      <c r="Q135" t="s">
        <v>164</v>
      </c>
      <c r="R135">
        <v>0</v>
      </c>
      <c r="S135">
        <v>0</v>
      </c>
      <c r="T135">
        <v>0</v>
      </c>
      <c r="U135">
        <v>0</v>
      </c>
      <c r="V135">
        <v>0</v>
      </c>
      <c r="W135">
        <v>0</v>
      </c>
      <c r="X135">
        <v>0</v>
      </c>
      <c r="Y135">
        <v>0</v>
      </c>
      <c r="Z135">
        <v>0</v>
      </c>
      <c r="AA135">
        <v>0</v>
      </c>
      <c r="AB135">
        <v>61000</v>
      </c>
      <c r="AC135">
        <v>490.88</v>
      </c>
      <c r="AD135">
        <v>-3179.75</v>
      </c>
      <c r="AE135">
        <f t="shared" si="11"/>
        <v>-2688.87</v>
      </c>
      <c r="AF135">
        <v>58311.13</v>
      </c>
      <c r="AG135">
        <v>58311.13</v>
      </c>
      <c r="AH135">
        <v>0</v>
      </c>
      <c r="AI135">
        <v>100</v>
      </c>
      <c r="AJ135">
        <v>0</v>
      </c>
      <c r="AK135">
        <v>0</v>
      </c>
      <c r="AL135">
        <v>0</v>
      </c>
      <c r="AM135">
        <v>0</v>
      </c>
      <c r="AN135">
        <v>0</v>
      </c>
      <c r="AO135">
        <v>0</v>
      </c>
      <c r="AP135">
        <v>0</v>
      </c>
      <c r="AQ135">
        <v>0</v>
      </c>
      <c r="AR135">
        <v>0</v>
      </c>
      <c r="AS135">
        <v>0</v>
      </c>
      <c r="AT135">
        <v>0</v>
      </c>
      <c r="AU135">
        <v>0</v>
      </c>
      <c r="AV135">
        <v>0</v>
      </c>
      <c r="AW135">
        <v>0</v>
      </c>
      <c r="AX135">
        <v>0</v>
      </c>
      <c r="AY135">
        <v>0</v>
      </c>
      <c r="AZ135" t="s">
        <v>241</v>
      </c>
      <c r="BA135" t="s">
        <v>239</v>
      </c>
      <c r="BB135" t="s">
        <v>161</v>
      </c>
      <c r="BC135" t="s">
        <v>161</v>
      </c>
      <c r="BD135" t="s">
        <v>161</v>
      </c>
      <c r="BE135" t="s">
        <v>161</v>
      </c>
      <c r="BF135" t="s">
        <v>159</v>
      </c>
      <c r="BG135" t="s">
        <v>161</v>
      </c>
      <c r="BH135" t="s">
        <v>161</v>
      </c>
      <c r="BI135">
        <v>0</v>
      </c>
      <c r="BJ135" t="s">
        <v>161</v>
      </c>
      <c r="BK135" t="s">
        <v>161</v>
      </c>
      <c r="BL135" t="s">
        <v>161</v>
      </c>
      <c r="BM135" t="s">
        <v>161</v>
      </c>
      <c r="BO135" t="s">
        <v>161</v>
      </c>
      <c r="BQ135" t="s">
        <v>161</v>
      </c>
      <c r="BS135" t="s">
        <v>161</v>
      </c>
      <c r="BU135" t="s">
        <v>161</v>
      </c>
      <c r="BW135" t="s">
        <v>161</v>
      </c>
      <c r="BX135" t="s">
        <v>161</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3179.75</v>
      </c>
      <c r="DW135">
        <v>0</v>
      </c>
      <c r="DX135">
        <v>-3179.75</v>
      </c>
      <c r="DY135">
        <v>0</v>
      </c>
      <c r="DZ135">
        <v>0</v>
      </c>
      <c r="EA135">
        <v>0</v>
      </c>
      <c r="EB135">
        <v>0</v>
      </c>
      <c r="EC135">
        <v>0</v>
      </c>
      <c r="ED135">
        <v>3179.75</v>
      </c>
      <c r="EE135">
        <v>0</v>
      </c>
      <c r="EF135">
        <v>0</v>
      </c>
      <c r="EG135">
        <v>3179.75</v>
      </c>
      <c r="EH135">
        <v>0</v>
      </c>
      <c r="EI135">
        <v>0</v>
      </c>
      <c r="EJ135">
        <v>3179.75</v>
      </c>
      <c r="EK135">
        <v>0</v>
      </c>
      <c r="EL135">
        <v>61000</v>
      </c>
      <c r="EM135">
        <v>490.88</v>
      </c>
      <c r="EN135">
        <v>0</v>
      </c>
      <c r="EO135">
        <v>61490.879999999997</v>
      </c>
      <c r="EP135">
        <v>58311.13</v>
      </c>
      <c r="EQ135">
        <v>0</v>
      </c>
      <c r="ER135">
        <v>3179.75</v>
      </c>
      <c r="ES135">
        <v>94.83</v>
      </c>
    </row>
    <row r="136" spans="1:149" hidden="1" x14ac:dyDescent="0.3">
      <c r="A136" t="s">
        <v>148</v>
      </c>
      <c r="B136" t="s">
        <v>149</v>
      </c>
      <c r="C136" t="s">
        <v>434</v>
      </c>
      <c r="D136" t="s">
        <v>151</v>
      </c>
      <c r="E136" t="s">
        <v>152</v>
      </c>
      <c r="F136" t="s">
        <v>161</v>
      </c>
      <c r="G136" t="str">
        <f>VLOOKUP(L136,'[3]Locn Lookup 2'!G:H,2,FALSE)</f>
        <v>109 -  DUNDEE SCHOOL</v>
      </c>
      <c r="H136" t="str">
        <f t="shared" si="10"/>
        <v>109 -  DUNDEE SCHOOL</v>
      </c>
      <c r="I136" t="s">
        <v>154</v>
      </c>
      <c r="J136" t="s">
        <v>155</v>
      </c>
      <c r="L136" s="3">
        <v>109</v>
      </c>
      <c r="M136" t="s">
        <v>156</v>
      </c>
      <c r="N136" t="s">
        <v>435</v>
      </c>
      <c r="O136" t="s">
        <v>151</v>
      </c>
      <c r="P136" t="s">
        <v>158</v>
      </c>
      <c r="Q136" t="s">
        <v>159</v>
      </c>
      <c r="R136">
        <v>0</v>
      </c>
      <c r="S136">
        <v>0</v>
      </c>
      <c r="T136">
        <v>0</v>
      </c>
      <c r="U136">
        <v>0</v>
      </c>
      <c r="V136">
        <v>0</v>
      </c>
      <c r="W136">
        <v>0</v>
      </c>
      <c r="X136">
        <v>0</v>
      </c>
      <c r="Y136">
        <v>0</v>
      </c>
      <c r="Z136">
        <v>0</v>
      </c>
      <c r="AA136">
        <v>0</v>
      </c>
      <c r="AB136">
        <v>0</v>
      </c>
      <c r="AC136">
        <v>0</v>
      </c>
      <c r="AD136">
        <v>0</v>
      </c>
      <c r="AE136">
        <f t="shared" si="11"/>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t="s">
        <v>161</v>
      </c>
      <c r="BA136" t="s">
        <v>161</v>
      </c>
      <c r="BB136" t="s">
        <v>161</v>
      </c>
      <c r="BC136" t="s">
        <v>161</v>
      </c>
      <c r="BD136" t="s">
        <v>161</v>
      </c>
      <c r="BE136" t="s">
        <v>161</v>
      </c>
      <c r="BF136" t="s">
        <v>161</v>
      </c>
      <c r="BG136" t="s">
        <v>161</v>
      </c>
      <c r="BH136" t="s">
        <v>161</v>
      </c>
      <c r="BJ136" t="s">
        <v>161</v>
      </c>
      <c r="BK136" t="s">
        <v>161</v>
      </c>
      <c r="BL136" t="s">
        <v>161</v>
      </c>
      <c r="BM136" t="s">
        <v>161</v>
      </c>
      <c r="BO136" t="s">
        <v>161</v>
      </c>
      <c r="BQ136" t="s">
        <v>161</v>
      </c>
      <c r="BS136" t="s">
        <v>161</v>
      </c>
      <c r="BU136" t="s">
        <v>161</v>
      </c>
      <c r="BW136" t="s">
        <v>161</v>
      </c>
      <c r="BX136" t="s">
        <v>161</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c r="DW136">
        <v>0</v>
      </c>
      <c r="DX136">
        <v>0</v>
      </c>
      <c r="DY136">
        <v>0</v>
      </c>
      <c r="DZ136">
        <v>0</v>
      </c>
      <c r="EA136">
        <v>0</v>
      </c>
      <c r="EB136">
        <v>0</v>
      </c>
      <c r="EC136">
        <v>0</v>
      </c>
      <c r="ED136">
        <v>0</v>
      </c>
      <c r="EE136">
        <v>0</v>
      </c>
      <c r="EF136">
        <v>0</v>
      </c>
      <c r="EG136">
        <v>0</v>
      </c>
      <c r="EH136">
        <v>0</v>
      </c>
      <c r="EI136">
        <v>0</v>
      </c>
      <c r="EJ136">
        <v>0</v>
      </c>
      <c r="EK136">
        <v>0</v>
      </c>
      <c r="EL136">
        <v>0</v>
      </c>
      <c r="EM136">
        <v>0</v>
      </c>
      <c r="EN136">
        <v>0</v>
      </c>
      <c r="EO136">
        <v>0</v>
      </c>
      <c r="EP136">
        <v>0</v>
      </c>
      <c r="EQ136">
        <v>0</v>
      </c>
      <c r="ER136">
        <v>0</v>
      </c>
      <c r="ES136">
        <v>0</v>
      </c>
    </row>
    <row r="137" spans="1:149" hidden="1" x14ac:dyDescent="0.3">
      <c r="A137" t="s">
        <v>148</v>
      </c>
      <c r="B137" t="s">
        <v>149</v>
      </c>
      <c r="C137" t="s">
        <v>434</v>
      </c>
      <c r="D137" t="s">
        <v>151</v>
      </c>
      <c r="E137" t="s">
        <v>152</v>
      </c>
      <c r="F137" t="s">
        <v>224</v>
      </c>
      <c r="G137" t="str">
        <f>VLOOKUP(L137,'[3]Locn Lookup 2'!G:H,2,FALSE)</f>
        <v>109 -  DUNDEE SCHOOL</v>
      </c>
      <c r="H137" t="str">
        <f t="shared" si="10"/>
        <v>11141109 -  DUNDEE SCHOOL</v>
      </c>
      <c r="I137" t="s">
        <v>154</v>
      </c>
      <c r="J137" t="s">
        <v>155</v>
      </c>
      <c r="L137" s="3">
        <v>109</v>
      </c>
      <c r="M137" t="s">
        <v>156</v>
      </c>
      <c r="N137" t="s">
        <v>436</v>
      </c>
      <c r="O137" t="s">
        <v>151</v>
      </c>
      <c r="P137" t="s">
        <v>158</v>
      </c>
      <c r="Q137" t="s">
        <v>164</v>
      </c>
      <c r="R137">
        <v>0</v>
      </c>
      <c r="S137">
        <v>0</v>
      </c>
      <c r="T137">
        <v>0</v>
      </c>
      <c r="U137">
        <v>0</v>
      </c>
      <c r="V137">
        <v>0</v>
      </c>
      <c r="W137">
        <v>0</v>
      </c>
      <c r="X137">
        <v>0</v>
      </c>
      <c r="Y137">
        <v>0</v>
      </c>
      <c r="Z137">
        <v>0</v>
      </c>
      <c r="AA137">
        <v>0</v>
      </c>
      <c r="AB137">
        <v>2836.63</v>
      </c>
      <c r="AC137">
        <v>4882.2</v>
      </c>
      <c r="AD137">
        <v>-244.1</v>
      </c>
      <c r="AE137">
        <f t="shared" si="11"/>
        <v>4638.0999999999995</v>
      </c>
      <c r="AF137">
        <v>7474.73</v>
      </c>
      <c r="AG137">
        <v>7474.73</v>
      </c>
      <c r="AH137">
        <v>0</v>
      </c>
      <c r="AI137">
        <v>100</v>
      </c>
      <c r="AJ137">
        <v>0</v>
      </c>
      <c r="AK137">
        <v>0</v>
      </c>
      <c r="AL137">
        <v>0</v>
      </c>
      <c r="AM137">
        <v>0</v>
      </c>
      <c r="AN137">
        <v>0</v>
      </c>
      <c r="AO137">
        <v>0</v>
      </c>
      <c r="AP137">
        <v>0</v>
      </c>
      <c r="AQ137">
        <v>0</v>
      </c>
      <c r="AR137">
        <v>0</v>
      </c>
      <c r="AS137">
        <v>0</v>
      </c>
      <c r="AT137">
        <v>0</v>
      </c>
      <c r="AU137">
        <v>0</v>
      </c>
      <c r="AV137">
        <v>0</v>
      </c>
      <c r="AW137">
        <v>0</v>
      </c>
      <c r="AX137">
        <v>0</v>
      </c>
      <c r="AY137">
        <v>0</v>
      </c>
      <c r="AZ137" t="s">
        <v>226</v>
      </c>
      <c r="BA137" t="s">
        <v>224</v>
      </c>
      <c r="BB137" t="s">
        <v>161</v>
      </c>
      <c r="BC137" t="s">
        <v>161</v>
      </c>
      <c r="BD137" t="s">
        <v>161</v>
      </c>
      <c r="BE137" t="s">
        <v>161</v>
      </c>
      <c r="BF137" t="s">
        <v>159</v>
      </c>
      <c r="BG137" t="s">
        <v>161</v>
      </c>
      <c r="BH137" t="s">
        <v>161</v>
      </c>
      <c r="BI137">
        <v>0</v>
      </c>
      <c r="BJ137" t="s">
        <v>161</v>
      </c>
      <c r="BK137" t="s">
        <v>161</v>
      </c>
      <c r="BL137" t="s">
        <v>227</v>
      </c>
      <c r="BM137" t="s">
        <v>161</v>
      </c>
      <c r="BO137" t="s">
        <v>161</v>
      </c>
      <c r="BQ137" t="s">
        <v>161</v>
      </c>
      <c r="BS137" t="s">
        <v>161</v>
      </c>
      <c r="BU137" t="s">
        <v>161</v>
      </c>
      <c r="BW137" t="s">
        <v>161</v>
      </c>
      <c r="BX137" t="s">
        <v>161</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4882.21</v>
      </c>
      <c r="DW137">
        <v>0</v>
      </c>
      <c r="DX137">
        <v>-244.1</v>
      </c>
      <c r="DY137">
        <v>4638.1099999999997</v>
      </c>
      <c r="DZ137">
        <v>4638.1099999999997</v>
      </c>
      <c r="EA137">
        <v>0</v>
      </c>
      <c r="EB137">
        <v>0</v>
      </c>
      <c r="EC137">
        <v>100</v>
      </c>
      <c r="ED137">
        <v>0.01</v>
      </c>
      <c r="EE137">
        <v>4882.2</v>
      </c>
      <c r="EF137">
        <v>0</v>
      </c>
      <c r="EG137">
        <v>4882.21</v>
      </c>
      <c r="EH137">
        <v>0</v>
      </c>
      <c r="EI137">
        <v>0</v>
      </c>
      <c r="EJ137">
        <v>4882.21</v>
      </c>
      <c r="EK137">
        <v>0</v>
      </c>
      <c r="EL137">
        <v>2836.63</v>
      </c>
      <c r="EM137">
        <v>0</v>
      </c>
      <c r="EN137">
        <v>0</v>
      </c>
      <c r="EO137">
        <v>2836.63</v>
      </c>
      <c r="EP137">
        <v>2836.62</v>
      </c>
      <c r="EQ137">
        <v>0</v>
      </c>
      <c r="ER137">
        <v>0.01</v>
      </c>
      <c r="ES137">
        <v>100</v>
      </c>
    </row>
    <row r="138" spans="1:149" hidden="1" x14ac:dyDescent="0.3">
      <c r="A138" t="s">
        <v>148</v>
      </c>
      <c r="B138" t="s">
        <v>149</v>
      </c>
      <c r="C138" t="s">
        <v>434</v>
      </c>
      <c r="D138" t="s">
        <v>151</v>
      </c>
      <c r="E138" t="s">
        <v>152</v>
      </c>
      <c r="F138" t="s">
        <v>437</v>
      </c>
      <c r="G138" t="str">
        <f>VLOOKUP(L138,'[3]Locn Lookup 2'!G:H,2,FALSE)</f>
        <v>109 -  DUNDEE SCHOOL</v>
      </c>
      <c r="H138" t="str">
        <f t="shared" si="10"/>
        <v>11143109 -  DUNDEE SCHOOL</v>
      </c>
      <c r="I138" t="s">
        <v>154</v>
      </c>
      <c r="J138" t="s">
        <v>155</v>
      </c>
      <c r="L138" s="3">
        <v>109</v>
      </c>
      <c r="M138" t="s">
        <v>156</v>
      </c>
      <c r="N138" t="s">
        <v>438</v>
      </c>
      <c r="O138" t="s">
        <v>151</v>
      </c>
      <c r="P138" t="s">
        <v>158</v>
      </c>
      <c r="Q138" t="s">
        <v>164</v>
      </c>
      <c r="R138">
        <v>0</v>
      </c>
      <c r="S138">
        <v>0</v>
      </c>
      <c r="T138">
        <v>0</v>
      </c>
      <c r="U138">
        <v>0</v>
      </c>
      <c r="V138">
        <v>0</v>
      </c>
      <c r="W138">
        <v>0</v>
      </c>
      <c r="X138">
        <v>0</v>
      </c>
      <c r="Y138">
        <v>0</v>
      </c>
      <c r="Z138">
        <v>0</v>
      </c>
      <c r="AA138">
        <v>0</v>
      </c>
      <c r="AB138">
        <v>471000</v>
      </c>
      <c r="AC138">
        <v>3220</v>
      </c>
      <c r="AD138">
        <v>-5021.3999999999996</v>
      </c>
      <c r="AE138">
        <f t="shared" si="11"/>
        <v>-1801.3999999999996</v>
      </c>
      <c r="AF138">
        <v>469198.6</v>
      </c>
      <c r="AG138">
        <v>469198.6</v>
      </c>
      <c r="AH138">
        <v>0</v>
      </c>
      <c r="AI138">
        <v>100</v>
      </c>
      <c r="AJ138">
        <v>0</v>
      </c>
      <c r="AK138">
        <v>0</v>
      </c>
      <c r="AL138">
        <v>0</v>
      </c>
      <c r="AM138">
        <v>0</v>
      </c>
      <c r="AN138">
        <v>0</v>
      </c>
      <c r="AO138">
        <v>0</v>
      </c>
      <c r="AP138">
        <v>0</v>
      </c>
      <c r="AQ138">
        <v>0</v>
      </c>
      <c r="AR138">
        <v>0</v>
      </c>
      <c r="AS138">
        <v>0</v>
      </c>
      <c r="AT138">
        <v>0</v>
      </c>
      <c r="AU138">
        <v>0</v>
      </c>
      <c r="AV138">
        <v>0</v>
      </c>
      <c r="AW138">
        <v>0</v>
      </c>
      <c r="AX138">
        <v>0</v>
      </c>
      <c r="AY138">
        <v>0</v>
      </c>
      <c r="AZ138" t="s">
        <v>308</v>
      </c>
      <c r="BA138" t="s">
        <v>437</v>
      </c>
      <c r="BB138" t="s">
        <v>161</v>
      </c>
      <c r="BC138" t="s">
        <v>161</v>
      </c>
      <c r="BD138" t="s">
        <v>161</v>
      </c>
      <c r="BE138" t="s">
        <v>161</v>
      </c>
      <c r="BF138" t="s">
        <v>159</v>
      </c>
      <c r="BG138" t="s">
        <v>161</v>
      </c>
      <c r="BH138" t="s">
        <v>161</v>
      </c>
      <c r="BI138">
        <v>0</v>
      </c>
      <c r="BJ138" t="s">
        <v>161</v>
      </c>
      <c r="BK138" t="s">
        <v>161</v>
      </c>
      <c r="BL138" t="s">
        <v>439</v>
      </c>
      <c r="BM138" t="s">
        <v>161</v>
      </c>
      <c r="BO138" t="s">
        <v>161</v>
      </c>
      <c r="BQ138" t="s">
        <v>161</v>
      </c>
      <c r="BS138" t="s">
        <v>161</v>
      </c>
      <c r="BU138" t="s">
        <v>161</v>
      </c>
      <c r="BW138" t="s">
        <v>161</v>
      </c>
      <c r="BX138" t="s">
        <v>161</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c r="DW138">
        <v>0</v>
      </c>
      <c r="DX138">
        <v>0</v>
      </c>
      <c r="DY138">
        <v>0</v>
      </c>
      <c r="DZ138">
        <v>0</v>
      </c>
      <c r="EA138">
        <v>0</v>
      </c>
      <c r="EB138">
        <v>0</v>
      </c>
      <c r="EC138">
        <v>0</v>
      </c>
      <c r="ED138">
        <v>467927.17</v>
      </c>
      <c r="EE138">
        <v>3220</v>
      </c>
      <c r="EF138">
        <v>-5021.3999999999996</v>
      </c>
      <c r="EG138">
        <v>466125.77</v>
      </c>
      <c r="EH138">
        <v>466125.77</v>
      </c>
      <c r="EI138">
        <v>0</v>
      </c>
      <c r="EJ138">
        <v>0</v>
      </c>
      <c r="EK138">
        <v>100</v>
      </c>
      <c r="EL138">
        <v>471000</v>
      </c>
      <c r="EM138">
        <v>0</v>
      </c>
      <c r="EN138">
        <v>0</v>
      </c>
      <c r="EO138">
        <v>471000</v>
      </c>
      <c r="EP138">
        <v>3072.83</v>
      </c>
      <c r="EQ138">
        <v>0</v>
      </c>
      <c r="ER138">
        <v>467927.17</v>
      </c>
      <c r="ES138">
        <v>0.65</v>
      </c>
    </row>
    <row r="139" spans="1:149" hidden="1" x14ac:dyDescent="0.3">
      <c r="A139" t="s">
        <v>148</v>
      </c>
      <c r="B139" t="s">
        <v>149</v>
      </c>
      <c r="C139" t="s">
        <v>434</v>
      </c>
      <c r="D139" t="s">
        <v>151</v>
      </c>
      <c r="E139" t="s">
        <v>152</v>
      </c>
      <c r="F139" t="s">
        <v>440</v>
      </c>
      <c r="G139" t="str">
        <f>VLOOKUP(L139,'[3]Locn Lookup 2'!G:H,2,FALSE)</f>
        <v>109 -  DUNDEE SCHOOL</v>
      </c>
      <c r="H139" t="str">
        <f t="shared" si="10"/>
        <v>11144109 -  DUNDEE SCHOOL</v>
      </c>
      <c r="I139" t="s">
        <v>154</v>
      </c>
      <c r="J139" t="s">
        <v>155</v>
      </c>
      <c r="L139" s="3">
        <v>109</v>
      </c>
      <c r="M139" t="s">
        <v>156</v>
      </c>
      <c r="N139" t="s">
        <v>441</v>
      </c>
      <c r="O139" t="s">
        <v>151</v>
      </c>
      <c r="P139" t="s">
        <v>158</v>
      </c>
      <c r="Q139" t="s">
        <v>164</v>
      </c>
      <c r="R139">
        <v>0</v>
      </c>
      <c r="S139">
        <v>0</v>
      </c>
      <c r="T139">
        <v>0</v>
      </c>
      <c r="U139">
        <v>0</v>
      </c>
      <c r="V139">
        <v>0</v>
      </c>
      <c r="W139">
        <v>0</v>
      </c>
      <c r="X139">
        <v>0</v>
      </c>
      <c r="Y139">
        <v>0</v>
      </c>
      <c r="Z139">
        <v>0</v>
      </c>
      <c r="AA139">
        <v>0</v>
      </c>
      <c r="AB139">
        <v>628000</v>
      </c>
      <c r="AC139">
        <v>0</v>
      </c>
      <c r="AD139">
        <v>-244017.12</v>
      </c>
      <c r="AE139">
        <f t="shared" si="11"/>
        <v>-244017.12</v>
      </c>
      <c r="AF139">
        <v>383982.88</v>
      </c>
      <c r="AG139">
        <v>383982.88</v>
      </c>
      <c r="AH139">
        <v>0</v>
      </c>
      <c r="AI139">
        <v>100</v>
      </c>
      <c r="AJ139">
        <v>0</v>
      </c>
      <c r="AK139">
        <v>0</v>
      </c>
      <c r="AL139">
        <v>0</v>
      </c>
      <c r="AM139">
        <v>0</v>
      </c>
      <c r="AN139">
        <v>0</v>
      </c>
      <c r="AO139">
        <v>0</v>
      </c>
      <c r="AP139">
        <v>0</v>
      </c>
      <c r="AQ139">
        <v>0</v>
      </c>
      <c r="AR139">
        <v>0</v>
      </c>
      <c r="AS139">
        <v>0</v>
      </c>
      <c r="AT139">
        <v>0</v>
      </c>
      <c r="AU139">
        <v>0</v>
      </c>
      <c r="AV139">
        <v>0</v>
      </c>
      <c r="AW139">
        <v>0</v>
      </c>
      <c r="AX139">
        <v>0</v>
      </c>
      <c r="AY139">
        <v>0</v>
      </c>
      <c r="AZ139" t="s">
        <v>250</v>
      </c>
      <c r="BA139" t="s">
        <v>440</v>
      </c>
      <c r="BB139" t="s">
        <v>161</v>
      </c>
      <c r="BC139" t="s">
        <v>161</v>
      </c>
      <c r="BD139" t="s">
        <v>161</v>
      </c>
      <c r="BE139" t="s">
        <v>161</v>
      </c>
      <c r="BF139" t="s">
        <v>159</v>
      </c>
      <c r="BG139" t="s">
        <v>161</v>
      </c>
      <c r="BH139" t="s">
        <v>161</v>
      </c>
      <c r="BI139">
        <v>0</v>
      </c>
      <c r="BJ139" t="s">
        <v>161</v>
      </c>
      <c r="BK139" t="s">
        <v>161</v>
      </c>
      <c r="BL139" t="s">
        <v>161</v>
      </c>
      <c r="BM139" t="s">
        <v>161</v>
      </c>
      <c r="BO139" t="s">
        <v>161</v>
      </c>
      <c r="BQ139" t="s">
        <v>161</v>
      </c>
      <c r="BS139" t="s">
        <v>161</v>
      </c>
      <c r="BU139" t="s">
        <v>161</v>
      </c>
      <c r="BW139" t="s">
        <v>161</v>
      </c>
      <c r="BX139" t="s">
        <v>161</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c r="DW139">
        <v>0</v>
      </c>
      <c r="DX139">
        <v>0</v>
      </c>
      <c r="DY139">
        <v>0</v>
      </c>
      <c r="DZ139">
        <v>0</v>
      </c>
      <c r="EA139">
        <v>0</v>
      </c>
      <c r="EB139">
        <v>0</v>
      </c>
      <c r="EC139">
        <v>0</v>
      </c>
      <c r="ED139">
        <v>55451.17</v>
      </c>
      <c r="EE139">
        <v>0</v>
      </c>
      <c r="EF139">
        <v>-33422.120000000003</v>
      </c>
      <c r="EG139">
        <v>22029.05</v>
      </c>
      <c r="EH139">
        <v>22029.05</v>
      </c>
      <c r="EI139">
        <v>0</v>
      </c>
      <c r="EJ139">
        <v>0</v>
      </c>
      <c r="EK139">
        <v>100</v>
      </c>
      <c r="EL139">
        <v>628000</v>
      </c>
      <c r="EM139">
        <v>0</v>
      </c>
      <c r="EN139">
        <v>-210595</v>
      </c>
      <c r="EO139">
        <v>417405</v>
      </c>
      <c r="EP139">
        <v>361953.83</v>
      </c>
      <c r="EQ139">
        <v>0</v>
      </c>
      <c r="ER139">
        <v>55451.17</v>
      </c>
      <c r="ES139">
        <v>86.72</v>
      </c>
    </row>
    <row r="140" spans="1:149" hidden="1" x14ac:dyDescent="0.3">
      <c r="A140" t="s">
        <v>148</v>
      </c>
      <c r="B140" t="s">
        <v>149</v>
      </c>
      <c r="C140" t="s">
        <v>434</v>
      </c>
      <c r="D140" t="s">
        <v>151</v>
      </c>
      <c r="E140" t="s">
        <v>152</v>
      </c>
      <c r="F140" t="s">
        <v>305</v>
      </c>
      <c r="G140" t="str">
        <f>VLOOKUP(L140,'[3]Locn Lookup 2'!G:H,2,FALSE)</f>
        <v>109 -  DUNDEE SCHOOL</v>
      </c>
      <c r="H140" t="str">
        <f t="shared" si="10"/>
        <v>12146109 -  DUNDEE SCHOOL</v>
      </c>
      <c r="I140" t="s">
        <v>154</v>
      </c>
      <c r="J140" t="s">
        <v>155</v>
      </c>
      <c r="L140" s="3">
        <v>109</v>
      </c>
      <c r="M140" t="s">
        <v>156</v>
      </c>
      <c r="N140" t="s">
        <v>442</v>
      </c>
      <c r="O140" t="s">
        <v>151</v>
      </c>
      <c r="P140" t="s">
        <v>158</v>
      </c>
      <c r="Q140" t="s">
        <v>307</v>
      </c>
      <c r="R140">
        <v>0</v>
      </c>
      <c r="S140">
        <v>0</v>
      </c>
      <c r="T140">
        <v>0</v>
      </c>
      <c r="U140">
        <v>0</v>
      </c>
      <c r="V140">
        <v>0</v>
      </c>
      <c r="W140">
        <v>0</v>
      </c>
      <c r="X140">
        <v>0</v>
      </c>
      <c r="Y140">
        <v>0</v>
      </c>
      <c r="Z140">
        <v>0</v>
      </c>
      <c r="AA140">
        <v>0</v>
      </c>
      <c r="AB140">
        <v>229000</v>
      </c>
      <c r="AC140">
        <v>10320</v>
      </c>
      <c r="AD140">
        <v>-19240.68</v>
      </c>
      <c r="AE140">
        <f t="shared" si="11"/>
        <v>-8920.68</v>
      </c>
      <c r="AF140">
        <v>220079.32</v>
      </c>
      <c r="AG140">
        <v>220079.32</v>
      </c>
      <c r="AH140">
        <v>0</v>
      </c>
      <c r="AI140">
        <v>100</v>
      </c>
      <c r="AJ140">
        <v>0</v>
      </c>
      <c r="AK140">
        <v>0</v>
      </c>
      <c r="AL140">
        <v>0</v>
      </c>
      <c r="AM140">
        <v>0</v>
      </c>
      <c r="AN140">
        <v>0</v>
      </c>
      <c r="AO140">
        <v>0</v>
      </c>
      <c r="AP140">
        <v>0</v>
      </c>
      <c r="AQ140">
        <v>0</v>
      </c>
      <c r="AR140">
        <v>0</v>
      </c>
      <c r="AS140">
        <v>0</v>
      </c>
      <c r="AT140">
        <v>0</v>
      </c>
      <c r="AU140">
        <v>0</v>
      </c>
      <c r="AV140">
        <v>0</v>
      </c>
      <c r="AW140">
        <v>0</v>
      </c>
      <c r="AX140">
        <v>0</v>
      </c>
      <c r="AY140">
        <v>0</v>
      </c>
      <c r="AZ140" t="s">
        <v>308</v>
      </c>
      <c r="BA140" t="s">
        <v>305</v>
      </c>
      <c r="BB140" t="s">
        <v>161</v>
      </c>
      <c r="BC140" t="s">
        <v>161</v>
      </c>
      <c r="BD140" t="s">
        <v>161</v>
      </c>
      <c r="BE140" t="s">
        <v>161</v>
      </c>
      <c r="BF140" t="s">
        <v>159</v>
      </c>
      <c r="BG140" t="s">
        <v>161</v>
      </c>
      <c r="BH140" t="s">
        <v>161</v>
      </c>
      <c r="BI140">
        <v>0</v>
      </c>
      <c r="BJ140" t="s">
        <v>161</v>
      </c>
      <c r="BK140" t="s">
        <v>161</v>
      </c>
      <c r="BL140" t="s">
        <v>309</v>
      </c>
      <c r="BM140" t="s">
        <v>161</v>
      </c>
      <c r="BO140" t="s">
        <v>161</v>
      </c>
      <c r="BQ140" t="s">
        <v>161</v>
      </c>
      <c r="BS140" t="s">
        <v>161</v>
      </c>
      <c r="BU140" t="s">
        <v>161</v>
      </c>
      <c r="BW140" t="s">
        <v>161</v>
      </c>
      <c r="BX140" t="s">
        <v>161</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8920.68</v>
      </c>
      <c r="DG140">
        <v>0</v>
      </c>
      <c r="DH140">
        <v>-8920.68</v>
      </c>
      <c r="DI140">
        <v>0</v>
      </c>
      <c r="DJ140">
        <v>0</v>
      </c>
      <c r="DK140">
        <v>0</v>
      </c>
      <c r="DL140">
        <v>0</v>
      </c>
      <c r="DM140">
        <v>0</v>
      </c>
      <c r="DN140">
        <v>40718.629999999997</v>
      </c>
      <c r="DO140">
        <v>10320</v>
      </c>
      <c r="DP140">
        <v>0</v>
      </c>
      <c r="DQ140">
        <v>51038.63</v>
      </c>
      <c r="DR140">
        <v>42117.95</v>
      </c>
      <c r="DS140">
        <v>0</v>
      </c>
      <c r="DT140">
        <v>8920.68</v>
      </c>
      <c r="DU140">
        <v>82.52</v>
      </c>
      <c r="DV140">
        <v>50401.98</v>
      </c>
      <c r="DW140">
        <v>0</v>
      </c>
      <c r="DX140">
        <v>0</v>
      </c>
      <c r="DY140">
        <v>50401.98</v>
      </c>
      <c r="DZ140">
        <v>9683.35</v>
      </c>
      <c r="EA140">
        <v>0</v>
      </c>
      <c r="EB140">
        <v>40718.629999999997</v>
      </c>
      <c r="EC140">
        <v>19.21</v>
      </c>
      <c r="ED140">
        <v>229000</v>
      </c>
      <c r="EE140">
        <v>0</v>
      </c>
      <c r="EF140">
        <v>-10320</v>
      </c>
      <c r="EG140">
        <v>218680</v>
      </c>
      <c r="EH140">
        <v>168278.02</v>
      </c>
      <c r="EI140">
        <v>0</v>
      </c>
      <c r="EJ140">
        <v>50401.98</v>
      </c>
      <c r="EK140">
        <v>76.95</v>
      </c>
      <c r="EL140">
        <v>0</v>
      </c>
      <c r="EM140">
        <v>0</v>
      </c>
      <c r="EN140">
        <v>0</v>
      </c>
      <c r="EO140">
        <v>0</v>
      </c>
      <c r="EP140">
        <v>0</v>
      </c>
      <c r="EQ140">
        <v>0</v>
      </c>
      <c r="ER140">
        <v>0</v>
      </c>
      <c r="ES140">
        <v>0</v>
      </c>
    </row>
    <row r="141" spans="1:149" hidden="1" x14ac:dyDescent="0.3">
      <c r="A141" t="s">
        <v>148</v>
      </c>
      <c r="B141" t="s">
        <v>149</v>
      </c>
      <c r="C141" t="s">
        <v>434</v>
      </c>
      <c r="D141" t="s">
        <v>151</v>
      </c>
      <c r="E141" t="s">
        <v>152</v>
      </c>
      <c r="F141" t="s">
        <v>314</v>
      </c>
      <c r="G141" t="str">
        <f>VLOOKUP(L141,'[3]Locn Lookup 2'!G:H,2,FALSE)</f>
        <v>109 -  DUNDEE SCHOOL</v>
      </c>
      <c r="H141" t="str">
        <f t="shared" si="10"/>
        <v>13157109 -  DUNDEE SCHOOL</v>
      </c>
      <c r="I141" t="s">
        <v>154</v>
      </c>
      <c r="J141" t="s">
        <v>155</v>
      </c>
      <c r="L141" s="3">
        <v>109</v>
      </c>
      <c r="M141" t="s">
        <v>156</v>
      </c>
      <c r="N141" t="s">
        <v>443</v>
      </c>
      <c r="O141" t="s">
        <v>151</v>
      </c>
      <c r="P141" t="s">
        <v>158</v>
      </c>
      <c r="Q141" t="s">
        <v>164</v>
      </c>
      <c r="R141">
        <v>0</v>
      </c>
      <c r="S141">
        <v>0</v>
      </c>
      <c r="T141">
        <v>0</v>
      </c>
      <c r="U141">
        <v>0</v>
      </c>
      <c r="V141">
        <v>0</v>
      </c>
      <c r="W141">
        <v>0</v>
      </c>
      <c r="X141">
        <v>0</v>
      </c>
      <c r="Y141">
        <v>0</v>
      </c>
      <c r="Z141">
        <v>0</v>
      </c>
      <c r="AA141">
        <v>0</v>
      </c>
      <c r="AB141">
        <v>72000</v>
      </c>
      <c r="AC141">
        <v>0</v>
      </c>
      <c r="AD141">
        <v>0</v>
      </c>
      <c r="AE141">
        <f t="shared" si="11"/>
        <v>0</v>
      </c>
      <c r="AF141">
        <v>72000</v>
      </c>
      <c r="AG141">
        <v>72000</v>
      </c>
      <c r="AH141">
        <v>0</v>
      </c>
      <c r="AI141">
        <v>100</v>
      </c>
      <c r="AJ141">
        <v>0</v>
      </c>
      <c r="AK141">
        <v>0</v>
      </c>
      <c r="AL141">
        <v>0</v>
      </c>
      <c r="AM141">
        <v>0</v>
      </c>
      <c r="AN141">
        <v>0</v>
      </c>
      <c r="AO141">
        <v>0</v>
      </c>
      <c r="AP141">
        <v>0</v>
      </c>
      <c r="AQ141">
        <v>0</v>
      </c>
      <c r="AR141">
        <v>0</v>
      </c>
      <c r="AS141">
        <v>0</v>
      </c>
      <c r="AT141">
        <v>0</v>
      </c>
      <c r="AU141">
        <v>0</v>
      </c>
      <c r="AV141">
        <v>0</v>
      </c>
      <c r="AW141">
        <v>0</v>
      </c>
      <c r="AX141">
        <v>0</v>
      </c>
      <c r="AY141">
        <v>0</v>
      </c>
      <c r="AZ141" t="s">
        <v>316</v>
      </c>
      <c r="BA141" t="s">
        <v>314</v>
      </c>
      <c r="BB141" t="s">
        <v>161</v>
      </c>
      <c r="BC141" t="s">
        <v>161</v>
      </c>
      <c r="BD141" t="s">
        <v>161</v>
      </c>
      <c r="BE141" t="s">
        <v>161</v>
      </c>
      <c r="BF141" t="s">
        <v>159</v>
      </c>
      <c r="BG141" t="s">
        <v>161</v>
      </c>
      <c r="BH141" s="4">
        <v>41091</v>
      </c>
      <c r="BI141">
        <v>0</v>
      </c>
      <c r="BJ141" s="4">
        <v>41455</v>
      </c>
      <c r="BK141" t="s">
        <v>161</v>
      </c>
      <c r="BL141" t="s">
        <v>161</v>
      </c>
      <c r="BM141" t="s">
        <v>161</v>
      </c>
      <c r="BO141" t="s">
        <v>161</v>
      </c>
      <c r="BQ141" t="s">
        <v>161</v>
      </c>
      <c r="BS141" t="s">
        <v>161</v>
      </c>
      <c r="BU141" t="s">
        <v>161</v>
      </c>
      <c r="BW141" t="s">
        <v>161</v>
      </c>
      <c r="BX141" t="s">
        <v>161</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72000</v>
      </c>
      <c r="DW141">
        <v>0</v>
      </c>
      <c r="DX141">
        <v>0</v>
      </c>
      <c r="DY141">
        <v>72000</v>
      </c>
      <c r="DZ141">
        <v>72000</v>
      </c>
      <c r="EA141">
        <v>0</v>
      </c>
      <c r="EB141">
        <v>0</v>
      </c>
      <c r="EC141">
        <v>100</v>
      </c>
      <c r="ED141">
        <v>0</v>
      </c>
      <c r="EE141">
        <v>0</v>
      </c>
      <c r="EF141">
        <v>0</v>
      </c>
      <c r="EG141">
        <v>0</v>
      </c>
      <c r="EH141">
        <v>0</v>
      </c>
      <c r="EI141">
        <v>0</v>
      </c>
      <c r="EJ141">
        <v>0</v>
      </c>
      <c r="EK141">
        <v>0</v>
      </c>
      <c r="EL141">
        <v>0</v>
      </c>
      <c r="EM141">
        <v>0</v>
      </c>
      <c r="EN141">
        <v>0</v>
      </c>
      <c r="EO141">
        <v>0</v>
      </c>
      <c r="EP141">
        <v>0</v>
      </c>
      <c r="EQ141">
        <v>0</v>
      </c>
      <c r="ER141">
        <v>0</v>
      </c>
      <c r="ES141">
        <v>0</v>
      </c>
    </row>
    <row r="142" spans="1:149" hidden="1" x14ac:dyDescent="0.3">
      <c r="A142" t="s">
        <v>148</v>
      </c>
      <c r="B142" t="s">
        <v>149</v>
      </c>
      <c r="C142" t="s">
        <v>434</v>
      </c>
      <c r="D142" t="s">
        <v>151</v>
      </c>
      <c r="E142" t="s">
        <v>152</v>
      </c>
      <c r="F142" t="s">
        <v>444</v>
      </c>
      <c r="G142" t="str">
        <f>VLOOKUP(L142,'[3]Locn Lookup 2'!G:H,2,FALSE)</f>
        <v>109 -  DUNDEE SCHOOL</v>
      </c>
      <c r="H142" t="str">
        <f t="shared" si="10"/>
        <v>14166109 -  DUNDEE SCHOOL</v>
      </c>
      <c r="I142" t="s">
        <v>154</v>
      </c>
      <c r="J142" t="s">
        <v>155</v>
      </c>
      <c r="L142" s="3">
        <v>109</v>
      </c>
      <c r="M142" t="s">
        <v>156</v>
      </c>
      <c r="N142" t="s">
        <v>445</v>
      </c>
      <c r="O142" t="s">
        <v>151</v>
      </c>
      <c r="P142" t="s">
        <v>158</v>
      </c>
      <c r="Q142" t="s">
        <v>164</v>
      </c>
      <c r="R142">
        <v>0</v>
      </c>
      <c r="S142">
        <v>0</v>
      </c>
      <c r="T142">
        <v>0</v>
      </c>
      <c r="U142">
        <v>0</v>
      </c>
      <c r="V142">
        <v>0</v>
      </c>
      <c r="W142">
        <v>0</v>
      </c>
      <c r="X142">
        <v>0</v>
      </c>
      <c r="Y142">
        <v>0</v>
      </c>
      <c r="Z142">
        <v>0</v>
      </c>
      <c r="AA142">
        <v>0</v>
      </c>
      <c r="AB142">
        <v>175000</v>
      </c>
      <c r="AC142">
        <v>0</v>
      </c>
      <c r="AD142">
        <v>-44741.17</v>
      </c>
      <c r="AE142">
        <f t="shared" si="11"/>
        <v>-44741.17</v>
      </c>
      <c r="AF142">
        <v>130258.83</v>
      </c>
      <c r="AG142">
        <v>130258.83</v>
      </c>
      <c r="AH142">
        <v>0</v>
      </c>
      <c r="AI142">
        <v>100</v>
      </c>
      <c r="AJ142">
        <v>0</v>
      </c>
      <c r="AK142">
        <v>0</v>
      </c>
      <c r="AL142">
        <v>0</v>
      </c>
      <c r="AM142">
        <v>0</v>
      </c>
      <c r="AN142">
        <v>0</v>
      </c>
      <c r="AO142">
        <v>0</v>
      </c>
      <c r="AP142">
        <v>0</v>
      </c>
      <c r="AQ142">
        <v>0</v>
      </c>
      <c r="AR142">
        <v>0</v>
      </c>
      <c r="AS142">
        <v>0</v>
      </c>
      <c r="AT142">
        <v>0</v>
      </c>
      <c r="AU142">
        <v>0</v>
      </c>
      <c r="AV142">
        <v>0</v>
      </c>
      <c r="AW142">
        <v>0</v>
      </c>
      <c r="AX142">
        <v>0</v>
      </c>
      <c r="AY142">
        <v>0</v>
      </c>
      <c r="AZ142" t="s">
        <v>333</v>
      </c>
      <c r="BA142" t="s">
        <v>444</v>
      </c>
      <c r="BB142" t="s">
        <v>161</v>
      </c>
      <c r="BC142" t="s">
        <v>161</v>
      </c>
      <c r="BD142" t="s">
        <v>161</v>
      </c>
      <c r="BE142" t="s">
        <v>161</v>
      </c>
      <c r="BF142" t="s">
        <v>159</v>
      </c>
      <c r="BG142" t="s">
        <v>161</v>
      </c>
      <c r="BH142" s="4">
        <v>41456</v>
      </c>
      <c r="BI142">
        <v>0</v>
      </c>
      <c r="BJ142" s="4">
        <v>41820</v>
      </c>
      <c r="BK142" t="s">
        <v>161</v>
      </c>
      <c r="BL142" t="s">
        <v>161</v>
      </c>
      <c r="BM142" t="s">
        <v>161</v>
      </c>
      <c r="BO142" t="s">
        <v>161</v>
      </c>
      <c r="BQ142" t="s">
        <v>161</v>
      </c>
      <c r="BS142" t="s">
        <v>161</v>
      </c>
      <c r="BU142" t="s">
        <v>161</v>
      </c>
      <c r="BW142" t="s">
        <v>161</v>
      </c>
      <c r="BX142" t="s">
        <v>161</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143759.35</v>
      </c>
      <c r="DG142">
        <v>0</v>
      </c>
      <c r="DH142">
        <v>-44741.17</v>
      </c>
      <c r="DI142">
        <v>99018.18</v>
      </c>
      <c r="DJ142">
        <v>99018.18</v>
      </c>
      <c r="DK142">
        <v>0</v>
      </c>
      <c r="DL142">
        <v>0</v>
      </c>
      <c r="DM142">
        <v>100</v>
      </c>
      <c r="DN142">
        <v>175000</v>
      </c>
      <c r="DO142">
        <v>0</v>
      </c>
      <c r="DP142">
        <v>0</v>
      </c>
      <c r="DQ142">
        <v>175000</v>
      </c>
      <c r="DR142">
        <v>31240.65</v>
      </c>
      <c r="DS142">
        <v>0</v>
      </c>
      <c r="DT142">
        <v>143759.35</v>
      </c>
      <c r="DU142">
        <v>17.850000000000001</v>
      </c>
      <c r="DV142">
        <v>0</v>
      </c>
      <c r="DW142">
        <v>0</v>
      </c>
      <c r="DX142">
        <v>0</v>
      </c>
      <c r="DY142">
        <v>0</v>
      </c>
      <c r="DZ142">
        <v>0</v>
      </c>
      <c r="EA142">
        <v>0</v>
      </c>
      <c r="EB142">
        <v>0</v>
      </c>
      <c r="EC142">
        <v>0</v>
      </c>
      <c r="ED142">
        <v>0</v>
      </c>
      <c r="EE142">
        <v>0</v>
      </c>
      <c r="EF142">
        <v>0</v>
      </c>
      <c r="EG142">
        <v>0</v>
      </c>
      <c r="EH142">
        <v>0</v>
      </c>
      <c r="EI142">
        <v>0</v>
      </c>
      <c r="EJ142">
        <v>0</v>
      </c>
      <c r="EK142">
        <v>0</v>
      </c>
      <c r="EL142">
        <v>0</v>
      </c>
      <c r="EM142">
        <v>0</v>
      </c>
      <c r="EN142">
        <v>0</v>
      </c>
      <c r="EO142">
        <v>0</v>
      </c>
      <c r="EP142">
        <v>0</v>
      </c>
      <c r="EQ142">
        <v>0</v>
      </c>
      <c r="ER142">
        <v>0</v>
      </c>
      <c r="ES142">
        <v>0</v>
      </c>
    </row>
    <row r="143" spans="1:149" hidden="1" x14ac:dyDescent="0.3">
      <c r="A143" t="s">
        <v>148</v>
      </c>
      <c r="B143" t="s">
        <v>149</v>
      </c>
      <c r="C143" t="s">
        <v>434</v>
      </c>
      <c r="D143" t="s">
        <v>151</v>
      </c>
      <c r="E143" t="s">
        <v>152</v>
      </c>
      <c r="F143" t="s">
        <v>318</v>
      </c>
      <c r="G143" t="str">
        <f>VLOOKUP(L143,'[3]Locn Lookup 2'!G:H,2,FALSE)</f>
        <v>109 -  DUNDEE SCHOOL</v>
      </c>
      <c r="H143" t="str">
        <f t="shared" si="10"/>
        <v>15168109 -  DUNDEE SCHOOL</v>
      </c>
      <c r="I143" t="s">
        <v>154</v>
      </c>
      <c r="J143" t="s">
        <v>155</v>
      </c>
      <c r="L143" s="3">
        <v>109</v>
      </c>
      <c r="M143" t="s">
        <v>156</v>
      </c>
      <c r="N143" t="s">
        <v>446</v>
      </c>
      <c r="O143" t="s">
        <v>151</v>
      </c>
      <c r="P143" t="s">
        <v>158</v>
      </c>
      <c r="Q143" t="s">
        <v>159</v>
      </c>
      <c r="R143">
        <v>0</v>
      </c>
      <c r="S143">
        <v>0</v>
      </c>
      <c r="T143">
        <v>0</v>
      </c>
      <c r="U143">
        <v>0</v>
      </c>
      <c r="V143">
        <v>0</v>
      </c>
      <c r="W143">
        <v>0</v>
      </c>
      <c r="X143">
        <v>0</v>
      </c>
      <c r="Y143">
        <v>0</v>
      </c>
      <c r="Z143">
        <v>0</v>
      </c>
      <c r="AA143">
        <v>0</v>
      </c>
      <c r="AB143">
        <v>195000</v>
      </c>
      <c r="AC143">
        <v>11629.34</v>
      </c>
      <c r="AD143">
        <v>0</v>
      </c>
      <c r="AE143">
        <f t="shared" si="11"/>
        <v>11629.34</v>
      </c>
      <c r="AF143">
        <v>206629.34</v>
      </c>
      <c r="AG143">
        <v>206629.34</v>
      </c>
      <c r="AH143">
        <v>0</v>
      </c>
      <c r="AI143">
        <v>100</v>
      </c>
      <c r="AJ143">
        <v>0</v>
      </c>
      <c r="AK143">
        <v>0</v>
      </c>
      <c r="AL143">
        <v>0</v>
      </c>
      <c r="AM143">
        <v>0</v>
      </c>
      <c r="AN143">
        <v>0</v>
      </c>
      <c r="AO143">
        <v>0</v>
      </c>
      <c r="AP143">
        <v>0</v>
      </c>
      <c r="AQ143">
        <v>0</v>
      </c>
      <c r="AR143">
        <v>0</v>
      </c>
      <c r="AS143">
        <v>0</v>
      </c>
      <c r="AT143">
        <v>0</v>
      </c>
      <c r="AU143">
        <v>0</v>
      </c>
      <c r="AV143">
        <v>0</v>
      </c>
      <c r="AW143">
        <v>0</v>
      </c>
      <c r="AX143">
        <v>0</v>
      </c>
      <c r="AY143">
        <v>0</v>
      </c>
      <c r="AZ143" t="s">
        <v>230</v>
      </c>
      <c r="BA143" t="s">
        <v>318</v>
      </c>
      <c r="BB143" t="s">
        <v>161</v>
      </c>
      <c r="BC143" t="s">
        <v>161</v>
      </c>
      <c r="BD143" t="s">
        <v>161</v>
      </c>
      <c r="BE143" t="s">
        <v>161</v>
      </c>
      <c r="BF143" t="s">
        <v>159</v>
      </c>
      <c r="BG143" t="s">
        <v>161</v>
      </c>
      <c r="BH143" s="4">
        <v>41821</v>
      </c>
      <c r="BI143">
        <v>0</v>
      </c>
      <c r="BJ143" s="4">
        <v>42185</v>
      </c>
      <c r="BK143" t="s">
        <v>161</v>
      </c>
      <c r="BL143" t="s">
        <v>161</v>
      </c>
      <c r="BM143" t="s">
        <v>161</v>
      </c>
      <c r="BO143" t="s">
        <v>161</v>
      </c>
      <c r="BQ143" t="s">
        <v>161</v>
      </c>
      <c r="BS143" t="s">
        <v>161</v>
      </c>
      <c r="BU143" t="s">
        <v>161</v>
      </c>
      <c r="BW143" t="s">
        <v>161</v>
      </c>
      <c r="BX143" t="s">
        <v>161</v>
      </c>
      <c r="BZ143">
        <v>195000</v>
      </c>
      <c r="CA143">
        <v>11629.34</v>
      </c>
      <c r="CB143">
        <v>0</v>
      </c>
      <c r="CC143">
        <v>206629.34</v>
      </c>
      <c r="CD143">
        <v>206629.34</v>
      </c>
      <c r="CE143">
        <v>0</v>
      </c>
      <c r="CF143">
        <v>0</v>
      </c>
      <c r="CG143">
        <v>100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c r="DW143">
        <v>0</v>
      </c>
      <c r="DX143">
        <v>0</v>
      </c>
      <c r="DY143">
        <v>0</v>
      </c>
      <c r="DZ143">
        <v>0</v>
      </c>
      <c r="EA143">
        <v>0</v>
      </c>
      <c r="EB143">
        <v>0</v>
      </c>
      <c r="EC143">
        <v>0</v>
      </c>
      <c r="ED143">
        <v>0</v>
      </c>
      <c r="EE143">
        <v>0</v>
      </c>
      <c r="EF143">
        <v>0</v>
      </c>
      <c r="EG143">
        <v>0</v>
      </c>
      <c r="EH143">
        <v>0</v>
      </c>
      <c r="EI143">
        <v>0</v>
      </c>
      <c r="EJ143">
        <v>0</v>
      </c>
      <c r="EK143">
        <v>0</v>
      </c>
      <c r="EL143">
        <v>0</v>
      </c>
      <c r="EM143">
        <v>0</v>
      </c>
      <c r="EN143">
        <v>0</v>
      </c>
      <c r="EO143">
        <v>0</v>
      </c>
      <c r="EP143">
        <v>0</v>
      </c>
      <c r="EQ143">
        <v>0</v>
      </c>
      <c r="ER143">
        <v>0</v>
      </c>
      <c r="ES143">
        <v>0</v>
      </c>
    </row>
    <row r="144" spans="1:149" hidden="1" x14ac:dyDescent="0.3">
      <c r="A144" t="s">
        <v>148</v>
      </c>
      <c r="B144" t="s">
        <v>149</v>
      </c>
      <c r="C144" t="s">
        <v>434</v>
      </c>
      <c r="D144" t="s">
        <v>151</v>
      </c>
      <c r="E144" t="s">
        <v>152</v>
      </c>
      <c r="F144" t="s">
        <v>162</v>
      </c>
      <c r="G144" t="str">
        <f>VLOOKUP(L144,'[3]Locn Lookup 2'!G:H,2,FALSE)</f>
        <v>109 -  DUNDEE SCHOOL</v>
      </c>
      <c r="H144" t="str">
        <f t="shared" si="10"/>
        <v>15169109 -  DUNDEE SCHOOL</v>
      </c>
      <c r="I144" t="s">
        <v>154</v>
      </c>
      <c r="J144" t="s">
        <v>155</v>
      </c>
      <c r="L144" s="3">
        <v>109</v>
      </c>
      <c r="M144" t="s">
        <v>156</v>
      </c>
      <c r="N144" t="s">
        <v>447</v>
      </c>
      <c r="O144" t="s">
        <v>151</v>
      </c>
      <c r="P144" t="s">
        <v>158</v>
      </c>
      <c r="Q144" t="s">
        <v>164</v>
      </c>
      <c r="R144">
        <v>0</v>
      </c>
      <c r="S144">
        <v>0</v>
      </c>
      <c r="T144">
        <v>0</v>
      </c>
      <c r="U144">
        <v>0</v>
      </c>
      <c r="V144">
        <v>0</v>
      </c>
      <c r="W144">
        <v>0</v>
      </c>
      <c r="X144">
        <v>0</v>
      </c>
      <c r="Y144">
        <v>0</v>
      </c>
      <c r="Z144">
        <v>0</v>
      </c>
      <c r="AA144">
        <v>0</v>
      </c>
      <c r="AB144">
        <v>10000</v>
      </c>
      <c r="AC144">
        <v>15430</v>
      </c>
      <c r="AD144">
        <v>-30</v>
      </c>
      <c r="AE144">
        <f t="shared" si="11"/>
        <v>15400</v>
      </c>
      <c r="AF144">
        <v>25400</v>
      </c>
      <c r="AG144">
        <v>25400</v>
      </c>
      <c r="AH144">
        <v>0</v>
      </c>
      <c r="AI144">
        <v>100</v>
      </c>
      <c r="AJ144">
        <v>0</v>
      </c>
      <c r="AK144">
        <v>0</v>
      </c>
      <c r="AL144">
        <v>0</v>
      </c>
      <c r="AM144">
        <v>0</v>
      </c>
      <c r="AN144">
        <v>0</v>
      </c>
      <c r="AO144">
        <v>0</v>
      </c>
      <c r="AP144">
        <v>0</v>
      </c>
      <c r="AQ144">
        <v>0</v>
      </c>
      <c r="AR144">
        <v>0</v>
      </c>
      <c r="AS144">
        <v>0</v>
      </c>
      <c r="AT144">
        <v>0</v>
      </c>
      <c r="AU144">
        <v>0</v>
      </c>
      <c r="AV144">
        <v>0</v>
      </c>
      <c r="AW144">
        <v>0</v>
      </c>
      <c r="AX144">
        <v>0</v>
      </c>
      <c r="AY144">
        <v>0</v>
      </c>
      <c r="AZ144" t="s">
        <v>165</v>
      </c>
      <c r="BA144" t="s">
        <v>162</v>
      </c>
      <c r="BB144" t="s">
        <v>161</v>
      </c>
      <c r="BC144" t="s">
        <v>161</v>
      </c>
      <c r="BD144" t="s">
        <v>161</v>
      </c>
      <c r="BE144" t="s">
        <v>161</v>
      </c>
      <c r="BF144" t="s">
        <v>159</v>
      </c>
      <c r="BG144" t="s">
        <v>161</v>
      </c>
      <c r="BH144" s="4">
        <v>41821</v>
      </c>
      <c r="BI144">
        <v>0</v>
      </c>
      <c r="BJ144" s="4">
        <v>42185</v>
      </c>
      <c r="BK144" t="s">
        <v>161</v>
      </c>
      <c r="BL144" t="s">
        <v>161</v>
      </c>
      <c r="BM144" t="s">
        <v>161</v>
      </c>
      <c r="BO144" t="s">
        <v>161</v>
      </c>
      <c r="BQ144" t="s">
        <v>161</v>
      </c>
      <c r="BS144" t="s">
        <v>161</v>
      </c>
      <c r="BU144" t="s">
        <v>161</v>
      </c>
      <c r="BW144" t="s">
        <v>161</v>
      </c>
      <c r="BX144" t="s">
        <v>161</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10000</v>
      </c>
      <c r="DG144">
        <v>15430</v>
      </c>
      <c r="DH144">
        <v>-30</v>
      </c>
      <c r="DI144">
        <v>25400</v>
      </c>
      <c r="DJ144">
        <v>25400</v>
      </c>
      <c r="DK144">
        <v>0</v>
      </c>
      <c r="DL144">
        <v>0</v>
      </c>
      <c r="DM144">
        <v>100</v>
      </c>
      <c r="DN144">
        <v>0</v>
      </c>
      <c r="DO144">
        <v>0</v>
      </c>
      <c r="DP144">
        <v>0</v>
      </c>
      <c r="DQ144">
        <v>0</v>
      </c>
      <c r="DR144">
        <v>0</v>
      </c>
      <c r="DS144">
        <v>0</v>
      </c>
      <c r="DT144">
        <v>0</v>
      </c>
      <c r="DU144">
        <v>0</v>
      </c>
      <c r="DV144">
        <v>0</v>
      </c>
      <c r="DW144">
        <v>0</v>
      </c>
      <c r="DX144">
        <v>0</v>
      </c>
      <c r="DY144">
        <v>0</v>
      </c>
      <c r="DZ144">
        <v>0</v>
      </c>
      <c r="EA144">
        <v>0</v>
      </c>
      <c r="EB144">
        <v>0</v>
      </c>
      <c r="EC144">
        <v>0</v>
      </c>
      <c r="ED144">
        <v>0</v>
      </c>
      <c r="EE144">
        <v>0</v>
      </c>
      <c r="EF144">
        <v>0</v>
      </c>
      <c r="EG144">
        <v>0</v>
      </c>
      <c r="EH144">
        <v>0</v>
      </c>
      <c r="EI144">
        <v>0</v>
      </c>
      <c r="EJ144">
        <v>0</v>
      </c>
      <c r="EK144">
        <v>0</v>
      </c>
      <c r="EL144">
        <v>0</v>
      </c>
      <c r="EM144">
        <v>0</v>
      </c>
      <c r="EN144">
        <v>0</v>
      </c>
      <c r="EO144">
        <v>0</v>
      </c>
      <c r="EP144">
        <v>0</v>
      </c>
      <c r="EQ144">
        <v>0</v>
      </c>
      <c r="ER144">
        <v>0</v>
      </c>
      <c r="ES144">
        <v>0</v>
      </c>
    </row>
    <row r="145" spans="1:149" hidden="1" x14ac:dyDescent="0.3">
      <c r="A145" t="s">
        <v>148</v>
      </c>
      <c r="B145" t="s">
        <v>149</v>
      </c>
      <c r="C145" t="s">
        <v>434</v>
      </c>
      <c r="D145" t="s">
        <v>151</v>
      </c>
      <c r="E145" t="s">
        <v>152</v>
      </c>
      <c r="F145" t="s">
        <v>376</v>
      </c>
      <c r="G145" t="str">
        <f>VLOOKUP(L145,'[3]Locn Lookup 2'!G:H,2,FALSE)</f>
        <v>109 -  DUNDEE SCHOOL</v>
      </c>
      <c r="H145" t="str">
        <f t="shared" si="10"/>
        <v>15173109 -  DUNDEE SCHOOL</v>
      </c>
      <c r="I145" t="s">
        <v>154</v>
      </c>
      <c r="J145" t="s">
        <v>155</v>
      </c>
      <c r="L145" s="3">
        <v>109</v>
      </c>
      <c r="M145" t="s">
        <v>156</v>
      </c>
      <c r="N145" t="s">
        <v>448</v>
      </c>
      <c r="O145" t="s">
        <v>151</v>
      </c>
      <c r="P145" t="s">
        <v>158</v>
      </c>
      <c r="Q145" t="s">
        <v>164</v>
      </c>
      <c r="R145">
        <v>0</v>
      </c>
      <c r="S145">
        <v>0</v>
      </c>
      <c r="T145">
        <v>0</v>
      </c>
      <c r="U145">
        <v>0</v>
      </c>
      <c r="V145">
        <v>0</v>
      </c>
      <c r="W145">
        <v>0</v>
      </c>
      <c r="X145">
        <v>0</v>
      </c>
      <c r="Y145">
        <v>0</v>
      </c>
      <c r="Z145">
        <v>0</v>
      </c>
      <c r="AA145">
        <v>0</v>
      </c>
      <c r="AB145">
        <v>45000</v>
      </c>
      <c r="AC145">
        <v>0</v>
      </c>
      <c r="AD145">
        <v>-7146.91</v>
      </c>
      <c r="AE145">
        <f t="shared" si="11"/>
        <v>-7146.91</v>
      </c>
      <c r="AF145">
        <v>37853.089999999997</v>
      </c>
      <c r="AG145">
        <v>37853.089999999997</v>
      </c>
      <c r="AH145">
        <v>0</v>
      </c>
      <c r="AI145">
        <v>100</v>
      </c>
      <c r="AJ145">
        <v>0</v>
      </c>
      <c r="AK145">
        <v>0</v>
      </c>
      <c r="AL145">
        <v>0</v>
      </c>
      <c r="AM145">
        <v>0</v>
      </c>
      <c r="AN145">
        <v>0</v>
      </c>
      <c r="AO145">
        <v>0</v>
      </c>
      <c r="AP145">
        <v>0</v>
      </c>
      <c r="AQ145">
        <v>0</v>
      </c>
      <c r="AR145">
        <v>0</v>
      </c>
      <c r="AS145">
        <v>0</v>
      </c>
      <c r="AT145">
        <v>0</v>
      </c>
      <c r="AU145">
        <v>0</v>
      </c>
      <c r="AV145">
        <v>0</v>
      </c>
      <c r="AW145">
        <v>0</v>
      </c>
      <c r="AX145">
        <v>0</v>
      </c>
      <c r="AY145">
        <v>0</v>
      </c>
      <c r="AZ145" t="s">
        <v>378</v>
      </c>
      <c r="BA145" t="s">
        <v>376</v>
      </c>
      <c r="BB145" t="s">
        <v>161</v>
      </c>
      <c r="BC145" t="s">
        <v>161</v>
      </c>
      <c r="BD145" t="s">
        <v>161</v>
      </c>
      <c r="BE145" t="s">
        <v>161</v>
      </c>
      <c r="BF145" t="s">
        <v>159</v>
      </c>
      <c r="BG145" t="s">
        <v>161</v>
      </c>
      <c r="BH145" s="4">
        <v>41821</v>
      </c>
      <c r="BI145">
        <v>0</v>
      </c>
      <c r="BJ145" s="4">
        <v>42185</v>
      </c>
      <c r="BK145" t="s">
        <v>161</v>
      </c>
      <c r="BL145" t="s">
        <v>161</v>
      </c>
      <c r="BM145" t="s">
        <v>161</v>
      </c>
      <c r="BO145" t="s">
        <v>161</v>
      </c>
      <c r="BQ145" t="s">
        <v>161</v>
      </c>
      <c r="BS145" t="s">
        <v>161</v>
      </c>
      <c r="BU145" t="s">
        <v>161</v>
      </c>
      <c r="BW145" t="s">
        <v>161</v>
      </c>
      <c r="BX145" t="s">
        <v>161</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45000</v>
      </c>
      <c r="DG145">
        <v>0</v>
      </c>
      <c r="DH145">
        <v>-7146.91</v>
      </c>
      <c r="DI145">
        <v>37853.089999999997</v>
      </c>
      <c r="DJ145">
        <v>37853.089999999997</v>
      </c>
      <c r="DK145">
        <v>0</v>
      </c>
      <c r="DL145">
        <v>0</v>
      </c>
      <c r="DM145">
        <v>100</v>
      </c>
      <c r="DN145">
        <v>0</v>
      </c>
      <c r="DO145">
        <v>0</v>
      </c>
      <c r="DP145">
        <v>0</v>
      </c>
      <c r="DQ145">
        <v>0</v>
      </c>
      <c r="DR145">
        <v>0</v>
      </c>
      <c r="DS145">
        <v>0</v>
      </c>
      <c r="DT145">
        <v>0</v>
      </c>
      <c r="DU145">
        <v>0</v>
      </c>
      <c r="DV145">
        <v>0</v>
      </c>
      <c r="DW145">
        <v>0</v>
      </c>
      <c r="DX145">
        <v>0</v>
      </c>
      <c r="DY145">
        <v>0</v>
      </c>
      <c r="DZ145">
        <v>0</v>
      </c>
      <c r="EA145">
        <v>0</v>
      </c>
      <c r="EB145">
        <v>0</v>
      </c>
      <c r="EC145">
        <v>0</v>
      </c>
      <c r="ED145">
        <v>0</v>
      </c>
      <c r="EE145">
        <v>0</v>
      </c>
      <c r="EF145">
        <v>0</v>
      </c>
      <c r="EG145">
        <v>0</v>
      </c>
      <c r="EH145">
        <v>0</v>
      </c>
      <c r="EI145">
        <v>0</v>
      </c>
      <c r="EJ145">
        <v>0</v>
      </c>
      <c r="EK145">
        <v>0</v>
      </c>
      <c r="EL145">
        <v>0</v>
      </c>
      <c r="EM145">
        <v>0</v>
      </c>
      <c r="EN145">
        <v>0</v>
      </c>
      <c r="EO145">
        <v>0</v>
      </c>
      <c r="EP145">
        <v>0</v>
      </c>
      <c r="EQ145">
        <v>0</v>
      </c>
      <c r="ER145">
        <v>0</v>
      </c>
      <c r="ES145">
        <v>0</v>
      </c>
    </row>
    <row r="146" spans="1:149" hidden="1" x14ac:dyDescent="0.3">
      <c r="A146" t="s">
        <v>148</v>
      </c>
      <c r="B146" t="s">
        <v>149</v>
      </c>
      <c r="C146" t="s">
        <v>434</v>
      </c>
      <c r="D146" t="s">
        <v>151</v>
      </c>
      <c r="E146" t="s">
        <v>152</v>
      </c>
      <c r="F146" t="s">
        <v>262</v>
      </c>
      <c r="G146" t="str">
        <f>VLOOKUP(L146,'[3]Locn Lookup 2'!G:H,2,FALSE)</f>
        <v>109 -  DUNDEE SCHOOL</v>
      </c>
      <c r="H146" t="str">
        <f t="shared" si="10"/>
        <v>16173109 -  DUNDEE SCHOOL</v>
      </c>
      <c r="I146" t="s">
        <v>154</v>
      </c>
      <c r="J146" t="s">
        <v>155</v>
      </c>
      <c r="L146" s="3">
        <v>109</v>
      </c>
      <c r="M146" t="s">
        <v>156</v>
      </c>
      <c r="N146" t="s">
        <v>449</v>
      </c>
      <c r="O146" t="s">
        <v>151</v>
      </c>
      <c r="P146" t="s">
        <v>158</v>
      </c>
      <c r="Q146" t="s">
        <v>159</v>
      </c>
      <c r="R146">
        <v>0</v>
      </c>
      <c r="S146">
        <v>0</v>
      </c>
      <c r="T146">
        <v>0</v>
      </c>
      <c r="U146">
        <v>0</v>
      </c>
      <c r="V146">
        <v>0</v>
      </c>
      <c r="W146">
        <v>0</v>
      </c>
      <c r="X146">
        <v>0</v>
      </c>
      <c r="Y146">
        <v>0</v>
      </c>
      <c r="Z146">
        <v>0</v>
      </c>
      <c r="AA146">
        <v>0</v>
      </c>
      <c r="AB146">
        <v>1500000</v>
      </c>
      <c r="AC146">
        <v>167138.01</v>
      </c>
      <c r="AD146">
        <v>-12.51</v>
      </c>
      <c r="AE146">
        <f t="shared" si="11"/>
        <v>167125.5</v>
      </c>
      <c r="AF146">
        <v>1667125.5</v>
      </c>
      <c r="AG146">
        <v>1667125.5</v>
      </c>
      <c r="AH146">
        <v>0</v>
      </c>
      <c r="AI146">
        <v>100</v>
      </c>
      <c r="AJ146">
        <v>107024.28</v>
      </c>
      <c r="AK146">
        <v>0</v>
      </c>
      <c r="AL146">
        <v>0</v>
      </c>
      <c r="AM146">
        <v>0</v>
      </c>
      <c r="AN146">
        <v>107024.28</v>
      </c>
      <c r="AO146">
        <v>107024.28</v>
      </c>
      <c r="AP146">
        <v>0</v>
      </c>
      <c r="AQ146">
        <v>0</v>
      </c>
      <c r="AR146">
        <v>100</v>
      </c>
      <c r="AS146">
        <v>0</v>
      </c>
      <c r="AT146">
        <v>0</v>
      </c>
      <c r="AU146">
        <v>0</v>
      </c>
      <c r="AV146">
        <v>0</v>
      </c>
      <c r="AW146">
        <v>0</v>
      </c>
      <c r="AX146">
        <v>0</v>
      </c>
      <c r="AY146">
        <v>0</v>
      </c>
      <c r="AZ146" t="s">
        <v>264</v>
      </c>
      <c r="BA146" t="s">
        <v>262</v>
      </c>
      <c r="BB146" t="s">
        <v>161</v>
      </c>
      <c r="BC146" t="s">
        <v>161</v>
      </c>
      <c r="BD146" t="s">
        <v>161</v>
      </c>
      <c r="BE146" t="s">
        <v>161</v>
      </c>
      <c r="BF146" t="s">
        <v>159</v>
      </c>
      <c r="BG146" t="s">
        <v>161</v>
      </c>
      <c r="BH146" s="4">
        <v>42186</v>
      </c>
      <c r="BI146">
        <v>0</v>
      </c>
      <c r="BJ146" s="4">
        <v>42551</v>
      </c>
      <c r="BK146" t="s">
        <v>161</v>
      </c>
      <c r="BL146" t="s">
        <v>161</v>
      </c>
      <c r="BM146" t="s">
        <v>161</v>
      </c>
      <c r="BO146" t="s">
        <v>161</v>
      </c>
      <c r="BQ146" t="s">
        <v>161</v>
      </c>
      <c r="BS146" t="s">
        <v>161</v>
      </c>
      <c r="BU146" t="s">
        <v>161</v>
      </c>
      <c r="BW146" t="s">
        <v>161</v>
      </c>
      <c r="BX146" t="s">
        <v>161</v>
      </c>
      <c r="BZ146">
        <v>107024.28</v>
      </c>
      <c r="CA146">
        <v>0</v>
      </c>
      <c r="CB146">
        <v>0</v>
      </c>
      <c r="CC146">
        <v>107024.28</v>
      </c>
      <c r="CD146">
        <v>0</v>
      </c>
      <c r="CE146">
        <v>0</v>
      </c>
      <c r="CF146">
        <v>107024.28</v>
      </c>
      <c r="CG146">
        <v>0</v>
      </c>
      <c r="CH146">
        <v>107024.28</v>
      </c>
      <c r="CI146">
        <v>0</v>
      </c>
      <c r="CJ146">
        <v>0</v>
      </c>
      <c r="CK146">
        <v>107024.28</v>
      </c>
      <c r="CL146">
        <v>0</v>
      </c>
      <c r="CM146">
        <v>0</v>
      </c>
      <c r="CN146">
        <v>107024.28</v>
      </c>
      <c r="CO146">
        <v>0</v>
      </c>
      <c r="CP146">
        <v>1639568.04</v>
      </c>
      <c r="CQ146">
        <v>0</v>
      </c>
      <c r="CR146">
        <v>0</v>
      </c>
      <c r="CS146">
        <v>1639568.04</v>
      </c>
      <c r="CT146">
        <v>1532543.76</v>
      </c>
      <c r="CU146">
        <v>0</v>
      </c>
      <c r="CV146">
        <v>107024.28</v>
      </c>
      <c r="CW146">
        <v>93.47</v>
      </c>
      <c r="CX146">
        <v>1500000</v>
      </c>
      <c r="CY146">
        <v>167138.01</v>
      </c>
      <c r="CZ146">
        <v>-12.51</v>
      </c>
      <c r="DA146">
        <v>1667125.5</v>
      </c>
      <c r="DB146">
        <v>27557.46</v>
      </c>
      <c r="DC146">
        <v>0</v>
      </c>
      <c r="DD146">
        <v>1639568.04</v>
      </c>
      <c r="DE146">
        <v>1.65</v>
      </c>
      <c r="DF146">
        <v>0</v>
      </c>
      <c r="DG146">
        <v>0</v>
      </c>
      <c r="DH146">
        <v>0</v>
      </c>
      <c r="DI146">
        <v>0</v>
      </c>
      <c r="DJ146">
        <v>0</v>
      </c>
      <c r="DK146">
        <v>0</v>
      </c>
      <c r="DL146">
        <v>0</v>
      </c>
      <c r="DM146">
        <v>0</v>
      </c>
      <c r="DN146">
        <v>0</v>
      </c>
      <c r="DO146">
        <v>0</v>
      </c>
      <c r="DP146">
        <v>0</v>
      </c>
      <c r="DQ146">
        <v>0</v>
      </c>
      <c r="DR146">
        <v>0</v>
      </c>
      <c r="DS146">
        <v>0</v>
      </c>
      <c r="DT146">
        <v>0</v>
      </c>
      <c r="DU146">
        <v>0</v>
      </c>
      <c r="DV146">
        <v>0</v>
      </c>
      <c r="DW146">
        <v>0</v>
      </c>
      <c r="DX146">
        <v>0</v>
      </c>
      <c r="DY146">
        <v>0</v>
      </c>
      <c r="DZ146">
        <v>0</v>
      </c>
      <c r="EA146">
        <v>0</v>
      </c>
      <c r="EB146">
        <v>0</v>
      </c>
      <c r="EC146">
        <v>0</v>
      </c>
      <c r="ED146">
        <v>0</v>
      </c>
      <c r="EE146">
        <v>0</v>
      </c>
      <c r="EF146">
        <v>0</v>
      </c>
      <c r="EG146">
        <v>0</v>
      </c>
      <c r="EH146">
        <v>0</v>
      </c>
      <c r="EI146">
        <v>0</v>
      </c>
      <c r="EJ146">
        <v>0</v>
      </c>
      <c r="EK146">
        <v>0</v>
      </c>
      <c r="EL146">
        <v>0</v>
      </c>
      <c r="EM146">
        <v>0</v>
      </c>
      <c r="EN146">
        <v>0</v>
      </c>
      <c r="EO146">
        <v>0</v>
      </c>
      <c r="EP146">
        <v>0</v>
      </c>
      <c r="EQ146">
        <v>0</v>
      </c>
      <c r="ER146">
        <v>0</v>
      </c>
      <c r="ES146">
        <v>0</v>
      </c>
    </row>
    <row r="147" spans="1:149" hidden="1" x14ac:dyDescent="0.3">
      <c r="A147" t="s">
        <v>148</v>
      </c>
      <c r="B147" t="s">
        <v>149</v>
      </c>
      <c r="C147" t="s">
        <v>434</v>
      </c>
      <c r="D147" t="s">
        <v>151</v>
      </c>
      <c r="E147" t="s">
        <v>152</v>
      </c>
      <c r="F147" t="s">
        <v>265</v>
      </c>
      <c r="G147" t="str">
        <f>VLOOKUP(L147,'[3]Locn Lookup 2'!G:H,2,FALSE)</f>
        <v>109 -  DUNDEE SCHOOL</v>
      </c>
      <c r="H147" t="str">
        <f t="shared" si="10"/>
        <v>17163109 -  DUNDEE SCHOOL</v>
      </c>
      <c r="I147" t="s">
        <v>154</v>
      </c>
      <c r="J147" t="s">
        <v>155</v>
      </c>
      <c r="L147" s="3">
        <v>109</v>
      </c>
      <c r="M147" t="s">
        <v>156</v>
      </c>
      <c r="N147" t="s">
        <v>450</v>
      </c>
      <c r="O147" t="s">
        <v>151</v>
      </c>
      <c r="P147" t="s">
        <v>158</v>
      </c>
      <c r="Q147" t="s">
        <v>159</v>
      </c>
      <c r="R147">
        <v>0</v>
      </c>
      <c r="S147">
        <v>0</v>
      </c>
      <c r="T147">
        <v>0</v>
      </c>
      <c r="U147">
        <v>0</v>
      </c>
      <c r="V147">
        <v>0</v>
      </c>
      <c r="W147">
        <v>0</v>
      </c>
      <c r="X147">
        <v>0</v>
      </c>
      <c r="Y147">
        <v>0</v>
      </c>
      <c r="Z147">
        <v>0</v>
      </c>
      <c r="AA147">
        <v>0</v>
      </c>
      <c r="AB147">
        <v>15000</v>
      </c>
      <c r="AC147">
        <v>10068</v>
      </c>
      <c r="AD147">
        <v>-11468</v>
      </c>
      <c r="AE147">
        <f t="shared" si="11"/>
        <v>-1400</v>
      </c>
      <c r="AF147">
        <v>13600</v>
      </c>
      <c r="AG147">
        <v>13600</v>
      </c>
      <c r="AH147">
        <v>0</v>
      </c>
      <c r="AI147">
        <v>100</v>
      </c>
      <c r="AJ147">
        <v>0</v>
      </c>
      <c r="AK147">
        <v>0</v>
      </c>
      <c r="AL147">
        <v>0</v>
      </c>
      <c r="AM147">
        <v>0</v>
      </c>
      <c r="AN147">
        <v>0</v>
      </c>
      <c r="AO147">
        <v>0</v>
      </c>
      <c r="AP147">
        <v>0</v>
      </c>
      <c r="AQ147">
        <v>0</v>
      </c>
      <c r="AR147">
        <v>0</v>
      </c>
      <c r="AS147">
        <v>0</v>
      </c>
      <c r="AT147">
        <v>0</v>
      </c>
      <c r="AU147">
        <v>0</v>
      </c>
      <c r="AV147">
        <v>0</v>
      </c>
      <c r="AW147">
        <v>0</v>
      </c>
      <c r="AX147">
        <v>0</v>
      </c>
      <c r="AY147">
        <v>0</v>
      </c>
      <c r="AZ147" t="s">
        <v>267</v>
      </c>
      <c r="BA147" t="s">
        <v>265</v>
      </c>
      <c r="BB147" t="s">
        <v>161</v>
      </c>
      <c r="BC147" t="s">
        <v>161</v>
      </c>
      <c r="BD147" t="s">
        <v>161</v>
      </c>
      <c r="BE147" t="s">
        <v>161</v>
      </c>
      <c r="BF147" t="s">
        <v>159</v>
      </c>
      <c r="BG147" t="s">
        <v>161</v>
      </c>
      <c r="BH147" s="4">
        <v>42552</v>
      </c>
      <c r="BI147">
        <v>0</v>
      </c>
      <c r="BJ147" s="4">
        <v>42916</v>
      </c>
      <c r="BK147" t="s">
        <v>161</v>
      </c>
      <c r="BL147" t="s">
        <v>161</v>
      </c>
      <c r="BM147" t="s">
        <v>161</v>
      </c>
      <c r="BO147" t="s">
        <v>161</v>
      </c>
      <c r="BQ147" t="s">
        <v>161</v>
      </c>
      <c r="BS147" t="s">
        <v>161</v>
      </c>
      <c r="BU147" t="s">
        <v>161</v>
      </c>
      <c r="BW147" t="s">
        <v>161</v>
      </c>
      <c r="BX147" t="s">
        <v>161</v>
      </c>
      <c r="BZ147">
        <v>11468</v>
      </c>
      <c r="CA147">
        <v>0</v>
      </c>
      <c r="CB147">
        <v>-11468</v>
      </c>
      <c r="CC147">
        <v>0</v>
      </c>
      <c r="CD147">
        <v>0</v>
      </c>
      <c r="CE147">
        <v>0</v>
      </c>
      <c r="CF147">
        <v>0</v>
      </c>
      <c r="CG147">
        <v>0</v>
      </c>
      <c r="CH147">
        <v>1400</v>
      </c>
      <c r="CI147">
        <v>10068</v>
      </c>
      <c r="CJ147">
        <v>0</v>
      </c>
      <c r="CK147">
        <v>11468</v>
      </c>
      <c r="CL147">
        <v>0</v>
      </c>
      <c r="CM147">
        <v>0</v>
      </c>
      <c r="CN147">
        <v>11468</v>
      </c>
      <c r="CO147">
        <v>0</v>
      </c>
      <c r="CP147">
        <v>15000</v>
      </c>
      <c r="CQ147">
        <v>0</v>
      </c>
      <c r="CR147">
        <v>0</v>
      </c>
      <c r="CS147">
        <v>15000</v>
      </c>
      <c r="CT147">
        <v>13600</v>
      </c>
      <c r="CU147">
        <v>0</v>
      </c>
      <c r="CV147">
        <v>1400</v>
      </c>
      <c r="CW147">
        <v>90.67</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c r="DW147">
        <v>0</v>
      </c>
      <c r="DX147">
        <v>0</v>
      </c>
      <c r="DY147">
        <v>0</v>
      </c>
      <c r="DZ147">
        <v>0</v>
      </c>
      <c r="EA147">
        <v>0</v>
      </c>
      <c r="EB147">
        <v>0</v>
      </c>
      <c r="EC147">
        <v>0</v>
      </c>
      <c r="ED147">
        <v>0</v>
      </c>
      <c r="EE147">
        <v>0</v>
      </c>
      <c r="EF147">
        <v>0</v>
      </c>
      <c r="EG147">
        <v>0</v>
      </c>
      <c r="EH147">
        <v>0</v>
      </c>
      <c r="EI147">
        <v>0</v>
      </c>
      <c r="EJ147">
        <v>0</v>
      </c>
      <c r="EK147">
        <v>0</v>
      </c>
      <c r="EL147">
        <v>0</v>
      </c>
      <c r="EM147">
        <v>0</v>
      </c>
      <c r="EN147">
        <v>0</v>
      </c>
      <c r="EO147">
        <v>0</v>
      </c>
      <c r="EP147">
        <v>0</v>
      </c>
      <c r="EQ147">
        <v>0</v>
      </c>
      <c r="ER147">
        <v>0</v>
      </c>
      <c r="ES147">
        <v>0</v>
      </c>
    </row>
    <row r="148" spans="1:149" hidden="1" x14ac:dyDescent="0.3">
      <c r="A148" t="s">
        <v>148</v>
      </c>
      <c r="B148" t="s">
        <v>149</v>
      </c>
      <c r="C148" t="s">
        <v>434</v>
      </c>
      <c r="D148" t="s">
        <v>151</v>
      </c>
      <c r="E148" t="s">
        <v>152</v>
      </c>
      <c r="F148" t="s">
        <v>213</v>
      </c>
      <c r="G148" t="str">
        <f>VLOOKUP(L148,'[3]Locn Lookup 2'!G:H,2,FALSE)</f>
        <v>109 -  DUNDEE SCHOOL</v>
      </c>
      <c r="H148" t="str">
        <f t="shared" si="10"/>
        <v>17168109 -  DUNDEE SCHOOL</v>
      </c>
      <c r="I148" t="s">
        <v>154</v>
      </c>
      <c r="J148" t="s">
        <v>155</v>
      </c>
      <c r="L148" s="3">
        <v>109</v>
      </c>
      <c r="M148" t="s">
        <v>156</v>
      </c>
      <c r="N148" t="s">
        <v>451</v>
      </c>
      <c r="O148" t="s">
        <v>151</v>
      </c>
      <c r="P148" t="s">
        <v>158</v>
      </c>
      <c r="Q148" t="s">
        <v>159</v>
      </c>
      <c r="R148">
        <v>0</v>
      </c>
      <c r="S148">
        <v>0</v>
      </c>
      <c r="T148">
        <v>0</v>
      </c>
      <c r="U148">
        <v>0</v>
      </c>
      <c r="V148">
        <v>0</v>
      </c>
      <c r="W148">
        <v>0</v>
      </c>
      <c r="X148">
        <v>0</v>
      </c>
      <c r="Y148">
        <v>0</v>
      </c>
      <c r="Z148">
        <v>0</v>
      </c>
      <c r="AA148">
        <v>0</v>
      </c>
      <c r="AB148">
        <v>7883.03</v>
      </c>
      <c r="AC148">
        <v>39518.050000000003</v>
      </c>
      <c r="AD148">
        <v>0</v>
      </c>
      <c r="AE148">
        <f t="shared" si="11"/>
        <v>39518.050000000003</v>
      </c>
      <c r="AF148">
        <v>47401.08</v>
      </c>
      <c r="AG148">
        <v>47401.08</v>
      </c>
      <c r="AH148">
        <v>0</v>
      </c>
      <c r="AI148">
        <v>100</v>
      </c>
      <c r="AJ148">
        <v>0</v>
      </c>
      <c r="AK148">
        <v>0</v>
      </c>
      <c r="AL148">
        <v>0</v>
      </c>
      <c r="AM148">
        <v>0</v>
      </c>
      <c r="AN148">
        <v>0</v>
      </c>
      <c r="AO148">
        <v>0</v>
      </c>
      <c r="AP148">
        <v>0</v>
      </c>
      <c r="AQ148">
        <v>0</v>
      </c>
      <c r="AR148">
        <v>0</v>
      </c>
      <c r="AS148">
        <v>0</v>
      </c>
      <c r="AT148">
        <v>0</v>
      </c>
      <c r="AU148">
        <v>0</v>
      </c>
      <c r="AV148">
        <v>0</v>
      </c>
      <c r="AW148">
        <v>0</v>
      </c>
      <c r="AX148">
        <v>0</v>
      </c>
      <c r="AY148">
        <v>0</v>
      </c>
      <c r="AZ148" t="s">
        <v>160</v>
      </c>
      <c r="BA148" t="s">
        <v>213</v>
      </c>
      <c r="BB148" t="s">
        <v>161</v>
      </c>
      <c r="BC148" t="s">
        <v>161</v>
      </c>
      <c r="BD148" t="s">
        <v>161</v>
      </c>
      <c r="BE148" t="s">
        <v>161</v>
      </c>
      <c r="BF148" t="s">
        <v>159</v>
      </c>
      <c r="BG148" t="s">
        <v>161</v>
      </c>
      <c r="BH148" s="4">
        <v>42552</v>
      </c>
      <c r="BI148">
        <v>0</v>
      </c>
      <c r="BJ148" s="4">
        <v>42916</v>
      </c>
      <c r="BK148" t="s">
        <v>161</v>
      </c>
      <c r="BL148" t="s">
        <v>161</v>
      </c>
      <c r="BM148" t="s">
        <v>161</v>
      </c>
      <c r="BO148" t="s">
        <v>161</v>
      </c>
      <c r="BQ148" t="s">
        <v>161</v>
      </c>
      <c r="BS148" t="s">
        <v>161</v>
      </c>
      <c r="BU148" t="s">
        <v>161</v>
      </c>
      <c r="BW148" t="s">
        <v>161</v>
      </c>
      <c r="BX148" t="s">
        <v>161</v>
      </c>
      <c r="BZ148">
        <v>39518.050000000003</v>
      </c>
      <c r="CA148">
        <v>0</v>
      </c>
      <c r="CB148">
        <v>0</v>
      </c>
      <c r="CC148">
        <v>39518.050000000003</v>
      </c>
      <c r="CD148">
        <v>39518.050000000003</v>
      </c>
      <c r="CE148">
        <v>0</v>
      </c>
      <c r="CF148">
        <v>0</v>
      </c>
      <c r="CG148">
        <v>100</v>
      </c>
      <c r="CH148">
        <v>7883.03</v>
      </c>
      <c r="CI148">
        <v>39518.050000000003</v>
      </c>
      <c r="CJ148">
        <v>0</v>
      </c>
      <c r="CK148">
        <v>47401.08</v>
      </c>
      <c r="CL148">
        <v>7883.03</v>
      </c>
      <c r="CM148">
        <v>0</v>
      </c>
      <c r="CN148">
        <v>39518.050000000003</v>
      </c>
      <c r="CO148">
        <v>16.63</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c r="DW148">
        <v>0</v>
      </c>
      <c r="DX148">
        <v>0</v>
      </c>
      <c r="DY148">
        <v>0</v>
      </c>
      <c r="DZ148">
        <v>0</v>
      </c>
      <c r="EA148">
        <v>0</v>
      </c>
      <c r="EB148">
        <v>0</v>
      </c>
      <c r="EC148">
        <v>0</v>
      </c>
      <c r="ED148">
        <v>0</v>
      </c>
      <c r="EE148">
        <v>0</v>
      </c>
      <c r="EF148">
        <v>0</v>
      </c>
      <c r="EG148">
        <v>0</v>
      </c>
      <c r="EH148">
        <v>0</v>
      </c>
      <c r="EI148">
        <v>0</v>
      </c>
      <c r="EJ148">
        <v>0</v>
      </c>
      <c r="EK148">
        <v>0</v>
      </c>
      <c r="EL148">
        <v>0</v>
      </c>
      <c r="EM148">
        <v>0</v>
      </c>
      <c r="EN148">
        <v>0</v>
      </c>
      <c r="EO148">
        <v>0</v>
      </c>
      <c r="EP148">
        <v>0</v>
      </c>
      <c r="EQ148">
        <v>0</v>
      </c>
      <c r="ER148">
        <v>0</v>
      </c>
      <c r="ES148">
        <v>0</v>
      </c>
    </row>
    <row r="149" spans="1:149" hidden="1" x14ac:dyDescent="0.3">
      <c r="A149" t="s">
        <v>148</v>
      </c>
      <c r="B149" t="s">
        <v>149</v>
      </c>
      <c r="C149" t="s">
        <v>434</v>
      </c>
      <c r="D149" t="s">
        <v>151</v>
      </c>
      <c r="E149" t="s">
        <v>152</v>
      </c>
      <c r="F149" t="s">
        <v>331</v>
      </c>
      <c r="G149" t="str">
        <f>VLOOKUP(L149,'[3]Locn Lookup 2'!G:H,2,FALSE)</f>
        <v>109 -  DUNDEE SCHOOL</v>
      </c>
      <c r="H149" t="str">
        <f t="shared" si="10"/>
        <v>18163109 -  DUNDEE SCHOOL</v>
      </c>
      <c r="I149" t="s">
        <v>154</v>
      </c>
      <c r="J149" t="s">
        <v>155</v>
      </c>
      <c r="L149" s="3">
        <v>109</v>
      </c>
      <c r="M149" t="s">
        <v>156</v>
      </c>
      <c r="N149" t="s">
        <v>452</v>
      </c>
      <c r="O149" t="s">
        <v>151</v>
      </c>
      <c r="P149" t="s">
        <v>158</v>
      </c>
      <c r="Q149" t="s">
        <v>159</v>
      </c>
      <c r="R149">
        <v>5000</v>
      </c>
      <c r="S149">
        <v>0</v>
      </c>
      <c r="T149">
        <v>0</v>
      </c>
      <c r="U149">
        <v>0</v>
      </c>
      <c r="V149">
        <v>5000</v>
      </c>
      <c r="W149">
        <v>0</v>
      </c>
      <c r="X149">
        <v>0</v>
      </c>
      <c r="Y149">
        <v>0</v>
      </c>
      <c r="Z149">
        <v>5000</v>
      </c>
      <c r="AA149">
        <v>0</v>
      </c>
      <c r="AB149">
        <v>125000</v>
      </c>
      <c r="AC149">
        <v>42389</v>
      </c>
      <c r="AD149">
        <v>0</v>
      </c>
      <c r="AE149">
        <f t="shared" si="11"/>
        <v>42389</v>
      </c>
      <c r="AF149">
        <v>167389</v>
      </c>
      <c r="AG149">
        <v>162389</v>
      </c>
      <c r="AH149">
        <v>5000</v>
      </c>
      <c r="AI149">
        <v>97.01</v>
      </c>
      <c r="AJ149">
        <v>5000</v>
      </c>
      <c r="AK149">
        <v>0</v>
      </c>
      <c r="AL149">
        <v>0</v>
      </c>
      <c r="AM149">
        <v>0</v>
      </c>
      <c r="AN149">
        <v>5000</v>
      </c>
      <c r="AO149">
        <v>0</v>
      </c>
      <c r="AP149">
        <v>0</v>
      </c>
      <c r="AQ149">
        <v>5000</v>
      </c>
      <c r="AR149">
        <v>0</v>
      </c>
      <c r="AS149">
        <v>0</v>
      </c>
      <c r="AT149">
        <v>0</v>
      </c>
      <c r="AU149">
        <v>0</v>
      </c>
      <c r="AV149">
        <v>0</v>
      </c>
      <c r="AW149">
        <v>0</v>
      </c>
      <c r="AX149">
        <v>0</v>
      </c>
      <c r="AY149">
        <v>0</v>
      </c>
      <c r="AZ149" t="s">
        <v>333</v>
      </c>
      <c r="BA149" t="s">
        <v>331</v>
      </c>
      <c r="BB149" t="s">
        <v>161</v>
      </c>
      <c r="BC149" t="s">
        <v>161</v>
      </c>
      <c r="BD149" t="s">
        <v>161</v>
      </c>
      <c r="BE149" t="s">
        <v>161</v>
      </c>
      <c r="BF149" t="s">
        <v>159</v>
      </c>
      <c r="BG149" t="s">
        <v>161</v>
      </c>
      <c r="BH149" s="4">
        <v>42917</v>
      </c>
      <c r="BI149">
        <v>0</v>
      </c>
      <c r="BJ149" s="4">
        <v>43281</v>
      </c>
      <c r="BK149" t="s">
        <v>161</v>
      </c>
      <c r="BL149" t="s">
        <v>161</v>
      </c>
      <c r="BM149" t="s">
        <v>161</v>
      </c>
      <c r="BO149" t="s">
        <v>161</v>
      </c>
      <c r="BQ149" t="s">
        <v>161</v>
      </c>
      <c r="BS149" t="s">
        <v>161</v>
      </c>
      <c r="BU149" t="s">
        <v>161</v>
      </c>
      <c r="BW149" t="s">
        <v>161</v>
      </c>
      <c r="BX149" t="s">
        <v>161</v>
      </c>
      <c r="BZ149">
        <v>5000</v>
      </c>
      <c r="CA149">
        <v>0</v>
      </c>
      <c r="CB149">
        <v>0</v>
      </c>
      <c r="CC149">
        <v>5000</v>
      </c>
      <c r="CD149">
        <v>0</v>
      </c>
      <c r="CE149">
        <v>0</v>
      </c>
      <c r="CF149">
        <v>5000</v>
      </c>
      <c r="CG149">
        <v>0</v>
      </c>
      <c r="CH149">
        <v>125000</v>
      </c>
      <c r="CI149">
        <v>42389</v>
      </c>
      <c r="CJ149">
        <v>0</v>
      </c>
      <c r="CK149">
        <v>167389</v>
      </c>
      <c r="CL149">
        <v>162389</v>
      </c>
      <c r="CM149">
        <v>0</v>
      </c>
      <c r="CN149">
        <v>5000</v>
      </c>
      <c r="CO149">
        <v>97.01</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c r="DW149">
        <v>0</v>
      </c>
      <c r="DX149">
        <v>0</v>
      </c>
      <c r="DY149">
        <v>0</v>
      </c>
      <c r="DZ149">
        <v>0</v>
      </c>
      <c r="EA149">
        <v>0</v>
      </c>
      <c r="EB149">
        <v>0</v>
      </c>
      <c r="EC149">
        <v>0</v>
      </c>
      <c r="ED149">
        <v>0</v>
      </c>
      <c r="EE149">
        <v>0</v>
      </c>
      <c r="EF149">
        <v>0</v>
      </c>
      <c r="EG149">
        <v>0</v>
      </c>
      <c r="EH149">
        <v>0</v>
      </c>
      <c r="EI149">
        <v>0</v>
      </c>
      <c r="EJ149">
        <v>0</v>
      </c>
      <c r="EK149">
        <v>0</v>
      </c>
      <c r="EL149">
        <v>0</v>
      </c>
      <c r="EM149">
        <v>0</v>
      </c>
      <c r="EN149">
        <v>0</v>
      </c>
      <c r="EO149">
        <v>0</v>
      </c>
      <c r="EP149">
        <v>0</v>
      </c>
      <c r="EQ149">
        <v>0</v>
      </c>
      <c r="ER149">
        <v>0</v>
      </c>
      <c r="ES149">
        <v>0</v>
      </c>
    </row>
    <row r="150" spans="1:149" hidden="1" x14ac:dyDescent="0.3">
      <c r="A150" t="s">
        <v>148</v>
      </c>
      <c r="B150" t="s">
        <v>149</v>
      </c>
      <c r="C150" t="s">
        <v>434</v>
      </c>
      <c r="D150" t="s">
        <v>151</v>
      </c>
      <c r="E150" t="s">
        <v>152</v>
      </c>
      <c r="F150" t="s">
        <v>334</v>
      </c>
      <c r="G150" t="str">
        <f>VLOOKUP(L150,'[3]Locn Lookup 2'!G:H,2,FALSE)</f>
        <v>109 -  DUNDEE SCHOOL</v>
      </c>
      <c r="H150" t="str">
        <f t="shared" si="10"/>
        <v>18164109 -  DUNDEE SCHOOL</v>
      </c>
      <c r="I150" t="s">
        <v>154</v>
      </c>
      <c r="J150" t="s">
        <v>155</v>
      </c>
      <c r="L150" s="3">
        <v>109</v>
      </c>
      <c r="M150" t="s">
        <v>156</v>
      </c>
      <c r="N150" t="s">
        <v>453</v>
      </c>
      <c r="O150" t="s">
        <v>151</v>
      </c>
      <c r="P150" t="s">
        <v>158</v>
      </c>
      <c r="Q150" t="s">
        <v>159</v>
      </c>
      <c r="R150">
        <v>15000</v>
      </c>
      <c r="S150">
        <v>0</v>
      </c>
      <c r="T150">
        <v>0</v>
      </c>
      <c r="U150">
        <v>0</v>
      </c>
      <c r="V150">
        <v>15000</v>
      </c>
      <c r="W150">
        <v>8165</v>
      </c>
      <c r="X150">
        <v>0</v>
      </c>
      <c r="Y150">
        <v>0</v>
      </c>
      <c r="Z150">
        <v>6835</v>
      </c>
      <c r="AA150">
        <v>54.43</v>
      </c>
      <c r="AB150">
        <v>250000</v>
      </c>
      <c r="AC150">
        <v>0</v>
      </c>
      <c r="AD150">
        <v>-95263.02</v>
      </c>
      <c r="AE150">
        <f t="shared" si="11"/>
        <v>-95263.02</v>
      </c>
      <c r="AF150">
        <v>154736.98000000001</v>
      </c>
      <c r="AG150">
        <v>147901.98000000001</v>
      </c>
      <c r="AH150">
        <v>6835</v>
      </c>
      <c r="AI150">
        <v>95.58</v>
      </c>
      <c r="AJ150">
        <v>146000</v>
      </c>
      <c r="AK150">
        <v>0</v>
      </c>
      <c r="AL150">
        <v>-95263.02</v>
      </c>
      <c r="AM150">
        <v>0</v>
      </c>
      <c r="AN150">
        <v>50736.98</v>
      </c>
      <c r="AO150">
        <v>35736.980000000003</v>
      </c>
      <c r="AP150">
        <v>0</v>
      </c>
      <c r="AQ150">
        <v>15000</v>
      </c>
      <c r="AR150">
        <v>70.44</v>
      </c>
      <c r="AS150">
        <v>0</v>
      </c>
      <c r="AT150">
        <v>0</v>
      </c>
      <c r="AU150">
        <v>0</v>
      </c>
      <c r="AV150">
        <v>0</v>
      </c>
      <c r="AW150">
        <v>0</v>
      </c>
      <c r="AX150">
        <v>0</v>
      </c>
      <c r="AY150">
        <v>0</v>
      </c>
      <c r="AZ150" t="s">
        <v>336</v>
      </c>
      <c r="BA150" t="s">
        <v>334</v>
      </c>
      <c r="BB150" t="s">
        <v>161</v>
      </c>
      <c r="BC150" t="s">
        <v>161</v>
      </c>
      <c r="BD150" t="s">
        <v>161</v>
      </c>
      <c r="BE150" t="s">
        <v>161</v>
      </c>
      <c r="BF150" t="s">
        <v>159</v>
      </c>
      <c r="BG150" t="s">
        <v>161</v>
      </c>
      <c r="BH150" s="4">
        <v>42917</v>
      </c>
      <c r="BI150">
        <v>0</v>
      </c>
      <c r="BJ150" s="4">
        <v>43281</v>
      </c>
      <c r="BK150" t="s">
        <v>161</v>
      </c>
      <c r="BL150" t="s">
        <v>161</v>
      </c>
      <c r="BM150" t="s">
        <v>161</v>
      </c>
      <c r="BO150" t="s">
        <v>161</v>
      </c>
      <c r="BQ150" t="s">
        <v>161</v>
      </c>
      <c r="BS150" t="s">
        <v>161</v>
      </c>
      <c r="BU150" t="s">
        <v>161</v>
      </c>
      <c r="BW150" t="s">
        <v>161</v>
      </c>
      <c r="BX150" t="s">
        <v>161</v>
      </c>
      <c r="BZ150">
        <v>250000</v>
      </c>
      <c r="CA150">
        <v>0</v>
      </c>
      <c r="CB150">
        <v>0</v>
      </c>
      <c r="CC150">
        <v>250000</v>
      </c>
      <c r="CD150">
        <v>104000</v>
      </c>
      <c r="CE150">
        <v>0</v>
      </c>
      <c r="CF150">
        <v>146000</v>
      </c>
      <c r="CG150">
        <v>41.6</v>
      </c>
      <c r="CH150">
        <v>250000</v>
      </c>
      <c r="CI150">
        <v>0</v>
      </c>
      <c r="CJ150">
        <v>0</v>
      </c>
      <c r="CK150">
        <v>250000</v>
      </c>
      <c r="CL150">
        <v>0</v>
      </c>
      <c r="CM150">
        <v>0</v>
      </c>
      <c r="CN150">
        <v>250000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c r="DW150">
        <v>0</v>
      </c>
      <c r="DX150">
        <v>0</v>
      </c>
      <c r="DY150">
        <v>0</v>
      </c>
      <c r="DZ150">
        <v>0</v>
      </c>
      <c r="EA150">
        <v>0</v>
      </c>
      <c r="EB150">
        <v>0</v>
      </c>
      <c r="EC150">
        <v>0</v>
      </c>
      <c r="ED150">
        <v>0</v>
      </c>
      <c r="EE150">
        <v>0</v>
      </c>
      <c r="EF150">
        <v>0</v>
      </c>
      <c r="EG150">
        <v>0</v>
      </c>
      <c r="EH150">
        <v>0</v>
      </c>
      <c r="EI150">
        <v>0</v>
      </c>
      <c r="EJ150">
        <v>0</v>
      </c>
      <c r="EK150">
        <v>0</v>
      </c>
      <c r="EL150">
        <v>0</v>
      </c>
      <c r="EM150">
        <v>0</v>
      </c>
      <c r="EN150">
        <v>0</v>
      </c>
      <c r="EO150">
        <v>0</v>
      </c>
      <c r="EP150">
        <v>0</v>
      </c>
      <c r="EQ150">
        <v>0</v>
      </c>
      <c r="ER150">
        <v>0</v>
      </c>
      <c r="ES150">
        <v>0</v>
      </c>
    </row>
    <row r="151" spans="1:149" hidden="1" x14ac:dyDescent="0.3">
      <c r="A151" t="s">
        <v>148</v>
      </c>
      <c r="B151" t="s">
        <v>149</v>
      </c>
      <c r="C151" t="s">
        <v>434</v>
      </c>
      <c r="D151" t="s">
        <v>151</v>
      </c>
      <c r="E151" t="s">
        <v>152</v>
      </c>
      <c r="F151" t="s">
        <v>454</v>
      </c>
      <c r="G151" t="str">
        <f>VLOOKUP(L151,'[3]Locn Lookup 2'!G:H,2,FALSE)</f>
        <v>109 -  DUNDEE SCHOOL</v>
      </c>
      <c r="H151" t="str">
        <f t="shared" si="10"/>
        <v>18166109 -  DUNDEE SCHOOL</v>
      </c>
      <c r="I151" t="s">
        <v>154</v>
      </c>
      <c r="J151" t="s">
        <v>155</v>
      </c>
      <c r="L151" s="3">
        <v>109</v>
      </c>
      <c r="M151" t="s">
        <v>156</v>
      </c>
      <c r="N151" t="s">
        <v>455</v>
      </c>
      <c r="O151" t="s">
        <v>151</v>
      </c>
      <c r="P151" t="s">
        <v>158</v>
      </c>
      <c r="Q151" t="s">
        <v>159</v>
      </c>
      <c r="R151">
        <v>0</v>
      </c>
      <c r="S151">
        <v>0</v>
      </c>
      <c r="T151">
        <v>0</v>
      </c>
      <c r="U151">
        <v>0</v>
      </c>
      <c r="V151">
        <v>0</v>
      </c>
      <c r="W151">
        <v>0</v>
      </c>
      <c r="X151">
        <v>0</v>
      </c>
      <c r="Y151">
        <v>0</v>
      </c>
      <c r="Z151">
        <v>0</v>
      </c>
      <c r="AA151">
        <v>0</v>
      </c>
      <c r="AB151">
        <v>150000</v>
      </c>
      <c r="AC151">
        <v>158883.43</v>
      </c>
      <c r="AD151">
        <v>-65500.4</v>
      </c>
      <c r="AE151">
        <f t="shared" si="11"/>
        <v>93383.03</v>
      </c>
      <c r="AF151">
        <v>243383.03</v>
      </c>
      <c r="AG151">
        <v>243383.03</v>
      </c>
      <c r="AH151">
        <v>0</v>
      </c>
      <c r="AI151">
        <v>100</v>
      </c>
      <c r="AJ151">
        <v>1500.4</v>
      </c>
      <c r="AK151">
        <v>0</v>
      </c>
      <c r="AL151">
        <v>-1500.4</v>
      </c>
      <c r="AM151">
        <v>0</v>
      </c>
      <c r="AN151">
        <v>0</v>
      </c>
      <c r="AO151">
        <v>0</v>
      </c>
      <c r="AP151">
        <v>0</v>
      </c>
      <c r="AQ151">
        <v>0</v>
      </c>
      <c r="AR151">
        <v>0</v>
      </c>
      <c r="AS151">
        <v>0</v>
      </c>
      <c r="AT151">
        <v>0</v>
      </c>
      <c r="AU151">
        <v>0</v>
      </c>
      <c r="AV151">
        <v>0</v>
      </c>
      <c r="AW151">
        <v>0</v>
      </c>
      <c r="AX151">
        <v>0</v>
      </c>
      <c r="AY151">
        <v>0</v>
      </c>
      <c r="AZ151" t="s">
        <v>160</v>
      </c>
      <c r="BA151" t="s">
        <v>454</v>
      </c>
      <c r="BB151" t="s">
        <v>161</v>
      </c>
      <c r="BC151" t="s">
        <v>161</v>
      </c>
      <c r="BD151" t="s">
        <v>161</v>
      </c>
      <c r="BE151" t="s">
        <v>161</v>
      </c>
      <c r="BF151" t="s">
        <v>159</v>
      </c>
      <c r="BG151" t="s">
        <v>161</v>
      </c>
      <c r="BH151" s="4">
        <v>42917</v>
      </c>
      <c r="BI151">
        <v>0</v>
      </c>
      <c r="BJ151" s="4">
        <v>43281</v>
      </c>
      <c r="BK151" t="s">
        <v>161</v>
      </c>
      <c r="BL151" t="s">
        <v>161</v>
      </c>
      <c r="BM151" t="s">
        <v>161</v>
      </c>
      <c r="BO151" t="s">
        <v>161</v>
      </c>
      <c r="BQ151" t="s">
        <v>161</v>
      </c>
      <c r="BS151" t="s">
        <v>161</v>
      </c>
      <c r="BU151" t="s">
        <v>161</v>
      </c>
      <c r="BW151" t="s">
        <v>161</v>
      </c>
      <c r="BX151" t="s">
        <v>161</v>
      </c>
      <c r="BZ151">
        <v>54408.43</v>
      </c>
      <c r="CA151">
        <v>0</v>
      </c>
      <c r="CB151">
        <v>0</v>
      </c>
      <c r="CC151">
        <v>54408.43</v>
      </c>
      <c r="CD151">
        <v>52908.03</v>
      </c>
      <c r="CE151">
        <v>0</v>
      </c>
      <c r="CF151">
        <v>1500.4</v>
      </c>
      <c r="CG151">
        <v>97.24</v>
      </c>
      <c r="CH151">
        <v>150000</v>
      </c>
      <c r="CI151">
        <v>158883.43</v>
      </c>
      <c r="CJ151">
        <v>-64000</v>
      </c>
      <c r="CK151">
        <v>244883.43</v>
      </c>
      <c r="CL151">
        <v>190475</v>
      </c>
      <c r="CM151">
        <v>0</v>
      </c>
      <c r="CN151">
        <v>54408.43</v>
      </c>
      <c r="CO151">
        <v>77.78</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c r="DW151">
        <v>0</v>
      </c>
      <c r="DX151">
        <v>0</v>
      </c>
      <c r="DY151">
        <v>0</v>
      </c>
      <c r="DZ151">
        <v>0</v>
      </c>
      <c r="EA151">
        <v>0</v>
      </c>
      <c r="EB151">
        <v>0</v>
      </c>
      <c r="EC151">
        <v>0</v>
      </c>
      <c r="ED151">
        <v>0</v>
      </c>
      <c r="EE151">
        <v>0</v>
      </c>
      <c r="EF151">
        <v>0</v>
      </c>
      <c r="EG151">
        <v>0</v>
      </c>
      <c r="EH151">
        <v>0</v>
      </c>
      <c r="EI151">
        <v>0</v>
      </c>
      <c r="EJ151">
        <v>0</v>
      </c>
      <c r="EK151">
        <v>0</v>
      </c>
      <c r="EL151">
        <v>0</v>
      </c>
      <c r="EM151">
        <v>0</v>
      </c>
      <c r="EN151">
        <v>0</v>
      </c>
      <c r="EO151">
        <v>0</v>
      </c>
      <c r="EP151">
        <v>0</v>
      </c>
      <c r="EQ151">
        <v>0</v>
      </c>
      <c r="ER151">
        <v>0</v>
      </c>
      <c r="ES151">
        <v>0</v>
      </c>
    </row>
    <row r="152" spans="1:149" hidden="1" x14ac:dyDescent="0.3">
      <c r="A152" t="s">
        <v>148</v>
      </c>
      <c r="B152" t="s">
        <v>149</v>
      </c>
      <c r="C152" t="s">
        <v>434</v>
      </c>
      <c r="D152" t="s">
        <v>151</v>
      </c>
      <c r="E152" t="s">
        <v>152</v>
      </c>
      <c r="F152" t="s">
        <v>456</v>
      </c>
      <c r="G152" t="str">
        <f>VLOOKUP(L152,'[3]Locn Lookup 2'!G:H,2,FALSE)</f>
        <v>109 -  DUNDEE SCHOOL</v>
      </c>
      <c r="H152" t="str">
        <f t="shared" si="10"/>
        <v>19154109 -  DUNDEE SCHOOL</v>
      </c>
      <c r="I152" t="s">
        <v>154</v>
      </c>
      <c r="J152" t="s">
        <v>155</v>
      </c>
      <c r="L152" s="3">
        <v>109</v>
      </c>
      <c r="M152" t="s">
        <v>156</v>
      </c>
      <c r="N152" t="s">
        <v>457</v>
      </c>
      <c r="O152" t="s">
        <v>151</v>
      </c>
      <c r="P152" t="s">
        <v>158</v>
      </c>
      <c r="Q152" t="s">
        <v>159</v>
      </c>
      <c r="R152">
        <v>0</v>
      </c>
      <c r="S152">
        <v>0</v>
      </c>
      <c r="T152">
        <v>0</v>
      </c>
      <c r="U152">
        <v>0</v>
      </c>
      <c r="V152">
        <v>0</v>
      </c>
      <c r="W152">
        <v>0</v>
      </c>
      <c r="X152">
        <v>0</v>
      </c>
      <c r="Y152">
        <v>0</v>
      </c>
      <c r="Z152">
        <v>0</v>
      </c>
      <c r="AA152">
        <v>0</v>
      </c>
      <c r="AB152">
        <v>80000</v>
      </c>
      <c r="AC152">
        <v>0</v>
      </c>
      <c r="AD152">
        <v>-80000</v>
      </c>
      <c r="AE152">
        <f t="shared" si="11"/>
        <v>-80000</v>
      </c>
      <c r="AF152">
        <v>0</v>
      </c>
      <c r="AG152">
        <v>0</v>
      </c>
      <c r="AH152">
        <v>0</v>
      </c>
      <c r="AI152">
        <v>0</v>
      </c>
      <c r="AJ152">
        <v>80000</v>
      </c>
      <c r="AK152">
        <v>0</v>
      </c>
      <c r="AL152">
        <v>-80000</v>
      </c>
      <c r="AM152">
        <v>0</v>
      </c>
      <c r="AN152">
        <v>0</v>
      </c>
      <c r="AO152">
        <v>0</v>
      </c>
      <c r="AP152">
        <v>0</v>
      </c>
      <c r="AQ152">
        <v>0</v>
      </c>
      <c r="AR152">
        <v>0</v>
      </c>
      <c r="AS152">
        <v>0</v>
      </c>
      <c r="AT152">
        <v>0</v>
      </c>
      <c r="AU152">
        <v>0</v>
      </c>
      <c r="AV152">
        <v>0</v>
      </c>
      <c r="AW152">
        <v>0</v>
      </c>
      <c r="AX152">
        <v>0</v>
      </c>
      <c r="AY152">
        <v>0</v>
      </c>
      <c r="AZ152" t="s">
        <v>458</v>
      </c>
      <c r="BA152" t="s">
        <v>456</v>
      </c>
      <c r="BB152" t="s">
        <v>161</v>
      </c>
      <c r="BC152" t="s">
        <v>161</v>
      </c>
      <c r="BD152" t="s">
        <v>161</v>
      </c>
      <c r="BE152" t="s">
        <v>161</v>
      </c>
      <c r="BF152" t="s">
        <v>159</v>
      </c>
      <c r="BG152" t="s">
        <v>161</v>
      </c>
      <c r="BH152" s="4">
        <v>43282</v>
      </c>
      <c r="BI152">
        <v>0</v>
      </c>
      <c r="BJ152" s="4">
        <v>43646</v>
      </c>
      <c r="BK152" t="s">
        <v>161</v>
      </c>
      <c r="BL152" t="s">
        <v>161</v>
      </c>
      <c r="BM152" t="s">
        <v>161</v>
      </c>
      <c r="BO152" t="s">
        <v>161</v>
      </c>
      <c r="BQ152" t="s">
        <v>161</v>
      </c>
      <c r="BS152" t="s">
        <v>161</v>
      </c>
      <c r="BU152" t="s">
        <v>161</v>
      </c>
      <c r="BW152" t="s">
        <v>161</v>
      </c>
      <c r="BX152" t="s">
        <v>161</v>
      </c>
      <c r="BZ152">
        <v>80000</v>
      </c>
      <c r="CA152">
        <v>0</v>
      </c>
      <c r="CB152">
        <v>0</v>
      </c>
      <c r="CC152">
        <v>80000</v>
      </c>
      <c r="CD152">
        <v>0</v>
      </c>
      <c r="CE152">
        <v>0</v>
      </c>
      <c r="CF152">
        <v>80000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c r="DW152">
        <v>0</v>
      </c>
      <c r="DX152">
        <v>0</v>
      </c>
      <c r="DY152">
        <v>0</v>
      </c>
      <c r="DZ152">
        <v>0</v>
      </c>
      <c r="EA152">
        <v>0</v>
      </c>
      <c r="EB152">
        <v>0</v>
      </c>
      <c r="EC152">
        <v>0</v>
      </c>
      <c r="ED152">
        <v>0</v>
      </c>
      <c r="EE152">
        <v>0</v>
      </c>
      <c r="EF152">
        <v>0</v>
      </c>
      <c r="EG152">
        <v>0</v>
      </c>
      <c r="EH152">
        <v>0</v>
      </c>
      <c r="EI152">
        <v>0</v>
      </c>
      <c r="EJ152">
        <v>0</v>
      </c>
      <c r="EK152">
        <v>0</v>
      </c>
      <c r="EL152">
        <v>0</v>
      </c>
      <c r="EM152">
        <v>0</v>
      </c>
      <c r="EN152">
        <v>0</v>
      </c>
      <c r="EO152">
        <v>0</v>
      </c>
      <c r="EP152">
        <v>0</v>
      </c>
      <c r="EQ152">
        <v>0</v>
      </c>
      <c r="ER152">
        <v>0</v>
      </c>
      <c r="ES152">
        <v>0</v>
      </c>
    </row>
    <row r="153" spans="1:149" hidden="1" x14ac:dyDescent="0.3">
      <c r="A153" t="s">
        <v>148</v>
      </c>
      <c r="B153" t="s">
        <v>149</v>
      </c>
      <c r="C153" t="s">
        <v>434</v>
      </c>
      <c r="D153" t="s">
        <v>151</v>
      </c>
      <c r="E153" t="s">
        <v>152</v>
      </c>
      <c r="F153" t="s">
        <v>169</v>
      </c>
      <c r="G153" t="str">
        <f>VLOOKUP(L153,'[3]Locn Lookup 2'!G:H,2,FALSE)</f>
        <v>109 -  DUNDEE SCHOOL</v>
      </c>
      <c r="H153" t="str">
        <f t="shared" si="10"/>
        <v>19155109 -  DUNDEE SCHOOL</v>
      </c>
      <c r="I153" t="s">
        <v>154</v>
      </c>
      <c r="J153" t="s">
        <v>155</v>
      </c>
      <c r="L153" s="3">
        <v>109</v>
      </c>
      <c r="M153" t="s">
        <v>156</v>
      </c>
      <c r="N153" t="s">
        <v>459</v>
      </c>
      <c r="O153" t="s">
        <v>151</v>
      </c>
      <c r="P153" t="s">
        <v>158</v>
      </c>
      <c r="Q153" t="s">
        <v>159</v>
      </c>
      <c r="R153">
        <v>2000</v>
      </c>
      <c r="S153">
        <v>0</v>
      </c>
      <c r="T153">
        <v>0</v>
      </c>
      <c r="U153">
        <v>0</v>
      </c>
      <c r="V153">
        <v>2000</v>
      </c>
      <c r="W153">
        <v>0</v>
      </c>
      <c r="X153">
        <v>0</v>
      </c>
      <c r="Y153">
        <v>0</v>
      </c>
      <c r="Z153">
        <v>2000</v>
      </c>
      <c r="AA153">
        <v>0</v>
      </c>
      <c r="AB153">
        <v>5000</v>
      </c>
      <c r="AC153">
        <v>0</v>
      </c>
      <c r="AD153">
        <v>0</v>
      </c>
      <c r="AE153">
        <f t="shared" si="11"/>
        <v>0</v>
      </c>
      <c r="AF153">
        <v>5000</v>
      </c>
      <c r="AG153">
        <v>3000</v>
      </c>
      <c r="AH153">
        <v>2000</v>
      </c>
      <c r="AI153">
        <v>60</v>
      </c>
      <c r="AJ153">
        <v>2000</v>
      </c>
      <c r="AK153">
        <v>0</v>
      </c>
      <c r="AL153">
        <v>0</v>
      </c>
      <c r="AM153">
        <v>0</v>
      </c>
      <c r="AN153">
        <v>2000</v>
      </c>
      <c r="AO153">
        <v>0</v>
      </c>
      <c r="AP153">
        <v>0</v>
      </c>
      <c r="AQ153">
        <v>2000</v>
      </c>
      <c r="AR153">
        <v>0</v>
      </c>
      <c r="AS153">
        <v>0</v>
      </c>
      <c r="AT153">
        <v>0</v>
      </c>
      <c r="AU153">
        <v>0</v>
      </c>
      <c r="AV153">
        <v>0</v>
      </c>
      <c r="AW153">
        <v>0</v>
      </c>
      <c r="AX153">
        <v>0</v>
      </c>
      <c r="AY153">
        <v>0</v>
      </c>
      <c r="AZ153" t="s">
        <v>171</v>
      </c>
      <c r="BA153" t="s">
        <v>169</v>
      </c>
      <c r="BB153" t="s">
        <v>161</v>
      </c>
      <c r="BC153" t="s">
        <v>161</v>
      </c>
      <c r="BD153" t="s">
        <v>161</v>
      </c>
      <c r="BE153" t="s">
        <v>161</v>
      </c>
      <c r="BF153" t="s">
        <v>159</v>
      </c>
      <c r="BG153" t="s">
        <v>161</v>
      </c>
      <c r="BH153" s="4">
        <v>43282</v>
      </c>
      <c r="BI153">
        <v>0</v>
      </c>
      <c r="BJ153" s="4">
        <v>43646</v>
      </c>
      <c r="BK153" t="s">
        <v>161</v>
      </c>
      <c r="BL153" t="s">
        <v>161</v>
      </c>
      <c r="BM153" t="s">
        <v>161</v>
      </c>
      <c r="BO153" t="s">
        <v>161</v>
      </c>
      <c r="BQ153" t="s">
        <v>161</v>
      </c>
      <c r="BS153" t="s">
        <v>161</v>
      </c>
      <c r="BU153" t="s">
        <v>161</v>
      </c>
      <c r="BW153" t="s">
        <v>161</v>
      </c>
      <c r="BX153" t="s">
        <v>161</v>
      </c>
      <c r="BZ153">
        <v>5000</v>
      </c>
      <c r="CA153">
        <v>0</v>
      </c>
      <c r="CB153">
        <v>0</v>
      </c>
      <c r="CC153">
        <v>5000</v>
      </c>
      <c r="CD153">
        <v>3000</v>
      </c>
      <c r="CE153">
        <v>0</v>
      </c>
      <c r="CF153">
        <v>2000</v>
      </c>
      <c r="CG153">
        <v>60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c r="DW153">
        <v>0</v>
      </c>
      <c r="DX153">
        <v>0</v>
      </c>
      <c r="DY153">
        <v>0</v>
      </c>
      <c r="DZ153">
        <v>0</v>
      </c>
      <c r="EA153">
        <v>0</v>
      </c>
      <c r="EB153">
        <v>0</v>
      </c>
      <c r="EC153">
        <v>0</v>
      </c>
      <c r="ED153">
        <v>0</v>
      </c>
      <c r="EE153">
        <v>0</v>
      </c>
      <c r="EF153">
        <v>0</v>
      </c>
      <c r="EG153">
        <v>0</v>
      </c>
      <c r="EH153">
        <v>0</v>
      </c>
      <c r="EI153">
        <v>0</v>
      </c>
      <c r="EJ153">
        <v>0</v>
      </c>
      <c r="EK153">
        <v>0</v>
      </c>
      <c r="EL153">
        <v>0</v>
      </c>
      <c r="EM153">
        <v>0</v>
      </c>
      <c r="EN153">
        <v>0</v>
      </c>
      <c r="EO153">
        <v>0</v>
      </c>
      <c r="EP153">
        <v>0</v>
      </c>
      <c r="EQ153">
        <v>0</v>
      </c>
      <c r="ER153">
        <v>0</v>
      </c>
      <c r="ES153">
        <v>0</v>
      </c>
    </row>
    <row r="154" spans="1:149" hidden="1" x14ac:dyDescent="0.3">
      <c r="A154" t="s">
        <v>148</v>
      </c>
      <c r="B154" t="s">
        <v>149</v>
      </c>
      <c r="C154" t="s">
        <v>434</v>
      </c>
      <c r="D154" t="s">
        <v>151</v>
      </c>
      <c r="E154" t="s">
        <v>152</v>
      </c>
      <c r="F154" t="s">
        <v>460</v>
      </c>
      <c r="G154" t="str">
        <f>VLOOKUP(L154,'[3]Locn Lookup 2'!G:H,2,FALSE)</f>
        <v>109 -  DUNDEE SCHOOL</v>
      </c>
      <c r="H154" t="str">
        <f t="shared" si="10"/>
        <v>19160109 -  DUNDEE SCHOOL</v>
      </c>
      <c r="I154" t="s">
        <v>154</v>
      </c>
      <c r="J154" t="s">
        <v>155</v>
      </c>
      <c r="L154" s="3">
        <v>109</v>
      </c>
      <c r="M154" t="s">
        <v>156</v>
      </c>
      <c r="N154" t="s">
        <v>461</v>
      </c>
      <c r="O154" t="s">
        <v>151</v>
      </c>
      <c r="P154" t="s">
        <v>158</v>
      </c>
      <c r="Q154" t="s">
        <v>159</v>
      </c>
      <c r="R154">
        <v>96689.4</v>
      </c>
      <c r="S154">
        <v>0</v>
      </c>
      <c r="T154">
        <v>0</v>
      </c>
      <c r="U154">
        <v>0</v>
      </c>
      <c r="V154">
        <v>96689.4</v>
      </c>
      <c r="W154">
        <v>96689.4</v>
      </c>
      <c r="X154">
        <v>0</v>
      </c>
      <c r="Y154">
        <v>0</v>
      </c>
      <c r="Z154">
        <v>0</v>
      </c>
      <c r="AA154">
        <v>100</v>
      </c>
      <c r="AB154">
        <v>455000</v>
      </c>
      <c r="AC154">
        <v>162000</v>
      </c>
      <c r="AD154">
        <v>0</v>
      </c>
      <c r="AE154">
        <f t="shared" si="11"/>
        <v>162000</v>
      </c>
      <c r="AF154">
        <v>617000</v>
      </c>
      <c r="AG154">
        <v>617000</v>
      </c>
      <c r="AH154">
        <v>0</v>
      </c>
      <c r="AI154">
        <v>100</v>
      </c>
      <c r="AJ154">
        <v>43530</v>
      </c>
      <c r="AK154">
        <v>162000</v>
      </c>
      <c r="AL154">
        <v>0</v>
      </c>
      <c r="AM154">
        <v>0</v>
      </c>
      <c r="AN154">
        <v>205530</v>
      </c>
      <c r="AO154">
        <v>108840.6</v>
      </c>
      <c r="AP154">
        <v>0</v>
      </c>
      <c r="AQ154">
        <v>96689.4</v>
      </c>
      <c r="AR154">
        <v>52.96</v>
      </c>
      <c r="AS154">
        <v>0</v>
      </c>
      <c r="AT154">
        <v>0</v>
      </c>
      <c r="AU154">
        <v>0</v>
      </c>
      <c r="AV154">
        <v>0</v>
      </c>
      <c r="AW154">
        <v>0</v>
      </c>
      <c r="AX154">
        <v>0</v>
      </c>
      <c r="AY154">
        <v>0</v>
      </c>
      <c r="AZ154" t="s">
        <v>402</v>
      </c>
      <c r="BA154" t="s">
        <v>460</v>
      </c>
      <c r="BB154" t="s">
        <v>161</v>
      </c>
      <c r="BC154" t="s">
        <v>161</v>
      </c>
      <c r="BD154" t="s">
        <v>161</v>
      </c>
      <c r="BE154" t="s">
        <v>161</v>
      </c>
      <c r="BF154" t="s">
        <v>159</v>
      </c>
      <c r="BG154" t="s">
        <v>161</v>
      </c>
      <c r="BH154" s="4">
        <v>43282</v>
      </c>
      <c r="BI154">
        <v>0</v>
      </c>
      <c r="BJ154" s="4">
        <v>43646</v>
      </c>
      <c r="BK154" t="s">
        <v>161</v>
      </c>
      <c r="BL154" t="s">
        <v>161</v>
      </c>
      <c r="BM154" t="s">
        <v>161</v>
      </c>
      <c r="BO154" t="s">
        <v>161</v>
      </c>
      <c r="BQ154" t="s">
        <v>161</v>
      </c>
      <c r="BS154" t="s">
        <v>161</v>
      </c>
      <c r="BU154" t="s">
        <v>161</v>
      </c>
      <c r="BW154" t="s">
        <v>161</v>
      </c>
      <c r="BX154" t="s">
        <v>161</v>
      </c>
      <c r="BZ154">
        <v>455000</v>
      </c>
      <c r="CA154">
        <v>0</v>
      </c>
      <c r="CB154">
        <v>0</v>
      </c>
      <c r="CC154">
        <v>455000</v>
      </c>
      <c r="CD154">
        <v>411470</v>
      </c>
      <c r="CE154">
        <v>0</v>
      </c>
      <c r="CF154">
        <v>43530</v>
      </c>
      <c r="CG154">
        <v>90.43</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c r="DW154">
        <v>0</v>
      </c>
      <c r="DX154">
        <v>0</v>
      </c>
      <c r="DY154">
        <v>0</v>
      </c>
      <c r="DZ154">
        <v>0</v>
      </c>
      <c r="EA154">
        <v>0</v>
      </c>
      <c r="EB154">
        <v>0</v>
      </c>
      <c r="EC154">
        <v>0</v>
      </c>
      <c r="ED154">
        <v>0</v>
      </c>
      <c r="EE154">
        <v>0</v>
      </c>
      <c r="EF154">
        <v>0</v>
      </c>
      <c r="EG154">
        <v>0</v>
      </c>
      <c r="EH154">
        <v>0</v>
      </c>
      <c r="EI154">
        <v>0</v>
      </c>
      <c r="EJ154">
        <v>0</v>
      </c>
      <c r="EK154">
        <v>0</v>
      </c>
      <c r="EL154">
        <v>0</v>
      </c>
      <c r="EM154">
        <v>0</v>
      </c>
      <c r="EN154">
        <v>0</v>
      </c>
      <c r="EO154">
        <v>0</v>
      </c>
      <c r="EP154">
        <v>0</v>
      </c>
      <c r="EQ154">
        <v>0</v>
      </c>
      <c r="ER154">
        <v>0</v>
      </c>
      <c r="ES154">
        <v>0</v>
      </c>
    </row>
    <row r="155" spans="1:149" hidden="1" x14ac:dyDescent="0.3">
      <c r="A155" t="s">
        <v>148</v>
      </c>
      <c r="B155" t="s">
        <v>149</v>
      </c>
      <c r="C155" t="s">
        <v>434</v>
      </c>
      <c r="D155" t="s">
        <v>151</v>
      </c>
      <c r="E155" t="s">
        <v>152</v>
      </c>
      <c r="F155" t="s">
        <v>270</v>
      </c>
      <c r="G155" t="str">
        <f>VLOOKUP(L155,'[3]Locn Lookup 2'!G:H,2,FALSE)</f>
        <v>109 -  DUNDEE SCHOOL</v>
      </c>
      <c r="H155" t="str">
        <f t="shared" si="10"/>
        <v>20168109 -  DUNDEE SCHOOL</v>
      </c>
      <c r="I155" t="s">
        <v>154</v>
      </c>
      <c r="J155" t="s">
        <v>155</v>
      </c>
      <c r="L155" s="3">
        <v>109</v>
      </c>
      <c r="M155" t="s">
        <v>156</v>
      </c>
      <c r="N155" t="s">
        <v>462</v>
      </c>
      <c r="O155" t="s">
        <v>151</v>
      </c>
      <c r="P155" t="s">
        <v>158</v>
      </c>
      <c r="Q155" t="s">
        <v>159</v>
      </c>
      <c r="R155">
        <v>0</v>
      </c>
      <c r="S155">
        <v>0</v>
      </c>
      <c r="T155">
        <v>0</v>
      </c>
      <c r="U155">
        <v>0</v>
      </c>
      <c r="V155">
        <v>0</v>
      </c>
      <c r="W155">
        <v>0</v>
      </c>
      <c r="X155">
        <v>0</v>
      </c>
      <c r="Y155">
        <v>0</v>
      </c>
      <c r="Z155">
        <v>0</v>
      </c>
      <c r="AA155">
        <v>0</v>
      </c>
      <c r="AB155">
        <v>65000</v>
      </c>
      <c r="AC155">
        <v>0</v>
      </c>
      <c r="AD155">
        <v>-65000</v>
      </c>
      <c r="AE155">
        <f t="shared" si="11"/>
        <v>-65000</v>
      </c>
      <c r="AF155">
        <v>0</v>
      </c>
      <c r="AG155">
        <v>0</v>
      </c>
      <c r="AH155">
        <v>0</v>
      </c>
      <c r="AI155">
        <v>0</v>
      </c>
      <c r="AJ155">
        <v>65000</v>
      </c>
      <c r="AK155">
        <v>0</v>
      </c>
      <c r="AL155">
        <v>-65000</v>
      </c>
      <c r="AM155">
        <v>0</v>
      </c>
      <c r="AN155">
        <v>0</v>
      </c>
      <c r="AO155">
        <v>0</v>
      </c>
      <c r="AP155">
        <v>0</v>
      </c>
      <c r="AQ155">
        <v>0</v>
      </c>
      <c r="AR155">
        <v>0</v>
      </c>
      <c r="AS155">
        <v>0</v>
      </c>
      <c r="AT155">
        <v>0</v>
      </c>
      <c r="AU155">
        <v>0</v>
      </c>
      <c r="AV155">
        <v>0</v>
      </c>
      <c r="AW155">
        <v>0</v>
      </c>
      <c r="AX155">
        <v>0</v>
      </c>
      <c r="AY155">
        <v>0</v>
      </c>
      <c r="AZ155" t="s">
        <v>272</v>
      </c>
      <c r="BA155" t="s">
        <v>270</v>
      </c>
      <c r="BB155" t="s">
        <v>161</v>
      </c>
      <c r="BC155" t="s">
        <v>161</v>
      </c>
      <c r="BD155" t="s">
        <v>161</v>
      </c>
      <c r="BE155" t="s">
        <v>161</v>
      </c>
      <c r="BF155" t="s">
        <v>159</v>
      </c>
      <c r="BG155" t="s">
        <v>161</v>
      </c>
      <c r="BH155" s="4">
        <v>43647</v>
      </c>
      <c r="BI155">
        <v>0</v>
      </c>
      <c r="BJ155" s="4">
        <v>44012</v>
      </c>
      <c r="BK155" t="s">
        <v>161</v>
      </c>
      <c r="BL155" t="s">
        <v>161</v>
      </c>
      <c r="BM155" t="s">
        <v>161</v>
      </c>
      <c r="BO155" t="s">
        <v>161</v>
      </c>
      <c r="BQ155" t="s">
        <v>161</v>
      </c>
      <c r="BS155" t="s">
        <v>161</v>
      </c>
      <c r="BU155" t="s">
        <v>161</v>
      </c>
      <c r="BW155" t="s">
        <v>161</v>
      </c>
      <c r="BX155" t="s">
        <v>161</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c r="DW155">
        <v>0</v>
      </c>
      <c r="DX155">
        <v>0</v>
      </c>
      <c r="DY155">
        <v>0</v>
      </c>
      <c r="DZ155">
        <v>0</v>
      </c>
      <c r="EA155">
        <v>0</v>
      </c>
      <c r="EB155">
        <v>0</v>
      </c>
      <c r="EC155">
        <v>0</v>
      </c>
      <c r="ED155">
        <v>0</v>
      </c>
      <c r="EE155">
        <v>0</v>
      </c>
      <c r="EF155">
        <v>0</v>
      </c>
      <c r="EG155">
        <v>0</v>
      </c>
      <c r="EH155">
        <v>0</v>
      </c>
      <c r="EI155">
        <v>0</v>
      </c>
      <c r="EJ155">
        <v>0</v>
      </c>
      <c r="EK155">
        <v>0</v>
      </c>
      <c r="EL155">
        <v>0</v>
      </c>
      <c r="EM155">
        <v>0</v>
      </c>
      <c r="EN155">
        <v>0</v>
      </c>
      <c r="EO155">
        <v>0</v>
      </c>
      <c r="EP155">
        <v>0</v>
      </c>
      <c r="EQ155">
        <v>0</v>
      </c>
      <c r="ER155">
        <v>0</v>
      </c>
      <c r="ES155">
        <v>0</v>
      </c>
    </row>
    <row r="156" spans="1:149" hidden="1" x14ac:dyDescent="0.3">
      <c r="A156" t="s">
        <v>148</v>
      </c>
      <c r="B156" t="s">
        <v>149</v>
      </c>
      <c r="C156" t="s">
        <v>434</v>
      </c>
      <c r="D156" t="s">
        <v>151</v>
      </c>
      <c r="E156" t="s">
        <v>152</v>
      </c>
      <c r="F156" t="s">
        <v>181</v>
      </c>
      <c r="G156" t="str">
        <f>VLOOKUP(L156,'[3]Locn Lookup 2'!G:H,2,FALSE)</f>
        <v>109 -  DUNDEE SCHOOL</v>
      </c>
      <c r="H156" t="str">
        <f t="shared" si="10"/>
        <v>20173109 -  DUNDEE SCHOOL</v>
      </c>
      <c r="I156" t="s">
        <v>154</v>
      </c>
      <c r="J156" t="s">
        <v>155</v>
      </c>
      <c r="L156" s="3">
        <v>109</v>
      </c>
      <c r="M156" t="s">
        <v>156</v>
      </c>
      <c r="N156" t="s">
        <v>463</v>
      </c>
      <c r="O156" t="s">
        <v>151</v>
      </c>
      <c r="P156" t="s">
        <v>158</v>
      </c>
      <c r="Q156" t="s">
        <v>159</v>
      </c>
      <c r="R156">
        <v>2315</v>
      </c>
      <c r="S156">
        <v>0</v>
      </c>
      <c r="T156">
        <v>0</v>
      </c>
      <c r="U156">
        <v>0</v>
      </c>
      <c r="V156">
        <v>2315</v>
      </c>
      <c r="W156">
        <v>0</v>
      </c>
      <c r="X156">
        <v>2315</v>
      </c>
      <c r="Y156">
        <v>0</v>
      </c>
      <c r="Z156">
        <v>0</v>
      </c>
      <c r="AA156">
        <v>100</v>
      </c>
      <c r="AB156">
        <v>5500</v>
      </c>
      <c r="AC156">
        <v>0</v>
      </c>
      <c r="AD156">
        <v>-235</v>
      </c>
      <c r="AE156">
        <f t="shared" si="11"/>
        <v>-235</v>
      </c>
      <c r="AF156">
        <v>5265</v>
      </c>
      <c r="AG156">
        <v>2950</v>
      </c>
      <c r="AH156">
        <v>0</v>
      </c>
      <c r="AI156">
        <v>100</v>
      </c>
      <c r="AJ156">
        <v>5500</v>
      </c>
      <c r="AK156">
        <v>0</v>
      </c>
      <c r="AL156">
        <v>-235</v>
      </c>
      <c r="AM156">
        <v>0</v>
      </c>
      <c r="AN156">
        <v>5265</v>
      </c>
      <c r="AO156">
        <v>2950</v>
      </c>
      <c r="AP156">
        <v>0</v>
      </c>
      <c r="AQ156">
        <v>2315</v>
      </c>
      <c r="AR156">
        <v>56.03</v>
      </c>
      <c r="AS156">
        <v>0</v>
      </c>
      <c r="AT156">
        <v>0</v>
      </c>
      <c r="AU156">
        <v>0</v>
      </c>
      <c r="AV156">
        <v>0</v>
      </c>
      <c r="AW156">
        <v>0</v>
      </c>
      <c r="AX156">
        <v>0</v>
      </c>
      <c r="AY156">
        <v>0</v>
      </c>
      <c r="AZ156" t="s">
        <v>183</v>
      </c>
      <c r="BA156" t="s">
        <v>181</v>
      </c>
      <c r="BB156" t="s">
        <v>161</v>
      </c>
      <c r="BC156" t="s">
        <v>161</v>
      </c>
      <c r="BD156" t="s">
        <v>161</v>
      </c>
      <c r="BE156" t="s">
        <v>161</v>
      </c>
      <c r="BF156" t="s">
        <v>159</v>
      </c>
      <c r="BG156" t="s">
        <v>161</v>
      </c>
      <c r="BH156" s="4">
        <v>43647</v>
      </c>
      <c r="BI156">
        <v>0</v>
      </c>
      <c r="BJ156" s="4">
        <v>44012</v>
      </c>
      <c r="BK156" t="s">
        <v>161</v>
      </c>
      <c r="BL156" t="s">
        <v>161</v>
      </c>
      <c r="BM156" t="s">
        <v>161</v>
      </c>
      <c r="BO156" t="s">
        <v>161</v>
      </c>
      <c r="BQ156" t="s">
        <v>161</v>
      </c>
      <c r="BS156" t="s">
        <v>161</v>
      </c>
      <c r="BU156" t="s">
        <v>161</v>
      </c>
      <c r="BW156" t="s">
        <v>161</v>
      </c>
      <c r="BX156" t="s">
        <v>161</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c r="DW156">
        <v>0</v>
      </c>
      <c r="DX156">
        <v>0</v>
      </c>
      <c r="DY156">
        <v>0</v>
      </c>
      <c r="DZ156">
        <v>0</v>
      </c>
      <c r="EA156">
        <v>0</v>
      </c>
      <c r="EB156">
        <v>0</v>
      </c>
      <c r="EC156">
        <v>0</v>
      </c>
      <c r="ED156">
        <v>0</v>
      </c>
      <c r="EE156">
        <v>0</v>
      </c>
      <c r="EF156">
        <v>0</v>
      </c>
      <c r="EG156">
        <v>0</v>
      </c>
      <c r="EH156">
        <v>0</v>
      </c>
      <c r="EI156">
        <v>0</v>
      </c>
      <c r="EJ156">
        <v>0</v>
      </c>
      <c r="EK156">
        <v>0</v>
      </c>
      <c r="EL156">
        <v>0</v>
      </c>
      <c r="EM156">
        <v>0</v>
      </c>
      <c r="EN156">
        <v>0</v>
      </c>
      <c r="EO156">
        <v>0</v>
      </c>
      <c r="EP156">
        <v>0</v>
      </c>
      <c r="EQ156">
        <v>0</v>
      </c>
      <c r="ER156">
        <v>0</v>
      </c>
      <c r="ES156">
        <v>0</v>
      </c>
    </row>
    <row r="157" spans="1:149" hidden="1" x14ac:dyDescent="0.3">
      <c r="A157" t="s">
        <v>148</v>
      </c>
      <c r="B157" t="s">
        <v>149</v>
      </c>
      <c r="C157" t="s">
        <v>434</v>
      </c>
      <c r="D157" t="s">
        <v>151</v>
      </c>
      <c r="E157" t="s">
        <v>152</v>
      </c>
      <c r="F157" t="s">
        <v>464</v>
      </c>
      <c r="G157" t="str">
        <f>VLOOKUP(L157,'[3]Locn Lookup 2'!G:H,2,FALSE)</f>
        <v>109 -  DUNDEE SCHOOL</v>
      </c>
      <c r="H157" t="str">
        <f t="shared" si="10"/>
        <v>20174109 -  DUNDEE SCHOOL</v>
      </c>
      <c r="I157" t="s">
        <v>154</v>
      </c>
      <c r="J157" t="s">
        <v>155</v>
      </c>
      <c r="L157" s="3">
        <v>109</v>
      </c>
      <c r="M157" t="s">
        <v>156</v>
      </c>
      <c r="N157" t="s">
        <v>465</v>
      </c>
      <c r="O157" t="s">
        <v>151</v>
      </c>
      <c r="P157" t="s">
        <v>158</v>
      </c>
      <c r="Q157" t="s">
        <v>159</v>
      </c>
      <c r="R157">
        <v>6000</v>
      </c>
      <c r="S157">
        <v>0</v>
      </c>
      <c r="T157">
        <v>0</v>
      </c>
      <c r="U157">
        <v>0</v>
      </c>
      <c r="V157">
        <v>6000</v>
      </c>
      <c r="W157">
        <v>0</v>
      </c>
      <c r="X157">
        <v>0</v>
      </c>
      <c r="Y157">
        <v>0</v>
      </c>
      <c r="Z157">
        <v>6000</v>
      </c>
      <c r="AA157">
        <v>0</v>
      </c>
      <c r="AB157">
        <v>6000</v>
      </c>
      <c r="AC157">
        <v>0</v>
      </c>
      <c r="AD157">
        <v>0</v>
      </c>
      <c r="AE157">
        <f t="shared" si="11"/>
        <v>0</v>
      </c>
      <c r="AF157">
        <v>6000</v>
      </c>
      <c r="AG157">
        <v>0</v>
      </c>
      <c r="AH157">
        <v>6000</v>
      </c>
      <c r="AI157">
        <v>0</v>
      </c>
      <c r="AJ157">
        <v>6000</v>
      </c>
      <c r="AK157">
        <v>0</v>
      </c>
      <c r="AL157">
        <v>0</v>
      </c>
      <c r="AM157">
        <v>0</v>
      </c>
      <c r="AN157">
        <v>6000</v>
      </c>
      <c r="AO157">
        <v>0</v>
      </c>
      <c r="AP157">
        <v>0</v>
      </c>
      <c r="AQ157">
        <v>6000</v>
      </c>
      <c r="AR157">
        <v>0</v>
      </c>
      <c r="AS157">
        <v>0</v>
      </c>
      <c r="AT157">
        <v>0</v>
      </c>
      <c r="AU157">
        <v>0</v>
      </c>
      <c r="AV157">
        <v>0</v>
      </c>
      <c r="AW157">
        <v>0</v>
      </c>
      <c r="AX157">
        <v>0</v>
      </c>
      <c r="AY157">
        <v>0</v>
      </c>
      <c r="AZ157" t="s">
        <v>466</v>
      </c>
      <c r="BA157" t="s">
        <v>464</v>
      </c>
      <c r="BB157" t="s">
        <v>161</v>
      </c>
      <c r="BC157" t="s">
        <v>161</v>
      </c>
      <c r="BD157" t="s">
        <v>161</v>
      </c>
      <c r="BE157" t="s">
        <v>161</v>
      </c>
      <c r="BF157" t="s">
        <v>159</v>
      </c>
      <c r="BG157" t="s">
        <v>161</v>
      </c>
      <c r="BH157" s="4">
        <v>43647</v>
      </c>
      <c r="BI157">
        <v>0</v>
      </c>
      <c r="BJ157" s="4">
        <v>44012</v>
      </c>
      <c r="BK157" t="s">
        <v>161</v>
      </c>
      <c r="BL157" t="s">
        <v>161</v>
      </c>
      <c r="BM157" t="s">
        <v>161</v>
      </c>
      <c r="BO157" t="s">
        <v>161</v>
      </c>
      <c r="BQ157" t="s">
        <v>161</v>
      </c>
      <c r="BS157" t="s">
        <v>161</v>
      </c>
      <c r="BU157" t="s">
        <v>161</v>
      </c>
      <c r="BW157" t="s">
        <v>161</v>
      </c>
      <c r="BX157" t="s">
        <v>161</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c r="DW157">
        <v>0</v>
      </c>
      <c r="DX157">
        <v>0</v>
      </c>
      <c r="DY157">
        <v>0</v>
      </c>
      <c r="DZ157">
        <v>0</v>
      </c>
      <c r="EA157">
        <v>0</v>
      </c>
      <c r="EB157">
        <v>0</v>
      </c>
      <c r="EC157">
        <v>0</v>
      </c>
      <c r="ED157">
        <v>0</v>
      </c>
      <c r="EE157">
        <v>0</v>
      </c>
      <c r="EF157">
        <v>0</v>
      </c>
      <c r="EG157">
        <v>0</v>
      </c>
      <c r="EH157">
        <v>0</v>
      </c>
      <c r="EI157">
        <v>0</v>
      </c>
      <c r="EJ157">
        <v>0</v>
      </c>
      <c r="EK157">
        <v>0</v>
      </c>
      <c r="EL157">
        <v>0</v>
      </c>
      <c r="EM157">
        <v>0</v>
      </c>
      <c r="EN157">
        <v>0</v>
      </c>
      <c r="EO157">
        <v>0</v>
      </c>
      <c r="EP157">
        <v>0</v>
      </c>
      <c r="EQ157">
        <v>0</v>
      </c>
      <c r="ER157">
        <v>0</v>
      </c>
      <c r="ES157">
        <v>0</v>
      </c>
    </row>
    <row r="158" spans="1:149" hidden="1" x14ac:dyDescent="0.3">
      <c r="A158" t="s">
        <v>148</v>
      </c>
      <c r="B158" t="s">
        <v>149</v>
      </c>
      <c r="C158" t="s">
        <v>434</v>
      </c>
      <c r="D158" t="s">
        <v>151</v>
      </c>
      <c r="E158" t="s">
        <v>152</v>
      </c>
      <c r="F158" t="s">
        <v>189</v>
      </c>
      <c r="G158" t="str">
        <f>VLOOKUP(L158,'[3]Locn Lookup 2'!G:H,2,FALSE)</f>
        <v>109 -  DUNDEE SCHOOL</v>
      </c>
      <c r="H158" t="str">
        <f t="shared" si="10"/>
        <v>20179109 -  DUNDEE SCHOOL</v>
      </c>
      <c r="I158" t="s">
        <v>154</v>
      </c>
      <c r="J158" t="s">
        <v>155</v>
      </c>
      <c r="L158" s="3">
        <v>109</v>
      </c>
      <c r="M158" t="s">
        <v>156</v>
      </c>
      <c r="N158" t="s">
        <v>467</v>
      </c>
      <c r="O158" t="s">
        <v>151</v>
      </c>
      <c r="P158" t="s">
        <v>158</v>
      </c>
      <c r="Q158" t="s">
        <v>159</v>
      </c>
      <c r="R158">
        <v>41367</v>
      </c>
      <c r="S158">
        <v>0</v>
      </c>
      <c r="T158">
        <v>0</v>
      </c>
      <c r="U158">
        <v>0</v>
      </c>
      <c r="V158">
        <v>41367</v>
      </c>
      <c r="W158">
        <v>0</v>
      </c>
      <c r="X158">
        <v>7000</v>
      </c>
      <c r="Y158">
        <v>0</v>
      </c>
      <c r="Z158">
        <v>34367</v>
      </c>
      <c r="AA158">
        <v>16.920000000000002</v>
      </c>
      <c r="AB158">
        <v>47000</v>
      </c>
      <c r="AC158">
        <v>0</v>
      </c>
      <c r="AD158">
        <v>0</v>
      </c>
      <c r="AE158">
        <f t="shared" si="11"/>
        <v>0</v>
      </c>
      <c r="AF158">
        <v>47000</v>
      </c>
      <c r="AG158">
        <v>5633</v>
      </c>
      <c r="AH158">
        <v>34367</v>
      </c>
      <c r="AI158">
        <v>26.88</v>
      </c>
      <c r="AJ158">
        <v>47000</v>
      </c>
      <c r="AK158">
        <v>0</v>
      </c>
      <c r="AL158">
        <v>0</v>
      </c>
      <c r="AM158">
        <v>0</v>
      </c>
      <c r="AN158">
        <v>47000</v>
      </c>
      <c r="AO158">
        <v>5633</v>
      </c>
      <c r="AP158">
        <v>0</v>
      </c>
      <c r="AQ158">
        <v>41367</v>
      </c>
      <c r="AR158">
        <v>11.99</v>
      </c>
      <c r="AS158">
        <v>0</v>
      </c>
      <c r="AT158">
        <v>0</v>
      </c>
      <c r="AU158">
        <v>0</v>
      </c>
      <c r="AV158">
        <v>0</v>
      </c>
      <c r="AW158">
        <v>0</v>
      </c>
      <c r="AX158">
        <v>0</v>
      </c>
      <c r="AY158">
        <v>0</v>
      </c>
      <c r="AZ158" t="s">
        <v>191</v>
      </c>
      <c r="BA158" t="s">
        <v>189</v>
      </c>
      <c r="BB158" t="s">
        <v>161</v>
      </c>
      <c r="BC158" t="s">
        <v>161</v>
      </c>
      <c r="BD158" t="s">
        <v>161</v>
      </c>
      <c r="BE158" t="s">
        <v>161</v>
      </c>
      <c r="BF158" t="s">
        <v>159</v>
      </c>
      <c r="BG158" t="s">
        <v>161</v>
      </c>
      <c r="BH158" s="4">
        <v>43647</v>
      </c>
      <c r="BI158">
        <v>0</v>
      </c>
      <c r="BJ158" s="4">
        <v>44012</v>
      </c>
      <c r="BK158" t="s">
        <v>161</v>
      </c>
      <c r="BL158" t="s">
        <v>161</v>
      </c>
      <c r="BM158" t="s">
        <v>161</v>
      </c>
      <c r="BO158" t="s">
        <v>161</v>
      </c>
      <c r="BQ158" t="s">
        <v>161</v>
      </c>
      <c r="BS158" t="s">
        <v>161</v>
      </c>
      <c r="BU158" t="s">
        <v>161</v>
      </c>
      <c r="BW158" t="s">
        <v>161</v>
      </c>
      <c r="BX158" t="s">
        <v>161</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c r="DW158">
        <v>0</v>
      </c>
      <c r="DX158">
        <v>0</v>
      </c>
      <c r="DY158">
        <v>0</v>
      </c>
      <c r="DZ158">
        <v>0</v>
      </c>
      <c r="EA158">
        <v>0</v>
      </c>
      <c r="EB158">
        <v>0</v>
      </c>
      <c r="EC158">
        <v>0</v>
      </c>
      <c r="ED158">
        <v>0</v>
      </c>
      <c r="EE158">
        <v>0</v>
      </c>
      <c r="EF158">
        <v>0</v>
      </c>
      <c r="EG158">
        <v>0</v>
      </c>
      <c r="EH158">
        <v>0</v>
      </c>
      <c r="EI158">
        <v>0</v>
      </c>
      <c r="EJ158">
        <v>0</v>
      </c>
      <c r="EK158">
        <v>0</v>
      </c>
      <c r="EL158">
        <v>0</v>
      </c>
      <c r="EM158">
        <v>0</v>
      </c>
      <c r="EN158">
        <v>0</v>
      </c>
      <c r="EO158">
        <v>0</v>
      </c>
      <c r="EP158">
        <v>0</v>
      </c>
      <c r="EQ158">
        <v>0</v>
      </c>
      <c r="ER158">
        <v>0</v>
      </c>
      <c r="ES158">
        <v>0</v>
      </c>
    </row>
    <row r="159" spans="1:149" x14ac:dyDescent="0.3">
      <c r="A159" t="s">
        <v>148</v>
      </c>
      <c r="B159" t="s">
        <v>149</v>
      </c>
      <c r="C159" t="s">
        <v>434</v>
      </c>
      <c r="D159" t="s">
        <v>151</v>
      </c>
      <c r="E159" t="s">
        <v>152</v>
      </c>
      <c r="F159" t="s">
        <v>195</v>
      </c>
      <c r="G159" t="str">
        <f>VLOOKUP(L159,'[3]Locn Lookup 2'!G:H,2,FALSE)</f>
        <v>109 -  DUNDEE SCHOOL</v>
      </c>
      <c r="H159" t="str">
        <f t="shared" si="10"/>
        <v>21257109 -  DUNDEE SCHOOL</v>
      </c>
      <c r="I159" t="s">
        <v>154</v>
      </c>
      <c r="J159" t="s">
        <v>155</v>
      </c>
      <c r="K159" t="str">
        <f t="shared" ref="K159:K163" si="12">MID(C159,5,2)</f>
        <v>09</v>
      </c>
      <c r="L159" s="3">
        <v>109</v>
      </c>
      <c r="M159" t="s">
        <v>156</v>
      </c>
      <c r="N159" t="s">
        <v>468</v>
      </c>
      <c r="O159" t="s">
        <v>151</v>
      </c>
      <c r="P159" t="s">
        <v>158</v>
      </c>
      <c r="Q159" t="s">
        <v>159</v>
      </c>
      <c r="R159">
        <v>74000</v>
      </c>
      <c r="S159">
        <v>0</v>
      </c>
      <c r="T159">
        <v>0</v>
      </c>
      <c r="U159">
        <v>0</v>
      </c>
      <c r="V159">
        <v>74000</v>
      </c>
      <c r="W159">
        <v>0</v>
      </c>
      <c r="X159">
        <v>4400</v>
      </c>
      <c r="Y159">
        <v>0</v>
      </c>
      <c r="Z159">
        <v>69600</v>
      </c>
      <c r="AA159">
        <v>5.95</v>
      </c>
      <c r="AB159">
        <v>74000</v>
      </c>
      <c r="AC159">
        <v>0</v>
      </c>
      <c r="AD159">
        <v>0</v>
      </c>
      <c r="AE159">
        <f t="shared" si="11"/>
        <v>0</v>
      </c>
      <c r="AF159">
        <v>74000</v>
      </c>
      <c r="AG159">
        <v>0</v>
      </c>
      <c r="AH159">
        <v>69600</v>
      </c>
      <c r="AI159">
        <v>5.95</v>
      </c>
      <c r="AJ159">
        <v>0</v>
      </c>
      <c r="AK159">
        <v>0</v>
      </c>
      <c r="AL159">
        <v>0</v>
      </c>
      <c r="AM159">
        <v>0</v>
      </c>
      <c r="AN159">
        <v>0</v>
      </c>
      <c r="AO159">
        <v>0</v>
      </c>
      <c r="AP159">
        <v>0</v>
      </c>
      <c r="AQ159">
        <v>0</v>
      </c>
      <c r="AR159">
        <v>0</v>
      </c>
      <c r="AS159">
        <v>0</v>
      </c>
      <c r="AT159">
        <v>0</v>
      </c>
      <c r="AU159">
        <v>0</v>
      </c>
      <c r="AV159">
        <v>0</v>
      </c>
      <c r="AW159">
        <v>0</v>
      </c>
      <c r="AX159">
        <v>0</v>
      </c>
      <c r="AY159">
        <v>0</v>
      </c>
      <c r="AZ159" t="s">
        <v>197</v>
      </c>
      <c r="BA159" t="s">
        <v>195</v>
      </c>
      <c r="BB159" t="s">
        <v>161</v>
      </c>
      <c r="BC159" t="s">
        <v>161</v>
      </c>
      <c r="BD159" t="s">
        <v>161</v>
      </c>
      <c r="BE159" t="s">
        <v>161</v>
      </c>
      <c r="BF159" t="s">
        <v>159</v>
      </c>
      <c r="BG159" t="s">
        <v>161</v>
      </c>
      <c r="BH159" s="4">
        <v>44013</v>
      </c>
      <c r="BI159">
        <v>0</v>
      </c>
      <c r="BJ159" s="4">
        <v>44377</v>
      </c>
      <c r="BK159" t="s">
        <v>161</v>
      </c>
      <c r="BL159" t="s">
        <v>161</v>
      </c>
      <c r="BM159" t="s">
        <v>161</v>
      </c>
      <c r="BO159" t="s">
        <v>161</v>
      </c>
      <c r="BQ159" t="s">
        <v>161</v>
      </c>
      <c r="BS159" t="s">
        <v>161</v>
      </c>
      <c r="BU159" t="s">
        <v>161</v>
      </c>
      <c r="BW159" t="s">
        <v>161</v>
      </c>
      <c r="BX159" t="s">
        <v>161</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c r="DW159">
        <v>0</v>
      </c>
      <c r="DX159">
        <v>0</v>
      </c>
      <c r="DY159">
        <v>0</v>
      </c>
      <c r="DZ159">
        <v>0</v>
      </c>
      <c r="EA159">
        <v>0</v>
      </c>
      <c r="EB159">
        <v>0</v>
      </c>
      <c r="EC159">
        <v>0</v>
      </c>
      <c r="ED159">
        <v>0</v>
      </c>
      <c r="EE159">
        <v>0</v>
      </c>
      <c r="EF159">
        <v>0</v>
      </c>
      <c r="EG159">
        <v>0</v>
      </c>
      <c r="EH159">
        <v>0</v>
      </c>
      <c r="EI159">
        <v>0</v>
      </c>
      <c r="EJ159">
        <v>0</v>
      </c>
      <c r="EK159">
        <v>0</v>
      </c>
      <c r="EL159">
        <v>0</v>
      </c>
      <c r="EM159">
        <v>0</v>
      </c>
      <c r="EN159">
        <v>0</v>
      </c>
      <c r="EO159">
        <v>0</v>
      </c>
      <c r="EP159">
        <v>0</v>
      </c>
      <c r="EQ159">
        <v>0</v>
      </c>
      <c r="ER159">
        <v>0</v>
      </c>
      <c r="ES159">
        <v>0</v>
      </c>
    </row>
    <row r="160" spans="1:149" x14ac:dyDescent="0.3">
      <c r="A160" t="s">
        <v>148</v>
      </c>
      <c r="B160" t="s">
        <v>149</v>
      </c>
      <c r="C160" t="s">
        <v>434</v>
      </c>
      <c r="D160" t="s">
        <v>151</v>
      </c>
      <c r="E160" t="s">
        <v>152</v>
      </c>
      <c r="F160" t="s">
        <v>198</v>
      </c>
      <c r="G160" t="str">
        <f>VLOOKUP(L160,'[3]Locn Lookup 2'!G:H,2,FALSE)</f>
        <v>109 -  DUNDEE SCHOOL</v>
      </c>
      <c r="H160" t="str">
        <f t="shared" si="10"/>
        <v>21261109 -  DUNDEE SCHOOL</v>
      </c>
      <c r="I160" t="s">
        <v>154</v>
      </c>
      <c r="J160" t="s">
        <v>155</v>
      </c>
      <c r="K160" t="str">
        <f t="shared" si="12"/>
        <v>09</v>
      </c>
      <c r="L160" s="3">
        <v>109</v>
      </c>
      <c r="M160" t="s">
        <v>156</v>
      </c>
      <c r="N160" t="s">
        <v>469</v>
      </c>
      <c r="O160" t="s">
        <v>151</v>
      </c>
      <c r="P160" t="s">
        <v>158</v>
      </c>
      <c r="Q160" t="s">
        <v>159</v>
      </c>
      <c r="R160">
        <v>89000</v>
      </c>
      <c r="S160">
        <v>0</v>
      </c>
      <c r="T160">
        <v>0</v>
      </c>
      <c r="U160">
        <v>0</v>
      </c>
      <c r="V160">
        <v>89000</v>
      </c>
      <c r="W160">
        <v>10745</v>
      </c>
      <c r="X160">
        <v>4094</v>
      </c>
      <c r="Y160">
        <v>0</v>
      </c>
      <c r="Z160">
        <v>74161</v>
      </c>
      <c r="AA160">
        <v>16.670000000000002</v>
      </c>
      <c r="AB160">
        <v>89000</v>
      </c>
      <c r="AC160">
        <v>0</v>
      </c>
      <c r="AD160">
        <v>0</v>
      </c>
      <c r="AE160">
        <f t="shared" si="11"/>
        <v>0</v>
      </c>
      <c r="AF160">
        <v>89000</v>
      </c>
      <c r="AG160">
        <v>10745</v>
      </c>
      <c r="AH160">
        <v>74161</v>
      </c>
      <c r="AI160">
        <v>16.670000000000002</v>
      </c>
      <c r="AJ160">
        <v>0</v>
      </c>
      <c r="AK160">
        <v>0</v>
      </c>
      <c r="AL160">
        <v>0</v>
      </c>
      <c r="AM160">
        <v>0</v>
      </c>
      <c r="AN160">
        <v>0</v>
      </c>
      <c r="AO160">
        <v>0</v>
      </c>
      <c r="AP160">
        <v>0</v>
      </c>
      <c r="AQ160">
        <v>0</v>
      </c>
      <c r="AR160">
        <v>0</v>
      </c>
      <c r="AS160">
        <v>0</v>
      </c>
      <c r="AT160">
        <v>0</v>
      </c>
      <c r="AU160">
        <v>0</v>
      </c>
      <c r="AV160">
        <v>0</v>
      </c>
      <c r="AW160">
        <v>0</v>
      </c>
      <c r="AX160">
        <v>0</v>
      </c>
      <c r="AY160">
        <v>0</v>
      </c>
      <c r="AZ160" t="s">
        <v>200</v>
      </c>
      <c r="BA160" t="s">
        <v>198</v>
      </c>
      <c r="BB160" t="s">
        <v>161</v>
      </c>
      <c r="BC160" t="s">
        <v>161</v>
      </c>
      <c r="BD160" t="s">
        <v>161</v>
      </c>
      <c r="BE160" t="s">
        <v>161</v>
      </c>
      <c r="BF160" t="s">
        <v>159</v>
      </c>
      <c r="BG160" t="s">
        <v>161</v>
      </c>
      <c r="BH160" s="4">
        <v>44013</v>
      </c>
      <c r="BI160">
        <v>0</v>
      </c>
      <c r="BJ160" s="4">
        <v>44377</v>
      </c>
      <c r="BK160" t="s">
        <v>161</v>
      </c>
      <c r="BL160" t="s">
        <v>161</v>
      </c>
      <c r="BM160" t="s">
        <v>161</v>
      </c>
      <c r="BO160" t="s">
        <v>161</v>
      </c>
      <c r="BQ160" t="s">
        <v>161</v>
      </c>
      <c r="BS160" t="s">
        <v>161</v>
      </c>
      <c r="BU160" t="s">
        <v>161</v>
      </c>
      <c r="BW160" t="s">
        <v>161</v>
      </c>
      <c r="BX160" t="s">
        <v>161</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c r="DW160">
        <v>0</v>
      </c>
      <c r="DX160">
        <v>0</v>
      </c>
      <c r="DY160">
        <v>0</v>
      </c>
      <c r="DZ160">
        <v>0</v>
      </c>
      <c r="EA160">
        <v>0</v>
      </c>
      <c r="EB160">
        <v>0</v>
      </c>
      <c r="EC160">
        <v>0</v>
      </c>
      <c r="ED160">
        <v>0</v>
      </c>
      <c r="EE160">
        <v>0</v>
      </c>
      <c r="EF160">
        <v>0</v>
      </c>
      <c r="EG160">
        <v>0</v>
      </c>
      <c r="EH160">
        <v>0</v>
      </c>
      <c r="EI160">
        <v>0</v>
      </c>
      <c r="EJ160">
        <v>0</v>
      </c>
      <c r="EK160">
        <v>0</v>
      </c>
      <c r="EL160">
        <v>0</v>
      </c>
      <c r="EM160">
        <v>0</v>
      </c>
      <c r="EN160">
        <v>0</v>
      </c>
      <c r="EO160">
        <v>0</v>
      </c>
      <c r="EP160">
        <v>0</v>
      </c>
      <c r="EQ160">
        <v>0</v>
      </c>
      <c r="ER160">
        <v>0</v>
      </c>
      <c r="ES160">
        <v>0</v>
      </c>
    </row>
    <row r="161" spans="1:149" x14ac:dyDescent="0.3">
      <c r="A161" t="s">
        <v>148</v>
      </c>
      <c r="B161" t="s">
        <v>149</v>
      </c>
      <c r="C161" t="s">
        <v>434</v>
      </c>
      <c r="D161" t="s">
        <v>151</v>
      </c>
      <c r="E161" t="s">
        <v>152</v>
      </c>
      <c r="F161" t="s">
        <v>281</v>
      </c>
      <c r="G161" t="str">
        <f>VLOOKUP(L161,'[3]Locn Lookup 2'!G:H,2,FALSE)</f>
        <v>109 -  DUNDEE SCHOOL</v>
      </c>
      <c r="H161" t="str">
        <f t="shared" si="10"/>
        <v>21263109 -  DUNDEE SCHOOL</v>
      </c>
      <c r="I161" t="s">
        <v>154</v>
      </c>
      <c r="J161" t="s">
        <v>155</v>
      </c>
      <c r="K161" t="str">
        <f t="shared" si="12"/>
        <v>09</v>
      </c>
      <c r="L161" s="3">
        <v>109</v>
      </c>
      <c r="M161" t="s">
        <v>156</v>
      </c>
      <c r="N161" t="s">
        <v>470</v>
      </c>
      <c r="O161" t="s">
        <v>151</v>
      </c>
      <c r="P161" t="s">
        <v>158</v>
      </c>
      <c r="Q161" t="s">
        <v>159</v>
      </c>
      <c r="R161">
        <v>53000</v>
      </c>
      <c r="S161">
        <v>0</v>
      </c>
      <c r="T161">
        <v>0</v>
      </c>
      <c r="U161">
        <v>0</v>
      </c>
      <c r="V161">
        <v>53000</v>
      </c>
      <c r="W161">
        <v>0</v>
      </c>
      <c r="X161">
        <v>0</v>
      </c>
      <c r="Y161">
        <v>0</v>
      </c>
      <c r="Z161">
        <v>53000</v>
      </c>
      <c r="AA161">
        <v>0</v>
      </c>
      <c r="AB161">
        <v>53000</v>
      </c>
      <c r="AC161">
        <v>0</v>
      </c>
      <c r="AD161">
        <v>0</v>
      </c>
      <c r="AE161">
        <f t="shared" si="11"/>
        <v>0</v>
      </c>
      <c r="AF161">
        <v>53000</v>
      </c>
      <c r="AG161">
        <v>0</v>
      </c>
      <c r="AH161">
        <v>53000</v>
      </c>
      <c r="AI161">
        <v>0</v>
      </c>
      <c r="AJ161">
        <v>0</v>
      </c>
      <c r="AK161">
        <v>0</v>
      </c>
      <c r="AL161">
        <v>0</v>
      </c>
      <c r="AM161">
        <v>0</v>
      </c>
      <c r="AN161">
        <v>0</v>
      </c>
      <c r="AO161">
        <v>0</v>
      </c>
      <c r="AP161">
        <v>0</v>
      </c>
      <c r="AQ161">
        <v>0</v>
      </c>
      <c r="AR161">
        <v>0</v>
      </c>
      <c r="AS161">
        <v>0</v>
      </c>
      <c r="AT161">
        <v>0</v>
      </c>
      <c r="AU161">
        <v>0</v>
      </c>
      <c r="AV161">
        <v>0</v>
      </c>
      <c r="AW161">
        <v>0</v>
      </c>
      <c r="AX161">
        <v>0</v>
      </c>
      <c r="AY161">
        <v>0</v>
      </c>
      <c r="AZ161" t="s">
        <v>174</v>
      </c>
      <c r="BA161" t="s">
        <v>281</v>
      </c>
      <c r="BB161" t="s">
        <v>161</v>
      </c>
      <c r="BC161" t="s">
        <v>161</v>
      </c>
      <c r="BD161" t="s">
        <v>161</v>
      </c>
      <c r="BE161" t="s">
        <v>161</v>
      </c>
      <c r="BF161" t="s">
        <v>159</v>
      </c>
      <c r="BG161" t="s">
        <v>161</v>
      </c>
      <c r="BH161" s="4">
        <v>44013</v>
      </c>
      <c r="BI161">
        <v>0</v>
      </c>
      <c r="BJ161" s="4">
        <v>44377</v>
      </c>
      <c r="BK161" t="s">
        <v>161</v>
      </c>
      <c r="BL161" t="s">
        <v>161</v>
      </c>
      <c r="BM161" t="s">
        <v>161</v>
      </c>
      <c r="BO161" t="s">
        <v>161</v>
      </c>
      <c r="BQ161" t="s">
        <v>161</v>
      </c>
      <c r="BS161" t="s">
        <v>161</v>
      </c>
      <c r="BU161" t="s">
        <v>161</v>
      </c>
      <c r="BW161" t="s">
        <v>161</v>
      </c>
      <c r="BX161" t="s">
        <v>161</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c r="DW161">
        <v>0</v>
      </c>
      <c r="DX161">
        <v>0</v>
      </c>
      <c r="DY161">
        <v>0</v>
      </c>
      <c r="DZ161">
        <v>0</v>
      </c>
      <c r="EA161">
        <v>0</v>
      </c>
      <c r="EB161">
        <v>0</v>
      </c>
      <c r="EC161">
        <v>0</v>
      </c>
      <c r="ED161">
        <v>0</v>
      </c>
      <c r="EE161">
        <v>0</v>
      </c>
      <c r="EF161">
        <v>0</v>
      </c>
      <c r="EG161">
        <v>0</v>
      </c>
      <c r="EH161">
        <v>0</v>
      </c>
      <c r="EI161">
        <v>0</v>
      </c>
      <c r="EJ161">
        <v>0</v>
      </c>
      <c r="EK161">
        <v>0</v>
      </c>
      <c r="EL161">
        <v>0</v>
      </c>
      <c r="EM161">
        <v>0</v>
      </c>
      <c r="EN161">
        <v>0</v>
      </c>
      <c r="EO161">
        <v>0</v>
      </c>
      <c r="EP161">
        <v>0</v>
      </c>
      <c r="EQ161">
        <v>0</v>
      </c>
      <c r="ER161">
        <v>0</v>
      </c>
      <c r="ES161">
        <v>0</v>
      </c>
    </row>
    <row r="162" spans="1:149" x14ac:dyDescent="0.3">
      <c r="A162" t="s">
        <v>148</v>
      </c>
      <c r="B162" t="s">
        <v>149</v>
      </c>
      <c r="C162" t="s">
        <v>434</v>
      </c>
      <c r="D162" t="s">
        <v>151</v>
      </c>
      <c r="E162" t="s">
        <v>152</v>
      </c>
      <c r="F162" t="s">
        <v>400</v>
      </c>
      <c r="G162" t="str">
        <f>VLOOKUP(L162,'[3]Locn Lookup 2'!G:H,2,FALSE)</f>
        <v>109 -  DUNDEE SCHOOL</v>
      </c>
      <c r="H162" t="str">
        <f t="shared" si="10"/>
        <v>21265109 -  DUNDEE SCHOOL</v>
      </c>
      <c r="I162" t="s">
        <v>154</v>
      </c>
      <c r="J162" t="s">
        <v>155</v>
      </c>
      <c r="K162" t="str">
        <f t="shared" si="12"/>
        <v>09</v>
      </c>
      <c r="L162" s="3">
        <v>109</v>
      </c>
      <c r="M162" t="s">
        <v>156</v>
      </c>
      <c r="N162" t="s">
        <v>471</v>
      </c>
      <c r="O162" t="s">
        <v>151</v>
      </c>
      <c r="P162" t="s">
        <v>158</v>
      </c>
      <c r="Q162" t="s">
        <v>159</v>
      </c>
      <c r="R162">
        <v>125000</v>
      </c>
      <c r="S162">
        <v>0</v>
      </c>
      <c r="T162">
        <v>-30000</v>
      </c>
      <c r="U162">
        <v>0</v>
      </c>
      <c r="V162">
        <v>95000</v>
      </c>
      <c r="W162">
        <v>0</v>
      </c>
      <c r="X162">
        <v>0</v>
      </c>
      <c r="Y162">
        <v>0</v>
      </c>
      <c r="Z162">
        <v>95000</v>
      </c>
      <c r="AA162">
        <v>0</v>
      </c>
      <c r="AB162">
        <v>125000</v>
      </c>
      <c r="AC162">
        <v>0</v>
      </c>
      <c r="AD162">
        <v>-30000</v>
      </c>
      <c r="AE162">
        <f t="shared" si="11"/>
        <v>-30000</v>
      </c>
      <c r="AF162">
        <v>95000</v>
      </c>
      <c r="AG162">
        <v>0</v>
      </c>
      <c r="AH162">
        <v>95000</v>
      </c>
      <c r="AI162">
        <v>0</v>
      </c>
      <c r="AJ162">
        <v>0</v>
      </c>
      <c r="AK162">
        <v>0</v>
      </c>
      <c r="AL162">
        <v>0</v>
      </c>
      <c r="AM162">
        <v>0</v>
      </c>
      <c r="AN162">
        <v>0</v>
      </c>
      <c r="AO162">
        <v>0</v>
      </c>
      <c r="AP162">
        <v>0</v>
      </c>
      <c r="AQ162">
        <v>0</v>
      </c>
      <c r="AR162">
        <v>0</v>
      </c>
      <c r="AS162">
        <v>0</v>
      </c>
      <c r="AT162">
        <v>0</v>
      </c>
      <c r="AU162">
        <v>0</v>
      </c>
      <c r="AV162">
        <v>0</v>
      </c>
      <c r="AW162">
        <v>0</v>
      </c>
      <c r="AX162">
        <v>0</v>
      </c>
      <c r="AY162">
        <v>0</v>
      </c>
      <c r="AZ162" t="s">
        <v>402</v>
      </c>
      <c r="BA162" t="s">
        <v>400</v>
      </c>
      <c r="BB162" t="s">
        <v>161</v>
      </c>
      <c r="BC162" t="s">
        <v>161</v>
      </c>
      <c r="BD162" t="s">
        <v>161</v>
      </c>
      <c r="BE162" t="s">
        <v>161</v>
      </c>
      <c r="BF162" t="s">
        <v>159</v>
      </c>
      <c r="BG162" t="s">
        <v>161</v>
      </c>
      <c r="BH162" s="4">
        <v>44013</v>
      </c>
      <c r="BI162">
        <v>0</v>
      </c>
      <c r="BJ162" s="4">
        <v>44377</v>
      </c>
      <c r="BK162" t="s">
        <v>161</v>
      </c>
      <c r="BL162" t="s">
        <v>161</v>
      </c>
      <c r="BM162" t="s">
        <v>161</v>
      </c>
      <c r="BO162" t="s">
        <v>161</v>
      </c>
      <c r="BQ162" t="s">
        <v>161</v>
      </c>
      <c r="BS162" t="s">
        <v>161</v>
      </c>
      <c r="BU162" t="s">
        <v>161</v>
      </c>
      <c r="BW162" t="s">
        <v>161</v>
      </c>
      <c r="BX162" t="s">
        <v>161</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c r="DW162">
        <v>0</v>
      </c>
      <c r="DX162">
        <v>0</v>
      </c>
      <c r="DY162">
        <v>0</v>
      </c>
      <c r="DZ162">
        <v>0</v>
      </c>
      <c r="EA162">
        <v>0</v>
      </c>
      <c r="EB162">
        <v>0</v>
      </c>
      <c r="EC162">
        <v>0</v>
      </c>
      <c r="ED162">
        <v>0</v>
      </c>
      <c r="EE162">
        <v>0</v>
      </c>
      <c r="EF162">
        <v>0</v>
      </c>
      <c r="EG162">
        <v>0</v>
      </c>
      <c r="EH162">
        <v>0</v>
      </c>
      <c r="EI162">
        <v>0</v>
      </c>
      <c r="EJ162">
        <v>0</v>
      </c>
      <c r="EK162">
        <v>0</v>
      </c>
      <c r="EL162">
        <v>0</v>
      </c>
      <c r="EM162">
        <v>0</v>
      </c>
      <c r="EN162">
        <v>0</v>
      </c>
      <c r="EO162">
        <v>0</v>
      </c>
      <c r="EP162">
        <v>0</v>
      </c>
      <c r="EQ162">
        <v>0</v>
      </c>
      <c r="ER162">
        <v>0</v>
      </c>
      <c r="ES162">
        <v>0</v>
      </c>
    </row>
    <row r="163" spans="1:149" x14ac:dyDescent="0.3">
      <c r="A163" t="s">
        <v>148</v>
      </c>
      <c r="B163" t="s">
        <v>149</v>
      </c>
      <c r="C163" t="s">
        <v>434</v>
      </c>
      <c r="D163" t="s">
        <v>203</v>
      </c>
      <c r="E163" t="s">
        <v>204</v>
      </c>
      <c r="F163" t="s">
        <v>472</v>
      </c>
      <c r="G163" t="str">
        <f>VLOOKUP(L163,'[3]Locn Lookup 2'!G:H,2,FALSE)</f>
        <v>110 -  NORTH MIANUS SCHOOL</v>
      </c>
      <c r="H163" t="str">
        <f t="shared" si="10"/>
        <v>21267110 -  NORTH MIANUS SCHOOL</v>
      </c>
      <c r="I163" t="s">
        <v>154</v>
      </c>
      <c r="J163" t="s">
        <v>155</v>
      </c>
      <c r="K163" t="str">
        <f t="shared" si="12"/>
        <v>09</v>
      </c>
      <c r="L163" s="3">
        <v>110</v>
      </c>
      <c r="M163" t="s">
        <v>156</v>
      </c>
      <c r="N163" t="s">
        <v>473</v>
      </c>
      <c r="O163" t="s">
        <v>203</v>
      </c>
      <c r="P163" t="s">
        <v>158</v>
      </c>
      <c r="Q163" t="s">
        <v>159</v>
      </c>
      <c r="R163">
        <v>74000</v>
      </c>
      <c r="S163">
        <v>0</v>
      </c>
      <c r="T163">
        <v>0</v>
      </c>
      <c r="U163">
        <v>0</v>
      </c>
      <c r="V163">
        <v>74000</v>
      </c>
      <c r="W163">
        <v>0</v>
      </c>
      <c r="X163">
        <v>36200</v>
      </c>
      <c r="Y163">
        <v>0</v>
      </c>
      <c r="Z163">
        <v>37800</v>
      </c>
      <c r="AA163">
        <v>48.92</v>
      </c>
      <c r="AB163">
        <v>74000</v>
      </c>
      <c r="AC163">
        <v>0</v>
      </c>
      <c r="AD163">
        <v>0</v>
      </c>
      <c r="AE163">
        <f t="shared" si="11"/>
        <v>0</v>
      </c>
      <c r="AF163">
        <v>74000</v>
      </c>
      <c r="AG163">
        <v>0</v>
      </c>
      <c r="AH163">
        <v>37800</v>
      </c>
      <c r="AI163">
        <v>48.92</v>
      </c>
      <c r="AJ163">
        <v>0</v>
      </c>
      <c r="AK163">
        <v>0</v>
      </c>
      <c r="AL163">
        <v>0</v>
      </c>
      <c r="AM163">
        <v>0</v>
      </c>
      <c r="AN163">
        <v>0</v>
      </c>
      <c r="AO163">
        <v>0</v>
      </c>
      <c r="AP163">
        <v>0</v>
      </c>
      <c r="AQ163">
        <v>0</v>
      </c>
      <c r="AR163">
        <v>0</v>
      </c>
      <c r="AS163">
        <v>0</v>
      </c>
      <c r="AT163">
        <v>0</v>
      </c>
      <c r="AU163">
        <v>0</v>
      </c>
      <c r="AV163">
        <v>0</v>
      </c>
      <c r="AW163">
        <v>0</v>
      </c>
      <c r="AX163">
        <v>0</v>
      </c>
      <c r="AY163">
        <v>0</v>
      </c>
      <c r="AZ163" t="s">
        <v>474</v>
      </c>
      <c r="BA163" t="s">
        <v>472</v>
      </c>
      <c r="BB163" t="s">
        <v>161</v>
      </c>
      <c r="BC163" t="s">
        <v>161</v>
      </c>
      <c r="BD163" t="s">
        <v>161</v>
      </c>
      <c r="BE163" t="s">
        <v>161</v>
      </c>
      <c r="BF163" t="s">
        <v>159</v>
      </c>
      <c r="BG163" t="s">
        <v>161</v>
      </c>
      <c r="BH163" s="4">
        <v>44013</v>
      </c>
      <c r="BI163">
        <v>0</v>
      </c>
      <c r="BJ163" s="4">
        <v>44377</v>
      </c>
      <c r="BK163" t="s">
        <v>161</v>
      </c>
      <c r="BL163" t="s">
        <v>161</v>
      </c>
      <c r="BM163" t="s">
        <v>161</v>
      </c>
      <c r="BO163" t="s">
        <v>161</v>
      </c>
      <c r="BQ163" t="s">
        <v>161</v>
      </c>
      <c r="BS163" t="s">
        <v>161</v>
      </c>
      <c r="BU163" t="s">
        <v>161</v>
      </c>
      <c r="BW163" t="s">
        <v>161</v>
      </c>
      <c r="BX163" t="s">
        <v>161</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c r="DW163">
        <v>0</v>
      </c>
      <c r="DX163">
        <v>0</v>
      </c>
      <c r="DY163">
        <v>0</v>
      </c>
      <c r="DZ163">
        <v>0</v>
      </c>
      <c r="EA163">
        <v>0</v>
      </c>
      <c r="EB163">
        <v>0</v>
      </c>
      <c r="EC163">
        <v>0</v>
      </c>
      <c r="ED163">
        <v>0</v>
      </c>
      <c r="EE163">
        <v>0</v>
      </c>
      <c r="EF163">
        <v>0</v>
      </c>
      <c r="EG163">
        <v>0</v>
      </c>
      <c r="EH163">
        <v>0</v>
      </c>
      <c r="EI163">
        <v>0</v>
      </c>
      <c r="EJ163">
        <v>0</v>
      </c>
      <c r="EK163">
        <v>0</v>
      </c>
      <c r="EL163">
        <v>0</v>
      </c>
      <c r="EM163">
        <v>0</v>
      </c>
      <c r="EN163">
        <v>0</v>
      </c>
      <c r="EO163">
        <v>0</v>
      </c>
      <c r="EP163">
        <v>0</v>
      </c>
      <c r="EQ163">
        <v>0</v>
      </c>
      <c r="ER163">
        <v>0</v>
      </c>
      <c r="ES163">
        <v>0</v>
      </c>
    </row>
    <row r="164" spans="1:149" hidden="1" x14ac:dyDescent="0.3">
      <c r="A164" t="s">
        <v>148</v>
      </c>
      <c r="B164" t="s">
        <v>149</v>
      </c>
      <c r="C164" t="s">
        <v>475</v>
      </c>
      <c r="D164" t="s">
        <v>151</v>
      </c>
      <c r="E164" t="s">
        <v>152</v>
      </c>
      <c r="F164" t="s">
        <v>224</v>
      </c>
      <c r="G164" t="str">
        <f>VLOOKUP(L164,'[3]Locn Lookup 2'!G:H,2,FALSE)</f>
        <v>110 -  NORTH MIANUS SCHOOL</v>
      </c>
      <c r="H164" t="str">
        <f t="shared" si="10"/>
        <v>11141110 -  NORTH MIANUS SCHOOL</v>
      </c>
      <c r="I164" t="s">
        <v>154</v>
      </c>
      <c r="J164" t="s">
        <v>155</v>
      </c>
      <c r="L164" s="3">
        <v>110</v>
      </c>
      <c r="M164" t="s">
        <v>156</v>
      </c>
      <c r="N164" t="s">
        <v>476</v>
      </c>
      <c r="O164" t="s">
        <v>151</v>
      </c>
      <c r="P164" t="s">
        <v>158</v>
      </c>
      <c r="Q164" t="s">
        <v>164</v>
      </c>
      <c r="R164">
        <v>0</v>
      </c>
      <c r="S164">
        <v>0</v>
      </c>
      <c r="T164">
        <v>0</v>
      </c>
      <c r="U164">
        <v>0</v>
      </c>
      <c r="V164">
        <v>0</v>
      </c>
      <c r="W164">
        <v>0</v>
      </c>
      <c r="X164">
        <v>0</v>
      </c>
      <c r="Y164">
        <v>0</v>
      </c>
      <c r="Z164">
        <v>0</v>
      </c>
      <c r="AA164">
        <v>0</v>
      </c>
      <c r="AB164">
        <v>40221</v>
      </c>
      <c r="AC164">
        <v>59022.18</v>
      </c>
      <c r="AD164">
        <v>-2644.46</v>
      </c>
      <c r="AE164">
        <f t="shared" si="11"/>
        <v>56377.72</v>
      </c>
      <c r="AF164">
        <v>96598.720000000001</v>
      </c>
      <c r="AG164">
        <v>96598.720000000001</v>
      </c>
      <c r="AH164">
        <v>0</v>
      </c>
      <c r="AI164">
        <v>100</v>
      </c>
      <c r="AJ164">
        <v>0</v>
      </c>
      <c r="AK164">
        <v>0</v>
      </c>
      <c r="AL164">
        <v>0</v>
      </c>
      <c r="AM164">
        <v>0</v>
      </c>
      <c r="AN164">
        <v>0</v>
      </c>
      <c r="AO164">
        <v>0</v>
      </c>
      <c r="AP164">
        <v>0</v>
      </c>
      <c r="AQ164">
        <v>0</v>
      </c>
      <c r="AR164">
        <v>0</v>
      </c>
      <c r="AS164">
        <v>0</v>
      </c>
      <c r="AT164">
        <v>0</v>
      </c>
      <c r="AU164">
        <v>0</v>
      </c>
      <c r="AV164">
        <v>0</v>
      </c>
      <c r="AW164">
        <v>0</v>
      </c>
      <c r="AX164">
        <v>0</v>
      </c>
      <c r="AY164">
        <v>0</v>
      </c>
      <c r="AZ164" t="s">
        <v>226</v>
      </c>
      <c r="BA164" t="s">
        <v>224</v>
      </c>
      <c r="BB164" t="s">
        <v>161</v>
      </c>
      <c r="BC164" t="s">
        <v>161</v>
      </c>
      <c r="BD164" t="s">
        <v>161</v>
      </c>
      <c r="BE164" t="s">
        <v>161</v>
      </c>
      <c r="BF164" t="s">
        <v>159</v>
      </c>
      <c r="BG164" t="s">
        <v>161</v>
      </c>
      <c r="BH164" t="s">
        <v>161</v>
      </c>
      <c r="BI164">
        <v>0</v>
      </c>
      <c r="BJ164" t="s">
        <v>161</v>
      </c>
      <c r="BK164" t="s">
        <v>161</v>
      </c>
      <c r="BL164" t="s">
        <v>227</v>
      </c>
      <c r="BM164" t="s">
        <v>161</v>
      </c>
      <c r="BO164" t="s">
        <v>161</v>
      </c>
      <c r="BQ164" t="s">
        <v>161</v>
      </c>
      <c r="BS164" t="s">
        <v>161</v>
      </c>
      <c r="BU164" t="s">
        <v>161</v>
      </c>
      <c r="BW164" t="s">
        <v>161</v>
      </c>
      <c r="BX164" t="s">
        <v>161</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1168.6199999999999</v>
      </c>
      <c r="DW164">
        <v>0</v>
      </c>
      <c r="DX164">
        <v>-1168.6199999999999</v>
      </c>
      <c r="DY164">
        <v>0</v>
      </c>
      <c r="DZ164">
        <v>0</v>
      </c>
      <c r="EA164">
        <v>0</v>
      </c>
      <c r="EB164">
        <v>0</v>
      </c>
      <c r="EC164">
        <v>0</v>
      </c>
      <c r="ED164">
        <v>0.68</v>
      </c>
      <c r="EE164">
        <v>44028.34</v>
      </c>
      <c r="EF164">
        <v>0</v>
      </c>
      <c r="EG164">
        <v>44029.02</v>
      </c>
      <c r="EH164">
        <v>42860.4</v>
      </c>
      <c r="EI164">
        <v>0</v>
      </c>
      <c r="EJ164">
        <v>1168.6199999999999</v>
      </c>
      <c r="EK164">
        <v>97.35</v>
      </c>
      <c r="EL164">
        <v>40221</v>
      </c>
      <c r="EM164">
        <v>14993.84</v>
      </c>
      <c r="EN164">
        <v>-1475.84</v>
      </c>
      <c r="EO164">
        <v>53739</v>
      </c>
      <c r="EP164">
        <v>53738.32</v>
      </c>
      <c r="EQ164">
        <v>0</v>
      </c>
      <c r="ER164">
        <v>0.68</v>
      </c>
      <c r="ES164">
        <v>100</v>
      </c>
    </row>
    <row r="165" spans="1:149" hidden="1" x14ac:dyDescent="0.3">
      <c r="A165" t="s">
        <v>148</v>
      </c>
      <c r="B165" t="s">
        <v>149</v>
      </c>
      <c r="C165" t="s">
        <v>475</v>
      </c>
      <c r="D165" t="s">
        <v>151</v>
      </c>
      <c r="E165" t="s">
        <v>152</v>
      </c>
      <c r="F165" t="s">
        <v>440</v>
      </c>
      <c r="G165" t="str">
        <f>VLOOKUP(L165,'[3]Locn Lookup 2'!G:H,2,FALSE)</f>
        <v>110 -  NORTH MIANUS SCHOOL</v>
      </c>
      <c r="H165" t="str">
        <f t="shared" si="10"/>
        <v>11144110 -  NORTH MIANUS SCHOOL</v>
      </c>
      <c r="I165" t="s">
        <v>154</v>
      </c>
      <c r="J165" t="s">
        <v>155</v>
      </c>
      <c r="L165" s="3">
        <v>110</v>
      </c>
      <c r="M165" t="s">
        <v>156</v>
      </c>
      <c r="N165" t="s">
        <v>477</v>
      </c>
      <c r="O165" t="s">
        <v>151</v>
      </c>
      <c r="P165" t="s">
        <v>158</v>
      </c>
      <c r="Q165" t="s">
        <v>164</v>
      </c>
      <c r="R165">
        <v>0</v>
      </c>
      <c r="S165">
        <v>0</v>
      </c>
      <c r="T165">
        <v>0</v>
      </c>
      <c r="U165">
        <v>0</v>
      </c>
      <c r="V165">
        <v>0</v>
      </c>
      <c r="W165">
        <v>0</v>
      </c>
      <c r="X165">
        <v>0</v>
      </c>
      <c r="Y165">
        <v>0</v>
      </c>
      <c r="Z165">
        <v>0</v>
      </c>
      <c r="AA165">
        <v>0</v>
      </c>
      <c r="AB165">
        <v>870000</v>
      </c>
      <c r="AC165">
        <v>0</v>
      </c>
      <c r="AD165">
        <v>-208758.72</v>
      </c>
      <c r="AE165">
        <f t="shared" si="11"/>
        <v>-208758.72</v>
      </c>
      <c r="AF165">
        <v>661241.28</v>
      </c>
      <c r="AG165">
        <v>661241.28</v>
      </c>
      <c r="AH165">
        <v>0</v>
      </c>
      <c r="AI165">
        <v>100</v>
      </c>
      <c r="AJ165">
        <v>0</v>
      </c>
      <c r="AK165">
        <v>0</v>
      </c>
      <c r="AL165">
        <v>0</v>
      </c>
      <c r="AM165">
        <v>0</v>
      </c>
      <c r="AN165">
        <v>0</v>
      </c>
      <c r="AO165">
        <v>0</v>
      </c>
      <c r="AP165">
        <v>0</v>
      </c>
      <c r="AQ165">
        <v>0</v>
      </c>
      <c r="AR165">
        <v>0</v>
      </c>
      <c r="AS165">
        <v>0</v>
      </c>
      <c r="AT165">
        <v>0</v>
      </c>
      <c r="AU165">
        <v>0</v>
      </c>
      <c r="AV165">
        <v>0</v>
      </c>
      <c r="AW165">
        <v>0</v>
      </c>
      <c r="AX165">
        <v>0</v>
      </c>
      <c r="AY165">
        <v>0</v>
      </c>
      <c r="AZ165" t="s">
        <v>250</v>
      </c>
      <c r="BA165" t="s">
        <v>440</v>
      </c>
      <c r="BB165" t="s">
        <v>161</v>
      </c>
      <c r="BC165" t="s">
        <v>161</v>
      </c>
      <c r="BD165" t="s">
        <v>161</v>
      </c>
      <c r="BE165" t="s">
        <v>161</v>
      </c>
      <c r="BF165" t="s">
        <v>159</v>
      </c>
      <c r="BG165" t="s">
        <v>161</v>
      </c>
      <c r="BH165" t="s">
        <v>161</v>
      </c>
      <c r="BI165">
        <v>0</v>
      </c>
      <c r="BJ165" t="s">
        <v>161</v>
      </c>
      <c r="BK165" t="s">
        <v>161</v>
      </c>
      <c r="BL165" t="s">
        <v>161</v>
      </c>
      <c r="BM165" t="s">
        <v>161</v>
      </c>
      <c r="BO165" t="s">
        <v>161</v>
      </c>
      <c r="BQ165" t="s">
        <v>161</v>
      </c>
      <c r="BS165" t="s">
        <v>161</v>
      </c>
      <c r="BU165" t="s">
        <v>161</v>
      </c>
      <c r="BW165" t="s">
        <v>161</v>
      </c>
      <c r="BX165" t="s">
        <v>161</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23326.75</v>
      </c>
      <c r="DO165">
        <v>0</v>
      </c>
      <c r="DP165">
        <v>-15890.15</v>
      </c>
      <c r="DQ165">
        <v>7436.6</v>
      </c>
      <c r="DR165">
        <v>7436.6</v>
      </c>
      <c r="DS165">
        <v>0</v>
      </c>
      <c r="DT165">
        <v>0</v>
      </c>
      <c r="DU165">
        <v>100</v>
      </c>
      <c r="DV165">
        <v>529437.16</v>
      </c>
      <c r="DW165">
        <v>0</v>
      </c>
      <c r="DX165">
        <v>-3888</v>
      </c>
      <c r="DY165">
        <v>525549.16</v>
      </c>
      <c r="DZ165">
        <v>502222.41</v>
      </c>
      <c r="EA165">
        <v>0</v>
      </c>
      <c r="EB165">
        <v>23326.75</v>
      </c>
      <c r="EC165">
        <v>95.56</v>
      </c>
      <c r="ED165">
        <v>866259.64</v>
      </c>
      <c r="EE165">
        <v>0</v>
      </c>
      <c r="EF165">
        <v>-188980.57</v>
      </c>
      <c r="EG165">
        <v>677279.07</v>
      </c>
      <c r="EH165">
        <v>147841.91</v>
      </c>
      <c r="EI165">
        <v>0</v>
      </c>
      <c r="EJ165">
        <v>529437.16</v>
      </c>
      <c r="EK165">
        <v>21.83</v>
      </c>
      <c r="EL165">
        <v>870000</v>
      </c>
      <c r="EM165">
        <v>0</v>
      </c>
      <c r="EN165">
        <v>0</v>
      </c>
      <c r="EO165">
        <v>870000</v>
      </c>
      <c r="EP165">
        <v>3740.36</v>
      </c>
      <c r="EQ165">
        <v>0</v>
      </c>
      <c r="ER165">
        <v>866259.64</v>
      </c>
      <c r="ES165">
        <v>0.43</v>
      </c>
    </row>
    <row r="166" spans="1:149" hidden="1" x14ac:dyDescent="0.3">
      <c r="A166" t="s">
        <v>148</v>
      </c>
      <c r="B166" t="s">
        <v>149</v>
      </c>
      <c r="C166" t="s">
        <v>475</v>
      </c>
      <c r="D166" t="s">
        <v>151</v>
      </c>
      <c r="E166" t="s">
        <v>152</v>
      </c>
      <c r="F166" t="s">
        <v>244</v>
      </c>
      <c r="G166" t="str">
        <f>VLOOKUP(L166,'[3]Locn Lookup 2'!G:H,2,FALSE)</f>
        <v>110 -  NORTH MIANUS SCHOOL</v>
      </c>
      <c r="H166" t="str">
        <f t="shared" si="10"/>
        <v>11145110 -  NORTH MIANUS SCHOOL</v>
      </c>
      <c r="I166" t="s">
        <v>154</v>
      </c>
      <c r="J166" t="s">
        <v>155</v>
      </c>
      <c r="L166" s="3">
        <v>110</v>
      </c>
      <c r="M166" t="s">
        <v>156</v>
      </c>
      <c r="N166" t="s">
        <v>478</v>
      </c>
      <c r="O166" t="s">
        <v>151</v>
      </c>
      <c r="P166" t="s">
        <v>158</v>
      </c>
      <c r="Q166" t="s">
        <v>164</v>
      </c>
      <c r="R166">
        <v>0</v>
      </c>
      <c r="S166">
        <v>0</v>
      </c>
      <c r="T166">
        <v>0</v>
      </c>
      <c r="U166">
        <v>0</v>
      </c>
      <c r="V166">
        <v>0</v>
      </c>
      <c r="W166">
        <v>0</v>
      </c>
      <c r="X166">
        <v>0</v>
      </c>
      <c r="Y166">
        <v>0</v>
      </c>
      <c r="Z166">
        <v>0</v>
      </c>
      <c r="AA166">
        <v>0</v>
      </c>
      <c r="AB166">
        <v>6334</v>
      </c>
      <c r="AC166">
        <v>0</v>
      </c>
      <c r="AD166">
        <v>0</v>
      </c>
      <c r="AE166">
        <f t="shared" si="11"/>
        <v>0</v>
      </c>
      <c r="AF166">
        <v>6334</v>
      </c>
      <c r="AG166">
        <v>6334</v>
      </c>
      <c r="AH166">
        <v>0</v>
      </c>
      <c r="AI166">
        <v>100</v>
      </c>
      <c r="AJ166">
        <v>0</v>
      </c>
      <c r="AK166">
        <v>0</v>
      </c>
      <c r="AL166">
        <v>0</v>
      </c>
      <c r="AM166">
        <v>0</v>
      </c>
      <c r="AN166">
        <v>0</v>
      </c>
      <c r="AO166">
        <v>0</v>
      </c>
      <c r="AP166">
        <v>0</v>
      </c>
      <c r="AQ166">
        <v>0</v>
      </c>
      <c r="AR166">
        <v>0</v>
      </c>
      <c r="AS166">
        <v>0</v>
      </c>
      <c r="AT166">
        <v>0</v>
      </c>
      <c r="AU166">
        <v>0</v>
      </c>
      <c r="AV166">
        <v>0</v>
      </c>
      <c r="AW166">
        <v>0</v>
      </c>
      <c r="AX166">
        <v>0</v>
      </c>
      <c r="AY166">
        <v>0</v>
      </c>
      <c r="AZ166" t="s">
        <v>246</v>
      </c>
      <c r="BA166" t="s">
        <v>244</v>
      </c>
      <c r="BB166" t="s">
        <v>161</v>
      </c>
      <c r="BC166" t="s">
        <v>161</v>
      </c>
      <c r="BD166" t="s">
        <v>161</v>
      </c>
      <c r="BE166" t="s">
        <v>161</v>
      </c>
      <c r="BF166" t="s">
        <v>159</v>
      </c>
      <c r="BG166" t="s">
        <v>161</v>
      </c>
      <c r="BH166" t="s">
        <v>161</v>
      </c>
      <c r="BI166">
        <v>0</v>
      </c>
      <c r="BJ166" t="s">
        <v>161</v>
      </c>
      <c r="BK166" t="s">
        <v>161</v>
      </c>
      <c r="BL166" t="s">
        <v>247</v>
      </c>
      <c r="BM166" t="s">
        <v>161</v>
      </c>
      <c r="BO166" t="s">
        <v>161</v>
      </c>
      <c r="BQ166" t="s">
        <v>161</v>
      </c>
      <c r="BS166" t="s">
        <v>161</v>
      </c>
      <c r="BU166" t="s">
        <v>161</v>
      </c>
      <c r="BW166" t="s">
        <v>161</v>
      </c>
      <c r="BX166" t="s">
        <v>161</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c r="DW166">
        <v>0</v>
      </c>
      <c r="DX166">
        <v>0</v>
      </c>
      <c r="DY166">
        <v>0</v>
      </c>
      <c r="DZ166">
        <v>0</v>
      </c>
      <c r="EA166">
        <v>0</v>
      </c>
      <c r="EB166">
        <v>0</v>
      </c>
      <c r="EC166">
        <v>0</v>
      </c>
      <c r="ED166">
        <v>6334</v>
      </c>
      <c r="EE166">
        <v>0</v>
      </c>
      <c r="EF166">
        <v>0</v>
      </c>
      <c r="EG166">
        <v>6334</v>
      </c>
      <c r="EH166">
        <v>6334</v>
      </c>
      <c r="EI166">
        <v>0</v>
      </c>
      <c r="EJ166">
        <v>0</v>
      </c>
      <c r="EK166">
        <v>100</v>
      </c>
      <c r="EL166">
        <v>0</v>
      </c>
      <c r="EM166">
        <v>0</v>
      </c>
      <c r="EN166">
        <v>0</v>
      </c>
      <c r="EO166">
        <v>0</v>
      </c>
      <c r="EP166">
        <v>0</v>
      </c>
      <c r="EQ166">
        <v>0</v>
      </c>
      <c r="ER166">
        <v>0</v>
      </c>
      <c r="ES166">
        <v>0</v>
      </c>
    </row>
    <row r="167" spans="1:149" hidden="1" x14ac:dyDescent="0.3">
      <c r="A167" t="s">
        <v>148</v>
      </c>
      <c r="B167" t="s">
        <v>149</v>
      </c>
      <c r="C167" t="s">
        <v>475</v>
      </c>
      <c r="D167" t="s">
        <v>151</v>
      </c>
      <c r="E167" t="s">
        <v>152</v>
      </c>
      <c r="F167" t="s">
        <v>248</v>
      </c>
      <c r="G167" t="str">
        <f>VLOOKUP(L167,'[3]Locn Lookup 2'!G:H,2,FALSE)</f>
        <v>110 -  NORTH MIANUS SCHOOL</v>
      </c>
      <c r="H167" t="str">
        <f t="shared" si="10"/>
        <v>12147110 -  NORTH MIANUS SCHOOL</v>
      </c>
      <c r="I167" t="s">
        <v>154</v>
      </c>
      <c r="J167" t="s">
        <v>155</v>
      </c>
      <c r="L167" s="3">
        <v>110</v>
      </c>
      <c r="M167" t="s">
        <v>156</v>
      </c>
      <c r="N167" t="s">
        <v>479</v>
      </c>
      <c r="O167" t="s">
        <v>151</v>
      </c>
      <c r="P167" t="s">
        <v>158</v>
      </c>
      <c r="Q167" t="s">
        <v>164</v>
      </c>
      <c r="R167">
        <v>0</v>
      </c>
      <c r="S167">
        <v>0</v>
      </c>
      <c r="T167">
        <v>0</v>
      </c>
      <c r="U167">
        <v>0</v>
      </c>
      <c r="V167">
        <v>0</v>
      </c>
      <c r="W167">
        <v>0</v>
      </c>
      <c r="X167">
        <v>0</v>
      </c>
      <c r="Y167">
        <v>0</v>
      </c>
      <c r="Z167">
        <v>0</v>
      </c>
      <c r="AA167">
        <v>0</v>
      </c>
      <c r="AB167">
        <v>6361.25</v>
      </c>
      <c r="AC167">
        <v>0</v>
      </c>
      <c r="AD167">
        <v>0</v>
      </c>
      <c r="AE167">
        <f t="shared" si="11"/>
        <v>0</v>
      </c>
      <c r="AF167">
        <v>6361.25</v>
      </c>
      <c r="AG167">
        <v>6361.25</v>
      </c>
      <c r="AH167">
        <v>0</v>
      </c>
      <c r="AI167">
        <v>100</v>
      </c>
      <c r="AJ167">
        <v>0</v>
      </c>
      <c r="AK167">
        <v>0</v>
      </c>
      <c r="AL167">
        <v>0</v>
      </c>
      <c r="AM167">
        <v>0</v>
      </c>
      <c r="AN167">
        <v>0</v>
      </c>
      <c r="AO167">
        <v>0</v>
      </c>
      <c r="AP167">
        <v>0</v>
      </c>
      <c r="AQ167">
        <v>0</v>
      </c>
      <c r="AR167">
        <v>0</v>
      </c>
      <c r="AS167">
        <v>0</v>
      </c>
      <c r="AT167">
        <v>0</v>
      </c>
      <c r="AU167">
        <v>0</v>
      </c>
      <c r="AV167">
        <v>0</v>
      </c>
      <c r="AW167">
        <v>0</v>
      </c>
      <c r="AX167">
        <v>0</v>
      </c>
      <c r="AY167">
        <v>0</v>
      </c>
      <c r="AZ167" t="s">
        <v>250</v>
      </c>
      <c r="BA167" t="s">
        <v>248</v>
      </c>
      <c r="BB167" t="s">
        <v>161</v>
      </c>
      <c r="BC167" t="s">
        <v>161</v>
      </c>
      <c r="BD167" t="s">
        <v>161</v>
      </c>
      <c r="BE167" t="s">
        <v>161</v>
      </c>
      <c r="BF167" t="s">
        <v>159</v>
      </c>
      <c r="BG167" t="s">
        <v>161</v>
      </c>
      <c r="BH167" t="s">
        <v>161</v>
      </c>
      <c r="BI167">
        <v>0</v>
      </c>
      <c r="BJ167" t="s">
        <v>161</v>
      </c>
      <c r="BK167" t="s">
        <v>161</v>
      </c>
      <c r="BL167" t="s">
        <v>251</v>
      </c>
      <c r="BM167" t="s">
        <v>161</v>
      </c>
      <c r="BO167" t="s">
        <v>161</v>
      </c>
      <c r="BQ167" t="s">
        <v>161</v>
      </c>
      <c r="BS167" t="s">
        <v>161</v>
      </c>
      <c r="BU167" t="s">
        <v>161</v>
      </c>
      <c r="BW167" t="s">
        <v>161</v>
      </c>
      <c r="BX167" t="s">
        <v>161</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6361.25</v>
      </c>
      <c r="DW167">
        <v>0</v>
      </c>
      <c r="DX167">
        <v>0</v>
      </c>
      <c r="DY167">
        <v>6361.25</v>
      </c>
      <c r="DZ167">
        <v>6361.25</v>
      </c>
      <c r="EA167">
        <v>0</v>
      </c>
      <c r="EB167">
        <v>0</v>
      </c>
      <c r="EC167">
        <v>100</v>
      </c>
      <c r="ED167">
        <v>0</v>
      </c>
      <c r="EE167">
        <v>0</v>
      </c>
      <c r="EF167">
        <v>0</v>
      </c>
      <c r="EG167">
        <v>0</v>
      </c>
      <c r="EH167">
        <v>0</v>
      </c>
      <c r="EI167">
        <v>0</v>
      </c>
      <c r="EJ167">
        <v>0</v>
      </c>
      <c r="EK167">
        <v>0</v>
      </c>
      <c r="EL167">
        <v>0</v>
      </c>
      <c r="EM167">
        <v>0</v>
      </c>
      <c r="EN167">
        <v>0</v>
      </c>
      <c r="EO167">
        <v>0</v>
      </c>
      <c r="EP167">
        <v>0</v>
      </c>
      <c r="EQ167">
        <v>0</v>
      </c>
      <c r="ER167">
        <v>0</v>
      </c>
      <c r="ES167">
        <v>0</v>
      </c>
    </row>
    <row r="168" spans="1:149" hidden="1" x14ac:dyDescent="0.3">
      <c r="A168" t="s">
        <v>148</v>
      </c>
      <c r="B168" t="s">
        <v>149</v>
      </c>
      <c r="C168" t="s">
        <v>475</v>
      </c>
      <c r="D168" t="s">
        <v>151</v>
      </c>
      <c r="E168" t="s">
        <v>152</v>
      </c>
      <c r="F168" t="s">
        <v>252</v>
      </c>
      <c r="G168" t="str">
        <f>VLOOKUP(L168,'[3]Locn Lookup 2'!G:H,2,FALSE)</f>
        <v>110 -  NORTH MIANUS SCHOOL</v>
      </c>
      <c r="H168" t="str">
        <f t="shared" si="10"/>
        <v>13160110 -  NORTH MIANUS SCHOOL</v>
      </c>
      <c r="I168" t="s">
        <v>154</v>
      </c>
      <c r="J168" t="s">
        <v>155</v>
      </c>
      <c r="L168" s="3">
        <v>110</v>
      </c>
      <c r="M168" t="s">
        <v>156</v>
      </c>
      <c r="N168" t="s">
        <v>480</v>
      </c>
      <c r="O168" t="s">
        <v>151</v>
      </c>
      <c r="P168" t="s">
        <v>158</v>
      </c>
      <c r="Q168" t="s">
        <v>164</v>
      </c>
      <c r="R168">
        <v>0</v>
      </c>
      <c r="S168">
        <v>0</v>
      </c>
      <c r="T168">
        <v>0</v>
      </c>
      <c r="U168">
        <v>0</v>
      </c>
      <c r="V168">
        <v>0</v>
      </c>
      <c r="W168">
        <v>0</v>
      </c>
      <c r="X168">
        <v>0</v>
      </c>
      <c r="Y168">
        <v>0</v>
      </c>
      <c r="Z168">
        <v>0</v>
      </c>
      <c r="AA168">
        <v>0</v>
      </c>
      <c r="AB168">
        <v>1403000</v>
      </c>
      <c r="AC168">
        <v>0</v>
      </c>
      <c r="AD168">
        <v>-10000</v>
      </c>
      <c r="AE168">
        <f t="shared" si="11"/>
        <v>-10000</v>
      </c>
      <c r="AF168">
        <v>1393000</v>
      </c>
      <c r="AG168">
        <v>1393000</v>
      </c>
      <c r="AH168">
        <v>0</v>
      </c>
      <c r="AI168">
        <v>100</v>
      </c>
      <c r="AJ168">
        <v>0</v>
      </c>
      <c r="AK168">
        <v>0</v>
      </c>
      <c r="AL168">
        <v>0</v>
      </c>
      <c r="AM168">
        <v>0</v>
      </c>
      <c r="AN168">
        <v>0</v>
      </c>
      <c r="AO168">
        <v>0</v>
      </c>
      <c r="AP168">
        <v>0</v>
      </c>
      <c r="AQ168">
        <v>0</v>
      </c>
      <c r="AR168">
        <v>0</v>
      </c>
      <c r="AS168">
        <v>0</v>
      </c>
      <c r="AT168">
        <v>0</v>
      </c>
      <c r="AU168">
        <v>0</v>
      </c>
      <c r="AV168">
        <v>0</v>
      </c>
      <c r="AW168">
        <v>0</v>
      </c>
      <c r="AX168">
        <v>0</v>
      </c>
      <c r="AY168">
        <v>0</v>
      </c>
      <c r="AZ168" t="s">
        <v>254</v>
      </c>
      <c r="BA168" t="s">
        <v>252</v>
      </c>
      <c r="BB168" t="s">
        <v>161</v>
      </c>
      <c r="BC168" t="s">
        <v>161</v>
      </c>
      <c r="BD168" t="s">
        <v>161</v>
      </c>
      <c r="BE168" t="s">
        <v>161</v>
      </c>
      <c r="BF168" t="s">
        <v>159</v>
      </c>
      <c r="BG168" t="s">
        <v>161</v>
      </c>
      <c r="BH168" s="4">
        <v>41091</v>
      </c>
      <c r="BI168">
        <v>0</v>
      </c>
      <c r="BJ168" s="4">
        <v>41455</v>
      </c>
      <c r="BK168" t="s">
        <v>161</v>
      </c>
      <c r="BL168" t="s">
        <v>161</v>
      </c>
      <c r="BM168" t="s">
        <v>161</v>
      </c>
      <c r="BO168" t="s">
        <v>161</v>
      </c>
      <c r="BQ168" t="s">
        <v>161</v>
      </c>
      <c r="BS168" t="s">
        <v>161</v>
      </c>
      <c r="BU168" t="s">
        <v>161</v>
      </c>
      <c r="BW168" t="s">
        <v>161</v>
      </c>
      <c r="BX168" t="s">
        <v>161</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10000</v>
      </c>
      <c r="DO168">
        <v>0</v>
      </c>
      <c r="DP168">
        <v>-10000</v>
      </c>
      <c r="DQ168">
        <v>0</v>
      </c>
      <c r="DR168">
        <v>0</v>
      </c>
      <c r="DS168">
        <v>0</v>
      </c>
      <c r="DT168">
        <v>0</v>
      </c>
      <c r="DU168">
        <v>0</v>
      </c>
      <c r="DV168">
        <v>1403000</v>
      </c>
      <c r="DW168">
        <v>0</v>
      </c>
      <c r="DX168">
        <v>0</v>
      </c>
      <c r="DY168">
        <v>1403000</v>
      </c>
      <c r="DZ168">
        <v>1393000</v>
      </c>
      <c r="EA168">
        <v>0</v>
      </c>
      <c r="EB168">
        <v>10000</v>
      </c>
      <c r="EC168">
        <v>99.29</v>
      </c>
      <c r="ED168">
        <v>0</v>
      </c>
      <c r="EE168">
        <v>0</v>
      </c>
      <c r="EF168">
        <v>0</v>
      </c>
      <c r="EG168">
        <v>0</v>
      </c>
      <c r="EH168">
        <v>0</v>
      </c>
      <c r="EI168">
        <v>0</v>
      </c>
      <c r="EJ168">
        <v>0</v>
      </c>
      <c r="EK168">
        <v>0</v>
      </c>
      <c r="EL168">
        <v>0</v>
      </c>
      <c r="EM168">
        <v>0</v>
      </c>
      <c r="EN168">
        <v>0</v>
      </c>
      <c r="EO168">
        <v>0</v>
      </c>
      <c r="EP168">
        <v>0</v>
      </c>
      <c r="EQ168">
        <v>0</v>
      </c>
      <c r="ER168">
        <v>0</v>
      </c>
      <c r="ES168">
        <v>0</v>
      </c>
    </row>
    <row r="169" spans="1:149" hidden="1" x14ac:dyDescent="0.3">
      <c r="A169" t="s">
        <v>148</v>
      </c>
      <c r="B169" t="s">
        <v>149</v>
      </c>
      <c r="C169" t="s">
        <v>475</v>
      </c>
      <c r="D169" t="s">
        <v>151</v>
      </c>
      <c r="E169" t="s">
        <v>152</v>
      </c>
      <c r="F169" t="s">
        <v>481</v>
      </c>
      <c r="G169" t="str">
        <f>VLOOKUP(L169,'[3]Locn Lookup 2'!G:H,2,FALSE)</f>
        <v>110 -  NORTH MIANUS SCHOOL</v>
      </c>
      <c r="H169" t="str">
        <f t="shared" si="10"/>
        <v>14157110 -  NORTH MIANUS SCHOOL</v>
      </c>
      <c r="I169" t="s">
        <v>154</v>
      </c>
      <c r="J169" t="s">
        <v>155</v>
      </c>
      <c r="L169" s="3">
        <v>110</v>
      </c>
      <c r="M169" t="s">
        <v>156</v>
      </c>
      <c r="N169" t="s">
        <v>482</v>
      </c>
      <c r="O169" t="s">
        <v>151</v>
      </c>
      <c r="P169" t="s">
        <v>158</v>
      </c>
      <c r="Q169" t="s">
        <v>164</v>
      </c>
      <c r="R169">
        <v>0</v>
      </c>
      <c r="S169">
        <v>0</v>
      </c>
      <c r="T169">
        <v>0</v>
      </c>
      <c r="U169">
        <v>0</v>
      </c>
      <c r="V169">
        <v>0</v>
      </c>
      <c r="W169">
        <v>0</v>
      </c>
      <c r="X169">
        <v>0</v>
      </c>
      <c r="Y169">
        <v>0</v>
      </c>
      <c r="Z169">
        <v>0</v>
      </c>
      <c r="AA169">
        <v>0</v>
      </c>
      <c r="AB169">
        <v>50000</v>
      </c>
      <c r="AC169">
        <v>0</v>
      </c>
      <c r="AD169">
        <v>-25100</v>
      </c>
      <c r="AE169">
        <f t="shared" si="11"/>
        <v>-25100</v>
      </c>
      <c r="AF169">
        <v>24900</v>
      </c>
      <c r="AG169">
        <v>24900</v>
      </c>
      <c r="AH169">
        <v>0</v>
      </c>
      <c r="AI169">
        <v>100</v>
      </c>
      <c r="AJ169">
        <v>0</v>
      </c>
      <c r="AK169">
        <v>0</v>
      </c>
      <c r="AL169">
        <v>0</v>
      </c>
      <c r="AM169">
        <v>0</v>
      </c>
      <c r="AN169">
        <v>0</v>
      </c>
      <c r="AO169">
        <v>0</v>
      </c>
      <c r="AP169">
        <v>0</v>
      </c>
      <c r="AQ169">
        <v>0</v>
      </c>
      <c r="AR169">
        <v>0</v>
      </c>
      <c r="AS169">
        <v>0</v>
      </c>
      <c r="AT169">
        <v>0</v>
      </c>
      <c r="AU169">
        <v>0</v>
      </c>
      <c r="AV169">
        <v>0</v>
      </c>
      <c r="AW169">
        <v>0</v>
      </c>
      <c r="AX169">
        <v>0</v>
      </c>
      <c r="AY169">
        <v>0</v>
      </c>
      <c r="AZ169" t="s">
        <v>483</v>
      </c>
      <c r="BA169" t="s">
        <v>481</v>
      </c>
      <c r="BB169" t="s">
        <v>161</v>
      </c>
      <c r="BC169" t="s">
        <v>161</v>
      </c>
      <c r="BD169" t="s">
        <v>161</v>
      </c>
      <c r="BE169" t="s">
        <v>161</v>
      </c>
      <c r="BF169" t="s">
        <v>159</v>
      </c>
      <c r="BG169" t="s">
        <v>161</v>
      </c>
      <c r="BH169" s="4">
        <v>41456</v>
      </c>
      <c r="BI169">
        <v>0</v>
      </c>
      <c r="BJ169" s="4">
        <v>41820</v>
      </c>
      <c r="BK169" t="s">
        <v>161</v>
      </c>
      <c r="BL169" t="s">
        <v>161</v>
      </c>
      <c r="BM169" t="s">
        <v>161</v>
      </c>
      <c r="BO169" t="s">
        <v>161</v>
      </c>
      <c r="BQ169" t="s">
        <v>161</v>
      </c>
      <c r="BS169" t="s">
        <v>161</v>
      </c>
      <c r="BU169" t="s">
        <v>161</v>
      </c>
      <c r="BW169" t="s">
        <v>161</v>
      </c>
      <c r="BX169" t="s">
        <v>161</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50000</v>
      </c>
      <c r="DO169">
        <v>0</v>
      </c>
      <c r="DP169">
        <v>-25100</v>
      </c>
      <c r="DQ169">
        <v>24900</v>
      </c>
      <c r="DR169">
        <v>24900</v>
      </c>
      <c r="DS169">
        <v>0</v>
      </c>
      <c r="DT169">
        <v>0</v>
      </c>
      <c r="DU169">
        <v>100</v>
      </c>
      <c r="DV169">
        <v>0</v>
      </c>
      <c r="DW169">
        <v>0</v>
      </c>
      <c r="DX169">
        <v>0</v>
      </c>
      <c r="DY169">
        <v>0</v>
      </c>
      <c r="DZ169">
        <v>0</v>
      </c>
      <c r="EA169">
        <v>0</v>
      </c>
      <c r="EB169">
        <v>0</v>
      </c>
      <c r="EC169">
        <v>0</v>
      </c>
      <c r="ED169">
        <v>0</v>
      </c>
      <c r="EE169">
        <v>0</v>
      </c>
      <c r="EF169">
        <v>0</v>
      </c>
      <c r="EG169">
        <v>0</v>
      </c>
      <c r="EH169">
        <v>0</v>
      </c>
      <c r="EI169">
        <v>0</v>
      </c>
      <c r="EJ169">
        <v>0</v>
      </c>
      <c r="EK169">
        <v>0</v>
      </c>
      <c r="EL169">
        <v>0</v>
      </c>
      <c r="EM169">
        <v>0</v>
      </c>
      <c r="EN169">
        <v>0</v>
      </c>
      <c r="EO169">
        <v>0</v>
      </c>
      <c r="EP169">
        <v>0</v>
      </c>
      <c r="EQ169">
        <v>0</v>
      </c>
      <c r="ER169">
        <v>0</v>
      </c>
      <c r="ES169">
        <v>0</v>
      </c>
    </row>
    <row r="170" spans="1:149" hidden="1" x14ac:dyDescent="0.3">
      <c r="A170" t="s">
        <v>148</v>
      </c>
      <c r="B170" t="s">
        <v>149</v>
      </c>
      <c r="C170" t="s">
        <v>475</v>
      </c>
      <c r="D170" t="s">
        <v>151</v>
      </c>
      <c r="E170" t="s">
        <v>152</v>
      </c>
      <c r="F170" t="s">
        <v>255</v>
      </c>
      <c r="G170" t="str">
        <f>VLOOKUP(L170,'[3]Locn Lookup 2'!G:H,2,FALSE)</f>
        <v>110 -  NORTH MIANUS SCHOOL</v>
      </c>
      <c r="H170" t="str">
        <f t="shared" si="10"/>
        <v>14163110 -  NORTH MIANUS SCHOOL</v>
      </c>
      <c r="I170" t="s">
        <v>154</v>
      </c>
      <c r="J170" t="s">
        <v>155</v>
      </c>
      <c r="L170" s="3">
        <v>110</v>
      </c>
      <c r="M170" t="s">
        <v>156</v>
      </c>
      <c r="N170" t="s">
        <v>484</v>
      </c>
      <c r="O170" t="s">
        <v>151</v>
      </c>
      <c r="P170" t="s">
        <v>158</v>
      </c>
      <c r="Q170" t="s">
        <v>164</v>
      </c>
      <c r="R170">
        <v>0</v>
      </c>
      <c r="S170">
        <v>0</v>
      </c>
      <c r="T170">
        <v>0</v>
      </c>
      <c r="U170">
        <v>0</v>
      </c>
      <c r="V170">
        <v>0</v>
      </c>
      <c r="W170">
        <v>0</v>
      </c>
      <c r="X170">
        <v>0</v>
      </c>
      <c r="Y170">
        <v>0</v>
      </c>
      <c r="Z170">
        <v>0</v>
      </c>
      <c r="AA170">
        <v>0</v>
      </c>
      <c r="AB170">
        <v>20000</v>
      </c>
      <c r="AC170">
        <v>585.41999999999996</v>
      </c>
      <c r="AD170">
        <v>0</v>
      </c>
      <c r="AE170">
        <f t="shared" si="11"/>
        <v>585.41999999999996</v>
      </c>
      <c r="AF170">
        <v>20585.419999999998</v>
      </c>
      <c r="AG170">
        <v>20585.419999999998</v>
      </c>
      <c r="AH170">
        <v>0</v>
      </c>
      <c r="AI170">
        <v>100</v>
      </c>
      <c r="AJ170">
        <v>0</v>
      </c>
      <c r="AK170">
        <v>0</v>
      </c>
      <c r="AL170">
        <v>0</v>
      </c>
      <c r="AM170">
        <v>0</v>
      </c>
      <c r="AN170">
        <v>0</v>
      </c>
      <c r="AO170">
        <v>0</v>
      </c>
      <c r="AP170">
        <v>0</v>
      </c>
      <c r="AQ170">
        <v>0</v>
      </c>
      <c r="AR170">
        <v>0</v>
      </c>
      <c r="AS170">
        <v>0</v>
      </c>
      <c r="AT170">
        <v>0</v>
      </c>
      <c r="AU170">
        <v>0</v>
      </c>
      <c r="AV170">
        <v>0</v>
      </c>
      <c r="AW170">
        <v>0</v>
      </c>
      <c r="AX170">
        <v>0</v>
      </c>
      <c r="AY170">
        <v>0</v>
      </c>
      <c r="AZ170" t="s">
        <v>257</v>
      </c>
      <c r="BA170" t="s">
        <v>255</v>
      </c>
      <c r="BB170" t="s">
        <v>161</v>
      </c>
      <c r="BC170" t="s">
        <v>161</v>
      </c>
      <c r="BD170" t="s">
        <v>161</v>
      </c>
      <c r="BE170" t="s">
        <v>161</v>
      </c>
      <c r="BF170" t="s">
        <v>159</v>
      </c>
      <c r="BG170" t="s">
        <v>161</v>
      </c>
      <c r="BH170" s="4">
        <v>41456</v>
      </c>
      <c r="BI170">
        <v>0</v>
      </c>
      <c r="BJ170" s="4">
        <v>41820</v>
      </c>
      <c r="BK170" t="s">
        <v>161</v>
      </c>
      <c r="BL170" t="s">
        <v>161</v>
      </c>
      <c r="BM170" t="s">
        <v>161</v>
      </c>
      <c r="BO170" t="s">
        <v>161</v>
      </c>
      <c r="BQ170" t="s">
        <v>161</v>
      </c>
      <c r="BS170" t="s">
        <v>161</v>
      </c>
      <c r="BU170" t="s">
        <v>161</v>
      </c>
      <c r="BW170" t="s">
        <v>161</v>
      </c>
      <c r="BX170" t="s">
        <v>161</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20000</v>
      </c>
      <c r="DO170">
        <v>585.41999999999996</v>
      </c>
      <c r="DP170">
        <v>0</v>
      </c>
      <c r="DQ170">
        <v>20585.419999999998</v>
      </c>
      <c r="DR170">
        <v>20585.419999999998</v>
      </c>
      <c r="DS170">
        <v>0</v>
      </c>
      <c r="DT170">
        <v>0</v>
      </c>
      <c r="DU170">
        <v>100</v>
      </c>
      <c r="DV170">
        <v>0</v>
      </c>
      <c r="DW170">
        <v>0</v>
      </c>
      <c r="DX170">
        <v>0</v>
      </c>
      <c r="DY170">
        <v>0</v>
      </c>
      <c r="DZ170">
        <v>0</v>
      </c>
      <c r="EA170">
        <v>0</v>
      </c>
      <c r="EB170">
        <v>0</v>
      </c>
      <c r="EC170">
        <v>0</v>
      </c>
      <c r="ED170">
        <v>0</v>
      </c>
      <c r="EE170">
        <v>0</v>
      </c>
      <c r="EF170">
        <v>0</v>
      </c>
      <c r="EG170">
        <v>0</v>
      </c>
      <c r="EH170">
        <v>0</v>
      </c>
      <c r="EI170">
        <v>0</v>
      </c>
      <c r="EJ170">
        <v>0</v>
      </c>
      <c r="EK170">
        <v>0</v>
      </c>
      <c r="EL170">
        <v>0</v>
      </c>
      <c r="EM170">
        <v>0</v>
      </c>
      <c r="EN170">
        <v>0</v>
      </c>
      <c r="EO170">
        <v>0</v>
      </c>
      <c r="EP170">
        <v>0</v>
      </c>
      <c r="EQ170">
        <v>0</v>
      </c>
      <c r="ER170">
        <v>0</v>
      </c>
      <c r="ES170">
        <v>0</v>
      </c>
    </row>
    <row r="171" spans="1:149" hidden="1" x14ac:dyDescent="0.3">
      <c r="A171" t="s">
        <v>148</v>
      </c>
      <c r="B171" t="s">
        <v>149</v>
      </c>
      <c r="C171" t="s">
        <v>475</v>
      </c>
      <c r="D171" t="s">
        <v>151</v>
      </c>
      <c r="E171" t="s">
        <v>152</v>
      </c>
      <c r="F171" t="s">
        <v>369</v>
      </c>
      <c r="G171" t="str">
        <f>VLOOKUP(L171,'[3]Locn Lookup 2'!G:H,2,FALSE)</f>
        <v>110 -  NORTH MIANUS SCHOOL</v>
      </c>
      <c r="H171" t="str">
        <f t="shared" si="10"/>
        <v>14164110 -  NORTH MIANUS SCHOOL</v>
      </c>
      <c r="I171" t="s">
        <v>154</v>
      </c>
      <c r="J171" t="s">
        <v>155</v>
      </c>
      <c r="L171" s="3">
        <v>110</v>
      </c>
      <c r="M171" t="s">
        <v>156</v>
      </c>
      <c r="N171" t="s">
        <v>485</v>
      </c>
      <c r="O171" t="s">
        <v>151</v>
      </c>
      <c r="P171" t="s">
        <v>158</v>
      </c>
      <c r="Q171" t="s">
        <v>164</v>
      </c>
      <c r="R171">
        <v>0</v>
      </c>
      <c r="S171">
        <v>0</v>
      </c>
      <c r="T171">
        <v>0</v>
      </c>
      <c r="U171">
        <v>0</v>
      </c>
      <c r="V171">
        <v>0</v>
      </c>
      <c r="W171">
        <v>0</v>
      </c>
      <c r="X171">
        <v>0</v>
      </c>
      <c r="Y171">
        <v>0</v>
      </c>
      <c r="Z171">
        <v>0</v>
      </c>
      <c r="AA171">
        <v>0</v>
      </c>
      <c r="AB171">
        <v>45000</v>
      </c>
      <c r="AC171">
        <v>0</v>
      </c>
      <c r="AD171">
        <v>-45000</v>
      </c>
      <c r="AE171">
        <f t="shared" si="11"/>
        <v>-45000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t="s">
        <v>371</v>
      </c>
      <c r="BA171" t="s">
        <v>369</v>
      </c>
      <c r="BB171" t="s">
        <v>161</v>
      </c>
      <c r="BC171" t="s">
        <v>161</v>
      </c>
      <c r="BD171" t="s">
        <v>161</v>
      </c>
      <c r="BE171" t="s">
        <v>161</v>
      </c>
      <c r="BF171" t="s">
        <v>159</v>
      </c>
      <c r="BG171" t="s">
        <v>161</v>
      </c>
      <c r="BH171" s="4">
        <v>41456</v>
      </c>
      <c r="BI171">
        <v>0</v>
      </c>
      <c r="BJ171" s="4">
        <v>41820</v>
      </c>
      <c r="BK171" t="s">
        <v>161</v>
      </c>
      <c r="BL171" t="s">
        <v>161</v>
      </c>
      <c r="BM171" t="s">
        <v>161</v>
      </c>
      <c r="BO171" t="s">
        <v>161</v>
      </c>
      <c r="BQ171" t="s">
        <v>161</v>
      </c>
      <c r="BS171" t="s">
        <v>161</v>
      </c>
      <c r="BU171" t="s">
        <v>161</v>
      </c>
      <c r="BW171" t="s">
        <v>161</v>
      </c>
      <c r="BX171" t="s">
        <v>161</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45000</v>
      </c>
      <c r="DO171">
        <v>0</v>
      </c>
      <c r="DP171">
        <v>-45000</v>
      </c>
      <c r="DQ171">
        <v>0</v>
      </c>
      <c r="DR171">
        <v>0</v>
      </c>
      <c r="DS171">
        <v>0</v>
      </c>
      <c r="DT171">
        <v>0</v>
      </c>
      <c r="DU171">
        <v>0</v>
      </c>
      <c r="DV171">
        <v>0</v>
      </c>
      <c r="DW171">
        <v>0</v>
      </c>
      <c r="DX171">
        <v>0</v>
      </c>
      <c r="DY171">
        <v>0</v>
      </c>
      <c r="DZ171">
        <v>0</v>
      </c>
      <c r="EA171">
        <v>0</v>
      </c>
      <c r="EB171">
        <v>0</v>
      </c>
      <c r="EC171">
        <v>0</v>
      </c>
      <c r="ED171">
        <v>0</v>
      </c>
      <c r="EE171">
        <v>0</v>
      </c>
      <c r="EF171">
        <v>0</v>
      </c>
      <c r="EG171">
        <v>0</v>
      </c>
      <c r="EH171">
        <v>0</v>
      </c>
      <c r="EI171">
        <v>0</v>
      </c>
      <c r="EJ171">
        <v>0</v>
      </c>
      <c r="EK171">
        <v>0</v>
      </c>
      <c r="EL171">
        <v>0</v>
      </c>
      <c r="EM171">
        <v>0</v>
      </c>
      <c r="EN171">
        <v>0</v>
      </c>
      <c r="EO171">
        <v>0</v>
      </c>
      <c r="EP171">
        <v>0</v>
      </c>
      <c r="EQ171">
        <v>0</v>
      </c>
      <c r="ER171">
        <v>0</v>
      </c>
      <c r="ES171">
        <v>0</v>
      </c>
    </row>
    <row r="172" spans="1:149" hidden="1" x14ac:dyDescent="0.3">
      <c r="A172" t="s">
        <v>148</v>
      </c>
      <c r="B172" t="s">
        <v>149</v>
      </c>
      <c r="C172" t="s">
        <v>475</v>
      </c>
      <c r="D172" t="s">
        <v>151</v>
      </c>
      <c r="E172" t="s">
        <v>152</v>
      </c>
      <c r="F172" t="s">
        <v>258</v>
      </c>
      <c r="G172" t="str">
        <f>VLOOKUP(L172,'[3]Locn Lookup 2'!G:H,2,FALSE)</f>
        <v>110 -  NORTH MIANUS SCHOOL</v>
      </c>
      <c r="H172" t="str">
        <f t="shared" si="10"/>
        <v>14165110 -  NORTH MIANUS SCHOOL</v>
      </c>
      <c r="I172" t="s">
        <v>154</v>
      </c>
      <c r="J172" t="s">
        <v>155</v>
      </c>
      <c r="L172" s="3">
        <v>110</v>
      </c>
      <c r="M172" t="s">
        <v>156</v>
      </c>
      <c r="N172" t="s">
        <v>486</v>
      </c>
      <c r="O172" t="s">
        <v>151</v>
      </c>
      <c r="P172" t="s">
        <v>158</v>
      </c>
      <c r="Q172" t="s">
        <v>164</v>
      </c>
      <c r="R172">
        <v>0</v>
      </c>
      <c r="S172">
        <v>0</v>
      </c>
      <c r="T172">
        <v>0</v>
      </c>
      <c r="U172">
        <v>0</v>
      </c>
      <c r="V172">
        <v>0</v>
      </c>
      <c r="W172">
        <v>0</v>
      </c>
      <c r="X172">
        <v>0</v>
      </c>
      <c r="Y172">
        <v>0</v>
      </c>
      <c r="Z172">
        <v>0</v>
      </c>
      <c r="AA172">
        <v>0</v>
      </c>
      <c r="AB172">
        <v>16000</v>
      </c>
      <c r="AC172">
        <v>0</v>
      </c>
      <c r="AD172">
        <v>-1245</v>
      </c>
      <c r="AE172">
        <f t="shared" si="11"/>
        <v>-1245</v>
      </c>
      <c r="AF172">
        <v>14755</v>
      </c>
      <c r="AG172">
        <v>14755</v>
      </c>
      <c r="AH172">
        <v>0</v>
      </c>
      <c r="AI172">
        <v>100</v>
      </c>
      <c r="AJ172">
        <v>0</v>
      </c>
      <c r="AK172">
        <v>0</v>
      </c>
      <c r="AL172">
        <v>0</v>
      </c>
      <c r="AM172">
        <v>0</v>
      </c>
      <c r="AN172">
        <v>0</v>
      </c>
      <c r="AO172">
        <v>0</v>
      </c>
      <c r="AP172">
        <v>0</v>
      </c>
      <c r="AQ172">
        <v>0</v>
      </c>
      <c r="AR172">
        <v>0</v>
      </c>
      <c r="AS172">
        <v>0</v>
      </c>
      <c r="AT172">
        <v>0</v>
      </c>
      <c r="AU172">
        <v>0</v>
      </c>
      <c r="AV172">
        <v>0</v>
      </c>
      <c r="AW172">
        <v>0</v>
      </c>
      <c r="AX172">
        <v>0</v>
      </c>
      <c r="AY172">
        <v>0</v>
      </c>
      <c r="AZ172" t="s">
        <v>260</v>
      </c>
      <c r="BA172" t="s">
        <v>258</v>
      </c>
      <c r="BB172" t="s">
        <v>161</v>
      </c>
      <c r="BC172" t="s">
        <v>161</v>
      </c>
      <c r="BD172" t="s">
        <v>161</v>
      </c>
      <c r="BE172" t="s">
        <v>161</v>
      </c>
      <c r="BF172" t="s">
        <v>159</v>
      </c>
      <c r="BG172" t="s">
        <v>161</v>
      </c>
      <c r="BH172" s="4">
        <v>41456</v>
      </c>
      <c r="BI172">
        <v>0</v>
      </c>
      <c r="BJ172" s="4">
        <v>41820</v>
      </c>
      <c r="BK172" t="s">
        <v>161</v>
      </c>
      <c r="BL172" t="s">
        <v>161</v>
      </c>
      <c r="BM172" t="s">
        <v>161</v>
      </c>
      <c r="BO172" t="s">
        <v>161</v>
      </c>
      <c r="BQ172" t="s">
        <v>161</v>
      </c>
      <c r="BS172" t="s">
        <v>161</v>
      </c>
      <c r="BU172" t="s">
        <v>161</v>
      </c>
      <c r="BW172" t="s">
        <v>161</v>
      </c>
      <c r="BX172" t="s">
        <v>161</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16000</v>
      </c>
      <c r="DO172">
        <v>0</v>
      </c>
      <c r="DP172">
        <v>-1245</v>
      </c>
      <c r="DQ172">
        <v>14755</v>
      </c>
      <c r="DR172">
        <v>14755</v>
      </c>
      <c r="DS172">
        <v>0</v>
      </c>
      <c r="DT172">
        <v>0</v>
      </c>
      <c r="DU172">
        <v>100</v>
      </c>
      <c r="DV172">
        <v>0</v>
      </c>
      <c r="DW172">
        <v>0</v>
      </c>
      <c r="DX172">
        <v>0</v>
      </c>
      <c r="DY172">
        <v>0</v>
      </c>
      <c r="DZ172">
        <v>0</v>
      </c>
      <c r="EA172">
        <v>0</v>
      </c>
      <c r="EB172">
        <v>0</v>
      </c>
      <c r="EC172">
        <v>0</v>
      </c>
      <c r="ED172">
        <v>0</v>
      </c>
      <c r="EE172">
        <v>0</v>
      </c>
      <c r="EF172">
        <v>0</v>
      </c>
      <c r="EG172">
        <v>0</v>
      </c>
      <c r="EH172">
        <v>0</v>
      </c>
      <c r="EI172">
        <v>0</v>
      </c>
      <c r="EJ172">
        <v>0</v>
      </c>
      <c r="EK172">
        <v>0</v>
      </c>
      <c r="EL172">
        <v>0</v>
      </c>
      <c r="EM172">
        <v>0</v>
      </c>
      <c r="EN172">
        <v>0</v>
      </c>
      <c r="EO172">
        <v>0</v>
      </c>
      <c r="EP172">
        <v>0</v>
      </c>
      <c r="EQ172">
        <v>0</v>
      </c>
      <c r="ER172">
        <v>0</v>
      </c>
      <c r="ES172">
        <v>0</v>
      </c>
    </row>
    <row r="173" spans="1:149" hidden="1" x14ac:dyDescent="0.3">
      <c r="A173" t="s">
        <v>148</v>
      </c>
      <c r="B173" t="s">
        <v>149</v>
      </c>
      <c r="C173" t="s">
        <v>475</v>
      </c>
      <c r="D173" t="s">
        <v>151</v>
      </c>
      <c r="E173" t="s">
        <v>152</v>
      </c>
      <c r="F173" t="s">
        <v>318</v>
      </c>
      <c r="G173" t="str">
        <f>VLOOKUP(L173,'[3]Locn Lookup 2'!G:H,2,FALSE)</f>
        <v>110 -  NORTH MIANUS SCHOOL</v>
      </c>
      <c r="H173" t="str">
        <f t="shared" si="10"/>
        <v>15168110 -  NORTH MIANUS SCHOOL</v>
      </c>
      <c r="I173" t="s">
        <v>154</v>
      </c>
      <c r="J173" t="s">
        <v>155</v>
      </c>
      <c r="L173" s="3">
        <v>110</v>
      </c>
      <c r="M173" t="s">
        <v>156</v>
      </c>
      <c r="N173" t="s">
        <v>487</v>
      </c>
      <c r="O173" t="s">
        <v>151</v>
      </c>
      <c r="P173" t="s">
        <v>158</v>
      </c>
      <c r="Q173" t="s">
        <v>159</v>
      </c>
      <c r="R173">
        <v>0</v>
      </c>
      <c r="S173">
        <v>0</v>
      </c>
      <c r="T173">
        <v>0</v>
      </c>
      <c r="U173">
        <v>0</v>
      </c>
      <c r="V173">
        <v>0</v>
      </c>
      <c r="W173">
        <v>0</v>
      </c>
      <c r="X173">
        <v>0</v>
      </c>
      <c r="Y173">
        <v>0</v>
      </c>
      <c r="Z173">
        <v>0</v>
      </c>
      <c r="AA173">
        <v>0</v>
      </c>
      <c r="AB173">
        <v>150000</v>
      </c>
      <c r="AC173">
        <v>29393.77</v>
      </c>
      <c r="AD173">
        <v>-76362.52</v>
      </c>
      <c r="AE173">
        <f t="shared" si="11"/>
        <v>-46968.75</v>
      </c>
      <c r="AF173">
        <v>103031.25</v>
      </c>
      <c r="AG173">
        <v>103031.25</v>
      </c>
      <c r="AH173">
        <v>0</v>
      </c>
      <c r="AI173">
        <v>100</v>
      </c>
      <c r="AJ173">
        <v>0</v>
      </c>
      <c r="AK173">
        <v>0</v>
      </c>
      <c r="AL173">
        <v>0</v>
      </c>
      <c r="AM173">
        <v>0</v>
      </c>
      <c r="AN173">
        <v>0</v>
      </c>
      <c r="AO173">
        <v>0</v>
      </c>
      <c r="AP173">
        <v>0</v>
      </c>
      <c r="AQ173">
        <v>0</v>
      </c>
      <c r="AR173">
        <v>0</v>
      </c>
      <c r="AS173">
        <v>0</v>
      </c>
      <c r="AT173">
        <v>0</v>
      </c>
      <c r="AU173">
        <v>0</v>
      </c>
      <c r="AV173">
        <v>0</v>
      </c>
      <c r="AW173">
        <v>0</v>
      </c>
      <c r="AX173">
        <v>0</v>
      </c>
      <c r="AY173">
        <v>0</v>
      </c>
      <c r="AZ173" t="s">
        <v>230</v>
      </c>
      <c r="BA173" t="s">
        <v>318</v>
      </c>
      <c r="BB173" t="s">
        <v>161</v>
      </c>
      <c r="BC173" t="s">
        <v>161</v>
      </c>
      <c r="BD173" t="s">
        <v>161</v>
      </c>
      <c r="BE173" t="s">
        <v>161</v>
      </c>
      <c r="BF173" t="s">
        <v>159</v>
      </c>
      <c r="BG173" t="s">
        <v>161</v>
      </c>
      <c r="BH173" s="4">
        <v>41821</v>
      </c>
      <c r="BI173">
        <v>0</v>
      </c>
      <c r="BJ173" s="4">
        <v>42185</v>
      </c>
      <c r="BK173" t="s">
        <v>161</v>
      </c>
      <c r="BL173" t="s">
        <v>161</v>
      </c>
      <c r="BM173" t="s">
        <v>161</v>
      </c>
      <c r="BO173" t="s">
        <v>161</v>
      </c>
      <c r="BQ173" t="s">
        <v>161</v>
      </c>
      <c r="BS173" t="s">
        <v>161</v>
      </c>
      <c r="BU173" t="s">
        <v>161</v>
      </c>
      <c r="BW173" t="s">
        <v>161</v>
      </c>
      <c r="BX173" t="s">
        <v>161</v>
      </c>
      <c r="BZ173">
        <v>76362.52</v>
      </c>
      <c r="CA173">
        <v>0</v>
      </c>
      <c r="CB173">
        <v>-76362.52</v>
      </c>
      <c r="CC173">
        <v>0</v>
      </c>
      <c r="CD173">
        <v>0</v>
      </c>
      <c r="CE173">
        <v>0</v>
      </c>
      <c r="CF173">
        <v>0</v>
      </c>
      <c r="CG173">
        <v>0</v>
      </c>
      <c r="CH173">
        <v>46968.75</v>
      </c>
      <c r="CI173">
        <v>29393.77</v>
      </c>
      <c r="CJ173">
        <v>0</v>
      </c>
      <c r="CK173">
        <v>76362.52</v>
      </c>
      <c r="CL173">
        <v>0</v>
      </c>
      <c r="CM173">
        <v>0</v>
      </c>
      <c r="CN173">
        <v>76362.52</v>
      </c>
      <c r="CO173">
        <v>0</v>
      </c>
      <c r="CP173">
        <v>49830</v>
      </c>
      <c r="CQ173">
        <v>0</v>
      </c>
      <c r="CR173">
        <v>0</v>
      </c>
      <c r="CS173">
        <v>49830</v>
      </c>
      <c r="CT173">
        <v>2861.25</v>
      </c>
      <c r="CU173">
        <v>0</v>
      </c>
      <c r="CV173">
        <v>46968.75</v>
      </c>
      <c r="CW173">
        <v>5.74</v>
      </c>
      <c r="CX173">
        <v>49830</v>
      </c>
      <c r="CY173">
        <v>0</v>
      </c>
      <c r="CZ173">
        <v>0</v>
      </c>
      <c r="DA173">
        <v>49830</v>
      </c>
      <c r="DB173">
        <v>0</v>
      </c>
      <c r="DC173">
        <v>0</v>
      </c>
      <c r="DD173">
        <v>49830</v>
      </c>
      <c r="DE173">
        <v>0</v>
      </c>
      <c r="DF173">
        <v>150000</v>
      </c>
      <c r="DG173">
        <v>0</v>
      </c>
      <c r="DH173">
        <v>0</v>
      </c>
      <c r="DI173">
        <v>150000</v>
      </c>
      <c r="DJ173">
        <v>100170</v>
      </c>
      <c r="DK173">
        <v>0</v>
      </c>
      <c r="DL173">
        <v>49830</v>
      </c>
      <c r="DM173">
        <v>66.78</v>
      </c>
      <c r="DN173">
        <v>0</v>
      </c>
      <c r="DO173">
        <v>0</v>
      </c>
      <c r="DP173">
        <v>0</v>
      </c>
      <c r="DQ173">
        <v>0</v>
      </c>
      <c r="DR173">
        <v>0</v>
      </c>
      <c r="DS173">
        <v>0</v>
      </c>
      <c r="DT173">
        <v>0</v>
      </c>
      <c r="DU173">
        <v>0</v>
      </c>
      <c r="DV173">
        <v>0</v>
      </c>
      <c r="DW173">
        <v>0</v>
      </c>
      <c r="DX173">
        <v>0</v>
      </c>
      <c r="DY173">
        <v>0</v>
      </c>
      <c r="DZ173">
        <v>0</v>
      </c>
      <c r="EA173">
        <v>0</v>
      </c>
      <c r="EB173">
        <v>0</v>
      </c>
      <c r="EC173">
        <v>0</v>
      </c>
      <c r="ED173">
        <v>0</v>
      </c>
      <c r="EE173">
        <v>0</v>
      </c>
      <c r="EF173">
        <v>0</v>
      </c>
      <c r="EG173">
        <v>0</v>
      </c>
      <c r="EH173">
        <v>0</v>
      </c>
      <c r="EI173">
        <v>0</v>
      </c>
      <c r="EJ173">
        <v>0</v>
      </c>
      <c r="EK173">
        <v>0</v>
      </c>
      <c r="EL173">
        <v>0</v>
      </c>
      <c r="EM173">
        <v>0</v>
      </c>
      <c r="EN173">
        <v>0</v>
      </c>
      <c r="EO173">
        <v>0</v>
      </c>
      <c r="EP173">
        <v>0</v>
      </c>
      <c r="EQ173">
        <v>0</v>
      </c>
      <c r="ER173">
        <v>0</v>
      </c>
      <c r="ES173">
        <v>0</v>
      </c>
    </row>
    <row r="174" spans="1:149" hidden="1" x14ac:dyDescent="0.3">
      <c r="A174" t="s">
        <v>148</v>
      </c>
      <c r="B174" t="s">
        <v>149</v>
      </c>
      <c r="C174" t="s">
        <v>475</v>
      </c>
      <c r="D174" t="s">
        <v>151</v>
      </c>
      <c r="E174" t="s">
        <v>152</v>
      </c>
      <c r="F174" t="s">
        <v>162</v>
      </c>
      <c r="G174" t="str">
        <f>VLOOKUP(L174,'[3]Locn Lookup 2'!G:H,2,FALSE)</f>
        <v>110 -  NORTH MIANUS SCHOOL</v>
      </c>
      <c r="H174" t="str">
        <f t="shared" si="10"/>
        <v>15169110 -  NORTH MIANUS SCHOOL</v>
      </c>
      <c r="I174" t="s">
        <v>154</v>
      </c>
      <c r="J174" t="s">
        <v>155</v>
      </c>
      <c r="L174" s="3">
        <v>110</v>
      </c>
      <c r="M174" t="s">
        <v>156</v>
      </c>
      <c r="N174" t="s">
        <v>488</v>
      </c>
      <c r="O174" t="s">
        <v>151</v>
      </c>
      <c r="P174" t="s">
        <v>158</v>
      </c>
      <c r="Q174" t="s">
        <v>164</v>
      </c>
      <c r="R174">
        <v>0</v>
      </c>
      <c r="S174">
        <v>0</v>
      </c>
      <c r="T174">
        <v>0</v>
      </c>
      <c r="U174">
        <v>0</v>
      </c>
      <c r="V174">
        <v>0</v>
      </c>
      <c r="W174">
        <v>0</v>
      </c>
      <c r="X174">
        <v>0</v>
      </c>
      <c r="Y174">
        <v>0</v>
      </c>
      <c r="Z174">
        <v>0</v>
      </c>
      <c r="AA174">
        <v>0</v>
      </c>
      <c r="AB174">
        <v>12000</v>
      </c>
      <c r="AC174">
        <v>6550</v>
      </c>
      <c r="AD174">
        <v>-3125</v>
      </c>
      <c r="AE174">
        <f t="shared" si="11"/>
        <v>3425</v>
      </c>
      <c r="AF174">
        <v>15425</v>
      </c>
      <c r="AG174">
        <v>15425</v>
      </c>
      <c r="AH174">
        <v>0</v>
      </c>
      <c r="AI174">
        <v>100</v>
      </c>
      <c r="AJ174">
        <v>0</v>
      </c>
      <c r="AK174">
        <v>0</v>
      </c>
      <c r="AL174">
        <v>0</v>
      </c>
      <c r="AM174">
        <v>0</v>
      </c>
      <c r="AN174">
        <v>0</v>
      </c>
      <c r="AO174">
        <v>0</v>
      </c>
      <c r="AP174">
        <v>0</v>
      </c>
      <c r="AQ174">
        <v>0</v>
      </c>
      <c r="AR174">
        <v>0</v>
      </c>
      <c r="AS174">
        <v>0</v>
      </c>
      <c r="AT174">
        <v>0</v>
      </c>
      <c r="AU174">
        <v>0</v>
      </c>
      <c r="AV174">
        <v>0</v>
      </c>
      <c r="AW174">
        <v>0</v>
      </c>
      <c r="AX174">
        <v>0</v>
      </c>
      <c r="AY174">
        <v>0</v>
      </c>
      <c r="AZ174" t="s">
        <v>165</v>
      </c>
      <c r="BA174" t="s">
        <v>162</v>
      </c>
      <c r="BB174" t="s">
        <v>161</v>
      </c>
      <c r="BC174" t="s">
        <v>161</v>
      </c>
      <c r="BD174" t="s">
        <v>161</v>
      </c>
      <c r="BE174" t="s">
        <v>161</v>
      </c>
      <c r="BF174" t="s">
        <v>159</v>
      </c>
      <c r="BG174" t="s">
        <v>161</v>
      </c>
      <c r="BH174" s="4">
        <v>41821</v>
      </c>
      <c r="BI174">
        <v>0</v>
      </c>
      <c r="BJ174" s="4">
        <v>42185</v>
      </c>
      <c r="BK174" t="s">
        <v>161</v>
      </c>
      <c r="BL174" t="s">
        <v>161</v>
      </c>
      <c r="BM174" t="s">
        <v>161</v>
      </c>
      <c r="BO174" t="s">
        <v>161</v>
      </c>
      <c r="BQ174" t="s">
        <v>161</v>
      </c>
      <c r="BS174" t="s">
        <v>161</v>
      </c>
      <c r="BU174" t="s">
        <v>161</v>
      </c>
      <c r="BW174" t="s">
        <v>161</v>
      </c>
      <c r="BX174" t="s">
        <v>161</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12000</v>
      </c>
      <c r="DG174">
        <v>6550</v>
      </c>
      <c r="DH174">
        <v>-3125</v>
      </c>
      <c r="DI174">
        <v>15425</v>
      </c>
      <c r="DJ174">
        <v>15425</v>
      </c>
      <c r="DK174">
        <v>0</v>
      </c>
      <c r="DL174">
        <v>0</v>
      </c>
      <c r="DM174">
        <v>100</v>
      </c>
      <c r="DN174">
        <v>0</v>
      </c>
      <c r="DO174">
        <v>0</v>
      </c>
      <c r="DP174">
        <v>0</v>
      </c>
      <c r="DQ174">
        <v>0</v>
      </c>
      <c r="DR174">
        <v>0</v>
      </c>
      <c r="DS174">
        <v>0</v>
      </c>
      <c r="DT174">
        <v>0</v>
      </c>
      <c r="DU174">
        <v>0</v>
      </c>
      <c r="DV174">
        <v>0</v>
      </c>
      <c r="DW174">
        <v>0</v>
      </c>
      <c r="DX174">
        <v>0</v>
      </c>
      <c r="DY174">
        <v>0</v>
      </c>
      <c r="DZ174">
        <v>0</v>
      </c>
      <c r="EA174">
        <v>0</v>
      </c>
      <c r="EB174">
        <v>0</v>
      </c>
      <c r="EC174">
        <v>0</v>
      </c>
      <c r="ED174">
        <v>0</v>
      </c>
      <c r="EE174">
        <v>0</v>
      </c>
      <c r="EF174">
        <v>0</v>
      </c>
      <c r="EG174">
        <v>0</v>
      </c>
      <c r="EH174">
        <v>0</v>
      </c>
      <c r="EI174">
        <v>0</v>
      </c>
      <c r="EJ174">
        <v>0</v>
      </c>
      <c r="EK174">
        <v>0</v>
      </c>
      <c r="EL174">
        <v>0</v>
      </c>
      <c r="EM174">
        <v>0</v>
      </c>
      <c r="EN174">
        <v>0</v>
      </c>
      <c r="EO174">
        <v>0</v>
      </c>
      <c r="EP174">
        <v>0</v>
      </c>
      <c r="EQ174">
        <v>0</v>
      </c>
      <c r="ER174">
        <v>0</v>
      </c>
      <c r="ES174">
        <v>0</v>
      </c>
    </row>
    <row r="175" spans="1:149" hidden="1" x14ac:dyDescent="0.3">
      <c r="A175" t="s">
        <v>148</v>
      </c>
      <c r="B175" t="s">
        <v>149</v>
      </c>
      <c r="C175" t="s">
        <v>475</v>
      </c>
      <c r="D175" t="s">
        <v>151</v>
      </c>
      <c r="E175" t="s">
        <v>152</v>
      </c>
      <c r="F175" t="s">
        <v>489</v>
      </c>
      <c r="G175" t="str">
        <f>VLOOKUP(L175,'[3]Locn Lookup 2'!G:H,2,FALSE)</f>
        <v>110 -  NORTH MIANUS SCHOOL</v>
      </c>
      <c r="H175" t="str">
        <f t="shared" si="10"/>
        <v>16168110 -  NORTH MIANUS SCHOOL</v>
      </c>
      <c r="I175" t="s">
        <v>154</v>
      </c>
      <c r="J175" t="s">
        <v>155</v>
      </c>
      <c r="L175" s="3">
        <v>110</v>
      </c>
      <c r="M175" t="s">
        <v>156</v>
      </c>
      <c r="N175" t="s">
        <v>490</v>
      </c>
      <c r="O175" t="s">
        <v>151</v>
      </c>
      <c r="P175" t="s">
        <v>158</v>
      </c>
      <c r="Q175" t="s">
        <v>159</v>
      </c>
      <c r="R175">
        <v>0</v>
      </c>
      <c r="S175">
        <v>0</v>
      </c>
      <c r="T175">
        <v>0</v>
      </c>
      <c r="U175">
        <v>0</v>
      </c>
      <c r="V175">
        <v>0</v>
      </c>
      <c r="W175">
        <v>0</v>
      </c>
      <c r="X175">
        <v>0</v>
      </c>
      <c r="Y175">
        <v>0</v>
      </c>
      <c r="Z175">
        <v>0</v>
      </c>
      <c r="AA175">
        <v>0</v>
      </c>
      <c r="AB175">
        <v>550000</v>
      </c>
      <c r="AC175">
        <v>0</v>
      </c>
      <c r="AD175">
        <v>-79190.070000000007</v>
      </c>
      <c r="AE175">
        <f t="shared" si="11"/>
        <v>-79190.070000000007</v>
      </c>
      <c r="AF175">
        <v>470809.93</v>
      </c>
      <c r="AG175">
        <v>470809.93</v>
      </c>
      <c r="AH175">
        <v>0</v>
      </c>
      <c r="AI175">
        <v>100</v>
      </c>
      <c r="AJ175">
        <v>0</v>
      </c>
      <c r="AK175">
        <v>0</v>
      </c>
      <c r="AL175">
        <v>0</v>
      </c>
      <c r="AM175">
        <v>0</v>
      </c>
      <c r="AN175">
        <v>0</v>
      </c>
      <c r="AO175">
        <v>0</v>
      </c>
      <c r="AP175">
        <v>0</v>
      </c>
      <c r="AQ175">
        <v>0</v>
      </c>
      <c r="AR175">
        <v>0</v>
      </c>
      <c r="AS175">
        <v>0</v>
      </c>
      <c r="AT175">
        <v>0</v>
      </c>
      <c r="AU175">
        <v>0</v>
      </c>
      <c r="AV175">
        <v>0</v>
      </c>
      <c r="AW175">
        <v>0</v>
      </c>
      <c r="AX175">
        <v>0</v>
      </c>
      <c r="AY175">
        <v>0</v>
      </c>
      <c r="AZ175" t="s">
        <v>491</v>
      </c>
      <c r="BA175" t="s">
        <v>489</v>
      </c>
      <c r="BB175" t="s">
        <v>161</v>
      </c>
      <c r="BC175" t="s">
        <v>161</v>
      </c>
      <c r="BD175" t="s">
        <v>161</v>
      </c>
      <c r="BE175" t="s">
        <v>161</v>
      </c>
      <c r="BF175" t="s">
        <v>159</v>
      </c>
      <c r="BG175" t="s">
        <v>161</v>
      </c>
      <c r="BH175" s="4">
        <v>42186</v>
      </c>
      <c r="BI175">
        <v>0</v>
      </c>
      <c r="BJ175" s="4">
        <v>42551</v>
      </c>
      <c r="BK175" t="s">
        <v>161</v>
      </c>
      <c r="BL175" t="s">
        <v>161</v>
      </c>
      <c r="BM175" t="s">
        <v>161</v>
      </c>
      <c r="BO175" t="s">
        <v>161</v>
      </c>
      <c r="BQ175" t="s">
        <v>161</v>
      </c>
      <c r="BS175" t="s">
        <v>161</v>
      </c>
      <c r="BU175" t="s">
        <v>161</v>
      </c>
      <c r="BW175" t="s">
        <v>161</v>
      </c>
      <c r="BX175" t="s">
        <v>161</v>
      </c>
      <c r="BZ175">
        <v>81604.070000000007</v>
      </c>
      <c r="CA175">
        <v>0</v>
      </c>
      <c r="CB175">
        <v>-79190.070000000007</v>
      </c>
      <c r="CC175">
        <v>2414</v>
      </c>
      <c r="CD175">
        <v>2414</v>
      </c>
      <c r="CE175">
        <v>0</v>
      </c>
      <c r="CF175">
        <v>0</v>
      </c>
      <c r="CG175">
        <v>100</v>
      </c>
      <c r="CH175">
        <v>127462.07</v>
      </c>
      <c r="CI175">
        <v>0</v>
      </c>
      <c r="CJ175">
        <v>0</v>
      </c>
      <c r="CK175">
        <v>127462.07</v>
      </c>
      <c r="CL175">
        <v>45858</v>
      </c>
      <c r="CM175">
        <v>0</v>
      </c>
      <c r="CN175">
        <v>81604.070000000007</v>
      </c>
      <c r="CO175">
        <v>35.979999999999997</v>
      </c>
      <c r="CP175">
        <v>184643.35</v>
      </c>
      <c r="CQ175">
        <v>0</v>
      </c>
      <c r="CR175">
        <v>0</v>
      </c>
      <c r="CS175">
        <v>184643.35</v>
      </c>
      <c r="CT175">
        <v>57181.279999999999</v>
      </c>
      <c r="CU175">
        <v>0</v>
      </c>
      <c r="CV175">
        <v>127462.07</v>
      </c>
      <c r="CW175">
        <v>30.97</v>
      </c>
      <c r="CX175">
        <v>550000</v>
      </c>
      <c r="CY175">
        <v>0</v>
      </c>
      <c r="CZ175">
        <v>0</v>
      </c>
      <c r="DA175">
        <v>550000</v>
      </c>
      <c r="DB175">
        <v>365356.65</v>
      </c>
      <c r="DC175">
        <v>0</v>
      </c>
      <c r="DD175">
        <v>184643.35</v>
      </c>
      <c r="DE175">
        <v>66.430000000000007</v>
      </c>
      <c r="DF175">
        <v>0</v>
      </c>
      <c r="DG175">
        <v>0</v>
      </c>
      <c r="DH175">
        <v>0</v>
      </c>
      <c r="DI175">
        <v>0</v>
      </c>
      <c r="DJ175">
        <v>0</v>
      </c>
      <c r="DK175">
        <v>0</v>
      </c>
      <c r="DL175">
        <v>0</v>
      </c>
      <c r="DM175">
        <v>0</v>
      </c>
      <c r="DN175">
        <v>0</v>
      </c>
      <c r="DO175">
        <v>0</v>
      </c>
      <c r="DP175">
        <v>0</v>
      </c>
      <c r="DQ175">
        <v>0</v>
      </c>
      <c r="DR175">
        <v>0</v>
      </c>
      <c r="DS175">
        <v>0</v>
      </c>
      <c r="DT175">
        <v>0</v>
      </c>
      <c r="DU175">
        <v>0</v>
      </c>
      <c r="DV175">
        <v>0</v>
      </c>
      <c r="DW175">
        <v>0</v>
      </c>
      <c r="DX175">
        <v>0</v>
      </c>
      <c r="DY175">
        <v>0</v>
      </c>
      <c r="DZ175">
        <v>0</v>
      </c>
      <c r="EA175">
        <v>0</v>
      </c>
      <c r="EB175">
        <v>0</v>
      </c>
      <c r="EC175">
        <v>0</v>
      </c>
      <c r="ED175">
        <v>0</v>
      </c>
      <c r="EE175">
        <v>0</v>
      </c>
      <c r="EF175">
        <v>0</v>
      </c>
      <c r="EG175">
        <v>0</v>
      </c>
      <c r="EH175">
        <v>0</v>
      </c>
      <c r="EI175">
        <v>0</v>
      </c>
      <c r="EJ175">
        <v>0</v>
      </c>
      <c r="EK175">
        <v>0</v>
      </c>
      <c r="EL175">
        <v>0</v>
      </c>
      <c r="EM175">
        <v>0</v>
      </c>
      <c r="EN175">
        <v>0</v>
      </c>
      <c r="EO175">
        <v>0</v>
      </c>
      <c r="EP175">
        <v>0</v>
      </c>
      <c r="EQ175">
        <v>0</v>
      </c>
      <c r="ER175">
        <v>0</v>
      </c>
      <c r="ES175">
        <v>0</v>
      </c>
    </row>
    <row r="176" spans="1:149" hidden="1" x14ac:dyDescent="0.3">
      <c r="A176" t="s">
        <v>148</v>
      </c>
      <c r="B176" t="s">
        <v>149</v>
      </c>
      <c r="C176" t="s">
        <v>475</v>
      </c>
      <c r="D176" t="s">
        <v>151</v>
      </c>
      <c r="E176" t="s">
        <v>152</v>
      </c>
      <c r="F176" t="s">
        <v>265</v>
      </c>
      <c r="G176" t="str">
        <f>VLOOKUP(L176,'[3]Locn Lookup 2'!G:H,2,FALSE)</f>
        <v>110 -  NORTH MIANUS SCHOOL</v>
      </c>
      <c r="H176" t="str">
        <f t="shared" si="10"/>
        <v>17163110 -  NORTH MIANUS SCHOOL</v>
      </c>
      <c r="I176" t="s">
        <v>154</v>
      </c>
      <c r="J176" t="s">
        <v>155</v>
      </c>
      <c r="L176" s="3">
        <v>110</v>
      </c>
      <c r="M176" t="s">
        <v>156</v>
      </c>
      <c r="N176" t="s">
        <v>492</v>
      </c>
      <c r="O176" t="s">
        <v>151</v>
      </c>
      <c r="P176" t="s">
        <v>158</v>
      </c>
      <c r="Q176" t="s">
        <v>159</v>
      </c>
      <c r="R176">
        <v>0</v>
      </c>
      <c r="S176">
        <v>0</v>
      </c>
      <c r="T176">
        <v>0</v>
      </c>
      <c r="U176">
        <v>0</v>
      </c>
      <c r="V176">
        <v>0</v>
      </c>
      <c r="W176">
        <v>0</v>
      </c>
      <c r="X176">
        <v>0</v>
      </c>
      <c r="Y176">
        <v>0</v>
      </c>
      <c r="Z176">
        <v>0</v>
      </c>
      <c r="AA176">
        <v>0</v>
      </c>
      <c r="AB176">
        <v>55000</v>
      </c>
      <c r="AC176">
        <v>0</v>
      </c>
      <c r="AD176">
        <v>-3500</v>
      </c>
      <c r="AE176">
        <f t="shared" si="11"/>
        <v>-3500</v>
      </c>
      <c r="AF176">
        <v>51500</v>
      </c>
      <c r="AG176">
        <v>51500</v>
      </c>
      <c r="AH176">
        <v>0</v>
      </c>
      <c r="AI176">
        <v>100</v>
      </c>
      <c r="AJ176">
        <v>0</v>
      </c>
      <c r="AK176">
        <v>0</v>
      </c>
      <c r="AL176">
        <v>0</v>
      </c>
      <c r="AM176">
        <v>0</v>
      </c>
      <c r="AN176">
        <v>0</v>
      </c>
      <c r="AO176">
        <v>0</v>
      </c>
      <c r="AP176">
        <v>0</v>
      </c>
      <c r="AQ176">
        <v>0</v>
      </c>
      <c r="AR176">
        <v>0</v>
      </c>
      <c r="AS176">
        <v>0</v>
      </c>
      <c r="AT176">
        <v>0</v>
      </c>
      <c r="AU176">
        <v>0</v>
      </c>
      <c r="AV176">
        <v>0</v>
      </c>
      <c r="AW176">
        <v>0</v>
      </c>
      <c r="AX176">
        <v>0</v>
      </c>
      <c r="AY176">
        <v>0</v>
      </c>
      <c r="AZ176" t="s">
        <v>267</v>
      </c>
      <c r="BA176" t="s">
        <v>265</v>
      </c>
      <c r="BB176" t="s">
        <v>161</v>
      </c>
      <c r="BC176" t="s">
        <v>161</v>
      </c>
      <c r="BD176" t="s">
        <v>161</v>
      </c>
      <c r="BE176" t="s">
        <v>161</v>
      </c>
      <c r="BF176" t="s">
        <v>159</v>
      </c>
      <c r="BG176" t="s">
        <v>161</v>
      </c>
      <c r="BH176" s="4">
        <v>42552</v>
      </c>
      <c r="BI176">
        <v>0</v>
      </c>
      <c r="BJ176" s="4">
        <v>42916</v>
      </c>
      <c r="BK176" t="s">
        <v>161</v>
      </c>
      <c r="BL176" t="s">
        <v>161</v>
      </c>
      <c r="BM176" t="s">
        <v>161</v>
      </c>
      <c r="BO176" t="s">
        <v>161</v>
      </c>
      <c r="BQ176" t="s">
        <v>161</v>
      </c>
      <c r="BS176" t="s">
        <v>161</v>
      </c>
      <c r="BU176" t="s">
        <v>161</v>
      </c>
      <c r="BW176" t="s">
        <v>161</v>
      </c>
      <c r="BX176" t="s">
        <v>161</v>
      </c>
      <c r="BZ176">
        <v>0</v>
      </c>
      <c r="CA176">
        <v>0</v>
      </c>
      <c r="CB176">
        <v>0</v>
      </c>
      <c r="CC176">
        <v>0</v>
      </c>
      <c r="CD176">
        <v>0</v>
      </c>
      <c r="CE176">
        <v>0</v>
      </c>
      <c r="CF176">
        <v>0</v>
      </c>
      <c r="CG176">
        <v>0</v>
      </c>
      <c r="CH176">
        <v>41700</v>
      </c>
      <c r="CI176">
        <v>0</v>
      </c>
      <c r="CJ176">
        <v>-3500</v>
      </c>
      <c r="CK176">
        <v>38200</v>
      </c>
      <c r="CL176">
        <v>38200</v>
      </c>
      <c r="CM176">
        <v>0</v>
      </c>
      <c r="CN176">
        <v>0</v>
      </c>
      <c r="CO176">
        <v>100</v>
      </c>
      <c r="CP176">
        <v>55000</v>
      </c>
      <c r="CQ176">
        <v>0</v>
      </c>
      <c r="CR176">
        <v>0</v>
      </c>
      <c r="CS176">
        <v>55000</v>
      </c>
      <c r="CT176">
        <v>13300</v>
      </c>
      <c r="CU176">
        <v>0</v>
      </c>
      <c r="CV176">
        <v>41700</v>
      </c>
      <c r="CW176">
        <v>24.18</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c r="DW176">
        <v>0</v>
      </c>
      <c r="DX176">
        <v>0</v>
      </c>
      <c r="DY176">
        <v>0</v>
      </c>
      <c r="DZ176">
        <v>0</v>
      </c>
      <c r="EA176">
        <v>0</v>
      </c>
      <c r="EB176">
        <v>0</v>
      </c>
      <c r="EC176">
        <v>0</v>
      </c>
      <c r="ED176">
        <v>0</v>
      </c>
      <c r="EE176">
        <v>0</v>
      </c>
      <c r="EF176">
        <v>0</v>
      </c>
      <c r="EG176">
        <v>0</v>
      </c>
      <c r="EH176">
        <v>0</v>
      </c>
      <c r="EI176">
        <v>0</v>
      </c>
      <c r="EJ176">
        <v>0</v>
      </c>
      <c r="EK176">
        <v>0</v>
      </c>
      <c r="EL176">
        <v>0</v>
      </c>
      <c r="EM176">
        <v>0</v>
      </c>
      <c r="EN176">
        <v>0</v>
      </c>
      <c r="EO176">
        <v>0</v>
      </c>
      <c r="EP176">
        <v>0</v>
      </c>
      <c r="EQ176">
        <v>0</v>
      </c>
      <c r="ER176">
        <v>0</v>
      </c>
      <c r="ES176">
        <v>0</v>
      </c>
    </row>
    <row r="177" spans="1:149" hidden="1" x14ac:dyDescent="0.3">
      <c r="A177" t="s">
        <v>148</v>
      </c>
      <c r="B177" t="s">
        <v>149</v>
      </c>
      <c r="C177" t="s">
        <v>475</v>
      </c>
      <c r="D177" t="s">
        <v>151</v>
      </c>
      <c r="E177" t="s">
        <v>152</v>
      </c>
      <c r="F177" t="s">
        <v>493</v>
      </c>
      <c r="G177" t="str">
        <f>VLOOKUP(L177,'[3]Locn Lookup 2'!G:H,2,FALSE)</f>
        <v>110 -  NORTH MIANUS SCHOOL</v>
      </c>
      <c r="H177" t="str">
        <f t="shared" si="10"/>
        <v>17166110 -  NORTH MIANUS SCHOOL</v>
      </c>
      <c r="I177" t="s">
        <v>154</v>
      </c>
      <c r="J177" t="s">
        <v>155</v>
      </c>
      <c r="L177" s="3">
        <v>110</v>
      </c>
      <c r="M177" t="s">
        <v>156</v>
      </c>
      <c r="N177" t="s">
        <v>494</v>
      </c>
      <c r="O177" t="s">
        <v>151</v>
      </c>
      <c r="P177" t="s">
        <v>158</v>
      </c>
      <c r="Q177" t="s">
        <v>159</v>
      </c>
      <c r="R177">
        <v>0</v>
      </c>
      <c r="S177">
        <v>0</v>
      </c>
      <c r="T177">
        <v>0</v>
      </c>
      <c r="U177">
        <v>0</v>
      </c>
      <c r="V177">
        <v>0</v>
      </c>
      <c r="W177">
        <v>0</v>
      </c>
      <c r="X177">
        <v>0</v>
      </c>
      <c r="Y177">
        <v>0</v>
      </c>
      <c r="Z177">
        <v>0</v>
      </c>
      <c r="AA177">
        <v>0</v>
      </c>
      <c r="AB177">
        <v>300000</v>
      </c>
      <c r="AC177">
        <v>5109</v>
      </c>
      <c r="AD177">
        <v>-99.97</v>
      </c>
      <c r="AE177">
        <f t="shared" si="11"/>
        <v>5009.03</v>
      </c>
      <c r="AF177">
        <v>305009.03000000003</v>
      </c>
      <c r="AG177">
        <v>305009.03000000003</v>
      </c>
      <c r="AH177">
        <v>0</v>
      </c>
      <c r="AI177">
        <v>100</v>
      </c>
      <c r="AJ177">
        <v>0</v>
      </c>
      <c r="AK177">
        <v>0</v>
      </c>
      <c r="AL177">
        <v>0</v>
      </c>
      <c r="AM177">
        <v>0</v>
      </c>
      <c r="AN177">
        <v>0</v>
      </c>
      <c r="AO177">
        <v>0</v>
      </c>
      <c r="AP177">
        <v>0</v>
      </c>
      <c r="AQ177">
        <v>0</v>
      </c>
      <c r="AR177">
        <v>0</v>
      </c>
      <c r="AS177">
        <v>0</v>
      </c>
      <c r="AT177">
        <v>0</v>
      </c>
      <c r="AU177">
        <v>0</v>
      </c>
      <c r="AV177">
        <v>0</v>
      </c>
      <c r="AW177">
        <v>0</v>
      </c>
      <c r="AX177">
        <v>0</v>
      </c>
      <c r="AY177">
        <v>0</v>
      </c>
      <c r="AZ177" t="s">
        <v>336</v>
      </c>
      <c r="BA177" t="s">
        <v>493</v>
      </c>
      <c r="BB177" t="s">
        <v>161</v>
      </c>
      <c r="BC177" t="s">
        <v>161</v>
      </c>
      <c r="BD177" t="s">
        <v>161</v>
      </c>
      <c r="BE177" t="s">
        <v>161</v>
      </c>
      <c r="BF177" t="s">
        <v>159</v>
      </c>
      <c r="BG177" t="s">
        <v>161</v>
      </c>
      <c r="BH177" s="4">
        <v>42552</v>
      </c>
      <c r="BI177">
        <v>0</v>
      </c>
      <c r="BJ177" s="4">
        <v>42916</v>
      </c>
      <c r="BK177" t="s">
        <v>161</v>
      </c>
      <c r="BL177" t="s">
        <v>161</v>
      </c>
      <c r="BM177" t="s">
        <v>161</v>
      </c>
      <c r="BO177" t="s">
        <v>161</v>
      </c>
      <c r="BQ177" t="s">
        <v>161</v>
      </c>
      <c r="BS177" t="s">
        <v>161</v>
      </c>
      <c r="BU177" t="s">
        <v>161</v>
      </c>
      <c r="BW177" t="s">
        <v>161</v>
      </c>
      <c r="BX177" t="s">
        <v>161</v>
      </c>
      <c r="BZ177">
        <v>258351.4</v>
      </c>
      <c r="CA177">
        <v>0</v>
      </c>
      <c r="CB177">
        <v>-99.97</v>
      </c>
      <c r="CC177">
        <v>258251.43</v>
      </c>
      <c r="CD177">
        <v>258251.43</v>
      </c>
      <c r="CE177">
        <v>0</v>
      </c>
      <c r="CF177">
        <v>0</v>
      </c>
      <c r="CG177">
        <v>100</v>
      </c>
      <c r="CH177">
        <v>258351.4</v>
      </c>
      <c r="CI177">
        <v>0</v>
      </c>
      <c r="CJ177">
        <v>0</v>
      </c>
      <c r="CK177">
        <v>258351.4</v>
      </c>
      <c r="CL177">
        <v>0</v>
      </c>
      <c r="CM177">
        <v>0</v>
      </c>
      <c r="CN177">
        <v>258351.4</v>
      </c>
      <c r="CO177">
        <v>0</v>
      </c>
      <c r="CP177">
        <v>300000</v>
      </c>
      <c r="CQ177">
        <v>5109</v>
      </c>
      <c r="CR177">
        <v>0</v>
      </c>
      <c r="CS177">
        <v>305109</v>
      </c>
      <c r="CT177">
        <v>46757.599999999999</v>
      </c>
      <c r="CU177">
        <v>0</v>
      </c>
      <c r="CV177">
        <v>258351.4</v>
      </c>
      <c r="CW177">
        <v>15.32</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c r="DW177">
        <v>0</v>
      </c>
      <c r="DX177">
        <v>0</v>
      </c>
      <c r="DY177">
        <v>0</v>
      </c>
      <c r="DZ177">
        <v>0</v>
      </c>
      <c r="EA177">
        <v>0</v>
      </c>
      <c r="EB177">
        <v>0</v>
      </c>
      <c r="EC177">
        <v>0</v>
      </c>
      <c r="ED177">
        <v>0</v>
      </c>
      <c r="EE177">
        <v>0</v>
      </c>
      <c r="EF177">
        <v>0</v>
      </c>
      <c r="EG177">
        <v>0</v>
      </c>
      <c r="EH177">
        <v>0</v>
      </c>
      <c r="EI177">
        <v>0</v>
      </c>
      <c r="EJ177">
        <v>0</v>
      </c>
      <c r="EK177">
        <v>0</v>
      </c>
      <c r="EL177">
        <v>0</v>
      </c>
      <c r="EM177">
        <v>0</v>
      </c>
      <c r="EN177">
        <v>0</v>
      </c>
      <c r="EO177">
        <v>0</v>
      </c>
      <c r="EP177">
        <v>0</v>
      </c>
      <c r="EQ177">
        <v>0</v>
      </c>
      <c r="ER177">
        <v>0</v>
      </c>
      <c r="ES177">
        <v>0</v>
      </c>
    </row>
    <row r="178" spans="1:149" hidden="1" x14ac:dyDescent="0.3">
      <c r="A178" t="s">
        <v>148</v>
      </c>
      <c r="B178" t="s">
        <v>149</v>
      </c>
      <c r="C178" t="s">
        <v>475</v>
      </c>
      <c r="D178" t="s">
        <v>151</v>
      </c>
      <c r="E178" t="s">
        <v>152</v>
      </c>
      <c r="F178" t="s">
        <v>326</v>
      </c>
      <c r="G178" t="str">
        <f>VLOOKUP(L178,'[3]Locn Lookup 2'!G:H,2,FALSE)</f>
        <v>110 -  NORTH MIANUS SCHOOL</v>
      </c>
      <c r="H178" t="str">
        <f t="shared" si="10"/>
        <v>17167110 -  NORTH MIANUS SCHOOL</v>
      </c>
      <c r="I178" t="s">
        <v>154</v>
      </c>
      <c r="J178" t="s">
        <v>155</v>
      </c>
      <c r="L178" s="3">
        <v>110</v>
      </c>
      <c r="M178" t="s">
        <v>156</v>
      </c>
      <c r="N178" t="s">
        <v>495</v>
      </c>
      <c r="O178" t="s">
        <v>151</v>
      </c>
      <c r="P178" t="s">
        <v>158</v>
      </c>
      <c r="Q178" t="s">
        <v>159</v>
      </c>
      <c r="R178">
        <v>0</v>
      </c>
      <c r="S178">
        <v>0</v>
      </c>
      <c r="T178">
        <v>0</v>
      </c>
      <c r="U178">
        <v>0</v>
      </c>
      <c r="V178">
        <v>0</v>
      </c>
      <c r="W178">
        <v>0</v>
      </c>
      <c r="X178">
        <v>0</v>
      </c>
      <c r="Y178">
        <v>0</v>
      </c>
      <c r="Z178">
        <v>0</v>
      </c>
      <c r="AA178">
        <v>0</v>
      </c>
      <c r="AB178">
        <v>350000</v>
      </c>
      <c r="AC178">
        <v>0</v>
      </c>
      <c r="AD178">
        <v>-74003.83</v>
      </c>
      <c r="AE178">
        <f t="shared" si="11"/>
        <v>-74003.83</v>
      </c>
      <c r="AF178">
        <v>275996.17</v>
      </c>
      <c r="AG178">
        <v>275996.17</v>
      </c>
      <c r="AH178">
        <v>0</v>
      </c>
      <c r="AI178">
        <v>100</v>
      </c>
      <c r="AJ178">
        <v>0</v>
      </c>
      <c r="AK178">
        <v>0</v>
      </c>
      <c r="AL178">
        <v>0</v>
      </c>
      <c r="AM178">
        <v>0</v>
      </c>
      <c r="AN178">
        <v>0</v>
      </c>
      <c r="AO178">
        <v>0</v>
      </c>
      <c r="AP178">
        <v>0</v>
      </c>
      <c r="AQ178">
        <v>0</v>
      </c>
      <c r="AR178">
        <v>0</v>
      </c>
      <c r="AS178">
        <v>0</v>
      </c>
      <c r="AT178">
        <v>0</v>
      </c>
      <c r="AU178">
        <v>0</v>
      </c>
      <c r="AV178">
        <v>0</v>
      </c>
      <c r="AW178">
        <v>0</v>
      </c>
      <c r="AX178">
        <v>0</v>
      </c>
      <c r="AY178">
        <v>0</v>
      </c>
      <c r="AZ178" t="s">
        <v>328</v>
      </c>
      <c r="BA178" t="s">
        <v>326</v>
      </c>
      <c r="BB178" t="s">
        <v>161</v>
      </c>
      <c r="BC178" t="s">
        <v>161</v>
      </c>
      <c r="BD178" t="s">
        <v>161</v>
      </c>
      <c r="BE178" t="s">
        <v>161</v>
      </c>
      <c r="BF178" t="s">
        <v>159</v>
      </c>
      <c r="BG178" t="s">
        <v>161</v>
      </c>
      <c r="BH178" s="4">
        <v>42552</v>
      </c>
      <c r="BI178">
        <v>0</v>
      </c>
      <c r="BJ178" s="4">
        <v>42916</v>
      </c>
      <c r="BK178" t="s">
        <v>161</v>
      </c>
      <c r="BL178" t="s">
        <v>161</v>
      </c>
      <c r="BM178" t="s">
        <v>161</v>
      </c>
      <c r="BO178" t="s">
        <v>161</v>
      </c>
      <c r="BQ178" t="s">
        <v>161</v>
      </c>
      <c r="BS178" t="s">
        <v>161</v>
      </c>
      <c r="BU178" t="s">
        <v>161</v>
      </c>
      <c r="BW178" t="s">
        <v>161</v>
      </c>
      <c r="BX178" t="s">
        <v>161</v>
      </c>
      <c r="BZ178">
        <v>0</v>
      </c>
      <c r="CA178">
        <v>0</v>
      </c>
      <c r="CB178">
        <v>0</v>
      </c>
      <c r="CC178">
        <v>0</v>
      </c>
      <c r="CD178">
        <v>0</v>
      </c>
      <c r="CE178">
        <v>0</v>
      </c>
      <c r="CF178">
        <v>0</v>
      </c>
      <c r="CG178">
        <v>0</v>
      </c>
      <c r="CH178">
        <v>0</v>
      </c>
      <c r="CI178">
        <v>0</v>
      </c>
      <c r="CJ178">
        <v>0</v>
      </c>
      <c r="CK178">
        <v>0</v>
      </c>
      <c r="CL178">
        <v>0</v>
      </c>
      <c r="CM178">
        <v>0</v>
      </c>
      <c r="CN178">
        <v>0</v>
      </c>
      <c r="CO178">
        <v>0</v>
      </c>
      <c r="CP178">
        <v>350000</v>
      </c>
      <c r="CQ178">
        <v>0</v>
      </c>
      <c r="CR178">
        <v>-74003.83</v>
      </c>
      <c r="CS178">
        <v>275996.17</v>
      </c>
      <c r="CT178">
        <v>275996.17</v>
      </c>
      <c r="CU178">
        <v>0</v>
      </c>
      <c r="CV178">
        <v>0</v>
      </c>
      <c r="CW178">
        <v>100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c r="DW178">
        <v>0</v>
      </c>
      <c r="DX178">
        <v>0</v>
      </c>
      <c r="DY178">
        <v>0</v>
      </c>
      <c r="DZ178">
        <v>0</v>
      </c>
      <c r="EA178">
        <v>0</v>
      </c>
      <c r="EB178">
        <v>0</v>
      </c>
      <c r="EC178">
        <v>0</v>
      </c>
      <c r="ED178">
        <v>0</v>
      </c>
      <c r="EE178">
        <v>0</v>
      </c>
      <c r="EF178">
        <v>0</v>
      </c>
      <c r="EG178">
        <v>0</v>
      </c>
      <c r="EH178">
        <v>0</v>
      </c>
      <c r="EI178">
        <v>0</v>
      </c>
      <c r="EJ178">
        <v>0</v>
      </c>
      <c r="EK178">
        <v>0</v>
      </c>
      <c r="EL178">
        <v>0</v>
      </c>
      <c r="EM178">
        <v>0</v>
      </c>
      <c r="EN178">
        <v>0</v>
      </c>
      <c r="EO178">
        <v>0</v>
      </c>
      <c r="EP178">
        <v>0</v>
      </c>
      <c r="EQ178">
        <v>0</v>
      </c>
      <c r="ER178">
        <v>0</v>
      </c>
      <c r="ES178">
        <v>0</v>
      </c>
    </row>
    <row r="179" spans="1:149" hidden="1" x14ac:dyDescent="0.3">
      <c r="A179" t="s">
        <v>148</v>
      </c>
      <c r="B179" t="s">
        <v>149</v>
      </c>
      <c r="C179" t="s">
        <v>475</v>
      </c>
      <c r="D179" t="s">
        <v>151</v>
      </c>
      <c r="E179" t="s">
        <v>152</v>
      </c>
      <c r="F179" t="s">
        <v>213</v>
      </c>
      <c r="G179" t="str">
        <f>VLOOKUP(L179,'[3]Locn Lookup 2'!G:H,2,FALSE)</f>
        <v>110 -  NORTH MIANUS SCHOOL</v>
      </c>
      <c r="H179" t="str">
        <f t="shared" si="10"/>
        <v>17168110 -  NORTH MIANUS SCHOOL</v>
      </c>
      <c r="I179" t="s">
        <v>154</v>
      </c>
      <c r="J179" t="s">
        <v>155</v>
      </c>
      <c r="L179" s="3">
        <v>110</v>
      </c>
      <c r="M179" t="s">
        <v>156</v>
      </c>
      <c r="N179" t="s">
        <v>496</v>
      </c>
      <c r="O179" t="s">
        <v>151</v>
      </c>
      <c r="P179" t="s">
        <v>158</v>
      </c>
      <c r="Q179" t="s">
        <v>159</v>
      </c>
      <c r="R179">
        <v>0</v>
      </c>
      <c r="S179">
        <v>0</v>
      </c>
      <c r="T179">
        <v>0</v>
      </c>
      <c r="U179">
        <v>0</v>
      </c>
      <c r="V179">
        <v>0</v>
      </c>
      <c r="W179">
        <v>0</v>
      </c>
      <c r="X179">
        <v>0</v>
      </c>
      <c r="Y179">
        <v>0</v>
      </c>
      <c r="Z179">
        <v>0</v>
      </c>
      <c r="AA179">
        <v>0</v>
      </c>
      <c r="AB179">
        <v>150000</v>
      </c>
      <c r="AC179">
        <v>0</v>
      </c>
      <c r="AD179">
        <v>-40000</v>
      </c>
      <c r="AE179">
        <f t="shared" si="11"/>
        <v>-40000</v>
      </c>
      <c r="AF179">
        <v>110000</v>
      </c>
      <c r="AG179">
        <v>110000</v>
      </c>
      <c r="AH179">
        <v>0</v>
      </c>
      <c r="AI179">
        <v>100</v>
      </c>
      <c r="AJ179">
        <v>0</v>
      </c>
      <c r="AK179">
        <v>0</v>
      </c>
      <c r="AL179">
        <v>0</v>
      </c>
      <c r="AM179">
        <v>0</v>
      </c>
      <c r="AN179">
        <v>0</v>
      </c>
      <c r="AO179">
        <v>0</v>
      </c>
      <c r="AP179">
        <v>0</v>
      </c>
      <c r="AQ179">
        <v>0</v>
      </c>
      <c r="AR179">
        <v>0</v>
      </c>
      <c r="AS179">
        <v>0</v>
      </c>
      <c r="AT179">
        <v>0</v>
      </c>
      <c r="AU179">
        <v>0</v>
      </c>
      <c r="AV179">
        <v>0</v>
      </c>
      <c r="AW179">
        <v>0</v>
      </c>
      <c r="AX179">
        <v>0</v>
      </c>
      <c r="AY179">
        <v>0</v>
      </c>
      <c r="AZ179" t="s">
        <v>160</v>
      </c>
      <c r="BA179" t="s">
        <v>213</v>
      </c>
      <c r="BB179" t="s">
        <v>161</v>
      </c>
      <c r="BC179" t="s">
        <v>161</v>
      </c>
      <c r="BD179" t="s">
        <v>161</v>
      </c>
      <c r="BE179" t="s">
        <v>161</v>
      </c>
      <c r="BF179" t="s">
        <v>159</v>
      </c>
      <c r="BG179" t="s">
        <v>161</v>
      </c>
      <c r="BH179" s="4">
        <v>42552</v>
      </c>
      <c r="BI179">
        <v>0</v>
      </c>
      <c r="BJ179" s="4">
        <v>42916</v>
      </c>
      <c r="BK179" t="s">
        <v>161</v>
      </c>
      <c r="BL179" t="s">
        <v>161</v>
      </c>
      <c r="BM179" t="s">
        <v>161</v>
      </c>
      <c r="BO179" t="s">
        <v>161</v>
      </c>
      <c r="BQ179" t="s">
        <v>161</v>
      </c>
      <c r="BS179" t="s">
        <v>161</v>
      </c>
      <c r="BU179" t="s">
        <v>161</v>
      </c>
      <c r="BW179" t="s">
        <v>161</v>
      </c>
      <c r="BX179" t="s">
        <v>161</v>
      </c>
      <c r="BZ179">
        <v>0</v>
      </c>
      <c r="CA179">
        <v>0</v>
      </c>
      <c r="CB179">
        <v>0</v>
      </c>
      <c r="CC179">
        <v>0</v>
      </c>
      <c r="CD179">
        <v>0</v>
      </c>
      <c r="CE179">
        <v>0</v>
      </c>
      <c r="CF179">
        <v>0</v>
      </c>
      <c r="CG179">
        <v>0</v>
      </c>
      <c r="CH179">
        <v>83600</v>
      </c>
      <c r="CI179">
        <v>0</v>
      </c>
      <c r="CJ179">
        <v>0</v>
      </c>
      <c r="CK179">
        <v>83600</v>
      </c>
      <c r="CL179">
        <v>83600</v>
      </c>
      <c r="CM179">
        <v>0</v>
      </c>
      <c r="CN179">
        <v>0</v>
      </c>
      <c r="CO179">
        <v>100</v>
      </c>
      <c r="CP179">
        <v>150000</v>
      </c>
      <c r="CQ179">
        <v>0</v>
      </c>
      <c r="CR179">
        <v>-40000</v>
      </c>
      <c r="CS179">
        <v>110000</v>
      </c>
      <c r="CT179">
        <v>26400</v>
      </c>
      <c r="CU179">
        <v>0</v>
      </c>
      <c r="CV179">
        <v>83600</v>
      </c>
      <c r="CW179">
        <v>24</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c r="DW179">
        <v>0</v>
      </c>
      <c r="DX179">
        <v>0</v>
      </c>
      <c r="DY179">
        <v>0</v>
      </c>
      <c r="DZ179">
        <v>0</v>
      </c>
      <c r="EA179">
        <v>0</v>
      </c>
      <c r="EB179">
        <v>0</v>
      </c>
      <c r="EC179">
        <v>0</v>
      </c>
      <c r="ED179">
        <v>0</v>
      </c>
      <c r="EE179">
        <v>0</v>
      </c>
      <c r="EF179">
        <v>0</v>
      </c>
      <c r="EG179">
        <v>0</v>
      </c>
      <c r="EH179">
        <v>0</v>
      </c>
      <c r="EI179">
        <v>0</v>
      </c>
      <c r="EJ179">
        <v>0</v>
      </c>
      <c r="EK179">
        <v>0</v>
      </c>
      <c r="EL179">
        <v>0</v>
      </c>
      <c r="EM179">
        <v>0</v>
      </c>
      <c r="EN179">
        <v>0</v>
      </c>
      <c r="EO179">
        <v>0</v>
      </c>
      <c r="EP179">
        <v>0</v>
      </c>
      <c r="EQ179">
        <v>0</v>
      </c>
      <c r="ER179">
        <v>0</v>
      </c>
      <c r="ES179">
        <v>0</v>
      </c>
    </row>
    <row r="180" spans="1:149" hidden="1" x14ac:dyDescent="0.3">
      <c r="A180" t="s">
        <v>148</v>
      </c>
      <c r="B180" t="s">
        <v>149</v>
      </c>
      <c r="C180" t="s">
        <v>475</v>
      </c>
      <c r="D180" t="s">
        <v>151</v>
      </c>
      <c r="E180" t="s">
        <v>152</v>
      </c>
      <c r="F180" t="s">
        <v>334</v>
      </c>
      <c r="G180" t="str">
        <f>VLOOKUP(L180,'[3]Locn Lookup 2'!G:H,2,FALSE)</f>
        <v>110 -  NORTH MIANUS SCHOOL</v>
      </c>
      <c r="H180" t="str">
        <f t="shared" si="10"/>
        <v>18164110 -  NORTH MIANUS SCHOOL</v>
      </c>
      <c r="I180" t="s">
        <v>154</v>
      </c>
      <c r="J180" t="s">
        <v>155</v>
      </c>
      <c r="L180" s="3">
        <v>110</v>
      </c>
      <c r="M180" t="s">
        <v>156</v>
      </c>
      <c r="N180" t="s">
        <v>497</v>
      </c>
      <c r="O180" t="s">
        <v>151</v>
      </c>
      <c r="P180" t="s">
        <v>158</v>
      </c>
      <c r="Q180" t="s">
        <v>159</v>
      </c>
      <c r="R180">
        <v>0</v>
      </c>
      <c r="S180">
        <v>0</v>
      </c>
      <c r="T180">
        <v>0</v>
      </c>
      <c r="U180">
        <v>0</v>
      </c>
      <c r="V180">
        <v>0</v>
      </c>
      <c r="W180">
        <v>0</v>
      </c>
      <c r="X180">
        <v>0</v>
      </c>
      <c r="Y180">
        <v>0</v>
      </c>
      <c r="Z180">
        <v>0</v>
      </c>
      <c r="AA180">
        <v>0</v>
      </c>
      <c r="AB180">
        <v>875000</v>
      </c>
      <c r="AC180">
        <v>0</v>
      </c>
      <c r="AD180">
        <v>-13434.21</v>
      </c>
      <c r="AE180">
        <f t="shared" si="11"/>
        <v>-13434.21</v>
      </c>
      <c r="AF180">
        <v>861565.79</v>
      </c>
      <c r="AG180">
        <v>861565.79</v>
      </c>
      <c r="AH180">
        <v>0</v>
      </c>
      <c r="AI180">
        <v>100</v>
      </c>
      <c r="AJ180">
        <v>15974.21</v>
      </c>
      <c r="AK180">
        <v>0</v>
      </c>
      <c r="AL180">
        <v>-13434.21</v>
      </c>
      <c r="AM180">
        <v>0</v>
      </c>
      <c r="AN180">
        <v>2540</v>
      </c>
      <c r="AO180">
        <v>2540</v>
      </c>
      <c r="AP180">
        <v>0</v>
      </c>
      <c r="AQ180">
        <v>0</v>
      </c>
      <c r="AR180">
        <v>100</v>
      </c>
      <c r="AS180">
        <v>0</v>
      </c>
      <c r="AT180">
        <v>0</v>
      </c>
      <c r="AU180">
        <v>0</v>
      </c>
      <c r="AV180">
        <v>0</v>
      </c>
      <c r="AW180">
        <v>0</v>
      </c>
      <c r="AX180">
        <v>0</v>
      </c>
      <c r="AY180">
        <v>0</v>
      </c>
      <c r="AZ180" t="s">
        <v>336</v>
      </c>
      <c r="BA180" t="s">
        <v>334</v>
      </c>
      <c r="BB180" t="s">
        <v>161</v>
      </c>
      <c r="BC180" t="s">
        <v>161</v>
      </c>
      <c r="BD180" t="s">
        <v>161</v>
      </c>
      <c r="BE180" t="s">
        <v>161</v>
      </c>
      <c r="BF180" t="s">
        <v>159</v>
      </c>
      <c r="BG180" t="s">
        <v>161</v>
      </c>
      <c r="BH180" s="4">
        <v>42917</v>
      </c>
      <c r="BI180">
        <v>0</v>
      </c>
      <c r="BJ180" s="4">
        <v>43281</v>
      </c>
      <c r="BK180" t="s">
        <v>161</v>
      </c>
      <c r="BL180" t="s">
        <v>161</v>
      </c>
      <c r="BM180" t="s">
        <v>161</v>
      </c>
      <c r="BO180" t="s">
        <v>161</v>
      </c>
      <c r="BQ180" t="s">
        <v>161</v>
      </c>
      <c r="BS180" t="s">
        <v>161</v>
      </c>
      <c r="BU180" t="s">
        <v>161</v>
      </c>
      <c r="BW180" t="s">
        <v>161</v>
      </c>
      <c r="BX180" t="s">
        <v>161</v>
      </c>
      <c r="BZ180">
        <v>842300</v>
      </c>
      <c r="CA180">
        <v>0</v>
      </c>
      <c r="CB180">
        <v>0</v>
      </c>
      <c r="CC180">
        <v>842300</v>
      </c>
      <c r="CD180">
        <v>826325.79</v>
      </c>
      <c r="CE180">
        <v>0</v>
      </c>
      <c r="CF180">
        <v>15974.21</v>
      </c>
      <c r="CG180">
        <v>98.1</v>
      </c>
      <c r="CH180">
        <v>875000</v>
      </c>
      <c r="CI180">
        <v>0</v>
      </c>
      <c r="CJ180">
        <v>0</v>
      </c>
      <c r="CK180">
        <v>875000</v>
      </c>
      <c r="CL180">
        <v>32700</v>
      </c>
      <c r="CM180">
        <v>0</v>
      </c>
      <c r="CN180">
        <v>842300</v>
      </c>
      <c r="CO180">
        <v>3.74</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c r="DW180">
        <v>0</v>
      </c>
      <c r="DX180">
        <v>0</v>
      </c>
      <c r="DY180">
        <v>0</v>
      </c>
      <c r="DZ180">
        <v>0</v>
      </c>
      <c r="EA180">
        <v>0</v>
      </c>
      <c r="EB180">
        <v>0</v>
      </c>
      <c r="EC180">
        <v>0</v>
      </c>
      <c r="ED180">
        <v>0</v>
      </c>
      <c r="EE180">
        <v>0</v>
      </c>
      <c r="EF180">
        <v>0</v>
      </c>
      <c r="EG180">
        <v>0</v>
      </c>
      <c r="EH180">
        <v>0</v>
      </c>
      <c r="EI180">
        <v>0</v>
      </c>
      <c r="EJ180">
        <v>0</v>
      </c>
      <c r="EK180">
        <v>0</v>
      </c>
      <c r="EL180">
        <v>0</v>
      </c>
      <c r="EM180">
        <v>0</v>
      </c>
      <c r="EN180">
        <v>0</v>
      </c>
      <c r="EO180">
        <v>0</v>
      </c>
      <c r="EP180">
        <v>0</v>
      </c>
      <c r="EQ180">
        <v>0</v>
      </c>
      <c r="ER180">
        <v>0</v>
      </c>
      <c r="ES180">
        <v>0</v>
      </c>
    </row>
    <row r="181" spans="1:149" hidden="1" x14ac:dyDescent="0.3">
      <c r="A181" t="s">
        <v>148</v>
      </c>
      <c r="B181" t="s">
        <v>149</v>
      </c>
      <c r="C181" t="s">
        <v>475</v>
      </c>
      <c r="D181" t="s">
        <v>151</v>
      </c>
      <c r="E181" t="s">
        <v>152</v>
      </c>
      <c r="F181" t="s">
        <v>454</v>
      </c>
      <c r="G181" t="str">
        <f>VLOOKUP(L181,'[3]Locn Lookup 2'!G:H,2,FALSE)</f>
        <v>110 -  NORTH MIANUS SCHOOL</v>
      </c>
      <c r="H181" t="str">
        <f t="shared" si="10"/>
        <v>18166110 -  NORTH MIANUS SCHOOL</v>
      </c>
      <c r="I181" t="s">
        <v>154</v>
      </c>
      <c r="J181" t="s">
        <v>155</v>
      </c>
      <c r="L181" s="3">
        <v>110</v>
      </c>
      <c r="M181" t="s">
        <v>156</v>
      </c>
      <c r="N181" t="s">
        <v>498</v>
      </c>
      <c r="O181" t="s">
        <v>151</v>
      </c>
      <c r="P181" t="s">
        <v>158</v>
      </c>
      <c r="Q181" t="s">
        <v>159</v>
      </c>
      <c r="R181">
        <v>0</v>
      </c>
      <c r="S181">
        <v>0</v>
      </c>
      <c r="T181">
        <v>0</v>
      </c>
      <c r="U181">
        <v>0</v>
      </c>
      <c r="V181">
        <v>0</v>
      </c>
      <c r="W181">
        <v>0</v>
      </c>
      <c r="X181">
        <v>0</v>
      </c>
      <c r="Y181">
        <v>0</v>
      </c>
      <c r="Z181">
        <v>0</v>
      </c>
      <c r="AA181">
        <v>0</v>
      </c>
      <c r="AB181">
        <v>25000</v>
      </c>
      <c r="AC181">
        <v>64000</v>
      </c>
      <c r="AD181">
        <v>0</v>
      </c>
      <c r="AE181">
        <f t="shared" si="11"/>
        <v>64000</v>
      </c>
      <c r="AF181">
        <v>89000</v>
      </c>
      <c r="AG181">
        <v>89000</v>
      </c>
      <c r="AH181">
        <v>0</v>
      </c>
      <c r="AI181">
        <v>100</v>
      </c>
      <c r="AJ181">
        <v>0</v>
      </c>
      <c r="AK181">
        <v>0</v>
      </c>
      <c r="AL181">
        <v>0</v>
      </c>
      <c r="AM181">
        <v>0</v>
      </c>
      <c r="AN181">
        <v>0</v>
      </c>
      <c r="AO181">
        <v>0</v>
      </c>
      <c r="AP181">
        <v>0</v>
      </c>
      <c r="AQ181">
        <v>0</v>
      </c>
      <c r="AR181">
        <v>0</v>
      </c>
      <c r="AS181">
        <v>0</v>
      </c>
      <c r="AT181">
        <v>0</v>
      </c>
      <c r="AU181">
        <v>0</v>
      </c>
      <c r="AV181">
        <v>0</v>
      </c>
      <c r="AW181">
        <v>0</v>
      </c>
      <c r="AX181">
        <v>0</v>
      </c>
      <c r="AY181">
        <v>0</v>
      </c>
      <c r="AZ181" t="s">
        <v>160</v>
      </c>
      <c r="BA181" t="s">
        <v>454</v>
      </c>
      <c r="BB181" t="s">
        <v>161</v>
      </c>
      <c r="BC181" t="s">
        <v>161</v>
      </c>
      <c r="BD181" t="s">
        <v>161</v>
      </c>
      <c r="BE181" t="s">
        <v>161</v>
      </c>
      <c r="BF181" t="s">
        <v>159</v>
      </c>
      <c r="BG181" t="s">
        <v>161</v>
      </c>
      <c r="BH181" s="4">
        <v>42917</v>
      </c>
      <c r="BI181">
        <v>0</v>
      </c>
      <c r="BJ181" s="4">
        <v>43281</v>
      </c>
      <c r="BK181" t="s">
        <v>161</v>
      </c>
      <c r="BL181" t="s">
        <v>161</v>
      </c>
      <c r="BM181" t="s">
        <v>161</v>
      </c>
      <c r="BO181" t="s">
        <v>161</v>
      </c>
      <c r="BQ181" t="s">
        <v>161</v>
      </c>
      <c r="BS181" t="s">
        <v>161</v>
      </c>
      <c r="BU181" t="s">
        <v>161</v>
      </c>
      <c r="BW181" t="s">
        <v>161</v>
      </c>
      <c r="BX181" t="s">
        <v>161</v>
      </c>
      <c r="BZ181">
        <v>0</v>
      </c>
      <c r="CA181">
        <v>0</v>
      </c>
      <c r="CB181">
        <v>0</v>
      </c>
      <c r="CC181">
        <v>0</v>
      </c>
      <c r="CD181">
        <v>0</v>
      </c>
      <c r="CE181">
        <v>0</v>
      </c>
      <c r="CF181">
        <v>0</v>
      </c>
      <c r="CG181">
        <v>0</v>
      </c>
      <c r="CH181">
        <v>25000</v>
      </c>
      <c r="CI181">
        <v>64000</v>
      </c>
      <c r="CJ181">
        <v>0</v>
      </c>
      <c r="CK181">
        <v>89000</v>
      </c>
      <c r="CL181">
        <v>89000</v>
      </c>
      <c r="CM181">
        <v>0</v>
      </c>
      <c r="CN181">
        <v>0</v>
      </c>
      <c r="CO181">
        <v>100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c r="DW181">
        <v>0</v>
      </c>
      <c r="DX181">
        <v>0</v>
      </c>
      <c r="DY181">
        <v>0</v>
      </c>
      <c r="DZ181">
        <v>0</v>
      </c>
      <c r="EA181">
        <v>0</v>
      </c>
      <c r="EB181">
        <v>0</v>
      </c>
      <c r="EC181">
        <v>0</v>
      </c>
      <c r="ED181">
        <v>0</v>
      </c>
      <c r="EE181">
        <v>0</v>
      </c>
      <c r="EF181">
        <v>0</v>
      </c>
      <c r="EG181">
        <v>0</v>
      </c>
      <c r="EH181">
        <v>0</v>
      </c>
      <c r="EI181">
        <v>0</v>
      </c>
      <c r="EJ181">
        <v>0</v>
      </c>
      <c r="EK181">
        <v>0</v>
      </c>
      <c r="EL181">
        <v>0</v>
      </c>
      <c r="EM181">
        <v>0</v>
      </c>
      <c r="EN181">
        <v>0</v>
      </c>
      <c r="EO181">
        <v>0</v>
      </c>
      <c r="EP181">
        <v>0</v>
      </c>
      <c r="EQ181">
        <v>0</v>
      </c>
      <c r="ER181">
        <v>0</v>
      </c>
      <c r="ES181">
        <v>0</v>
      </c>
    </row>
    <row r="182" spans="1:149" hidden="1" x14ac:dyDescent="0.3">
      <c r="A182" t="s">
        <v>148</v>
      </c>
      <c r="B182" t="s">
        <v>149</v>
      </c>
      <c r="C182" t="s">
        <v>475</v>
      </c>
      <c r="D182" t="s">
        <v>151</v>
      </c>
      <c r="E182" t="s">
        <v>152</v>
      </c>
      <c r="F182" t="s">
        <v>383</v>
      </c>
      <c r="G182" t="str">
        <f>VLOOKUP(L182,'[3]Locn Lookup 2'!G:H,2,FALSE)</f>
        <v>110 -  NORTH MIANUS SCHOOL</v>
      </c>
      <c r="H182" t="str">
        <f t="shared" si="10"/>
        <v>19146110 -  NORTH MIANUS SCHOOL</v>
      </c>
      <c r="I182" t="s">
        <v>154</v>
      </c>
      <c r="J182" t="s">
        <v>155</v>
      </c>
      <c r="L182" s="3">
        <v>110</v>
      </c>
      <c r="M182" t="s">
        <v>156</v>
      </c>
      <c r="N182" t="s">
        <v>499</v>
      </c>
      <c r="O182" t="s">
        <v>151</v>
      </c>
      <c r="P182" t="s">
        <v>158</v>
      </c>
      <c r="Q182" t="s">
        <v>159</v>
      </c>
      <c r="R182">
        <v>0</v>
      </c>
      <c r="S182">
        <v>0</v>
      </c>
      <c r="T182">
        <v>0</v>
      </c>
      <c r="U182">
        <v>0</v>
      </c>
      <c r="V182">
        <v>0</v>
      </c>
      <c r="W182">
        <v>0</v>
      </c>
      <c r="X182">
        <v>0</v>
      </c>
      <c r="Y182">
        <v>0</v>
      </c>
      <c r="Z182">
        <v>0</v>
      </c>
      <c r="AA182">
        <v>0</v>
      </c>
      <c r="AB182">
        <v>100000</v>
      </c>
      <c r="AC182">
        <v>0</v>
      </c>
      <c r="AD182">
        <v>0</v>
      </c>
      <c r="AE182">
        <f t="shared" si="11"/>
        <v>0</v>
      </c>
      <c r="AF182">
        <v>100000</v>
      </c>
      <c r="AG182">
        <v>100000</v>
      </c>
      <c r="AH182">
        <v>0</v>
      </c>
      <c r="AI182">
        <v>100</v>
      </c>
      <c r="AJ182">
        <v>100000</v>
      </c>
      <c r="AK182">
        <v>0</v>
      </c>
      <c r="AL182">
        <v>0</v>
      </c>
      <c r="AM182">
        <v>0</v>
      </c>
      <c r="AN182">
        <v>100000</v>
      </c>
      <c r="AO182">
        <v>100000</v>
      </c>
      <c r="AP182">
        <v>0</v>
      </c>
      <c r="AQ182">
        <v>0</v>
      </c>
      <c r="AR182">
        <v>100</v>
      </c>
      <c r="AS182">
        <v>0</v>
      </c>
      <c r="AT182">
        <v>0</v>
      </c>
      <c r="AU182">
        <v>0</v>
      </c>
      <c r="AV182">
        <v>0</v>
      </c>
      <c r="AW182">
        <v>0</v>
      </c>
      <c r="AX182">
        <v>0</v>
      </c>
      <c r="AY182">
        <v>0</v>
      </c>
      <c r="AZ182" t="s">
        <v>297</v>
      </c>
      <c r="BA182" t="s">
        <v>383</v>
      </c>
      <c r="BB182" t="s">
        <v>161</v>
      </c>
      <c r="BC182" t="s">
        <v>161</v>
      </c>
      <c r="BD182" t="s">
        <v>161</v>
      </c>
      <c r="BE182" t="s">
        <v>161</v>
      </c>
      <c r="BF182" t="s">
        <v>159</v>
      </c>
      <c r="BG182" t="s">
        <v>161</v>
      </c>
      <c r="BH182" s="4">
        <v>43282</v>
      </c>
      <c r="BI182">
        <v>0</v>
      </c>
      <c r="BJ182" s="4">
        <v>43646</v>
      </c>
      <c r="BK182" t="s">
        <v>161</v>
      </c>
      <c r="BL182" t="s">
        <v>161</v>
      </c>
      <c r="BM182" t="s">
        <v>161</v>
      </c>
      <c r="BO182" t="s">
        <v>161</v>
      </c>
      <c r="BQ182" t="s">
        <v>161</v>
      </c>
      <c r="BS182" t="s">
        <v>161</v>
      </c>
      <c r="BU182" t="s">
        <v>161</v>
      </c>
      <c r="BW182" t="s">
        <v>161</v>
      </c>
      <c r="BX182" t="s">
        <v>161</v>
      </c>
      <c r="BZ182">
        <v>100000</v>
      </c>
      <c r="CA182">
        <v>0</v>
      </c>
      <c r="CB182">
        <v>0</v>
      </c>
      <c r="CC182">
        <v>100000</v>
      </c>
      <c r="CD182">
        <v>0</v>
      </c>
      <c r="CE182">
        <v>0</v>
      </c>
      <c r="CF182">
        <v>100000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c r="DW182">
        <v>0</v>
      </c>
      <c r="DX182">
        <v>0</v>
      </c>
      <c r="DY182">
        <v>0</v>
      </c>
      <c r="DZ182">
        <v>0</v>
      </c>
      <c r="EA182">
        <v>0</v>
      </c>
      <c r="EB182">
        <v>0</v>
      </c>
      <c r="EC182">
        <v>0</v>
      </c>
      <c r="ED182">
        <v>0</v>
      </c>
      <c r="EE182">
        <v>0</v>
      </c>
      <c r="EF182">
        <v>0</v>
      </c>
      <c r="EG182">
        <v>0</v>
      </c>
      <c r="EH182">
        <v>0</v>
      </c>
      <c r="EI182">
        <v>0</v>
      </c>
      <c r="EJ182">
        <v>0</v>
      </c>
      <c r="EK182">
        <v>0</v>
      </c>
      <c r="EL182">
        <v>0</v>
      </c>
      <c r="EM182">
        <v>0</v>
      </c>
      <c r="EN182">
        <v>0</v>
      </c>
      <c r="EO182">
        <v>0</v>
      </c>
      <c r="EP182">
        <v>0</v>
      </c>
      <c r="EQ182">
        <v>0</v>
      </c>
      <c r="ER182">
        <v>0</v>
      </c>
      <c r="ES182">
        <v>0</v>
      </c>
    </row>
    <row r="183" spans="1:149" hidden="1" x14ac:dyDescent="0.3">
      <c r="A183" t="s">
        <v>148</v>
      </c>
      <c r="B183" t="s">
        <v>149</v>
      </c>
      <c r="C183" t="s">
        <v>475</v>
      </c>
      <c r="D183" t="s">
        <v>151</v>
      </c>
      <c r="E183" t="s">
        <v>152</v>
      </c>
      <c r="F183" t="s">
        <v>169</v>
      </c>
      <c r="G183" t="str">
        <f>VLOOKUP(L183,'[3]Locn Lookup 2'!G:H,2,FALSE)</f>
        <v>110 -  NORTH MIANUS SCHOOL</v>
      </c>
      <c r="H183" t="str">
        <f t="shared" si="10"/>
        <v>19155110 -  NORTH MIANUS SCHOOL</v>
      </c>
      <c r="I183" t="s">
        <v>154</v>
      </c>
      <c r="J183" t="s">
        <v>155</v>
      </c>
      <c r="L183" s="3">
        <v>110</v>
      </c>
      <c r="M183" t="s">
        <v>156</v>
      </c>
      <c r="N183" t="s">
        <v>500</v>
      </c>
      <c r="O183" t="s">
        <v>151</v>
      </c>
      <c r="P183" t="s">
        <v>158</v>
      </c>
      <c r="Q183" t="s">
        <v>159</v>
      </c>
      <c r="R183">
        <v>0</v>
      </c>
      <c r="S183">
        <v>0</v>
      </c>
      <c r="T183">
        <v>0</v>
      </c>
      <c r="U183">
        <v>0</v>
      </c>
      <c r="V183">
        <v>0</v>
      </c>
      <c r="W183">
        <v>0</v>
      </c>
      <c r="X183">
        <v>0</v>
      </c>
      <c r="Y183">
        <v>0</v>
      </c>
      <c r="Z183">
        <v>0</v>
      </c>
      <c r="AA183">
        <v>0</v>
      </c>
      <c r="AB183">
        <v>5000</v>
      </c>
      <c r="AC183">
        <v>0</v>
      </c>
      <c r="AD183">
        <v>0</v>
      </c>
      <c r="AE183">
        <f t="shared" si="11"/>
        <v>0</v>
      </c>
      <c r="AF183">
        <v>5000</v>
      </c>
      <c r="AG183">
        <v>5000</v>
      </c>
      <c r="AH183">
        <v>0</v>
      </c>
      <c r="AI183">
        <v>100</v>
      </c>
      <c r="AJ183">
        <v>0</v>
      </c>
      <c r="AK183">
        <v>0</v>
      </c>
      <c r="AL183">
        <v>0</v>
      </c>
      <c r="AM183">
        <v>0</v>
      </c>
      <c r="AN183">
        <v>0</v>
      </c>
      <c r="AO183">
        <v>0</v>
      </c>
      <c r="AP183">
        <v>0</v>
      </c>
      <c r="AQ183">
        <v>0</v>
      </c>
      <c r="AR183">
        <v>0</v>
      </c>
      <c r="AS183">
        <v>0</v>
      </c>
      <c r="AT183">
        <v>0</v>
      </c>
      <c r="AU183">
        <v>0</v>
      </c>
      <c r="AV183">
        <v>0</v>
      </c>
      <c r="AW183">
        <v>0</v>
      </c>
      <c r="AX183">
        <v>0</v>
      </c>
      <c r="AY183">
        <v>0</v>
      </c>
      <c r="AZ183" t="s">
        <v>171</v>
      </c>
      <c r="BA183" t="s">
        <v>169</v>
      </c>
      <c r="BB183" t="s">
        <v>161</v>
      </c>
      <c r="BC183" t="s">
        <v>161</v>
      </c>
      <c r="BD183" t="s">
        <v>161</v>
      </c>
      <c r="BE183" t="s">
        <v>161</v>
      </c>
      <c r="BF183" t="s">
        <v>159</v>
      </c>
      <c r="BG183" t="s">
        <v>161</v>
      </c>
      <c r="BH183" s="4">
        <v>43282</v>
      </c>
      <c r="BI183">
        <v>0</v>
      </c>
      <c r="BJ183" s="4">
        <v>43646</v>
      </c>
      <c r="BK183" t="s">
        <v>161</v>
      </c>
      <c r="BL183" t="s">
        <v>161</v>
      </c>
      <c r="BM183" t="s">
        <v>161</v>
      </c>
      <c r="BO183" t="s">
        <v>161</v>
      </c>
      <c r="BQ183" t="s">
        <v>161</v>
      </c>
      <c r="BS183" t="s">
        <v>161</v>
      </c>
      <c r="BU183" t="s">
        <v>161</v>
      </c>
      <c r="BW183" t="s">
        <v>161</v>
      </c>
      <c r="BX183" t="s">
        <v>161</v>
      </c>
      <c r="BZ183">
        <v>5000</v>
      </c>
      <c r="CA183">
        <v>0</v>
      </c>
      <c r="CB183">
        <v>0</v>
      </c>
      <c r="CC183">
        <v>5000</v>
      </c>
      <c r="CD183">
        <v>5000</v>
      </c>
      <c r="CE183">
        <v>0</v>
      </c>
      <c r="CF183">
        <v>0</v>
      </c>
      <c r="CG183">
        <v>100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c r="DW183">
        <v>0</v>
      </c>
      <c r="DX183">
        <v>0</v>
      </c>
      <c r="DY183">
        <v>0</v>
      </c>
      <c r="DZ183">
        <v>0</v>
      </c>
      <c r="EA183">
        <v>0</v>
      </c>
      <c r="EB183">
        <v>0</v>
      </c>
      <c r="EC183">
        <v>0</v>
      </c>
      <c r="ED183">
        <v>0</v>
      </c>
      <c r="EE183">
        <v>0</v>
      </c>
      <c r="EF183">
        <v>0</v>
      </c>
      <c r="EG183">
        <v>0</v>
      </c>
      <c r="EH183">
        <v>0</v>
      </c>
      <c r="EI183">
        <v>0</v>
      </c>
      <c r="EJ183">
        <v>0</v>
      </c>
      <c r="EK183">
        <v>0</v>
      </c>
      <c r="EL183">
        <v>0</v>
      </c>
      <c r="EM183">
        <v>0</v>
      </c>
      <c r="EN183">
        <v>0</v>
      </c>
      <c r="EO183">
        <v>0</v>
      </c>
      <c r="EP183">
        <v>0</v>
      </c>
      <c r="EQ183">
        <v>0</v>
      </c>
      <c r="ER183">
        <v>0</v>
      </c>
      <c r="ES183">
        <v>0</v>
      </c>
    </row>
    <row r="184" spans="1:149" hidden="1" x14ac:dyDescent="0.3">
      <c r="A184" t="s">
        <v>148</v>
      </c>
      <c r="B184" t="s">
        <v>149</v>
      </c>
      <c r="C184" t="s">
        <v>475</v>
      </c>
      <c r="D184" t="s">
        <v>151</v>
      </c>
      <c r="E184" t="s">
        <v>152</v>
      </c>
      <c r="F184" t="s">
        <v>460</v>
      </c>
      <c r="G184" t="str">
        <f>VLOOKUP(L184,'[3]Locn Lookup 2'!G:H,2,FALSE)</f>
        <v>110 -  NORTH MIANUS SCHOOL</v>
      </c>
      <c r="H184" t="str">
        <f t="shared" si="10"/>
        <v>19160110 -  NORTH MIANUS SCHOOL</v>
      </c>
      <c r="I184" t="s">
        <v>154</v>
      </c>
      <c r="J184" t="s">
        <v>155</v>
      </c>
      <c r="L184" s="3">
        <v>110</v>
      </c>
      <c r="M184" t="s">
        <v>156</v>
      </c>
      <c r="N184" t="s">
        <v>501</v>
      </c>
      <c r="O184" t="s">
        <v>151</v>
      </c>
      <c r="P184" t="s">
        <v>158</v>
      </c>
      <c r="Q184" t="s">
        <v>159</v>
      </c>
      <c r="R184">
        <v>0</v>
      </c>
      <c r="S184">
        <v>0</v>
      </c>
      <c r="T184">
        <v>0</v>
      </c>
      <c r="U184">
        <v>0</v>
      </c>
      <c r="V184">
        <v>0</v>
      </c>
      <c r="W184">
        <v>0</v>
      </c>
      <c r="X184">
        <v>0</v>
      </c>
      <c r="Y184">
        <v>0</v>
      </c>
      <c r="Z184">
        <v>0</v>
      </c>
      <c r="AA184">
        <v>0</v>
      </c>
      <c r="AB184">
        <v>320000</v>
      </c>
      <c r="AC184">
        <v>0</v>
      </c>
      <c r="AD184">
        <v>-88941.4</v>
      </c>
      <c r="AE184">
        <f t="shared" si="11"/>
        <v>-88941.4</v>
      </c>
      <c r="AF184">
        <v>231058.6</v>
      </c>
      <c r="AG184">
        <v>231058.6</v>
      </c>
      <c r="AH184">
        <v>0</v>
      </c>
      <c r="AI184">
        <v>100</v>
      </c>
      <c r="AJ184">
        <v>174243.42</v>
      </c>
      <c r="AK184">
        <v>0</v>
      </c>
      <c r="AL184">
        <v>-88941.4</v>
      </c>
      <c r="AM184">
        <v>0</v>
      </c>
      <c r="AN184">
        <v>85302.02</v>
      </c>
      <c r="AO184">
        <v>85302.02</v>
      </c>
      <c r="AP184">
        <v>0</v>
      </c>
      <c r="AQ184">
        <v>0</v>
      </c>
      <c r="AR184">
        <v>100</v>
      </c>
      <c r="AS184">
        <v>0</v>
      </c>
      <c r="AT184">
        <v>0</v>
      </c>
      <c r="AU184">
        <v>0</v>
      </c>
      <c r="AV184">
        <v>0</v>
      </c>
      <c r="AW184">
        <v>0</v>
      </c>
      <c r="AX184">
        <v>0</v>
      </c>
      <c r="AY184">
        <v>0</v>
      </c>
      <c r="AZ184" t="s">
        <v>402</v>
      </c>
      <c r="BA184" t="s">
        <v>460</v>
      </c>
      <c r="BB184" t="s">
        <v>161</v>
      </c>
      <c r="BC184" t="s">
        <v>161</v>
      </c>
      <c r="BD184" t="s">
        <v>161</v>
      </c>
      <c r="BE184" t="s">
        <v>161</v>
      </c>
      <c r="BF184" t="s">
        <v>159</v>
      </c>
      <c r="BG184" t="s">
        <v>161</v>
      </c>
      <c r="BH184" s="4">
        <v>43282</v>
      </c>
      <c r="BI184">
        <v>0</v>
      </c>
      <c r="BJ184" s="4">
        <v>43646</v>
      </c>
      <c r="BK184" t="s">
        <v>161</v>
      </c>
      <c r="BL184" t="s">
        <v>161</v>
      </c>
      <c r="BM184" t="s">
        <v>161</v>
      </c>
      <c r="BO184" t="s">
        <v>161</v>
      </c>
      <c r="BQ184" t="s">
        <v>161</v>
      </c>
      <c r="BS184" t="s">
        <v>161</v>
      </c>
      <c r="BU184" t="s">
        <v>161</v>
      </c>
      <c r="BW184" t="s">
        <v>161</v>
      </c>
      <c r="BX184" t="s">
        <v>161</v>
      </c>
      <c r="BZ184">
        <v>320000</v>
      </c>
      <c r="CA184">
        <v>0</v>
      </c>
      <c r="CB184">
        <v>0</v>
      </c>
      <c r="CC184">
        <v>320000</v>
      </c>
      <c r="CD184">
        <v>145756.57999999999</v>
      </c>
      <c r="CE184">
        <v>0</v>
      </c>
      <c r="CF184">
        <v>174243.42</v>
      </c>
      <c r="CG184">
        <v>45.55</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c r="DW184">
        <v>0</v>
      </c>
      <c r="DX184">
        <v>0</v>
      </c>
      <c r="DY184">
        <v>0</v>
      </c>
      <c r="DZ184">
        <v>0</v>
      </c>
      <c r="EA184">
        <v>0</v>
      </c>
      <c r="EB184">
        <v>0</v>
      </c>
      <c r="EC184">
        <v>0</v>
      </c>
      <c r="ED184">
        <v>0</v>
      </c>
      <c r="EE184">
        <v>0</v>
      </c>
      <c r="EF184">
        <v>0</v>
      </c>
      <c r="EG184">
        <v>0</v>
      </c>
      <c r="EH184">
        <v>0</v>
      </c>
      <c r="EI184">
        <v>0</v>
      </c>
      <c r="EJ184">
        <v>0</v>
      </c>
      <c r="EK184">
        <v>0</v>
      </c>
      <c r="EL184">
        <v>0</v>
      </c>
      <c r="EM184">
        <v>0</v>
      </c>
      <c r="EN184">
        <v>0</v>
      </c>
      <c r="EO184">
        <v>0</v>
      </c>
      <c r="EP184">
        <v>0</v>
      </c>
      <c r="EQ184">
        <v>0</v>
      </c>
      <c r="ER184">
        <v>0</v>
      </c>
      <c r="ES184">
        <v>0</v>
      </c>
    </row>
    <row r="185" spans="1:149" hidden="1" x14ac:dyDescent="0.3">
      <c r="A185" t="s">
        <v>148</v>
      </c>
      <c r="B185" t="s">
        <v>149</v>
      </c>
      <c r="C185" t="s">
        <v>475</v>
      </c>
      <c r="D185" t="s">
        <v>151</v>
      </c>
      <c r="E185" t="s">
        <v>152</v>
      </c>
      <c r="F185" t="s">
        <v>175</v>
      </c>
      <c r="G185" t="str">
        <f>VLOOKUP(L185,'[3]Locn Lookup 2'!G:H,2,FALSE)</f>
        <v>110 -  NORTH MIANUS SCHOOL</v>
      </c>
      <c r="H185" t="str">
        <f t="shared" si="10"/>
        <v>19161110 -  NORTH MIANUS SCHOOL</v>
      </c>
      <c r="I185" t="s">
        <v>154</v>
      </c>
      <c r="J185" t="s">
        <v>155</v>
      </c>
      <c r="L185" s="3">
        <v>110</v>
      </c>
      <c r="M185" t="s">
        <v>156</v>
      </c>
      <c r="N185" t="s">
        <v>502</v>
      </c>
      <c r="O185" t="s">
        <v>151</v>
      </c>
      <c r="P185" t="s">
        <v>158</v>
      </c>
      <c r="Q185" t="s">
        <v>159</v>
      </c>
      <c r="R185">
        <v>100000</v>
      </c>
      <c r="S185">
        <v>0</v>
      </c>
      <c r="T185">
        <v>0</v>
      </c>
      <c r="U185">
        <v>0</v>
      </c>
      <c r="V185">
        <v>100000</v>
      </c>
      <c r="W185">
        <v>0</v>
      </c>
      <c r="X185">
        <v>0</v>
      </c>
      <c r="Y185">
        <v>0</v>
      </c>
      <c r="Z185">
        <v>100000</v>
      </c>
      <c r="AA185">
        <v>0</v>
      </c>
      <c r="AB185">
        <v>100000</v>
      </c>
      <c r="AC185">
        <v>0</v>
      </c>
      <c r="AD185">
        <v>0</v>
      </c>
      <c r="AE185">
        <f t="shared" si="11"/>
        <v>0</v>
      </c>
      <c r="AF185">
        <v>100000</v>
      </c>
      <c r="AG185">
        <v>0</v>
      </c>
      <c r="AH185">
        <v>100000</v>
      </c>
      <c r="AI185">
        <v>0</v>
      </c>
      <c r="AJ185">
        <v>100000</v>
      </c>
      <c r="AK185">
        <v>0</v>
      </c>
      <c r="AL185">
        <v>0</v>
      </c>
      <c r="AM185">
        <v>0</v>
      </c>
      <c r="AN185">
        <v>100000</v>
      </c>
      <c r="AO185">
        <v>0</v>
      </c>
      <c r="AP185">
        <v>0</v>
      </c>
      <c r="AQ185">
        <v>100000</v>
      </c>
      <c r="AR185">
        <v>0</v>
      </c>
      <c r="AS185">
        <v>0</v>
      </c>
      <c r="AT185">
        <v>0</v>
      </c>
      <c r="AU185">
        <v>0</v>
      </c>
      <c r="AV185">
        <v>0</v>
      </c>
      <c r="AW185">
        <v>0</v>
      </c>
      <c r="AX185">
        <v>0</v>
      </c>
      <c r="AY185">
        <v>0</v>
      </c>
      <c r="AZ185" t="s">
        <v>177</v>
      </c>
      <c r="BA185" t="s">
        <v>175</v>
      </c>
      <c r="BB185" t="s">
        <v>161</v>
      </c>
      <c r="BC185" t="s">
        <v>161</v>
      </c>
      <c r="BD185" t="s">
        <v>161</v>
      </c>
      <c r="BE185" t="s">
        <v>161</v>
      </c>
      <c r="BF185" t="s">
        <v>159</v>
      </c>
      <c r="BG185" t="s">
        <v>161</v>
      </c>
      <c r="BH185" s="4">
        <v>43282</v>
      </c>
      <c r="BI185">
        <v>0</v>
      </c>
      <c r="BJ185" s="4">
        <v>43646</v>
      </c>
      <c r="BK185" t="s">
        <v>161</v>
      </c>
      <c r="BL185" t="s">
        <v>161</v>
      </c>
      <c r="BM185" t="s">
        <v>161</v>
      </c>
      <c r="BO185" t="s">
        <v>161</v>
      </c>
      <c r="BQ185" t="s">
        <v>161</v>
      </c>
      <c r="BS185" t="s">
        <v>161</v>
      </c>
      <c r="BU185" t="s">
        <v>161</v>
      </c>
      <c r="BW185" t="s">
        <v>161</v>
      </c>
      <c r="BX185" t="s">
        <v>161</v>
      </c>
      <c r="BZ185">
        <v>100000</v>
      </c>
      <c r="CA185">
        <v>0</v>
      </c>
      <c r="CB185">
        <v>0</v>
      </c>
      <c r="CC185">
        <v>100000</v>
      </c>
      <c r="CD185">
        <v>0</v>
      </c>
      <c r="CE185">
        <v>0</v>
      </c>
      <c r="CF185">
        <v>100000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c r="DW185">
        <v>0</v>
      </c>
      <c r="DX185">
        <v>0</v>
      </c>
      <c r="DY185">
        <v>0</v>
      </c>
      <c r="DZ185">
        <v>0</v>
      </c>
      <c r="EA185">
        <v>0</v>
      </c>
      <c r="EB185">
        <v>0</v>
      </c>
      <c r="EC185">
        <v>0</v>
      </c>
      <c r="ED185">
        <v>0</v>
      </c>
      <c r="EE185">
        <v>0</v>
      </c>
      <c r="EF185">
        <v>0</v>
      </c>
      <c r="EG185">
        <v>0</v>
      </c>
      <c r="EH185">
        <v>0</v>
      </c>
      <c r="EI185">
        <v>0</v>
      </c>
      <c r="EJ185">
        <v>0</v>
      </c>
      <c r="EK185">
        <v>0</v>
      </c>
      <c r="EL185">
        <v>0</v>
      </c>
      <c r="EM185">
        <v>0</v>
      </c>
      <c r="EN185">
        <v>0</v>
      </c>
      <c r="EO185">
        <v>0</v>
      </c>
      <c r="EP185">
        <v>0</v>
      </c>
      <c r="EQ185">
        <v>0</v>
      </c>
      <c r="ER185">
        <v>0</v>
      </c>
      <c r="ES185">
        <v>0</v>
      </c>
    </row>
    <row r="186" spans="1:149" hidden="1" x14ac:dyDescent="0.3">
      <c r="A186" t="s">
        <v>148</v>
      </c>
      <c r="B186" t="s">
        <v>149</v>
      </c>
      <c r="C186" t="s">
        <v>475</v>
      </c>
      <c r="D186" t="s">
        <v>151</v>
      </c>
      <c r="E186" t="s">
        <v>152</v>
      </c>
      <c r="F186" t="s">
        <v>181</v>
      </c>
      <c r="G186" t="str">
        <f>VLOOKUP(L186,'[3]Locn Lookup 2'!G:H,2,FALSE)</f>
        <v>110 -  NORTH MIANUS SCHOOL</v>
      </c>
      <c r="H186" t="str">
        <f t="shared" si="10"/>
        <v>20173110 -  NORTH MIANUS SCHOOL</v>
      </c>
      <c r="I186" t="s">
        <v>154</v>
      </c>
      <c r="J186" t="s">
        <v>155</v>
      </c>
      <c r="L186" s="3">
        <v>110</v>
      </c>
      <c r="M186" t="s">
        <v>156</v>
      </c>
      <c r="N186" t="s">
        <v>503</v>
      </c>
      <c r="O186" t="s">
        <v>151</v>
      </c>
      <c r="P186" t="s">
        <v>158</v>
      </c>
      <c r="Q186" t="s">
        <v>159</v>
      </c>
      <c r="R186">
        <v>0</v>
      </c>
      <c r="S186">
        <v>0</v>
      </c>
      <c r="T186">
        <v>0</v>
      </c>
      <c r="U186">
        <v>0</v>
      </c>
      <c r="V186">
        <v>0</v>
      </c>
      <c r="W186">
        <v>0</v>
      </c>
      <c r="X186">
        <v>0</v>
      </c>
      <c r="Y186">
        <v>0</v>
      </c>
      <c r="Z186">
        <v>0</v>
      </c>
      <c r="AA186">
        <v>0</v>
      </c>
      <c r="AB186">
        <v>5500</v>
      </c>
      <c r="AC186">
        <v>0</v>
      </c>
      <c r="AD186">
        <v>-550</v>
      </c>
      <c r="AE186">
        <f t="shared" si="11"/>
        <v>-550</v>
      </c>
      <c r="AF186">
        <v>4950</v>
      </c>
      <c r="AG186">
        <v>4950</v>
      </c>
      <c r="AH186">
        <v>0</v>
      </c>
      <c r="AI186">
        <v>100</v>
      </c>
      <c r="AJ186">
        <v>5500</v>
      </c>
      <c r="AK186">
        <v>0</v>
      </c>
      <c r="AL186">
        <v>-550</v>
      </c>
      <c r="AM186">
        <v>0</v>
      </c>
      <c r="AN186">
        <v>4950</v>
      </c>
      <c r="AO186">
        <v>4950</v>
      </c>
      <c r="AP186">
        <v>0</v>
      </c>
      <c r="AQ186">
        <v>0</v>
      </c>
      <c r="AR186">
        <v>100</v>
      </c>
      <c r="AS186">
        <v>0</v>
      </c>
      <c r="AT186">
        <v>0</v>
      </c>
      <c r="AU186">
        <v>0</v>
      </c>
      <c r="AV186">
        <v>0</v>
      </c>
      <c r="AW186">
        <v>0</v>
      </c>
      <c r="AX186">
        <v>0</v>
      </c>
      <c r="AY186">
        <v>0</v>
      </c>
      <c r="AZ186" t="s">
        <v>183</v>
      </c>
      <c r="BA186" t="s">
        <v>181</v>
      </c>
      <c r="BB186" t="s">
        <v>161</v>
      </c>
      <c r="BC186" t="s">
        <v>161</v>
      </c>
      <c r="BD186" t="s">
        <v>161</v>
      </c>
      <c r="BE186" t="s">
        <v>161</v>
      </c>
      <c r="BF186" t="s">
        <v>159</v>
      </c>
      <c r="BG186" t="s">
        <v>161</v>
      </c>
      <c r="BH186" s="4">
        <v>43647</v>
      </c>
      <c r="BI186">
        <v>0</v>
      </c>
      <c r="BJ186" s="4">
        <v>44012</v>
      </c>
      <c r="BK186" t="s">
        <v>161</v>
      </c>
      <c r="BL186" t="s">
        <v>161</v>
      </c>
      <c r="BM186" t="s">
        <v>161</v>
      </c>
      <c r="BO186" t="s">
        <v>161</v>
      </c>
      <c r="BQ186" t="s">
        <v>161</v>
      </c>
      <c r="BS186" t="s">
        <v>161</v>
      </c>
      <c r="BU186" t="s">
        <v>161</v>
      </c>
      <c r="BW186" t="s">
        <v>161</v>
      </c>
      <c r="BX186" t="s">
        <v>161</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c r="DW186">
        <v>0</v>
      </c>
      <c r="DX186">
        <v>0</v>
      </c>
      <c r="DY186">
        <v>0</v>
      </c>
      <c r="DZ186">
        <v>0</v>
      </c>
      <c r="EA186">
        <v>0</v>
      </c>
      <c r="EB186">
        <v>0</v>
      </c>
      <c r="EC186">
        <v>0</v>
      </c>
      <c r="ED186">
        <v>0</v>
      </c>
      <c r="EE186">
        <v>0</v>
      </c>
      <c r="EF186">
        <v>0</v>
      </c>
      <c r="EG186">
        <v>0</v>
      </c>
      <c r="EH186">
        <v>0</v>
      </c>
      <c r="EI186">
        <v>0</v>
      </c>
      <c r="EJ186">
        <v>0</v>
      </c>
      <c r="EK186">
        <v>0</v>
      </c>
      <c r="EL186">
        <v>0</v>
      </c>
      <c r="EM186">
        <v>0</v>
      </c>
      <c r="EN186">
        <v>0</v>
      </c>
      <c r="EO186">
        <v>0</v>
      </c>
      <c r="EP186">
        <v>0</v>
      </c>
      <c r="EQ186">
        <v>0</v>
      </c>
      <c r="ER186">
        <v>0</v>
      </c>
      <c r="ES186">
        <v>0</v>
      </c>
    </row>
    <row r="187" spans="1:149" hidden="1" x14ac:dyDescent="0.3">
      <c r="A187" t="s">
        <v>148</v>
      </c>
      <c r="B187" t="s">
        <v>149</v>
      </c>
      <c r="C187" t="s">
        <v>475</v>
      </c>
      <c r="D187" t="s">
        <v>151</v>
      </c>
      <c r="E187" t="s">
        <v>152</v>
      </c>
      <c r="F187" t="s">
        <v>357</v>
      </c>
      <c r="G187" t="str">
        <f>VLOOKUP(L187,'[3]Locn Lookup 2'!G:H,2,FALSE)</f>
        <v>110 -  NORTH MIANUS SCHOOL</v>
      </c>
      <c r="H187" t="str">
        <f t="shared" si="10"/>
        <v>20175110 -  NORTH MIANUS SCHOOL</v>
      </c>
      <c r="I187" t="s">
        <v>154</v>
      </c>
      <c r="J187" t="s">
        <v>155</v>
      </c>
      <c r="L187" s="3">
        <v>110</v>
      </c>
      <c r="M187" t="s">
        <v>156</v>
      </c>
      <c r="N187" t="s">
        <v>504</v>
      </c>
      <c r="O187" t="s">
        <v>151</v>
      </c>
      <c r="P187" t="s">
        <v>158</v>
      </c>
      <c r="Q187" t="s">
        <v>159</v>
      </c>
      <c r="R187">
        <v>257625</v>
      </c>
      <c r="S187">
        <v>0</v>
      </c>
      <c r="T187">
        <v>0</v>
      </c>
      <c r="U187">
        <v>0</v>
      </c>
      <c r="V187">
        <v>257625</v>
      </c>
      <c r="W187">
        <v>0</v>
      </c>
      <c r="X187">
        <v>0</v>
      </c>
      <c r="Y187">
        <v>0</v>
      </c>
      <c r="Z187">
        <v>257625</v>
      </c>
      <c r="AA187">
        <v>0</v>
      </c>
      <c r="AB187">
        <v>312000</v>
      </c>
      <c r="AC187">
        <v>0</v>
      </c>
      <c r="AD187">
        <v>0</v>
      </c>
      <c r="AE187">
        <f t="shared" si="11"/>
        <v>0</v>
      </c>
      <c r="AF187">
        <v>312000</v>
      </c>
      <c r="AG187">
        <v>54375</v>
      </c>
      <c r="AH187">
        <v>257625</v>
      </c>
      <c r="AI187">
        <v>17.43</v>
      </c>
      <c r="AJ187">
        <v>312000</v>
      </c>
      <c r="AK187">
        <v>0</v>
      </c>
      <c r="AL187">
        <v>0</v>
      </c>
      <c r="AM187">
        <v>0</v>
      </c>
      <c r="AN187">
        <v>312000</v>
      </c>
      <c r="AO187">
        <v>54375</v>
      </c>
      <c r="AP187">
        <v>0</v>
      </c>
      <c r="AQ187">
        <v>257625</v>
      </c>
      <c r="AR187">
        <v>17.43</v>
      </c>
      <c r="AS187">
        <v>0</v>
      </c>
      <c r="AT187">
        <v>0</v>
      </c>
      <c r="AU187">
        <v>0</v>
      </c>
      <c r="AV187">
        <v>0</v>
      </c>
      <c r="AW187">
        <v>0</v>
      </c>
      <c r="AX187">
        <v>0</v>
      </c>
      <c r="AY187">
        <v>0</v>
      </c>
      <c r="AZ187" t="s">
        <v>359</v>
      </c>
      <c r="BA187" t="s">
        <v>357</v>
      </c>
      <c r="BB187" t="s">
        <v>161</v>
      </c>
      <c r="BC187" t="s">
        <v>161</v>
      </c>
      <c r="BD187" t="s">
        <v>161</v>
      </c>
      <c r="BE187" t="s">
        <v>161</v>
      </c>
      <c r="BF187" t="s">
        <v>159</v>
      </c>
      <c r="BG187" t="s">
        <v>161</v>
      </c>
      <c r="BH187" s="4">
        <v>43647</v>
      </c>
      <c r="BI187">
        <v>0</v>
      </c>
      <c r="BJ187" s="4">
        <v>44012</v>
      </c>
      <c r="BK187" t="s">
        <v>161</v>
      </c>
      <c r="BL187" t="s">
        <v>161</v>
      </c>
      <c r="BM187" t="s">
        <v>161</v>
      </c>
      <c r="BO187" t="s">
        <v>161</v>
      </c>
      <c r="BQ187" t="s">
        <v>161</v>
      </c>
      <c r="BS187" t="s">
        <v>161</v>
      </c>
      <c r="BU187" t="s">
        <v>161</v>
      </c>
      <c r="BW187" t="s">
        <v>161</v>
      </c>
      <c r="BX187" t="s">
        <v>161</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c r="DW187">
        <v>0</v>
      </c>
      <c r="DX187">
        <v>0</v>
      </c>
      <c r="DY187">
        <v>0</v>
      </c>
      <c r="DZ187">
        <v>0</v>
      </c>
      <c r="EA187">
        <v>0</v>
      </c>
      <c r="EB187">
        <v>0</v>
      </c>
      <c r="EC187">
        <v>0</v>
      </c>
      <c r="ED187">
        <v>0</v>
      </c>
      <c r="EE187">
        <v>0</v>
      </c>
      <c r="EF187">
        <v>0</v>
      </c>
      <c r="EG187">
        <v>0</v>
      </c>
      <c r="EH187">
        <v>0</v>
      </c>
      <c r="EI187">
        <v>0</v>
      </c>
      <c r="EJ187">
        <v>0</v>
      </c>
      <c r="EK187">
        <v>0</v>
      </c>
      <c r="EL187">
        <v>0</v>
      </c>
      <c r="EM187">
        <v>0</v>
      </c>
      <c r="EN187">
        <v>0</v>
      </c>
      <c r="EO187">
        <v>0</v>
      </c>
      <c r="EP187">
        <v>0</v>
      </c>
      <c r="EQ187">
        <v>0</v>
      </c>
      <c r="ER187">
        <v>0</v>
      </c>
      <c r="ES187">
        <v>0</v>
      </c>
    </row>
    <row r="188" spans="1:149" hidden="1" x14ac:dyDescent="0.3">
      <c r="A188" t="s">
        <v>148</v>
      </c>
      <c r="B188" t="s">
        <v>149</v>
      </c>
      <c r="C188" t="s">
        <v>475</v>
      </c>
      <c r="D188" t="s">
        <v>151</v>
      </c>
      <c r="E188" t="s">
        <v>152</v>
      </c>
      <c r="F188" t="s">
        <v>393</v>
      </c>
      <c r="G188" t="str">
        <f>VLOOKUP(L188,'[3]Locn Lookup 2'!G:H,2,FALSE)</f>
        <v>110 -  NORTH MIANUS SCHOOL</v>
      </c>
      <c r="H188" t="str">
        <f t="shared" si="10"/>
        <v>20178110 -  NORTH MIANUS SCHOOL</v>
      </c>
      <c r="I188" t="s">
        <v>154</v>
      </c>
      <c r="J188" t="s">
        <v>155</v>
      </c>
      <c r="L188" s="3">
        <v>110</v>
      </c>
      <c r="M188" t="s">
        <v>156</v>
      </c>
      <c r="N188" t="s">
        <v>505</v>
      </c>
      <c r="O188" t="s">
        <v>151</v>
      </c>
      <c r="P188" t="s">
        <v>158</v>
      </c>
      <c r="Q188" t="s">
        <v>159</v>
      </c>
      <c r="R188">
        <v>16000</v>
      </c>
      <c r="S188">
        <v>0</v>
      </c>
      <c r="T188">
        <v>0</v>
      </c>
      <c r="U188">
        <v>0</v>
      </c>
      <c r="V188">
        <v>16000</v>
      </c>
      <c r="W188">
        <v>0</v>
      </c>
      <c r="X188">
        <v>16000</v>
      </c>
      <c r="Y188">
        <v>0</v>
      </c>
      <c r="Z188">
        <v>0</v>
      </c>
      <c r="AA188">
        <v>100</v>
      </c>
      <c r="AB188">
        <v>16000</v>
      </c>
      <c r="AC188">
        <v>0</v>
      </c>
      <c r="AD188">
        <v>0</v>
      </c>
      <c r="AE188">
        <f t="shared" si="11"/>
        <v>0</v>
      </c>
      <c r="AF188">
        <v>16000</v>
      </c>
      <c r="AG188">
        <v>0</v>
      </c>
      <c r="AH188">
        <v>0</v>
      </c>
      <c r="AI188">
        <v>100</v>
      </c>
      <c r="AJ188">
        <v>16000</v>
      </c>
      <c r="AK188">
        <v>0</v>
      </c>
      <c r="AL188">
        <v>0</v>
      </c>
      <c r="AM188">
        <v>0</v>
      </c>
      <c r="AN188">
        <v>16000</v>
      </c>
      <c r="AO188">
        <v>0</v>
      </c>
      <c r="AP188">
        <v>0</v>
      </c>
      <c r="AQ188">
        <v>16000</v>
      </c>
      <c r="AR188">
        <v>0</v>
      </c>
      <c r="AS188">
        <v>0</v>
      </c>
      <c r="AT188">
        <v>0</v>
      </c>
      <c r="AU188">
        <v>0</v>
      </c>
      <c r="AV188">
        <v>0</v>
      </c>
      <c r="AW188">
        <v>0</v>
      </c>
      <c r="AX188">
        <v>0</v>
      </c>
      <c r="AY188">
        <v>0</v>
      </c>
      <c r="AZ188" t="s">
        <v>177</v>
      </c>
      <c r="BA188" t="s">
        <v>393</v>
      </c>
      <c r="BB188" t="s">
        <v>161</v>
      </c>
      <c r="BC188" t="s">
        <v>161</v>
      </c>
      <c r="BD188" t="s">
        <v>161</v>
      </c>
      <c r="BE188" t="s">
        <v>161</v>
      </c>
      <c r="BF188" t="s">
        <v>159</v>
      </c>
      <c r="BG188" t="s">
        <v>161</v>
      </c>
      <c r="BH188" s="4">
        <v>43647</v>
      </c>
      <c r="BI188">
        <v>0</v>
      </c>
      <c r="BJ188" s="4">
        <v>44012</v>
      </c>
      <c r="BK188" t="s">
        <v>161</v>
      </c>
      <c r="BL188" t="s">
        <v>161</v>
      </c>
      <c r="BM188" t="s">
        <v>161</v>
      </c>
      <c r="BO188" t="s">
        <v>161</v>
      </c>
      <c r="BQ188" t="s">
        <v>161</v>
      </c>
      <c r="BS188" t="s">
        <v>161</v>
      </c>
      <c r="BU188" t="s">
        <v>161</v>
      </c>
      <c r="BW188" t="s">
        <v>161</v>
      </c>
      <c r="BX188" t="s">
        <v>161</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c r="DW188">
        <v>0</v>
      </c>
      <c r="DX188">
        <v>0</v>
      </c>
      <c r="DY188">
        <v>0</v>
      </c>
      <c r="DZ188">
        <v>0</v>
      </c>
      <c r="EA188">
        <v>0</v>
      </c>
      <c r="EB188">
        <v>0</v>
      </c>
      <c r="EC188">
        <v>0</v>
      </c>
      <c r="ED188">
        <v>0</v>
      </c>
      <c r="EE188">
        <v>0</v>
      </c>
      <c r="EF188">
        <v>0</v>
      </c>
      <c r="EG188">
        <v>0</v>
      </c>
      <c r="EH188">
        <v>0</v>
      </c>
      <c r="EI188">
        <v>0</v>
      </c>
      <c r="EJ188">
        <v>0</v>
      </c>
      <c r="EK188">
        <v>0</v>
      </c>
      <c r="EL188">
        <v>0</v>
      </c>
      <c r="EM188">
        <v>0</v>
      </c>
      <c r="EN188">
        <v>0</v>
      </c>
      <c r="EO188">
        <v>0</v>
      </c>
      <c r="EP188">
        <v>0</v>
      </c>
      <c r="EQ188">
        <v>0</v>
      </c>
      <c r="ER188">
        <v>0</v>
      </c>
      <c r="ES188">
        <v>0</v>
      </c>
    </row>
    <row r="189" spans="1:149" hidden="1" x14ac:dyDescent="0.3">
      <c r="A189" t="s">
        <v>148</v>
      </c>
      <c r="B189" t="s">
        <v>149</v>
      </c>
      <c r="C189" t="s">
        <v>475</v>
      </c>
      <c r="D189" t="s">
        <v>151</v>
      </c>
      <c r="E189" t="s">
        <v>152</v>
      </c>
      <c r="F189" t="s">
        <v>395</v>
      </c>
      <c r="G189" t="str">
        <f>VLOOKUP(L189,'[3]Locn Lookup 2'!G:H,2,FALSE)</f>
        <v>110 -  NORTH MIANUS SCHOOL</v>
      </c>
      <c r="H189" t="str">
        <f t="shared" si="10"/>
        <v>20180110 -  NORTH MIANUS SCHOOL</v>
      </c>
      <c r="I189" t="s">
        <v>154</v>
      </c>
      <c r="J189" t="s">
        <v>155</v>
      </c>
      <c r="L189" s="3">
        <v>110</v>
      </c>
      <c r="M189" t="s">
        <v>156</v>
      </c>
      <c r="N189" t="s">
        <v>506</v>
      </c>
      <c r="O189" t="s">
        <v>151</v>
      </c>
      <c r="P189" t="s">
        <v>158</v>
      </c>
      <c r="Q189" t="s">
        <v>159</v>
      </c>
      <c r="R189">
        <v>172700</v>
      </c>
      <c r="S189">
        <v>0</v>
      </c>
      <c r="T189">
        <v>-172700</v>
      </c>
      <c r="U189">
        <v>0</v>
      </c>
      <c r="V189">
        <v>0</v>
      </c>
      <c r="W189">
        <v>0</v>
      </c>
      <c r="X189">
        <v>0</v>
      </c>
      <c r="Y189">
        <v>0</v>
      </c>
      <c r="Z189">
        <v>0</v>
      </c>
      <c r="AA189">
        <v>0</v>
      </c>
      <c r="AB189">
        <v>183000</v>
      </c>
      <c r="AC189">
        <v>0</v>
      </c>
      <c r="AD189">
        <v>-172700</v>
      </c>
      <c r="AE189">
        <f t="shared" si="11"/>
        <v>-172700</v>
      </c>
      <c r="AF189">
        <v>10300</v>
      </c>
      <c r="AG189">
        <v>10300</v>
      </c>
      <c r="AH189">
        <v>0</v>
      </c>
      <c r="AI189">
        <v>100</v>
      </c>
      <c r="AJ189">
        <v>183000</v>
      </c>
      <c r="AK189">
        <v>0</v>
      </c>
      <c r="AL189">
        <v>0</v>
      </c>
      <c r="AM189">
        <v>0</v>
      </c>
      <c r="AN189">
        <v>183000</v>
      </c>
      <c r="AO189">
        <v>10300</v>
      </c>
      <c r="AP189">
        <v>0</v>
      </c>
      <c r="AQ189">
        <v>172700</v>
      </c>
      <c r="AR189">
        <v>5.63</v>
      </c>
      <c r="AS189">
        <v>0</v>
      </c>
      <c r="AT189">
        <v>0</v>
      </c>
      <c r="AU189">
        <v>0</v>
      </c>
      <c r="AV189">
        <v>0</v>
      </c>
      <c r="AW189">
        <v>0</v>
      </c>
      <c r="AX189">
        <v>0</v>
      </c>
      <c r="AY189">
        <v>0</v>
      </c>
      <c r="AZ189" t="s">
        <v>397</v>
      </c>
      <c r="BA189" t="s">
        <v>395</v>
      </c>
      <c r="BB189" t="s">
        <v>161</v>
      </c>
      <c r="BC189" t="s">
        <v>161</v>
      </c>
      <c r="BD189" t="s">
        <v>161</v>
      </c>
      <c r="BE189" t="s">
        <v>161</v>
      </c>
      <c r="BF189" t="s">
        <v>159</v>
      </c>
      <c r="BG189" t="s">
        <v>161</v>
      </c>
      <c r="BH189" s="4">
        <v>43647</v>
      </c>
      <c r="BI189">
        <v>0</v>
      </c>
      <c r="BJ189" s="4">
        <v>44012</v>
      </c>
      <c r="BK189" t="s">
        <v>161</v>
      </c>
      <c r="BL189" t="s">
        <v>161</v>
      </c>
      <c r="BM189" t="s">
        <v>161</v>
      </c>
      <c r="BO189" t="s">
        <v>161</v>
      </c>
      <c r="BQ189" t="s">
        <v>161</v>
      </c>
      <c r="BS189" t="s">
        <v>161</v>
      </c>
      <c r="BU189" t="s">
        <v>161</v>
      </c>
      <c r="BW189" t="s">
        <v>161</v>
      </c>
      <c r="BX189" t="s">
        <v>161</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c r="DW189">
        <v>0</v>
      </c>
      <c r="DX189">
        <v>0</v>
      </c>
      <c r="DY189">
        <v>0</v>
      </c>
      <c r="DZ189">
        <v>0</v>
      </c>
      <c r="EA189">
        <v>0</v>
      </c>
      <c r="EB189">
        <v>0</v>
      </c>
      <c r="EC189">
        <v>0</v>
      </c>
      <c r="ED189">
        <v>0</v>
      </c>
      <c r="EE189">
        <v>0</v>
      </c>
      <c r="EF189">
        <v>0</v>
      </c>
      <c r="EG189">
        <v>0</v>
      </c>
      <c r="EH189">
        <v>0</v>
      </c>
      <c r="EI189">
        <v>0</v>
      </c>
      <c r="EJ189">
        <v>0</v>
      </c>
      <c r="EK189">
        <v>0</v>
      </c>
      <c r="EL189">
        <v>0</v>
      </c>
      <c r="EM189">
        <v>0</v>
      </c>
      <c r="EN189">
        <v>0</v>
      </c>
      <c r="EO189">
        <v>0</v>
      </c>
      <c r="EP189">
        <v>0</v>
      </c>
      <c r="EQ189">
        <v>0</v>
      </c>
      <c r="ER189">
        <v>0</v>
      </c>
      <c r="ES189">
        <v>0</v>
      </c>
    </row>
    <row r="190" spans="1:149" x14ac:dyDescent="0.3">
      <c r="A190" t="s">
        <v>148</v>
      </c>
      <c r="B190" t="s">
        <v>149</v>
      </c>
      <c r="C190" t="s">
        <v>475</v>
      </c>
      <c r="D190" t="s">
        <v>151</v>
      </c>
      <c r="E190" t="s">
        <v>152</v>
      </c>
      <c r="F190" t="s">
        <v>507</v>
      </c>
      <c r="G190" t="str">
        <f>VLOOKUP(L190,'[3]Locn Lookup 2'!G:H,2,FALSE)</f>
        <v>110 -  NORTH MIANUS SCHOOL</v>
      </c>
      <c r="H190" t="str">
        <f t="shared" si="10"/>
        <v>21250110 -  NORTH MIANUS SCHOOL</v>
      </c>
      <c r="I190" t="s">
        <v>154</v>
      </c>
      <c r="J190" t="s">
        <v>155</v>
      </c>
      <c r="K190" t="str">
        <f t="shared" ref="K190:K193" si="13">MID(C190,5,2)</f>
        <v>10</v>
      </c>
      <c r="L190" s="3">
        <v>110</v>
      </c>
      <c r="M190" t="s">
        <v>156</v>
      </c>
      <c r="N190" t="s">
        <v>508</v>
      </c>
      <c r="O190" t="s">
        <v>151</v>
      </c>
      <c r="P190" t="s">
        <v>158</v>
      </c>
      <c r="Q190" t="s">
        <v>159</v>
      </c>
      <c r="R190">
        <v>156000</v>
      </c>
      <c r="S190">
        <v>0</v>
      </c>
      <c r="T190">
        <v>0</v>
      </c>
      <c r="U190">
        <v>0</v>
      </c>
      <c r="V190">
        <v>156000</v>
      </c>
      <c r="W190">
        <v>0</v>
      </c>
      <c r="X190">
        <v>0</v>
      </c>
      <c r="Y190">
        <v>0</v>
      </c>
      <c r="Z190">
        <v>156000</v>
      </c>
      <c r="AA190">
        <v>0</v>
      </c>
      <c r="AB190">
        <v>156000</v>
      </c>
      <c r="AC190">
        <v>0</v>
      </c>
      <c r="AD190">
        <v>0</v>
      </c>
      <c r="AE190">
        <f t="shared" si="11"/>
        <v>0</v>
      </c>
      <c r="AF190">
        <v>156000</v>
      </c>
      <c r="AG190">
        <v>0</v>
      </c>
      <c r="AH190">
        <v>156000</v>
      </c>
      <c r="AI190">
        <v>0</v>
      </c>
      <c r="AJ190">
        <v>0</v>
      </c>
      <c r="AK190">
        <v>0</v>
      </c>
      <c r="AL190">
        <v>0</v>
      </c>
      <c r="AM190">
        <v>0</v>
      </c>
      <c r="AN190">
        <v>0</v>
      </c>
      <c r="AO190">
        <v>0</v>
      </c>
      <c r="AP190">
        <v>0</v>
      </c>
      <c r="AQ190">
        <v>0</v>
      </c>
      <c r="AR190">
        <v>0</v>
      </c>
      <c r="AS190">
        <v>0</v>
      </c>
      <c r="AT190">
        <v>0</v>
      </c>
      <c r="AU190">
        <v>0</v>
      </c>
      <c r="AV190">
        <v>0</v>
      </c>
      <c r="AW190">
        <v>0</v>
      </c>
      <c r="AX190">
        <v>0</v>
      </c>
      <c r="AY190">
        <v>0</v>
      </c>
      <c r="AZ190" t="s">
        <v>230</v>
      </c>
      <c r="BA190" t="s">
        <v>507</v>
      </c>
      <c r="BB190" t="s">
        <v>161</v>
      </c>
      <c r="BC190" t="s">
        <v>161</v>
      </c>
      <c r="BD190" t="s">
        <v>161</v>
      </c>
      <c r="BE190" t="s">
        <v>161</v>
      </c>
      <c r="BF190" t="s">
        <v>159</v>
      </c>
      <c r="BG190" t="s">
        <v>161</v>
      </c>
      <c r="BH190" s="4">
        <v>44013</v>
      </c>
      <c r="BI190">
        <v>0</v>
      </c>
      <c r="BJ190" s="4">
        <v>44377</v>
      </c>
      <c r="BK190" t="s">
        <v>161</v>
      </c>
      <c r="BL190" t="s">
        <v>161</v>
      </c>
      <c r="BM190" t="s">
        <v>161</v>
      </c>
      <c r="BO190" t="s">
        <v>161</v>
      </c>
      <c r="BQ190" t="s">
        <v>161</v>
      </c>
      <c r="BS190" t="s">
        <v>161</v>
      </c>
      <c r="BU190" t="s">
        <v>161</v>
      </c>
      <c r="BW190" t="s">
        <v>161</v>
      </c>
      <c r="BX190" t="s">
        <v>161</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c r="DW190">
        <v>0</v>
      </c>
      <c r="DX190">
        <v>0</v>
      </c>
      <c r="DY190">
        <v>0</v>
      </c>
      <c r="DZ190">
        <v>0</v>
      </c>
      <c r="EA190">
        <v>0</v>
      </c>
      <c r="EB190">
        <v>0</v>
      </c>
      <c r="EC190">
        <v>0</v>
      </c>
      <c r="ED190">
        <v>0</v>
      </c>
      <c r="EE190">
        <v>0</v>
      </c>
      <c r="EF190">
        <v>0</v>
      </c>
      <c r="EG190">
        <v>0</v>
      </c>
      <c r="EH190">
        <v>0</v>
      </c>
      <c r="EI190">
        <v>0</v>
      </c>
      <c r="EJ190">
        <v>0</v>
      </c>
      <c r="EK190">
        <v>0</v>
      </c>
      <c r="EL190">
        <v>0</v>
      </c>
      <c r="EM190">
        <v>0</v>
      </c>
      <c r="EN190">
        <v>0</v>
      </c>
      <c r="EO190">
        <v>0</v>
      </c>
      <c r="EP190">
        <v>0</v>
      </c>
      <c r="EQ190">
        <v>0</v>
      </c>
      <c r="ER190">
        <v>0</v>
      </c>
      <c r="ES190">
        <v>0</v>
      </c>
    </row>
    <row r="191" spans="1:149" x14ac:dyDescent="0.3">
      <c r="A191" t="s">
        <v>148</v>
      </c>
      <c r="B191" t="s">
        <v>149</v>
      </c>
      <c r="C191" t="s">
        <v>475</v>
      </c>
      <c r="D191" t="s">
        <v>151</v>
      </c>
      <c r="E191" t="s">
        <v>152</v>
      </c>
      <c r="F191" t="s">
        <v>198</v>
      </c>
      <c r="G191" t="str">
        <f>VLOOKUP(L191,'[3]Locn Lookup 2'!G:H,2,FALSE)</f>
        <v>110 -  NORTH MIANUS SCHOOL</v>
      </c>
      <c r="H191" t="str">
        <f t="shared" si="10"/>
        <v>21261110 -  NORTH MIANUS SCHOOL</v>
      </c>
      <c r="I191" t="s">
        <v>154</v>
      </c>
      <c r="J191" t="s">
        <v>155</v>
      </c>
      <c r="K191" t="str">
        <f t="shared" si="13"/>
        <v>10</v>
      </c>
      <c r="L191" s="3">
        <v>110</v>
      </c>
      <c r="M191" t="s">
        <v>156</v>
      </c>
      <c r="N191" t="s">
        <v>509</v>
      </c>
      <c r="O191" t="s">
        <v>151</v>
      </c>
      <c r="P191" t="s">
        <v>158</v>
      </c>
      <c r="Q191" t="s">
        <v>159</v>
      </c>
      <c r="R191">
        <v>5000</v>
      </c>
      <c r="S191">
        <v>0</v>
      </c>
      <c r="T191">
        <v>0</v>
      </c>
      <c r="U191">
        <v>0</v>
      </c>
      <c r="V191">
        <v>5000</v>
      </c>
      <c r="W191">
        <v>0</v>
      </c>
      <c r="X191">
        <v>0</v>
      </c>
      <c r="Y191">
        <v>0</v>
      </c>
      <c r="Z191">
        <v>5000</v>
      </c>
      <c r="AA191">
        <v>0</v>
      </c>
      <c r="AB191">
        <v>5000</v>
      </c>
      <c r="AC191">
        <v>0</v>
      </c>
      <c r="AD191">
        <v>0</v>
      </c>
      <c r="AE191">
        <f t="shared" si="11"/>
        <v>0</v>
      </c>
      <c r="AF191">
        <v>5000</v>
      </c>
      <c r="AG191">
        <v>0</v>
      </c>
      <c r="AH191">
        <v>5000</v>
      </c>
      <c r="AI191">
        <v>0</v>
      </c>
      <c r="AJ191">
        <v>0</v>
      </c>
      <c r="AK191">
        <v>0</v>
      </c>
      <c r="AL191">
        <v>0</v>
      </c>
      <c r="AM191">
        <v>0</v>
      </c>
      <c r="AN191">
        <v>0</v>
      </c>
      <c r="AO191">
        <v>0</v>
      </c>
      <c r="AP191">
        <v>0</v>
      </c>
      <c r="AQ191">
        <v>0</v>
      </c>
      <c r="AR191">
        <v>0</v>
      </c>
      <c r="AS191">
        <v>0</v>
      </c>
      <c r="AT191">
        <v>0</v>
      </c>
      <c r="AU191">
        <v>0</v>
      </c>
      <c r="AV191">
        <v>0</v>
      </c>
      <c r="AW191">
        <v>0</v>
      </c>
      <c r="AX191">
        <v>0</v>
      </c>
      <c r="AY191">
        <v>0</v>
      </c>
      <c r="AZ191" t="s">
        <v>200</v>
      </c>
      <c r="BA191" t="s">
        <v>198</v>
      </c>
      <c r="BB191" t="s">
        <v>161</v>
      </c>
      <c r="BC191" t="s">
        <v>161</v>
      </c>
      <c r="BD191" t="s">
        <v>161</v>
      </c>
      <c r="BE191" t="s">
        <v>161</v>
      </c>
      <c r="BF191" t="s">
        <v>159</v>
      </c>
      <c r="BG191" t="s">
        <v>161</v>
      </c>
      <c r="BH191" s="4">
        <v>44013</v>
      </c>
      <c r="BI191">
        <v>0</v>
      </c>
      <c r="BJ191" s="4">
        <v>44377</v>
      </c>
      <c r="BK191" t="s">
        <v>161</v>
      </c>
      <c r="BL191" t="s">
        <v>161</v>
      </c>
      <c r="BM191" t="s">
        <v>161</v>
      </c>
      <c r="BO191" t="s">
        <v>161</v>
      </c>
      <c r="BQ191" t="s">
        <v>161</v>
      </c>
      <c r="BS191" t="s">
        <v>161</v>
      </c>
      <c r="BU191" t="s">
        <v>161</v>
      </c>
      <c r="BW191" t="s">
        <v>161</v>
      </c>
      <c r="BX191" t="s">
        <v>161</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c r="DW191">
        <v>0</v>
      </c>
      <c r="DX191">
        <v>0</v>
      </c>
      <c r="DY191">
        <v>0</v>
      </c>
      <c r="DZ191">
        <v>0</v>
      </c>
      <c r="EA191">
        <v>0</v>
      </c>
      <c r="EB191">
        <v>0</v>
      </c>
      <c r="EC191">
        <v>0</v>
      </c>
      <c r="ED191">
        <v>0</v>
      </c>
      <c r="EE191">
        <v>0</v>
      </c>
      <c r="EF191">
        <v>0</v>
      </c>
      <c r="EG191">
        <v>0</v>
      </c>
      <c r="EH191">
        <v>0</v>
      </c>
      <c r="EI191">
        <v>0</v>
      </c>
      <c r="EJ191">
        <v>0</v>
      </c>
      <c r="EK191">
        <v>0</v>
      </c>
      <c r="EL191">
        <v>0</v>
      </c>
      <c r="EM191">
        <v>0</v>
      </c>
      <c r="EN191">
        <v>0</v>
      </c>
      <c r="EO191">
        <v>0</v>
      </c>
      <c r="EP191">
        <v>0</v>
      </c>
      <c r="EQ191">
        <v>0</v>
      </c>
      <c r="ER191">
        <v>0</v>
      </c>
      <c r="ES191">
        <v>0</v>
      </c>
    </row>
    <row r="192" spans="1:149" x14ac:dyDescent="0.3">
      <c r="A192" t="s">
        <v>148</v>
      </c>
      <c r="B192" t="s">
        <v>149</v>
      </c>
      <c r="C192" t="s">
        <v>475</v>
      </c>
      <c r="D192" t="s">
        <v>151</v>
      </c>
      <c r="E192" t="s">
        <v>152</v>
      </c>
      <c r="F192" t="s">
        <v>201</v>
      </c>
      <c r="G192" t="str">
        <f>VLOOKUP(L192,'[3]Locn Lookup 2'!G:H,2,FALSE)</f>
        <v>110 -  NORTH MIANUS SCHOOL</v>
      </c>
      <c r="H192" t="str">
        <f t="shared" si="10"/>
        <v>21264110 -  NORTH MIANUS SCHOOL</v>
      </c>
      <c r="I192" t="s">
        <v>154</v>
      </c>
      <c r="J192" t="s">
        <v>155</v>
      </c>
      <c r="K192" t="str">
        <f t="shared" si="13"/>
        <v>10</v>
      </c>
      <c r="L192" s="3">
        <v>110</v>
      </c>
      <c r="M192" t="s">
        <v>156</v>
      </c>
      <c r="N192" t="s">
        <v>510</v>
      </c>
      <c r="O192" t="s">
        <v>151</v>
      </c>
      <c r="P192" t="s">
        <v>158</v>
      </c>
      <c r="Q192" t="s">
        <v>159</v>
      </c>
      <c r="R192">
        <v>109000</v>
      </c>
      <c r="S192">
        <v>0</v>
      </c>
      <c r="T192">
        <v>0</v>
      </c>
      <c r="U192">
        <v>0</v>
      </c>
      <c r="V192">
        <v>109000</v>
      </c>
      <c r="W192">
        <v>0</v>
      </c>
      <c r="X192">
        <v>21900</v>
      </c>
      <c r="Y192">
        <v>0</v>
      </c>
      <c r="Z192">
        <v>87100</v>
      </c>
      <c r="AA192">
        <v>20.09</v>
      </c>
      <c r="AB192">
        <v>109000</v>
      </c>
      <c r="AC192">
        <v>0</v>
      </c>
      <c r="AD192">
        <v>0</v>
      </c>
      <c r="AE192">
        <f t="shared" si="11"/>
        <v>0</v>
      </c>
      <c r="AF192">
        <v>109000</v>
      </c>
      <c r="AG192">
        <v>0</v>
      </c>
      <c r="AH192">
        <v>87100</v>
      </c>
      <c r="AI192">
        <v>20.09</v>
      </c>
      <c r="AJ192">
        <v>0</v>
      </c>
      <c r="AK192">
        <v>0</v>
      </c>
      <c r="AL192">
        <v>0</v>
      </c>
      <c r="AM192">
        <v>0</v>
      </c>
      <c r="AN192">
        <v>0</v>
      </c>
      <c r="AO192">
        <v>0</v>
      </c>
      <c r="AP192">
        <v>0</v>
      </c>
      <c r="AQ192">
        <v>0</v>
      </c>
      <c r="AR192">
        <v>0</v>
      </c>
      <c r="AS192">
        <v>0</v>
      </c>
      <c r="AT192">
        <v>0</v>
      </c>
      <c r="AU192">
        <v>0</v>
      </c>
      <c r="AV192">
        <v>0</v>
      </c>
      <c r="AW192">
        <v>0</v>
      </c>
      <c r="AX192">
        <v>0</v>
      </c>
      <c r="AY192">
        <v>0</v>
      </c>
      <c r="AZ192" t="s">
        <v>177</v>
      </c>
      <c r="BA192" t="s">
        <v>201</v>
      </c>
      <c r="BB192" t="s">
        <v>161</v>
      </c>
      <c r="BC192" t="s">
        <v>161</v>
      </c>
      <c r="BD192" t="s">
        <v>161</v>
      </c>
      <c r="BE192" t="s">
        <v>161</v>
      </c>
      <c r="BF192" t="s">
        <v>159</v>
      </c>
      <c r="BG192" t="s">
        <v>161</v>
      </c>
      <c r="BH192" s="4">
        <v>44013</v>
      </c>
      <c r="BI192">
        <v>0</v>
      </c>
      <c r="BJ192" s="4">
        <v>44377</v>
      </c>
      <c r="BK192" t="s">
        <v>161</v>
      </c>
      <c r="BL192" t="s">
        <v>161</v>
      </c>
      <c r="BM192" t="s">
        <v>161</v>
      </c>
      <c r="BO192" t="s">
        <v>161</v>
      </c>
      <c r="BQ192" t="s">
        <v>161</v>
      </c>
      <c r="BS192" t="s">
        <v>161</v>
      </c>
      <c r="BU192" t="s">
        <v>161</v>
      </c>
      <c r="BW192" t="s">
        <v>161</v>
      </c>
      <c r="BX192" t="s">
        <v>161</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c r="DW192">
        <v>0</v>
      </c>
      <c r="DX192">
        <v>0</v>
      </c>
      <c r="DY192">
        <v>0</v>
      </c>
      <c r="DZ192">
        <v>0</v>
      </c>
      <c r="EA192">
        <v>0</v>
      </c>
      <c r="EB192">
        <v>0</v>
      </c>
      <c r="EC192">
        <v>0</v>
      </c>
      <c r="ED192">
        <v>0</v>
      </c>
      <c r="EE192">
        <v>0</v>
      </c>
      <c r="EF192">
        <v>0</v>
      </c>
      <c r="EG192">
        <v>0</v>
      </c>
      <c r="EH192">
        <v>0</v>
      </c>
      <c r="EI192">
        <v>0</v>
      </c>
      <c r="EJ192">
        <v>0</v>
      </c>
      <c r="EK192">
        <v>0</v>
      </c>
      <c r="EL192">
        <v>0</v>
      </c>
      <c r="EM192">
        <v>0</v>
      </c>
      <c r="EN192">
        <v>0</v>
      </c>
      <c r="EO192">
        <v>0</v>
      </c>
      <c r="EP192">
        <v>0</v>
      </c>
      <c r="EQ192">
        <v>0</v>
      </c>
      <c r="ER192">
        <v>0</v>
      </c>
      <c r="ES192">
        <v>0</v>
      </c>
    </row>
    <row r="193" spans="1:149" x14ac:dyDescent="0.3">
      <c r="A193" t="s">
        <v>148</v>
      </c>
      <c r="B193" t="s">
        <v>149</v>
      </c>
      <c r="C193" t="s">
        <v>475</v>
      </c>
      <c r="D193" t="s">
        <v>151</v>
      </c>
      <c r="E193" t="s">
        <v>152</v>
      </c>
      <c r="F193" t="s">
        <v>400</v>
      </c>
      <c r="G193" t="str">
        <f>VLOOKUP(L193,'[3]Locn Lookup 2'!G:H,2,FALSE)</f>
        <v>110 -  NORTH MIANUS SCHOOL</v>
      </c>
      <c r="H193" t="str">
        <f t="shared" si="10"/>
        <v>21265110 -  NORTH MIANUS SCHOOL</v>
      </c>
      <c r="I193" t="s">
        <v>154</v>
      </c>
      <c r="J193" t="s">
        <v>155</v>
      </c>
      <c r="K193" t="str">
        <f t="shared" si="13"/>
        <v>10</v>
      </c>
      <c r="L193" s="3">
        <v>110</v>
      </c>
      <c r="M193" t="s">
        <v>156</v>
      </c>
      <c r="N193" t="s">
        <v>511</v>
      </c>
      <c r="O193" t="s">
        <v>151</v>
      </c>
      <c r="P193" t="s">
        <v>158</v>
      </c>
      <c r="Q193" t="s">
        <v>159</v>
      </c>
      <c r="R193">
        <v>35000</v>
      </c>
      <c r="S193">
        <v>0</v>
      </c>
      <c r="T193">
        <v>0</v>
      </c>
      <c r="U193">
        <v>0</v>
      </c>
      <c r="V193">
        <v>35000</v>
      </c>
      <c r="W193">
        <v>0</v>
      </c>
      <c r="X193">
        <v>0</v>
      </c>
      <c r="Y193">
        <v>0</v>
      </c>
      <c r="Z193">
        <v>35000</v>
      </c>
      <c r="AA193">
        <v>0</v>
      </c>
      <c r="AB193">
        <v>35000</v>
      </c>
      <c r="AC193">
        <v>0</v>
      </c>
      <c r="AD193">
        <v>0</v>
      </c>
      <c r="AE193">
        <f t="shared" si="11"/>
        <v>0</v>
      </c>
      <c r="AF193">
        <v>35000</v>
      </c>
      <c r="AG193">
        <v>0</v>
      </c>
      <c r="AH193">
        <v>35000</v>
      </c>
      <c r="AI193">
        <v>0</v>
      </c>
      <c r="AJ193">
        <v>0</v>
      </c>
      <c r="AK193">
        <v>0</v>
      </c>
      <c r="AL193">
        <v>0</v>
      </c>
      <c r="AM193">
        <v>0</v>
      </c>
      <c r="AN193">
        <v>0</v>
      </c>
      <c r="AO193">
        <v>0</v>
      </c>
      <c r="AP193">
        <v>0</v>
      </c>
      <c r="AQ193">
        <v>0</v>
      </c>
      <c r="AR193">
        <v>0</v>
      </c>
      <c r="AS193">
        <v>0</v>
      </c>
      <c r="AT193">
        <v>0</v>
      </c>
      <c r="AU193">
        <v>0</v>
      </c>
      <c r="AV193">
        <v>0</v>
      </c>
      <c r="AW193">
        <v>0</v>
      </c>
      <c r="AX193">
        <v>0</v>
      </c>
      <c r="AY193">
        <v>0</v>
      </c>
      <c r="AZ193" t="s">
        <v>402</v>
      </c>
      <c r="BA193" t="s">
        <v>400</v>
      </c>
      <c r="BB193" t="s">
        <v>161</v>
      </c>
      <c r="BC193" t="s">
        <v>161</v>
      </c>
      <c r="BD193" t="s">
        <v>161</v>
      </c>
      <c r="BE193" t="s">
        <v>161</v>
      </c>
      <c r="BF193" t="s">
        <v>159</v>
      </c>
      <c r="BG193" t="s">
        <v>161</v>
      </c>
      <c r="BH193" s="4">
        <v>44013</v>
      </c>
      <c r="BI193">
        <v>0</v>
      </c>
      <c r="BJ193" s="4">
        <v>44377</v>
      </c>
      <c r="BK193" t="s">
        <v>161</v>
      </c>
      <c r="BL193" t="s">
        <v>161</v>
      </c>
      <c r="BM193" t="s">
        <v>161</v>
      </c>
      <c r="BO193" t="s">
        <v>161</v>
      </c>
      <c r="BQ193" t="s">
        <v>161</v>
      </c>
      <c r="BS193" t="s">
        <v>161</v>
      </c>
      <c r="BU193" t="s">
        <v>161</v>
      </c>
      <c r="BW193" t="s">
        <v>161</v>
      </c>
      <c r="BX193" t="s">
        <v>161</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c r="DW193">
        <v>0</v>
      </c>
      <c r="DX193">
        <v>0</v>
      </c>
      <c r="DY193">
        <v>0</v>
      </c>
      <c r="DZ193">
        <v>0</v>
      </c>
      <c r="EA193">
        <v>0</v>
      </c>
      <c r="EB193">
        <v>0</v>
      </c>
      <c r="EC193">
        <v>0</v>
      </c>
      <c r="ED193">
        <v>0</v>
      </c>
      <c r="EE193">
        <v>0</v>
      </c>
      <c r="EF193">
        <v>0</v>
      </c>
      <c r="EG193">
        <v>0</v>
      </c>
      <c r="EH193">
        <v>0</v>
      </c>
      <c r="EI193">
        <v>0</v>
      </c>
      <c r="EJ193">
        <v>0</v>
      </c>
      <c r="EK193">
        <v>0</v>
      </c>
      <c r="EL193">
        <v>0</v>
      </c>
      <c r="EM193">
        <v>0</v>
      </c>
      <c r="EN193">
        <v>0</v>
      </c>
      <c r="EO193">
        <v>0</v>
      </c>
      <c r="EP193">
        <v>0</v>
      </c>
      <c r="EQ193">
        <v>0</v>
      </c>
      <c r="ER193">
        <v>0</v>
      </c>
      <c r="ES193">
        <v>0</v>
      </c>
    </row>
    <row r="194" spans="1:149" hidden="1" x14ac:dyDescent="0.3">
      <c r="A194" t="s">
        <v>148</v>
      </c>
      <c r="B194" t="s">
        <v>149</v>
      </c>
      <c r="C194" t="s">
        <v>475</v>
      </c>
      <c r="D194" t="s">
        <v>151</v>
      </c>
      <c r="E194" t="s">
        <v>152</v>
      </c>
      <c r="F194" t="s">
        <v>239</v>
      </c>
      <c r="G194" t="str">
        <f>VLOOKUP(L194,'[3]Locn Lookup 2'!G:H,2,FALSE)</f>
        <v>110 -  NORTH MIANUS SCHOOL</v>
      </c>
      <c r="H194" t="str">
        <f t="shared" si="10"/>
        <v>21934110 -  NORTH MIANUS SCHOOL</v>
      </c>
      <c r="I194" t="s">
        <v>154</v>
      </c>
      <c r="J194" t="s">
        <v>155</v>
      </c>
      <c r="L194" s="3">
        <v>110</v>
      </c>
      <c r="M194" t="s">
        <v>156</v>
      </c>
      <c r="N194" t="s">
        <v>512</v>
      </c>
      <c r="O194" t="s">
        <v>151</v>
      </c>
      <c r="P194" t="s">
        <v>158</v>
      </c>
      <c r="Q194" t="s">
        <v>164</v>
      </c>
      <c r="R194">
        <v>0</v>
      </c>
      <c r="S194">
        <v>0</v>
      </c>
      <c r="T194">
        <v>0</v>
      </c>
      <c r="U194">
        <v>0</v>
      </c>
      <c r="V194">
        <v>0</v>
      </c>
      <c r="W194">
        <v>0</v>
      </c>
      <c r="X194">
        <v>0</v>
      </c>
      <c r="Y194">
        <v>0</v>
      </c>
      <c r="Z194">
        <v>0</v>
      </c>
      <c r="AA194">
        <v>0</v>
      </c>
      <c r="AB194">
        <v>424957</v>
      </c>
      <c r="AC194">
        <v>0</v>
      </c>
      <c r="AD194">
        <v>-59975.98</v>
      </c>
      <c r="AE194">
        <f t="shared" si="11"/>
        <v>-59975.98</v>
      </c>
      <c r="AF194">
        <v>364981.02</v>
      </c>
      <c r="AG194">
        <v>364981.02</v>
      </c>
      <c r="AH194">
        <v>0</v>
      </c>
      <c r="AI194">
        <v>100</v>
      </c>
      <c r="AJ194">
        <v>0</v>
      </c>
      <c r="AK194">
        <v>0</v>
      </c>
      <c r="AL194">
        <v>0</v>
      </c>
      <c r="AM194">
        <v>0</v>
      </c>
      <c r="AN194">
        <v>0</v>
      </c>
      <c r="AO194">
        <v>0</v>
      </c>
      <c r="AP194">
        <v>0</v>
      </c>
      <c r="AQ194">
        <v>0</v>
      </c>
      <c r="AR194">
        <v>0</v>
      </c>
      <c r="AS194">
        <v>0</v>
      </c>
      <c r="AT194">
        <v>0</v>
      </c>
      <c r="AU194">
        <v>0</v>
      </c>
      <c r="AV194">
        <v>0</v>
      </c>
      <c r="AW194">
        <v>0</v>
      </c>
      <c r="AX194">
        <v>0</v>
      </c>
      <c r="AY194">
        <v>0</v>
      </c>
      <c r="AZ194" t="s">
        <v>241</v>
      </c>
      <c r="BA194" t="s">
        <v>239</v>
      </c>
      <c r="BB194" t="s">
        <v>161</v>
      </c>
      <c r="BC194" t="s">
        <v>161</v>
      </c>
      <c r="BD194" t="s">
        <v>161</v>
      </c>
      <c r="BE194" t="s">
        <v>161</v>
      </c>
      <c r="BF194" t="s">
        <v>159</v>
      </c>
      <c r="BG194" t="s">
        <v>161</v>
      </c>
      <c r="BH194" t="s">
        <v>161</v>
      </c>
      <c r="BI194">
        <v>0</v>
      </c>
      <c r="BJ194" t="s">
        <v>161</v>
      </c>
      <c r="BK194" t="s">
        <v>161</v>
      </c>
      <c r="BL194" t="s">
        <v>161</v>
      </c>
      <c r="BM194" t="s">
        <v>161</v>
      </c>
      <c r="BO194" t="s">
        <v>161</v>
      </c>
      <c r="BQ194" t="s">
        <v>161</v>
      </c>
      <c r="BS194" t="s">
        <v>161</v>
      </c>
      <c r="BU194" t="s">
        <v>161</v>
      </c>
      <c r="BW194" t="s">
        <v>161</v>
      </c>
      <c r="BX194" t="s">
        <v>161</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c r="DW194">
        <v>0</v>
      </c>
      <c r="DX194">
        <v>0</v>
      </c>
      <c r="DY194">
        <v>0</v>
      </c>
      <c r="DZ194">
        <v>0</v>
      </c>
      <c r="EA194">
        <v>0</v>
      </c>
      <c r="EB194">
        <v>0</v>
      </c>
      <c r="EC194">
        <v>0</v>
      </c>
      <c r="ED194">
        <v>5166.1400000000003</v>
      </c>
      <c r="EE194">
        <v>0</v>
      </c>
      <c r="EF194">
        <v>-0.14000000000000001</v>
      </c>
      <c r="EG194">
        <v>5166</v>
      </c>
      <c r="EH194">
        <v>5166</v>
      </c>
      <c r="EI194">
        <v>0</v>
      </c>
      <c r="EJ194">
        <v>0</v>
      </c>
      <c r="EK194">
        <v>100</v>
      </c>
      <c r="EL194">
        <v>89263.82</v>
      </c>
      <c r="EM194">
        <v>0</v>
      </c>
      <c r="EN194">
        <v>-59975.839999999997</v>
      </c>
      <c r="EO194">
        <v>29287.98</v>
      </c>
      <c r="EP194">
        <v>24121.84</v>
      </c>
      <c r="EQ194">
        <v>0</v>
      </c>
      <c r="ER194">
        <v>5166.1400000000003</v>
      </c>
      <c r="ES194">
        <v>82.36</v>
      </c>
    </row>
    <row r="195" spans="1:149" hidden="1" x14ac:dyDescent="0.3">
      <c r="A195" t="s">
        <v>148</v>
      </c>
      <c r="B195" t="s">
        <v>149</v>
      </c>
      <c r="C195" t="s">
        <v>475</v>
      </c>
      <c r="D195" t="s">
        <v>203</v>
      </c>
      <c r="E195" t="s">
        <v>204</v>
      </c>
      <c r="F195" t="s">
        <v>513</v>
      </c>
      <c r="G195" t="str">
        <f>VLOOKUP(L195,'[3]Locn Lookup 2'!G:H,2,FALSE)</f>
        <v>110 -  NORTH MIANUS SCHOOL</v>
      </c>
      <c r="H195" t="str">
        <f t="shared" ref="H195:H258" si="14">F195&amp;G195</f>
        <v>11148110 -  NORTH MIANUS SCHOOL</v>
      </c>
      <c r="I195" t="s">
        <v>154</v>
      </c>
      <c r="J195" t="s">
        <v>155</v>
      </c>
      <c r="L195" s="3">
        <v>110</v>
      </c>
      <c r="M195" t="s">
        <v>156</v>
      </c>
      <c r="N195" t="s">
        <v>514</v>
      </c>
      <c r="O195" t="s">
        <v>203</v>
      </c>
      <c r="P195" t="s">
        <v>158</v>
      </c>
      <c r="Q195" t="s">
        <v>164</v>
      </c>
      <c r="R195">
        <v>0</v>
      </c>
      <c r="S195">
        <v>0</v>
      </c>
      <c r="T195">
        <v>0</v>
      </c>
      <c r="U195">
        <v>0</v>
      </c>
      <c r="V195">
        <v>0</v>
      </c>
      <c r="W195">
        <v>0</v>
      </c>
      <c r="X195">
        <v>0</v>
      </c>
      <c r="Y195">
        <v>0</v>
      </c>
      <c r="Z195">
        <v>0</v>
      </c>
      <c r="AA195">
        <v>0</v>
      </c>
      <c r="AB195">
        <v>300000</v>
      </c>
      <c r="AC195">
        <v>50168.75</v>
      </c>
      <c r="AD195">
        <v>0</v>
      </c>
      <c r="AE195">
        <f t="shared" ref="AE195:AE258" si="15">AC195+AD195</f>
        <v>50168.75</v>
      </c>
      <c r="AF195">
        <v>350168.75</v>
      </c>
      <c r="AG195">
        <v>350168.75</v>
      </c>
      <c r="AH195">
        <v>0</v>
      </c>
      <c r="AI195">
        <v>100</v>
      </c>
      <c r="AJ195">
        <v>0</v>
      </c>
      <c r="AK195">
        <v>0</v>
      </c>
      <c r="AL195">
        <v>0</v>
      </c>
      <c r="AM195">
        <v>0</v>
      </c>
      <c r="AN195">
        <v>0</v>
      </c>
      <c r="AO195">
        <v>0</v>
      </c>
      <c r="AP195">
        <v>0</v>
      </c>
      <c r="AQ195">
        <v>0</v>
      </c>
      <c r="AR195">
        <v>0</v>
      </c>
      <c r="AS195">
        <v>0</v>
      </c>
      <c r="AT195">
        <v>0</v>
      </c>
      <c r="AU195">
        <v>0</v>
      </c>
      <c r="AV195">
        <v>0</v>
      </c>
      <c r="AW195">
        <v>0</v>
      </c>
      <c r="AX195">
        <v>0</v>
      </c>
      <c r="AY195">
        <v>0</v>
      </c>
      <c r="AZ195" t="s">
        <v>515</v>
      </c>
      <c r="BA195" t="s">
        <v>513</v>
      </c>
      <c r="BB195" t="s">
        <v>161</v>
      </c>
      <c r="BC195" t="s">
        <v>161</v>
      </c>
      <c r="BD195" t="s">
        <v>161</v>
      </c>
      <c r="BE195" t="s">
        <v>161</v>
      </c>
      <c r="BF195" t="s">
        <v>159</v>
      </c>
      <c r="BG195" t="s">
        <v>161</v>
      </c>
      <c r="BH195" t="s">
        <v>161</v>
      </c>
      <c r="BI195">
        <v>0</v>
      </c>
      <c r="BJ195" t="s">
        <v>161</v>
      </c>
      <c r="BK195" t="s">
        <v>161</v>
      </c>
      <c r="BL195" t="s">
        <v>515</v>
      </c>
      <c r="BM195" t="s">
        <v>161</v>
      </c>
      <c r="BO195" t="s">
        <v>161</v>
      </c>
      <c r="BQ195" t="s">
        <v>161</v>
      </c>
      <c r="BS195" t="s">
        <v>161</v>
      </c>
      <c r="BU195" t="s">
        <v>161</v>
      </c>
      <c r="BW195" t="s">
        <v>161</v>
      </c>
      <c r="BX195" t="s">
        <v>161</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c r="DW195">
        <v>0</v>
      </c>
      <c r="DX195">
        <v>0</v>
      </c>
      <c r="DY195">
        <v>0</v>
      </c>
      <c r="DZ195">
        <v>0</v>
      </c>
      <c r="EA195">
        <v>0</v>
      </c>
      <c r="EB195">
        <v>0</v>
      </c>
      <c r="EC195">
        <v>0</v>
      </c>
      <c r="ED195">
        <v>0</v>
      </c>
      <c r="EE195">
        <v>0</v>
      </c>
      <c r="EF195">
        <v>0</v>
      </c>
      <c r="EG195">
        <v>0</v>
      </c>
      <c r="EH195">
        <v>0</v>
      </c>
      <c r="EI195">
        <v>0</v>
      </c>
      <c r="EJ195">
        <v>0</v>
      </c>
      <c r="EK195">
        <v>0</v>
      </c>
      <c r="EL195">
        <v>300000</v>
      </c>
      <c r="EM195">
        <v>50168.75</v>
      </c>
      <c r="EN195">
        <v>0</v>
      </c>
      <c r="EO195">
        <v>350168.75</v>
      </c>
      <c r="EP195">
        <v>350168.75</v>
      </c>
      <c r="EQ195">
        <v>0</v>
      </c>
      <c r="ER195">
        <v>0</v>
      </c>
      <c r="ES195">
        <v>100</v>
      </c>
    </row>
    <row r="196" spans="1:149" x14ac:dyDescent="0.3">
      <c r="A196" t="s">
        <v>148</v>
      </c>
      <c r="B196" t="s">
        <v>149</v>
      </c>
      <c r="C196" t="s">
        <v>475</v>
      </c>
      <c r="D196" t="s">
        <v>203</v>
      </c>
      <c r="E196" t="s">
        <v>204</v>
      </c>
      <c r="F196" t="s">
        <v>472</v>
      </c>
      <c r="G196" t="str">
        <f>VLOOKUP(L196,'[3]Locn Lookup 2'!G:H,2,FALSE)</f>
        <v>110 -  NORTH MIANUS SCHOOL</v>
      </c>
      <c r="H196" t="str">
        <f t="shared" si="14"/>
        <v>21267110 -  NORTH MIANUS SCHOOL</v>
      </c>
      <c r="I196" t="s">
        <v>154</v>
      </c>
      <c r="J196" t="s">
        <v>155</v>
      </c>
      <c r="K196" t="str">
        <f>MID(C196,5,2)</f>
        <v>10</v>
      </c>
      <c r="L196" s="3">
        <v>110</v>
      </c>
      <c r="M196" t="s">
        <v>156</v>
      </c>
      <c r="N196" t="s">
        <v>516</v>
      </c>
      <c r="O196" t="s">
        <v>203</v>
      </c>
      <c r="P196" t="s">
        <v>158</v>
      </c>
      <c r="Q196" t="s">
        <v>159</v>
      </c>
      <c r="R196">
        <v>111000</v>
      </c>
      <c r="S196">
        <v>0</v>
      </c>
      <c r="T196">
        <v>0</v>
      </c>
      <c r="U196">
        <v>0</v>
      </c>
      <c r="V196">
        <v>111000</v>
      </c>
      <c r="W196">
        <v>0</v>
      </c>
      <c r="X196">
        <v>0</v>
      </c>
      <c r="Y196">
        <v>0</v>
      </c>
      <c r="Z196">
        <v>111000</v>
      </c>
      <c r="AA196">
        <v>0</v>
      </c>
      <c r="AB196">
        <v>111000</v>
      </c>
      <c r="AC196">
        <v>0</v>
      </c>
      <c r="AD196">
        <v>0</v>
      </c>
      <c r="AE196">
        <f t="shared" si="15"/>
        <v>0</v>
      </c>
      <c r="AF196">
        <v>111000</v>
      </c>
      <c r="AG196">
        <v>0</v>
      </c>
      <c r="AH196">
        <v>111000</v>
      </c>
      <c r="AI196">
        <v>0</v>
      </c>
      <c r="AJ196">
        <v>0</v>
      </c>
      <c r="AK196">
        <v>0</v>
      </c>
      <c r="AL196">
        <v>0</v>
      </c>
      <c r="AM196">
        <v>0</v>
      </c>
      <c r="AN196">
        <v>0</v>
      </c>
      <c r="AO196">
        <v>0</v>
      </c>
      <c r="AP196">
        <v>0</v>
      </c>
      <c r="AQ196">
        <v>0</v>
      </c>
      <c r="AR196">
        <v>0</v>
      </c>
      <c r="AS196">
        <v>0</v>
      </c>
      <c r="AT196">
        <v>0</v>
      </c>
      <c r="AU196">
        <v>0</v>
      </c>
      <c r="AV196">
        <v>0</v>
      </c>
      <c r="AW196">
        <v>0</v>
      </c>
      <c r="AX196">
        <v>0</v>
      </c>
      <c r="AY196">
        <v>0</v>
      </c>
      <c r="AZ196" t="s">
        <v>474</v>
      </c>
      <c r="BA196" t="s">
        <v>472</v>
      </c>
      <c r="BB196" t="s">
        <v>161</v>
      </c>
      <c r="BC196" t="s">
        <v>161</v>
      </c>
      <c r="BD196" t="s">
        <v>161</v>
      </c>
      <c r="BE196" t="s">
        <v>161</v>
      </c>
      <c r="BF196" t="s">
        <v>159</v>
      </c>
      <c r="BG196" t="s">
        <v>161</v>
      </c>
      <c r="BH196" s="4">
        <v>44013</v>
      </c>
      <c r="BI196">
        <v>0</v>
      </c>
      <c r="BJ196" s="4">
        <v>44377</v>
      </c>
      <c r="BK196" t="s">
        <v>161</v>
      </c>
      <c r="BL196" t="s">
        <v>161</v>
      </c>
      <c r="BM196" t="s">
        <v>161</v>
      </c>
      <c r="BO196" t="s">
        <v>161</v>
      </c>
      <c r="BQ196" t="s">
        <v>161</v>
      </c>
      <c r="BS196" t="s">
        <v>161</v>
      </c>
      <c r="BU196" t="s">
        <v>161</v>
      </c>
      <c r="BW196" t="s">
        <v>161</v>
      </c>
      <c r="BX196" t="s">
        <v>161</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c r="DW196">
        <v>0</v>
      </c>
      <c r="DX196">
        <v>0</v>
      </c>
      <c r="DY196">
        <v>0</v>
      </c>
      <c r="DZ196">
        <v>0</v>
      </c>
      <c r="EA196">
        <v>0</v>
      </c>
      <c r="EB196">
        <v>0</v>
      </c>
      <c r="EC196">
        <v>0</v>
      </c>
      <c r="ED196">
        <v>0</v>
      </c>
      <c r="EE196">
        <v>0</v>
      </c>
      <c r="EF196">
        <v>0</v>
      </c>
      <c r="EG196">
        <v>0</v>
      </c>
      <c r="EH196">
        <v>0</v>
      </c>
      <c r="EI196">
        <v>0</v>
      </c>
      <c r="EJ196">
        <v>0</v>
      </c>
      <c r="EK196">
        <v>0</v>
      </c>
      <c r="EL196">
        <v>0</v>
      </c>
      <c r="EM196">
        <v>0</v>
      </c>
      <c r="EN196">
        <v>0</v>
      </c>
      <c r="EO196">
        <v>0</v>
      </c>
      <c r="EP196">
        <v>0</v>
      </c>
      <c r="EQ196">
        <v>0</v>
      </c>
      <c r="ER196">
        <v>0</v>
      </c>
      <c r="ES196">
        <v>0</v>
      </c>
    </row>
    <row r="197" spans="1:149" hidden="1" x14ac:dyDescent="0.3">
      <c r="A197" t="s">
        <v>148</v>
      </c>
      <c r="B197" t="s">
        <v>149</v>
      </c>
      <c r="C197" t="s">
        <v>517</v>
      </c>
      <c r="D197" t="s">
        <v>151</v>
      </c>
      <c r="E197" t="s">
        <v>152</v>
      </c>
      <c r="F197" t="s">
        <v>161</v>
      </c>
      <c r="G197" t="str">
        <f>VLOOKUP(L197,'[3]Locn Lookup 2'!G:H,2,FALSE)</f>
        <v>111 -  OLD GREENWICH SCHOOL</v>
      </c>
      <c r="H197" t="str">
        <f t="shared" si="14"/>
        <v>111 -  OLD GREENWICH SCHOOL</v>
      </c>
      <c r="I197" t="s">
        <v>154</v>
      </c>
      <c r="J197" t="s">
        <v>155</v>
      </c>
      <c r="L197" s="3">
        <v>111</v>
      </c>
      <c r="M197" t="s">
        <v>156</v>
      </c>
      <c r="N197" t="s">
        <v>518</v>
      </c>
      <c r="O197" t="s">
        <v>151</v>
      </c>
      <c r="P197" t="s">
        <v>158</v>
      </c>
      <c r="Q197" t="s">
        <v>159</v>
      </c>
      <c r="R197">
        <v>0</v>
      </c>
      <c r="S197">
        <v>0</v>
      </c>
      <c r="T197">
        <v>0</v>
      </c>
      <c r="U197">
        <v>0</v>
      </c>
      <c r="V197">
        <v>0</v>
      </c>
      <c r="W197">
        <v>0</v>
      </c>
      <c r="X197">
        <v>0</v>
      </c>
      <c r="Y197">
        <v>0</v>
      </c>
      <c r="Z197">
        <v>0</v>
      </c>
      <c r="AA197">
        <v>0</v>
      </c>
      <c r="AB197">
        <v>0</v>
      </c>
      <c r="AC197">
        <v>0</v>
      </c>
      <c r="AD197">
        <v>0</v>
      </c>
      <c r="AE197">
        <f t="shared" si="15"/>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t="s">
        <v>161</v>
      </c>
      <c r="BA197" t="s">
        <v>161</v>
      </c>
      <c r="BB197" t="s">
        <v>161</v>
      </c>
      <c r="BC197" t="s">
        <v>161</v>
      </c>
      <c r="BD197" t="s">
        <v>161</v>
      </c>
      <c r="BE197" t="s">
        <v>161</v>
      </c>
      <c r="BF197" t="s">
        <v>161</v>
      </c>
      <c r="BG197" t="s">
        <v>161</v>
      </c>
      <c r="BH197" t="s">
        <v>161</v>
      </c>
      <c r="BJ197" t="s">
        <v>161</v>
      </c>
      <c r="BK197" t="s">
        <v>161</v>
      </c>
      <c r="BL197" t="s">
        <v>161</v>
      </c>
      <c r="BM197" t="s">
        <v>161</v>
      </c>
      <c r="BO197" t="s">
        <v>161</v>
      </c>
      <c r="BQ197" t="s">
        <v>161</v>
      </c>
      <c r="BS197" t="s">
        <v>161</v>
      </c>
      <c r="BU197" t="s">
        <v>161</v>
      </c>
      <c r="BW197" t="s">
        <v>161</v>
      </c>
      <c r="BX197" t="s">
        <v>161</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c r="DW197">
        <v>0</v>
      </c>
      <c r="DX197">
        <v>0</v>
      </c>
      <c r="DY197">
        <v>0</v>
      </c>
      <c r="DZ197">
        <v>0</v>
      </c>
      <c r="EA197">
        <v>0</v>
      </c>
      <c r="EB197">
        <v>0</v>
      </c>
      <c r="EC197">
        <v>0</v>
      </c>
      <c r="ED197">
        <v>0</v>
      </c>
      <c r="EE197">
        <v>0</v>
      </c>
      <c r="EF197">
        <v>0</v>
      </c>
      <c r="EG197">
        <v>0</v>
      </c>
      <c r="EH197">
        <v>0</v>
      </c>
      <c r="EI197">
        <v>0</v>
      </c>
      <c r="EJ197">
        <v>0</v>
      </c>
      <c r="EK197">
        <v>0</v>
      </c>
      <c r="EL197">
        <v>0</v>
      </c>
      <c r="EM197">
        <v>0</v>
      </c>
      <c r="EN197">
        <v>0</v>
      </c>
      <c r="EO197">
        <v>0</v>
      </c>
      <c r="EP197">
        <v>0</v>
      </c>
      <c r="EQ197">
        <v>0</v>
      </c>
      <c r="ER197">
        <v>0</v>
      </c>
      <c r="ES197">
        <v>0</v>
      </c>
    </row>
    <row r="198" spans="1:149" hidden="1" x14ac:dyDescent="0.3">
      <c r="A198" t="s">
        <v>148</v>
      </c>
      <c r="B198" t="s">
        <v>149</v>
      </c>
      <c r="C198" t="s">
        <v>517</v>
      </c>
      <c r="D198" t="s">
        <v>151</v>
      </c>
      <c r="E198" t="s">
        <v>152</v>
      </c>
      <c r="F198" t="s">
        <v>224</v>
      </c>
      <c r="G198" t="str">
        <f>VLOOKUP(L198,'[3]Locn Lookup 2'!G:H,2,FALSE)</f>
        <v>111 -  OLD GREENWICH SCHOOL</v>
      </c>
      <c r="H198" t="str">
        <f t="shared" si="14"/>
        <v>11141111 -  OLD GREENWICH SCHOOL</v>
      </c>
      <c r="I198" t="s">
        <v>154</v>
      </c>
      <c r="J198" t="s">
        <v>155</v>
      </c>
      <c r="L198" s="3">
        <v>111</v>
      </c>
      <c r="M198" t="s">
        <v>156</v>
      </c>
      <c r="N198" t="s">
        <v>519</v>
      </c>
      <c r="O198" t="s">
        <v>151</v>
      </c>
      <c r="P198" t="s">
        <v>158</v>
      </c>
      <c r="Q198" t="s">
        <v>164</v>
      </c>
      <c r="R198">
        <v>0</v>
      </c>
      <c r="S198">
        <v>0</v>
      </c>
      <c r="T198">
        <v>0</v>
      </c>
      <c r="U198">
        <v>0</v>
      </c>
      <c r="V198">
        <v>0</v>
      </c>
      <c r="W198">
        <v>0</v>
      </c>
      <c r="X198">
        <v>0</v>
      </c>
      <c r="Y198">
        <v>0</v>
      </c>
      <c r="Z198">
        <v>0</v>
      </c>
      <c r="AA198">
        <v>0</v>
      </c>
      <c r="AB198">
        <v>24747</v>
      </c>
      <c r="AC198">
        <v>82626.720000000001</v>
      </c>
      <c r="AD198">
        <v>-18404.64</v>
      </c>
      <c r="AE198">
        <f t="shared" si="15"/>
        <v>64222.080000000002</v>
      </c>
      <c r="AF198">
        <v>88969.08</v>
      </c>
      <c r="AG198">
        <v>88969.08</v>
      </c>
      <c r="AH198">
        <v>0</v>
      </c>
      <c r="AI198">
        <v>100</v>
      </c>
      <c r="AJ198">
        <v>0</v>
      </c>
      <c r="AK198">
        <v>0</v>
      </c>
      <c r="AL198">
        <v>0</v>
      </c>
      <c r="AM198">
        <v>0</v>
      </c>
      <c r="AN198">
        <v>0</v>
      </c>
      <c r="AO198">
        <v>0</v>
      </c>
      <c r="AP198">
        <v>0</v>
      </c>
      <c r="AQ198">
        <v>0</v>
      </c>
      <c r="AR198">
        <v>0</v>
      </c>
      <c r="AS198">
        <v>0</v>
      </c>
      <c r="AT198">
        <v>0</v>
      </c>
      <c r="AU198">
        <v>0</v>
      </c>
      <c r="AV198">
        <v>0</v>
      </c>
      <c r="AW198">
        <v>0</v>
      </c>
      <c r="AX198">
        <v>0</v>
      </c>
      <c r="AY198">
        <v>0</v>
      </c>
      <c r="AZ198" t="s">
        <v>226</v>
      </c>
      <c r="BA198" t="s">
        <v>224</v>
      </c>
      <c r="BB198" t="s">
        <v>161</v>
      </c>
      <c r="BC198" t="s">
        <v>161</v>
      </c>
      <c r="BD198" t="s">
        <v>161</v>
      </c>
      <c r="BE198" t="s">
        <v>161</v>
      </c>
      <c r="BF198" t="s">
        <v>159</v>
      </c>
      <c r="BG198" t="s">
        <v>161</v>
      </c>
      <c r="BH198" t="s">
        <v>161</v>
      </c>
      <c r="BI198">
        <v>0</v>
      </c>
      <c r="BJ198" t="s">
        <v>161</v>
      </c>
      <c r="BK198" t="s">
        <v>161</v>
      </c>
      <c r="BL198" t="s">
        <v>227</v>
      </c>
      <c r="BM198" t="s">
        <v>161</v>
      </c>
      <c r="BO198" t="s">
        <v>161</v>
      </c>
      <c r="BQ198" t="s">
        <v>161</v>
      </c>
      <c r="BS198" t="s">
        <v>161</v>
      </c>
      <c r="BU198" t="s">
        <v>161</v>
      </c>
      <c r="BW198" t="s">
        <v>161</v>
      </c>
      <c r="BX198" t="s">
        <v>161</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25007.77</v>
      </c>
      <c r="DW198">
        <v>0</v>
      </c>
      <c r="DX198">
        <v>-5615.64</v>
      </c>
      <c r="DY198">
        <v>19392.13</v>
      </c>
      <c r="DZ198">
        <v>19392.13</v>
      </c>
      <c r="EA198">
        <v>0</v>
      </c>
      <c r="EB198">
        <v>0</v>
      </c>
      <c r="EC198">
        <v>100</v>
      </c>
      <c r="ED198">
        <v>3325.46</v>
      </c>
      <c r="EE198">
        <v>65341.75</v>
      </c>
      <c r="EF198">
        <v>-12789</v>
      </c>
      <c r="EG198">
        <v>55878.21</v>
      </c>
      <c r="EH198">
        <v>30870.44</v>
      </c>
      <c r="EI198">
        <v>0</v>
      </c>
      <c r="EJ198">
        <v>25007.77</v>
      </c>
      <c r="EK198">
        <v>55.25</v>
      </c>
      <c r="EL198">
        <v>24747</v>
      </c>
      <c r="EM198">
        <v>17284.97</v>
      </c>
      <c r="EN198">
        <v>0</v>
      </c>
      <c r="EO198">
        <v>42031.97</v>
      </c>
      <c r="EP198">
        <v>38706.51</v>
      </c>
      <c r="EQ198">
        <v>0</v>
      </c>
      <c r="ER198">
        <v>3325.46</v>
      </c>
      <c r="ES198">
        <v>92.09</v>
      </c>
    </row>
    <row r="199" spans="1:149" hidden="1" x14ac:dyDescent="0.3">
      <c r="A199" t="s">
        <v>148</v>
      </c>
      <c r="B199" t="s">
        <v>149</v>
      </c>
      <c r="C199" t="s">
        <v>517</v>
      </c>
      <c r="D199" t="s">
        <v>151</v>
      </c>
      <c r="E199" t="s">
        <v>152</v>
      </c>
      <c r="F199" t="s">
        <v>440</v>
      </c>
      <c r="G199" t="str">
        <f>VLOOKUP(L199,'[3]Locn Lookup 2'!G:H,2,FALSE)</f>
        <v>111 -  OLD GREENWICH SCHOOL</v>
      </c>
      <c r="H199" t="str">
        <f t="shared" si="14"/>
        <v>11144111 -  OLD GREENWICH SCHOOL</v>
      </c>
      <c r="I199" t="s">
        <v>154</v>
      </c>
      <c r="J199" t="s">
        <v>155</v>
      </c>
      <c r="L199" s="3">
        <v>111</v>
      </c>
      <c r="M199" t="s">
        <v>156</v>
      </c>
      <c r="N199" t="s">
        <v>520</v>
      </c>
      <c r="O199" t="s">
        <v>151</v>
      </c>
      <c r="P199" t="s">
        <v>158</v>
      </c>
      <c r="Q199" t="s">
        <v>164</v>
      </c>
      <c r="R199">
        <v>0</v>
      </c>
      <c r="S199">
        <v>0</v>
      </c>
      <c r="T199">
        <v>0</v>
      </c>
      <c r="U199">
        <v>0</v>
      </c>
      <c r="V199">
        <v>0</v>
      </c>
      <c r="W199">
        <v>0</v>
      </c>
      <c r="X199">
        <v>0</v>
      </c>
      <c r="Y199">
        <v>0</v>
      </c>
      <c r="Z199">
        <v>0</v>
      </c>
      <c r="AA199">
        <v>0</v>
      </c>
      <c r="AB199">
        <v>1850</v>
      </c>
      <c r="AC199">
        <v>0</v>
      </c>
      <c r="AD199">
        <v>0</v>
      </c>
      <c r="AE199">
        <f t="shared" si="15"/>
        <v>0</v>
      </c>
      <c r="AF199">
        <v>1850</v>
      </c>
      <c r="AG199">
        <v>1850</v>
      </c>
      <c r="AH199">
        <v>0</v>
      </c>
      <c r="AI199">
        <v>100</v>
      </c>
      <c r="AJ199">
        <v>0</v>
      </c>
      <c r="AK199">
        <v>0</v>
      </c>
      <c r="AL199">
        <v>0</v>
      </c>
      <c r="AM199">
        <v>0</v>
      </c>
      <c r="AN199">
        <v>0</v>
      </c>
      <c r="AO199">
        <v>0</v>
      </c>
      <c r="AP199">
        <v>0</v>
      </c>
      <c r="AQ199">
        <v>0</v>
      </c>
      <c r="AR199">
        <v>0</v>
      </c>
      <c r="AS199">
        <v>0</v>
      </c>
      <c r="AT199">
        <v>0</v>
      </c>
      <c r="AU199">
        <v>0</v>
      </c>
      <c r="AV199">
        <v>0</v>
      </c>
      <c r="AW199">
        <v>0</v>
      </c>
      <c r="AX199">
        <v>0</v>
      </c>
      <c r="AY199">
        <v>0</v>
      </c>
      <c r="AZ199" t="s">
        <v>250</v>
      </c>
      <c r="BA199" t="s">
        <v>440</v>
      </c>
      <c r="BB199" t="s">
        <v>161</v>
      </c>
      <c r="BC199" t="s">
        <v>161</v>
      </c>
      <c r="BD199" t="s">
        <v>161</v>
      </c>
      <c r="BE199" t="s">
        <v>161</v>
      </c>
      <c r="BF199" t="s">
        <v>159</v>
      </c>
      <c r="BG199" t="s">
        <v>161</v>
      </c>
      <c r="BH199" t="s">
        <v>161</v>
      </c>
      <c r="BI199">
        <v>0</v>
      </c>
      <c r="BJ199" t="s">
        <v>161</v>
      </c>
      <c r="BK199" t="s">
        <v>161</v>
      </c>
      <c r="BL199" t="s">
        <v>161</v>
      </c>
      <c r="BM199" t="s">
        <v>161</v>
      </c>
      <c r="BO199" t="s">
        <v>161</v>
      </c>
      <c r="BQ199" t="s">
        <v>161</v>
      </c>
      <c r="BS199" t="s">
        <v>161</v>
      </c>
      <c r="BU199" t="s">
        <v>161</v>
      </c>
      <c r="BW199" t="s">
        <v>161</v>
      </c>
      <c r="BX199" t="s">
        <v>161</v>
      </c>
      <c r="BZ199">
        <v>0</v>
      </c>
      <c r="CA199">
        <v>0</v>
      </c>
      <c r="CB199">
        <v>0</v>
      </c>
      <c r="CC199">
        <v>0</v>
      </c>
      <c r="CD199">
        <v>0</v>
      </c>
      <c r="CE199">
        <v>0</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c r="DW199">
        <v>0</v>
      </c>
      <c r="DX199">
        <v>0</v>
      </c>
      <c r="DY199">
        <v>0</v>
      </c>
      <c r="DZ199">
        <v>0</v>
      </c>
      <c r="EA199">
        <v>0</v>
      </c>
      <c r="EB199">
        <v>0</v>
      </c>
      <c r="EC199">
        <v>0</v>
      </c>
      <c r="ED199">
        <v>1850</v>
      </c>
      <c r="EE199">
        <v>0</v>
      </c>
      <c r="EF199">
        <v>0</v>
      </c>
      <c r="EG199">
        <v>1850</v>
      </c>
      <c r="EH199">
        <v>1850</v>
      </c>
      <c r="EI199">
        <v>0</v>
      </c>
      <c r="EJ199">
        <v>0</v>
      </c>
      <c r="EK199">
        <v>100</v>
      </c>
      <c r="EL199">
        <v>0</v>
      </c>
      <c r="EM199">
        <v>0</v>
      </c>
      <c r="EN199">
        <v>0</v>
      </c>
      <c r="EO199">
        <v>0</v>
      </c>
      <c r="EP199">
        <v>0</v>
      </c>
      <c r="EQ199">
        <v>0</v>
      </c>
      <c r="ER199">
        <v>0</v>
      </c>
      <c r="ES199">
        <v>0</v>
      </c>
    </row>
    <row r="200" spans="1:149" hidden="1" x14ac:dyDescent="0.3">
      <c r="A200" t="s">
        <v>148</v>
      </c>
      <c r="B200" t="s">
        <v>149</v>
      </c>
      <c r="C200" t="s">
        <v>517</v>
      </c>
      <c r="D200" t="s">
        <v>151</v>
      </c>
      <c r="E200" t="s">
        <v>152</v>
      </c>
      <c r="F200" t="s">
        <v>521</v>
      </c>
      <c r="G200" t="str">
        <f>VLOOKUP(L200,'[3]Locn Lookup 2'!G:H,2,FALSE)</f>
        <v>111 -  OLD GREENWICH SCHOOL</v>
      </c>
      <c r="H200" t="str">
        <f t="shared" si="14"/>
        <v>13156111 -  OLD GREENWICH SCHOOL</v>
      </c>
      <c r="I200" t="s">
        <v>154</v>
      </c>
      <c r="J200" t="s">
        <v>155</v>
      </c>
      <c r="L200" s="3">
        <v>111</v>
      </c>
      <c r="M200" t="s">
        <v>156</v>
      </c>
      <c r="N200" t="s">
        <v>522</v>
      </c>
      <c r="O200" t="s">
        <v>151</v>
      </c>
      <c r="P200" t="s">
        <v>158</v>
      </c>
      <c r="Q200" t="s">
        <v>164</v>
      </c>
      <c r="R200">
        <v>0</v>
      </c>
      <c r="S200">
        <v>0</v>
      </c>
      <c r="T200">
        <v>0</v>
      </c>
      <c r="U200">
        <v>0</v>
      </c>
      <c r="V200">
        <v>0</v>
      </c>
      <c r="W200">
        <v>0</v>
      </c>
      <c r="X200">
        <v>0</v>
      </c>
      <c r="Y200">
        <v>0</v>
      </c>
      <c r="Z200">
        <v>0</v>
      </c>
      <c r="AA200">
        <v>0</v>
      </c>
      <c r="AB200">
        <v>289000</v>
      </c>
      <c r="AC200">
        <v>0</v>
      </c>
      <c r="AD200">
        <v>0</v>
      </c>
      <c r="AE200">
        <f t="shared" si="15"/>
        <v>0</v>
      </c>
      <c r="AF200">
        <v>289000</v>
      </c>
      <c r="AG200">
        <v>289000</v>
      </c>
      <c r="AH200">
        <v>0</v>
      </c>
      <c r="AI200">
        <v>100</v>
      </c>
      <c r="AJ200">
        <v>0</v>
      </c>
      <c r="AK200">
        <v>0</v>
      </c>
      <c r="AL200">
        <v>0</v>
      </c>
      <c r="AM200">
        <v>0</v>
      </c>
      <c r="AN200">
        <v>0</v>
      </c>
      <c r="AO200">
        <v>0</v>
      </c>
      <c r="AP200">
        <v>0</v>
      </c>
      <c r="AQ200">
        <v>0</v>
      </c>
      <c r="AR200">
        <v>0</v>
      </c>
      <c r="AS200">
        <v>0</v>
      </c>
      <c r="AT200">
        <v>0</v>
      </c>
      <c r="AU200">
        <v>0</v>
      </c>
      <c r="AV200">
        <v>0</v>
      </c>
      <c r="AW200">
        <v>0</v>
      </c>
      <c r="AX200">
        <v>0</v>
      </c>
      <c r="AY200">
        <v>0</v>
      </c>
      <c r="AZ200" t="s">
        <v>230</v>
      </c>
      <c r="BA200" t="s">
        <v>521</v>
      </c>
      <c r="BB200" t="s">
        <v>161</v>
      </c>
      <c r="BC200" t="s">
        <v>161</v>
      </c>
      <c r="BD200" t="s">
        <v>161</v>
      </c>
      <c r="BE200" t="s">
        <v>161</v>
      </c>
      <c r="BF200" t="s">
        <v>159</v>
      </c>
      <c r="BG200" t="s">
        <v>161</v>
      </c>
      <c r="BH200" s="4">
        <v>41091</v>
      </c>
      <c r="BI200">
        <v>0</v>
      </c>
      <c r="BJ200" s="4">
        <v>41455</v>
      </c>
      <c r="BK200" t="s">
        <v>161</v>
      </c>
      <c r="BL200" t="s">
        <v>161</v>
      </c>
      <c r="BM200" t="s">
        <v>161</v>
      </c>
      <c r="BO200" t="s">
        <v>161</v>
      </c>
      <c r="BQ200" t="s">
        <v>161</v>
      </c>
      <c r="BS200" t="s">
        <v>161</v>
      </c>
      <c r="BU200" t="s">
        <v>161</v>
      </c>
      <c r="BW200" t="s">
        <v>161</v>
      </c>
      <c r="BX200" t="s">
        <v>161</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289000</v>
      </c>
      <c r="DW200">
        <v>0</v>
      </c>
      <c r="DX200">
        <v>0</v>
      </c>
      <c r="DY200">
        <v>289000</v>
      </c>
      <c r="DZ200">
        <v>289000</v>
      </c>
      <c r="EA200">
        <v>0</v>
      </c>
      <c r="EB200">
        <v>0</v>
      </c>
      <c r="EC200">
        <v>100</v>
      </c>
      <c r="ED200">
        <v>0</v>
      </c>
      <c r="EE200">
        <v>0</v>
      </c>
      <c r="EF200">
        <v>0</v>
      </c>
      <c r="EG200">
        <v>0</v>
      </c>
      <c r="EH200">
        <v>0</v>
      </c>
      <c r="EI200">
        <v>0</v>
      </c>
      <c r="EJ200">
        <v>0</v>
      </c>
      <c r="EK200">
        <v>0</v>
      </c>
      <c r="EL200">
        <v>0</v>
      </c>
      <c r="EM200">
        <v>0</v>
      </c>
      <c r="EN200">
        <v>0</v>
      </c>
      <c r="EO200">
        <v>0</v>
      </c>
      <c r="EP200">
        <v>0</v>
      </c>
      <c r="EQ200">
        <v>0</v>
      </c>
      <c r="ER200">
        <v>0</v>
      </c>
      <c r="ES200">
        <v>0</v>
      </c>
    </row>
    <row r="201" spans="1:149" hidden="1" x14ac:dyDescent="0.3">
      <c r="A201" t="s">
        <v>148</v>
      </c>
      <c r="B201" t="s">
        <v>149</v>
      </c>
      <c r="C201" t="s">
        <v>517</v>
      </c>
      <c r="D201" t="s">
        <v>151</v>
      </c>
      <c r="E201" t="s">
        <v>152</v>
      </c>
      <c r="F201" t="s">
        <v>523</v>
      </c>
      <c r="G201" t="str">
        <f>VLOOKUP(L201,'[3]Locn Lookup 2'!G:H,2,FALSE)</f>
        <v>111 -  OLD GREENWICH SCHOOL</v>
      </c>
      <c r="H201" t="str">
        <f t="shared" si="14"/>
        <v>13159111 -  OLD GREENWICH SCHOOL</v>
      </c>
      <c r="I201" t="s">
        <v>154</v>
      </c>
      <c r="J201" t="s">
        <v>155</v>
      </c>
      <c r="L201" s="3">
        <v>111</v>
      </c>
      <c r="M201" t="s">
        <v>156</v>
      </c>
      <c r="N201" t="s">
        <v>524</v>
      </c>
      <c r="O201" t="s">
        <v>151</v>
      </c>
      <c r="P201" t="s">
        <v>158</v>
      </c>
      <c r="Q201" t="s">
        <v>164</v>
      </c>
      <c r="R201">
        <v>0</v>
      </c>
      <c r="S201">
        <v>0</v>
      </c>
      <c r="T201">
        <v>0</v>
      </c>
      <c r="U201">
        <v>0</v>
      </c>
      <c r="V201">
        <v>0</v>
      </c>
      <c r="W201">
        <v>0</v>
      </c>
      <c r="X201">
        <v>0</v>
      </c>
      <c r="Y201">
        <v>0</v>
      </c>
      <c r="Z201">
        <v>0</v>
      </c>
      <c r="AA201">
        <v>0</v>
      </c>
      <c r="AB201">
        <v>92000</v>
      </c>
      <c r="AC201">
        <v>75000</v>
      </c>
      <c r="AD201">
        <v>-11307.25</v>
      </c>
      <c r="AE201">
        <f t="shared" si="15"/>
        <v>63692.75</v>
      </c>
      <c r="AF201">
        <v>155692.75</v>
      </c>
      <c r="AG201">
        <v>155692.75</v>
      </c>
      <c r="AH201">
        <v>0</v>
      </c>
      <c r="AI201">
        <v>100</v>
      </c>
      <c r="AJ201">
        <v>0</v>
      </c>
      <c r="AK201">
        <v>0</v>
      </c>
      <c r="AL201">
        <v>0</v>
      </c>
      <c r="AM201">
        <v>0</v>
      </c>
      <c r="AN201">
        <v>0</v>
      </c>
      <c r="AO201">
        <v>0</v>
      </c>
      <c r="AP201">
        <v>0</v>
      </c>
      <c r="AQ201">
        <v>0</v>
      </c>
      <c r="AR201">
        <v>0</v>
      </c>
      <c r="AS201">
        <v>0</v>
      </c>
      <c r="AT201">
        <v>0</v>
      </c>
      <c r="AU201">
        <v>0</v>
      </c>
      <c r="AV201">
        <v>0</v>
      </c>
      <c r="AW201">
        <v>0</v>
      </c>
      <c r="AX201">
        <v>0</v>
      </c>
      <c r="AY201">
        <v>0</v>
      </c>
      <c r="AZ201" t="s">
        <v>308</v>
      </c>
      <c r="BA201" t="s">
        <v>523</v>
      </c>
      <c r="BB201" t="s">
        <v>161</v>
      </c>
      <c r="BC201" t="s">
        <v>161</v>
      </c>
      <c r="BD201" t="s">
        <v>161</v>
      </c>
      <c r="BE201" t="s">
        <v>161</v>
      </c>
      <c r="BF201" t="s">
        <v>159</v>
      </c>
      <c r="BG201" t="s">
        <v>161</v>
      </c>
      <c r="BH201" s="4">
        <v>41091</v>
      </c>
      <c r="BI201">
        <v>0</v>
      </c>
      <c r="BJ201" s="4">
        <v>41455</v>
      </c>
      <c r="BK201" t="s">
        <v>161</v>
      </c>
      <c r="BL201" t="s">
        <v>161</v>
      </c>
      <c r="BM201" t="s">
        <v>161</v>
      </c>
      <c r="BO201" t="s">
        <v>161</v>
      </c>
      <c r="BQ201" t="s">
        <v>161</v>
      </c>
      <c r="BS201" t="s">
        <v>161</v>
      </c>
      <c r="BU201" t="s">
        <v>161</v>
      </c>
      <c r="BW201" t="s">
        <v>161</v>
      </c>
      <c r="BX201" t="s">
        <v>161</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13607.25</v>
      </c>
      <c r="DO201">
        <v>0</v>
      </c>
      <c r="DP201">
        <v>-11307.25</v>
      </c>
      <c r="DQ201">
        <v>2300</v>
      </c>
      <c r="DR201">
        <v>2300</v>
      </c>
      <c r="DS201">
        <v>0</v>
      </c>
      <c r="DT201">
        <v>0</v>
      </c>
      <c r="DU201">
        <v>100</v>
      </c>
      <c r="DV201">
        <v>92000</v>
      </c>
      <c r="DW201">
        <v>75000</v>
      </c>
      <c r="DX201">
        <v>0</v>
      </c>
      <c r="DY201">
        <v>167000</v>
      </c>
      <c r="DZ201">
        <v>153392.75</v>
      </c>
      <c r="EA201">
        <v>0</v>
      </c>
      <c r="EB201">
        <v>13607.25</v>
      </c>
      <c r="EC201">
        <v>91.85</v>
      </c>
      <c r="ED201">
        <v>0</v>
      </c>
      <c r="EE201">
        <v>0</v>
      </c>
      <c r="EF201">
        <v>0</v>
      </c>
      <c r="EG201">
        <v>0</v>
      </c>
      <c r="EH201">
        <v>0</v>
      </c>
      <c r="EI201">
        <v>0</v>
      </c>
      <c r="EJ201">
        <v>0</v>
      </c>
      <c r="EK201">
        <v>0</v>
      </c>
      <c r="EL201">
        <v>0</v>
      </c>
      <c r="EM201">
        <v>0</v>
      </c>
      <c r="EN201">
        <v>0</v>
      </c>
      <c r="EO201">
        <v>0</v>
      </c>
      <c r="EP201">
        <v>0</v>
      </c>
      <c r="EQ201">
        <v>0</v>
      </c>
      <c r="ER201">
        <v>0</v>
      </c>
      <c r="ES201">
        <v>0</v>
      </c>
    </row>
    <row r="202" spans="1:149" hidden="1" x14ac:dyDescent="0.3">
      <c r="A202" t="s">
        <v>148</v>
      </c>
      <c r="B202" t="s">
        <v>149</v>
      </c>
      <c r="C202" t="s">
        <v>517</v>
      </c>
      <c r="D202" t="s">
        <v>151</v>
      </c>
      <c r="E202" t="s">
        <v>152</v>
      </c>
      <c r="F202" t="s">
        <v>228</v>
      </c>
      <c r="G202" t="str">
        <f>VLOOKUP(L202,'[3]Locn Lookup 2'!G:H,2,FALSE)</f>
        <v>111 -  OLD GREENWICH SCHOOL</v>
      </c>
      <c r="H202" t="str">
        <f t="shared" si="14"/>
        <v>14162111 -  OLD GREENWICH SCHOOL</v>
      </c>
      <c r="I202" t="s">
        <v>154</v>
      </c>
      <c r="J202" t="s">
        <v>155</v>
      </c>
      <c r="L202" s="3">
        <v>111</v>
      </c>
      <c r="M202" t="s">
        <v>156</v>
      </c>
      <c r="N202" t="s">
        <v>525</v>
      </c>
      <c r="O202" t="s">
        <v>151</v>
      </c>
      <c r="P202" t="s">
        <v>158</v>
      </c>
      <c r="Q202" t="s">
        <v>164</v>
      </c>
      <c r="R202">
        <v>0</v>
      </c>
      <c r="S202">
        <v>0</v>
      </c>
      <c r="T202">
        <v>0</v>
      </c>
      <c r="U202">
        <v>0</v>
      </c>
      <c r="V202">
        <v>0</v>
      </c>
      <c r="W202">
        <v>0</v>
      </c>
      <c r="X202">
        <v>0</v>
      </c>
      <c r="Y202">
        <v>0</v>
      </c>
      <c r="Z202">
        <v>0</v>
      </c>
      <c r="AA202">
        <v>0</v>
      </c>
      <c r="AB202">
        <v>350000</v>
      </c>
      <c r="AC202">
        <v>0</v>
      </c>
      <c r="AD202">
        <v>0</v>
      </c>
      <c r="AE202">
        <f t="shared" si="15"/>
        <v>0</v>
      </c>
      <c r="AF202">
        <v>350000</v>
      </c>
      <c r="AG202">
        <v>350000</v>
      </c>
      <c r="AH202">
        <v>0</v>
      </c>
      <c r="AI202">
        <v>100</v>
      </c>
      <c r="AJ202">
        <v>0</v>
      </c>
      <c r="AK202">
        <v>0</v>
      </c>
      <c r="AL202">
        <v>0</v>
      </c>
      <c r="AM202">
        <v>0</v>
      </c>
      <c r="AN202">
        <v>0</v>
      </c>
      <c r="AO202">
        <v>0</v>
      </c>
      <c r="AP202">
        <v>0</v>
      </c>
      <c r="AQ202">
        <v>0</v>
      </c>
      <c r="AR202">
        <v>0</v>
      </c>
      <c r="AS202">
        <v>0</v>
      </c>
      <c r="AT202">
        <v>0</v>
      </c>
      <c r="AU202">
        <v>0</v>
      </c>
      <c r="AV202">
        <v>0</v>
      </c>
      <c r="AW202">
        <v>0</v>
      </c>
      <c r="AX202">
        <v>0</v>
      </c>
      <c r="AY202">
        <v>0</v>
      </c>
      <c r="AZ202" t="s">
        <v>230</v>
      </c>
      <c r="BA202" t="s">
        <v>228</v>
      </c>
      <c r="BB202" t="s">
        <v>161</v>
      </c>
      <c r="BC202" t="s">
        <v>161</v>
      </c>
      <c r="BD202" t="s">
        <v>161</v>
      </c>
      <c r="BE202" t="s">
        <v>161</v>
      </c>
      <c r="BF202" t="s">
        <v>159</v>
      </c>
      <c r="BG202" t="s">
        <v>161</v>
      </c>
      <c r="BH202" s="4">
        <v>41456</v>
      </c>
      <c r="BI202">
        <v>0</v>
      </c>
      <c r="BJ202" s="4">
        <v>41820</v>
      </c>
      <c r="BK202" t="s">
        <v>161</v>
      </c>
      <c r="BL202" t="s">
        <v>161</v>
      </c>
      <c r="BM202" t="s">
        <v>161</v>
      </c>
      <c r="BO202" t="s">
        <v>161</v>
      </c>
      <c r="BQ202" t="s">
        <v>161</v>
      </c>
      <c r="BS202" t="s">
        <v>161</v>
      </c>
      <c r="BU202" t="s">
        <v>161</v>
      </c>
      <c r="BW202" t="s">
        <v>161</v>
      </c>
      <c r="BX202" t="s">
        <v>161</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350000</v>
      </c>
      <c r="DO202">
        <v>0</v>
      </c>
      <c r="DP202">
        <v>0</v>
      </c>
      <c r="DQ202">
        <v>350000</v>
      </c>
      <c r="DR202">
        <v>350000</v>
      </c>
      <c r="DS202">
        <v>0</v>
      </c>
      <c r="DT202">
        <v>0</v>
      </c>
      <c r="DU202">
        <v>100</v>
      </c>
      <c r="DV202">
        <v>0</v>
      </c>
      <c r="DW202">
        <v>0</v>
      </c>
      <c r="DX202">
        <v>0</v>
      </c>
      <c r="DY202">
        <v>0</v>
      </c>
      <c r="DZ202">
        <v>0</v>
      </c>
      <c r="EA202">
        <v>0</v>
      </c>
      <c r="EB202">
        <v>0</v>
      </c>
      <c r="EC202">
        <v>0</v>
      </c>
      <c r="ED202">
        <v>0</v>
      </c>
      <c r="EE202">
        <v>0</v>
      </c>
      <c r="EF202">
        <v>0</v>
      </c>
      <c r="EG202">
        <v>0</v>
      </c>
      <c r="EH202">
        <v>0</v>
      </c>
      <c r="EI202">
        <v>0</v>
      </c>
      <c r="EJ202">
        <v>0</v>
      </c>
      <c r="EK202">
        <v>0</v>
      </c>
      <c r="EL202">
        <v>0</v>
      </c>
      <c r="EM202">
        <v>0</v>
      </c>
      <c r="EN202">
        <v>0</v>
      </c>
      <c r="EO202">
        <v>0</v>
      </c>
      <c r="EP202">
        <v>0</v>
      </c>
      <c r="EQ202">
        <v>0</v>
      </c>
      <c r="ER202">
        <v>0</v>
      </c>
      <c r="ES202">
        <v>0</v>
      </c>
    </row>
    <row r="203" spans="1:149" hidden="1" x14ac:dyDescent="0.3">
      <c r="A203" t="s">
        <v>148</v>
      </c>
      <c r="B203" t="s">
        <v>149</v>
      </c>
      <c r="C203" t="s">
        <v>517</v>
      </c>
      <c r="D203" t="s">
        <v>151</v>
      </c>
      <c r="E203" t="s">
        <v>152</v>
      </c>
      <c r="F203" t="s">
        <v>255</v>
      </c>
      <c r="G203" t="str">
        <f>VLOOKUP(L203,'[3]Locn Lookup 2'!G:H,2,FALSE)</f>
        <v>111 -  OLD GREENWICH SCHOOL</v>
      </c>
      <c r="H203" t="str">
        <f t="shared" si="14"/>
        <v>14163111 -  OLD GREENWICH SCHOOL</v>
      </c>
      <c r="I203" t="s">
        <v>154</v>
      </c>
      <c r="J203" t="s">
        <v>155</v>
      </c>
      <c r="L203" s="3">
        <v>111</v>
      </c>
      <c r="M203" t="s">
        <v>156</v>
      </c>
      <c r="N203" t="s">
        <v>526</v>
      </c>
      <c r="O203" t="s">
        <v>151</v>
      </c>
      <c r="P203" t="s">
        <v>158</v>
      </c>
      <c r="Q203" t="s">
        <v>164</v>
      </c>
      <c r="R203">
        <v>0</v>
      </c>
      <c r="S203">
        <v>0</v>
      </c>
      <c r="T203">
        <v>0</v>
      </c>
      <c r="U203">
        <v>0</v>
      </c>
      <c r="V203">
        <v>0</v>
      </c>
      <c r="W203">
        <v>0</v>
      </c>
      <c r="X203">
        <v>0</v>
      </c>
      <c r="Y203">
        <v>0</v>
      </c>
      <c r="Z203">
        <v>0</v>
      </c>
      <c r="AA203">
        <v>0</v>
      </c>
      <c r="AB203">
        <v>20000</v>
      </c>
      <c r="AC203">
        <v>85.75</v>
      </c>
      <c r="AD203">
        <v>0</v>
      </c>
      <c r="AE203">
        <f t="shared" si="15"/>
        <v>85.75</v>
      </c>
      <c r="AF203">
        <v>20085.75</v>
      </c>
      <c r="AG203">
        <v>20085.75</v>
      </c>
      <c r="AH203">
        <v>0</v>
      </c>
      <c r="AI203">
        <v>100</v>
      </c>
      <c r="AJ203">
        <v>0</v>
      </c>
      <c r="AK203">
        <v>0</v>
      </c>
      <c r="AL203">
        <v>0</v>
      </c>
      <c r="AM203">
        <v>0</v>
      </c>
      <c r="AN203">
        <v>0</v>
      </c>
      <c r="AO203">
        <v>0</v>
      </c>
      <c r="AP203">
        <v>0</v>
      </c>
      <c r="AQ203">
        <v>0</v>
      </c>
      <c r="AR203">
        <v>0</v>
      </c>
      <c r="AS203">
        <v>0</v>
      </c>
      <c r="AT203">
        <v>0</v>
      </c>
      <c r="AU203">
        <v>0</v>
      </c>
      <c r="AV203">
        <v>0</v>
      </c>
      <c r="AW203">
        <v>0</v>
      </c>
      <c r="AX203">
        <v>0</v>
      </c>
      <c r="AY203">
        <v>0</v>
      </c>
      <c r="AZ203" t="s">
        <v>257</v>
      </c>
      <c r="BA203" t="s">
        <v>255</v>
      </c>
      <c r="BB203" t="s">
        <v>161</v>
      </c>
      <c r="BC203" t="s">
        <v>161</v>
      </c>
      <c r="BD203" t="s">
        <v>161</v>
      </c>
      <c r="BE203" t="s">
        <v>161</v>
      </c>
      <c r="BF203" t="s">
        <v>159</v>
      </c>
      <c r="BG203" t="s">
        <v>161</v>
      </c>
      <c r="BH203" s="4">
        <v>41456</v>
      </c>
      <c r="BI203">
        <v>0</v>
      </c>
      <c r="BJ203" s="4">
        <v>41820</v>
      </c>
      <c r="BK203" t="s">
        <v>161</v>
      </c>
      <c r="BL203" t="s">
        <v>161</v>
      </c>
      <c r="BM203" t="s">
        <v>161</v>
      </c>
      <c r="BO203" t="s">
        <v>161</v>
      </c>
      <c r="BQ203" t="s">
        <v>161</v>
      </c>
      <c r="BS203" t="s">
        <v>161</v>
      </c>
      <c r="BU203" t="s">
        <v>161</v>
      </c>
      <c r="BW203" t="s">
        <v>161</v>
      </c>
      <c r="BX203" t="s">
        <v>161</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20000</v>
      </c>
      <c r="DO203">
        <v>85.75</v>
      </c>
      <c r="DP203">
        <v>0</v>
      </c>
      <c r="DQ203">
        <v>20085.75</v>
      </c>
      <c r="DR203">
        <v>20085.75</v>
      </c>
      <c r="DS203">
        <v>0</v>
      </c>
      <c r="DT203">
        <v>0</v>
      </c>
      <c r="DU203">
        <v>100</v>
      </c>
      <c r="DV203">
        <v>0</v>
      </c>
      <c r="DW203">
        <v>0</v>
      </c>
      <c r="DX203">
        <v>0</v>
      </c>
      <c r="DY203">
        <v>0</v>
      </c>
      <c r="DZ203">
        <v>0</v>
      </c>
      <c r="EA203">
        <v>0</v>
      </c>
      <c r="EB203">
        <v>0</v>
      </c>
      <c r="EC203">
        <v>0</v>
      </c>
      <c r="ED203">
        <v>0</v>
      </c>
      <c r="EE203">
        <v>0</v>
      </c>
      <c r="EF203">
        <v>0</v>
      </c>
      <c r="EG203">
        <v>0</v>
      </c>
      <c r="EH203">
        <v>0</v>
      </c>
      <c r="EI203">
        <v>0</v>
      </c>
      <c r="EJ203">
        <v>0</v>
      </c>
      <c r="EK203">
        <v>0</v>
      </c>
      <c r="EL203">
        <v>0</v>
      </c>
      <c r="EM203">
        <v>0</v>
      </c>
      <c r="EN203">
        <v>0</v>
      </c>
      <c r="EO203">
        <v>0</v>
      </c>
      <c r="EP203">
        <v>0</v>
      </c>
      <c r="EQ203">
        <v>0</v>
      </c>
      <c r="ER203">
        <v>0</v>
      </c>
      <c r="ES203">
        <v>0</v>
      </c>
    </row>
    <row r="204" spans="1:149" hidden="1" x14ac:dyDescent="0.3">
      <c r="A204" t="s">
        <v>148</v>
      </c>
      <c r="B204" t="s">
        <v>149</v>
      </c>
      <c r="C204" t="s">
        <v>517</v>
      </c>
      <c r="D204" t="s">
        <v>151</v>
      </c>
      <c r="E204" t="s">
        <v>152</v>
      </c>
      <c r="F204" t="s">
        <v>162</v>
      </c>
      <c r="G204" t="str">
        <f>VLOOKUP(L204,'[3]Locn Lookup 2'!G:H,2,FALSE)</f>
        <v>111 -  OLD GREENWICH SCHOOL</v>
      </c>
      <c r="H204" t="str">
        <f t="shared" si="14"/>
        <v>15169111 -  OLD GREENWICH SCHOOL</v>
      </c>
      <c r="I204" t="s">
        <v>154</v>
      </c>
      <c r="J204" t="s">
        <v>155</v>
      </c>
      <c r="L204" s="3">
        <v>111</v>
      </c>
      <c r="M204" t="s">
        <v>156</v>
      </c>
      <c r="N204" t="s">
        <v>527</v>
      </c>
      <c r="O204" t="s">
        <v>151</v>
      </c>
      <c r="P204" t="s">
        <v>158</v>
      </c>
      <c r="Q204" t="s">
        <v>164</v>
      </c>
      <c r="R204">
        <v>0</v>
      </c>
      <c r="S204">
        <v>0</v>
      </c>
      <c r="T204">
        <v>0</v>
      </c>
      <c r="U204">
        <v>0</v>
      </c>
      <c r="V204">
        <v>0</v>
      </c>
      <c r="W204">
        <v>0</v>
      </c>
      <c r="X204">
        <v>0</v>
      </c>
      <c r="Y204">
        <v>0</v>
      </c>
      <c r="Z204">
        <v>0</v>
      </c>
      <c r="AA204">
        <v>0</v>
      </c>
      <c r="AB204">
        <v>17000</v>
      </c>
      <c r="AC204">
        <v>0</v>
      </c>
      <c r="AD204">
        <v>-11383.89</v>
      </c>
      <c r="AE204">
        <f t="shared" si="15"/>
        <v>-11383.89</v>
      </c>
      <c r="AF204">
        <v>5616.11</v>
      </c>
      <c r="AG204">
        <v>5616.11</v>
      </c>
      <c r="AH204">
        <v>0</v>
      </c>
      <c r="AI204">
        <v>100</v>
      </c>
      <c r="AJ204">
        <v>0</v>
      </c>
      <c r="AK204">
        <v>0</v>
      </c>
      <c r="AL204">
        <v>0</v>
      </c>
      <c r="AM204">
        <v>0</v>
      </c>
      <c r="AN204">
        <v>0</v>
      </c>
      <c r="AO204">
        <v>0</v>
      </c>
      <c r="AP204">
        <v>0</v>
      </c>
      <c r="AQ204">
        <v>0</v>
      </c>
      <c r="AR204">
        <v>0</v>
      </c>
      <c r="AS204">
        <v>0</v>
      </c>
      <c r="AT204">
        <v>0</v>
      </c>
      <c r="AU204">
        <v>0</v>
      </c>
      <c r="AV204">
        <v>0</v>
      </c>
      <c r="AW204">
        <v>0</v>
      </c>
      <c r="AX204">
        <v>0</v>
      </c>
      <c r="AY204">
        <v>0</v>
      </c>
      <c r="AZ204" t="s">
        <v>165</v>
      </c>
      <c r="BA204" t="s">
        <v>162</v>
      </c>
      <c r="BB204" t="s">
        <v>161</v>
      </c>
      <c r="BC204" t="s">
        <v>161</v>
      </c>
      <c r="BD204" t="s">
        <v>161</v>
      </c>
      <c r="BE204" t="s">
        <v>161</v>
      </c>
      <c r="BF204" t="s">
        <v>159</v>
      </c>
      <c r="BG204" t="s">
        <v>161</v>
      </c>
      <c r="BH204" s="4">
        <v>41821</v>
      </c>
      <c r="BI204">
        <v>0</v>
      </c>
      <c r="BJ204" s="4">
        <v>42185</v>
      </c>
      <c r="BK204" t="s">
        <v>161</v>
      </c>
      <c r="BL204" t="s">
        <v>161</v>
      </c>
      <c r="BM204" t="s">
        <v>161</v>
      </c>
      <c r="BO204" t="s">
        <v>161</v>
      </c>
      <c r="BQ204" t="s">
        <v>161</v>
      </c>
      <c r="BS204" t="s">
        <v>161</v>
      </c>
      <c r="BU204" t="s">
        <v>161</v>
      </c>
      <c r="BW204" t="s">
        <v>161</v>
      </c>
      <c r="BX204" t="s">
        <v>161</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17000</v>
      </c>
      <c r="DG204">
        <v>0</v>
      </c>
      <c r="DH204">
        <v>-11383.89</v>
      </c>
      <c r="DI204">
        <v>5616.11</v>
      </c>
      <c r="DJ204">
        <v>5616.11</v>
      </c>
      <c r="DK204">
        <v>0</v>
      </c>
      <c r="DL204">
        <v>0</v>
      </c>
      <c r="DM204">
        <v>100</v>
      </c>
      <c r="DN204">
        <v>0</v>
      </c>
      <c r="DO204">
        <v>0</v>
      </c>
      <c r="DP204">
        <v>0</v>
      </c>
      <c r="DQ204">
        <v>0</v>
      </c>
      <c r="DR204">
        <v>0</v>
      </c>
      <c r="DS204">
        <v>0</v>
      </c>
      <c r="DT204">
        <v>0</v>
      </c>
      <c r="DU204">
        <v>0</v>
      </c>
      <c r="DV204">
        <v>0</v>
      </c>
      <c r="DW204">
        <v>0</v>
      </c>
      <c r="DX204">
        <v>0</v>
      </c>
      <c r="DY204">
        <v>0</v>
      </c>
      <c r="DZ204">
        <v>0</v>
      </c>
      <c r="EA204">
        <v>0</v>
      </c>
      <c r="EB204">
        <v>0</v>
      </c>
      <c r="EC204">
        <v>0</v>
      </c>
      <c r="ED204">
        <v>0</v>
      </c>
      <c r="EE204">
        <v>0</v>
      </c>
      <c r="EF204">
        <v>0</v>
      </c>
      <c r="EG204">
        <v>0</v>
      </c>
      <c r="EH204">
        <v>0</v>
      </c>
      <c r="EI204">
        <v>0</v>
      </c>
      <c r="EJ204">
        <v>0</v>
      </c>
      <c r="EK204">
        <v>0</v>
      </c>
      <c r="EL204">
        <v>0</v>
      </c>
      <c r="EM204">
        <v>0</v>
      </c>
      <c r="EN204">
        <v>0</v>
      </c>
      <c r="EO204">
        <v>0</v>
      </c>
      <c r="EP204">
        <v>0</v>
      </c>
      <c r="EQ204">
        <v>0</v>
      </c>
      <c r="ER204">
        <v>0</v>
      </c>
      <c r="ES204">
        <v>0</v>
      </c>
    </row>
    <row r="205" spans="1:149" hidden="1" x14ac:dyDescent="0.3">
      <c r="A205" t="s">
        <v>148</v>
      </c>
      <c r="B205" t="s">
        <v>149</v>
      </c>
      <c r="C205" t="s">
        <v>517</v>
      </c>
      <c r="D205" t="s">
        <v>151</v>
      </c>
      <c r="E205" t="s">
        <v>152</v>
      </c>
      <c r="F205" t="s">
        <v>374</v>
      </c>
      <c r="G205" t="str">
        <f>VLOOKUP(L205,'[3]Locn Lookup 2'!G:H,2,FALSE)</f>
        <v>111 -  OLD GREENWICH SCHOOL</v>
      </c>
      <c r="H205" t="str">
        <f t="shared" si="14"/>
        <v>15170111 -  OLD GREENWICH SCHOOL</v>
      </c>
      <c r="I205" t="s">
        <v>154</v>
      </c>
      <c r="J205" t="s">
        <v>155</v>
      </c>
      <c r="L205" s="3">
        <v>111</v>
      </c>
      <c r="M205" t="s">
        <v>156</v>
      </c>
      <c r="N205" t="s">
        <v>528</v>
      </c>
      <c r="O205" t="s">
        <v>151</v>
      </c>
      <c r="P205" t="s">
        <v>158</v>
      </c>
      <c r="Q205" t="s">
        <v>159</v>
      </c>
      <c r="R205">
        <v>0</v>
      </c>
      <c r="S205">
        <v>0</v>
      </c>
      <c r="T205">
        <v>0</v>
      </c>
      <c r="U205">
        <v>0</v>
      </c>
      <c r="V205">
        <v>0</v>
      </c>
      <c r="W205">
        <v>0</v>
      </c>
      <c r="X205">
        <v>0</v>
      </c>
      <c r="Y205">
        <v>0</v>
      </c>
      <c r="Z205">
        <v>0</v>
      </c>
      <c r="AA205">
        <v>0</v>
      </c>
      <c r="AB205">
        <v>400000</v>
      </c>
      <c r="AC205">
        <v>1015</v>
      </c>
      <c r="AD205">
        <v>-19881.580000000002</v>
      </c>
      <c r="AE205">
        <f t="shared" si="15"/>
        <v>-18866.580000000002</v>
      </c>
      <c r="AF205">
        <v>381133.42</v>
      </c>
      <c r="AG205">
        <v>381133.42</v>
      </c>
      <c r="AH205">
        <v>0</v>
      </c>
      <c r="AI205">
        <v>100</v>
      </c>
      <c r="AJ205">
        <v>0</v>
      </c>
      <c r="AK205">
        <v>0</v>
      </c>
      <c r="AL205">
        <v>0</v>
      </c>
      <c r="AM205">
        <v>0</v>
      </c>
      <c r="AN205">
        <v>0</v>
      </c>
      <c r="AO205">
        <v>0</v>
      </c>
      <c r="AP205">
        <v>0</v>
      </c>
      <c r="AQ205">
        <v>0</v>
      </c>
      <c r="AR205">
        <v>0</v>
      </c>
      <c r="AS205">
        <v>0</v>
      </c>
      <c r="AT205">
        <v>0</v>
      </c>
      <c r="AU205">
        <v>0</v>
      </c>
      <c r="AV205">
        <v>0</v>
      </c>
      <c r="AW205">
        <v>0</v>
      </c>
      <c r="AX205">
        <v>0</v>
      </c>
      <c r="AY205">
        <v>0</v>
      </c>
      <c r="AZ205" t="s">
        <v>267</v>
      </c>
      <c r="BA205" t="s">
        <v>374</v>
      </c>
      <c r="BB205" t="s">
        <v>161</v>
      </c>
      <c r="BC205" t="s">
        <v>161</v>
      </c>
      <c r="BD205" t="s">
        <v>161</v>
      </c>
      <c r="BE205" t="s">
        <v>161</v>
      </c>
      <c r="BF205" t="s">
        <v>159</v>
      </c>
      <c r="BG205" t="s">
        <v>161</v>
      </c>
      <c r="BH205" s="4">
        <v>38169</v>
      </c>
      <c r="BI205">
        <v>0</v>
      </c>
      <c r="BJ205" s="4">
        <v>42185</v>
      </c>
      <c r="BK205" t="s">
        <v>161</v>
      </c>
      <c r="BL205" t="s">
        <v>161</v>
      </c>
      <c r="BM205" t="s">
        <v>161</v>
      </c>
      <c r="BO205" t="s">
        <v>161</v>
      </c>
      <c r="BQ205" t="s">
        <v>161</v>
      </c>
      <c r="BS205" t="s">
        <v>161</v>
      </c>
      <c r="BU205" t="s">
        <v>161</v>
      </c>
      <c r="BW205" t="s">
        <v>161</v>
      </c>
      <c r="BX205" t="s">
        <v>161</v>
      </c>
      <c r="BZ205">
        <v>19881.580000000002</v>
      </c>
      <c r="CA205">
        <v>0</v>
      </c>
      <c r="CB205">
        <v>-19881.580000000002</v>
      </c>
      <c r="CC205">
        <v>0</v>
      </c>
      <c r="CD205">
        <v>0</v>
      </c>
      <c r="CE205">
        <v>0</v>
      </c>
      <c r="CF205">
        <v>0</v>
      </c>
      <c r="CG205">
        <v>0</v>
      </c>
      <c r="CH205">
        <v>18866.580000000002</v>
      </c>
      <c r="CI205">
        <v>1015</v>
      </c>
      <c r="CJ205">
        <v>0</v>
      </c>
      <c r="CK205">
        <v>19881.580000000002</v>
      </c>
      <c r="CL205">
        <v>0</v>
      </c>
      <c r="CM205">
        <v>0</v>
      </c>
      <c r="CN205">
        <v>19881.580000000002</v>
      </c>
      <c r="CO205">
        <v>0</v>
      </c>
      <c r="CP205">
        <v>49178.78</v>
      </c>
      <c r="CQ205">
        <v>0</v>
      </c>
      <c r="CR205">
        <v>0</v>
      </c>
      <c r="CS205">
        <v>49178.78</v>
      </c>
      <c r="CT205">
        <v>30312.2</v>
      </c>
      <c r="CU205">
        <v>0</v>
      </c>
      <c r="CV205">
        <v>18866.580000000002</v>
      </c>
      <c r="CW205">
        <v>61.64</v>
      </c>
      <c r="CX205">
        <v>144321.28</v>
      </c>
      <c r="CY205">
        <v>0</v>
      </c>
      <c r="CZ205">
        <v>0</v>
      </c>
      <c r="DA205">
        <v>144321.28</v>
      </c>
      <c r="DB205">
        <v>95142.5</v>
      </c>
      <c r="DC205">
        <v>0</v>
      </c>
      <c r="DD205">
        <v>49178.78</v>
      </c>
      <c r="DE205">
        <v>65.92</v>
      </c>
      <c r="DF205">
        <v>400000</v>
      </c>
      <c r="DG205">
        <v>0</v>
      </c>
      <c r="DH205">
        <v>0</v>
      </c>
      <c r="DI205">
        <v>400000</v>
      </c>
      <c r="DJ205">
        <v>255678.72</v>
      </c>
      <c r="DK205">
        <v>0</v>
      </c>
      <c r="DL205">
        <v>144321.28</v>
      </c>
      <c r="DM205">
        <v>63.92</v>
      </c>
      <c r="DN205">
        <v>0</v>
      </c>
      <c r="DO205">
        <v>0</v>
      </c>
      <c r="DP205">
        <v>0</v>
      </c>
      <c r="DQ205">
        <v>0</v>
      </c>
      <c r="DR205">
        <v>0</v>
      </c>
      <c r="DS205">
        <v>0</v>
      </c>
      <c r="DT205">
        <v>0</v>
      </c>
      <c r="DU205">
        <v>0</v>
      </c>
      <c r="DV205">
        <v>0</v>
      </c>
      <c r="DW205">
        <v>0</v>
      </c>
      <c r="DX205">
        <v>0</v>
      </c>
      <c r="DY205">
        <v>0</v>
      </c>
      <c r="DZ205">
        <v>0</v>
      </c>
      <c r="EA205">
        <v>0</v>
      </c>
      <c r="EB205">
        <v>0</v>
      </c>
      <c r="EC205">
        <v>0</v>
      </c>
      <c r="ED205">
        <v>0</v>
      </c>
      <c r="EE205">
        <v>0</v>
      </c>
      <c r="EF205">
        <v>0</v>
      </c>
      <c r="EG205">
        <v>0</v>
      </c>
      <c r="EH205">
        <v>0</v>
      </c>
      <c r="EI205">
        <v>0</v>
      </c>
      <c r="EJ205">
        <v>0</v>
      </c>
      <c r="EK205">
        <v>0</v>
      </c>
      <c r="EL205">
        <v>0</v>
      </c>
      <c r="EM205">
        <v>0</v>
      </c>
      <c r="EN205">
        <v>0</v>
      </c>
      <c r="EO205">
        <v>0</v>
      </c>
      <c r="EP205">
        <v>0</v>
      </c>
      <c r="EQ205">
        <v>0</v>
      </c>
      <c r="ER205">
        <v>0</v>
      </c>
      <c r="ES205">
        <v>0</v>
      </c>
    </row>
    <row r="206" spans="1:149" hidden="1" x14ac:dyDescent="0.3">
      <c r="A206" t="s">
        <v>148</v>
      </c>
      <c r="B206" t="s">
        <v>149</v>
      </c>
      <c r="C206" t="s">
        <v>517</v>
      </c>
      <c r="D206" t="s">
        <v>151</v>
      </c>
      <c r="E206" t="s">
        <v>152</v>
      </c>
      <c r="F206" t="s">
        <v>529</v>
      </c>
      <c r="G206" t="str">
        <f>VLOOKUP(L206,'[3]Locn Lookup 2'!G:H,2,FALSE)</f>
        <v>111 -  OLD GREENWICH SCHOOL</v>
      </c>
      <c r="H206" t="str">
        <f t="shared" si="14"/>
        <v>15176111 -  OLD GREENWICH SCHOOL</v>
      </c>
      <c r="I206" t="s">
        <v>154</v>
      </c>
      <c r="J206" t="s">
        <v>155</v>
      </c>
      <c r="L206" s="3">
        <v>111</v>
      </c>
      <c r="M206" t="s">
        <v>156</v>
      </c>
      <c r="N206" t="s">
        <v>530</v>
      </c>
      <c r="O206" t="s">
        <v>151</v>
      </c>
      <c r="P206" t="s">
        <v>158</v>
      </c>
      <c r="Q206" t="s">
        <v>164</v>
      </c>
      <c r="R206">
        <v>0</v>
      </c>
      <c r="S206">
        <v>0</v>
      </c>
      <c r="T206">
        <v>0</v>
      </c>
      <c r="U206">
        <v>0</v>
      </c>
      <c r="V206">
        <v>0</v>
      </c>
      <c r="W206">
        <v>0</v>
      </c>
      <c r="X206">
        <v>0</v>
      </c>
      <c r="Y206">
        <v>0</v>
      </c>
      <c r="Z206">
        <v>0</v>
      </c>
      <c r="AA206">
        <v>0</v>
      </c>
      <c r="AB206">
        <v>260000</v>
      </c>
      <c r="AC206">
        <v>0</v>
      </c>
      <c r="AD206">
        <v>-20135.87</v>
      </c>
      <c r="AE206">
        <f t="shared" si="15"/>
        <v>-20135.87</v>
      </c>
      <c r="AF206">
        <v>239864.13</v>
      </c>
      <c r="AG206">
        <v>239864.13</v>
      </c>
      <c r="AH206">
        <v>0</v>
      </c>
      <c r="AI206">
        <v>100</v>
      </c>
      <c r="AJ206">
        <v>0</v>
      </c>
      <c r="AK206">
        <v>0</v>
      </c>
      <c r="AL206">
        <v>0</v>
      </c>
      <c r="AM206">
        <v>0</v>
      </c>
      <c r="AN206">
        <v>0</v>
      </c>
      <c r="AO206">
        <v>0</v>
      </c>
      <c r="AP206">
        <v>0</v>
      </c>
      <c r="AQ206">
        <v>0</v>
      </c>
      <c r="AR206">
        <v>0</v>
      </c>
      <c r="AS206">
        <v>0</v>
      </c>
      <c r="AT206">
        <v>0</v>
      </c>
      <c r="AU206">
        <v>0</v>
      </c>
      <c r="AV206">
        <v>0</v>
      </c>
      <c r="AW206">
        <v>0</v>
      </c>
      <c r="AX206">
        <v>0</v>
      </c>
      <c r="AY206">
        <v>0</v>
      </c>
      <c r="AZ206" t="s">
        <v>531</v>
      </c>
      <c r="BA206" t="s">
        <v>529</v>
      </c>
      <c r="BB206" t="s">
        <v>161</v>
      </c>
      <c r="BC206" t="s">
        <v>161</v>
      </c>
      <c r="BD206" t="s">
        <v>161</v>
      </c>
      <c r="BE206" t="s">
        <v>161</v>
      </c>
      <c r="BF206" t="s">
        <v>159</v>
      </c>
      <c r="BG206" t="s">
        <v>161</v>
      </c>
      <c r="BH206" s="4">
        <v>41821</v>
      </c>
      <c r="BI206">
        <v>0</v>
      </c>
      <c r="BJ206" s="4">
        <v>42185</v>
      </c>
      <c r="BK206" t="s">
        <v>161</v>
      </c>
      <c r="BL206" t="s">
        <v>161</v>
      </c>
      <c r="BM206" t="s">
        <v>161</v>
      </c>
      <c r="BO206" t="s">
        <v>161</v>
      </c>
      <c r="BQ206" t="s">
        <v>161</v>
      </c>
      <c r="BS206" t="s">
        <v>161</v>
      </c>
      <c r="BU206" t="s">
        <v>161</v>
      </c>
      <c r="BW206" t="s">
        <v>161</v>
      </c>
      <c r="BX206" t="s">
        <v>161</v>
      </c>
      <c r="BZ206">
        <v>0</v>
      </c>
      <c r="CA206">
        <v>0</v>
      </c>
      <c r="CB206">
        <v>0</v>
      </c>
      <c r="CC206">
        <v>0</v>
      </c>
      <c r="CD206">
        <v>0</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11900</v>
      </c>
      <c r="CY206">
        <v>0</v>
      </c>
      <c r="CZ206">
        <v>0</v>
      </c>
      <c r="DA206">
        <v>11900</v>
      </c>
      <c r="DB206">
        <v>11900</v>
      </c>
      <c r="DC206">
        <v>0</v>
      </c>
      <c r="DD206">
        <v>0</v>
      </c>
      <c r="DE206">
        <v>100</v>
      </c>
      <c r="DF206">
        <v>260000</v>
      </c>
      <c r="DG206">
        <v>0</v>
      </c>
      <c r="DH206">
        <v>-20135.87</v>
      </c>
      <c r="DI206">
        <v>239864.13</v>
      </c>
      <c r="DJ206">
        <v>227964.13</v>
      </c>
      <c r="DK206">
        <v>0</v>
      </c>
      <c r="DL206">
        <v>11900</v>
      </c>
      <c r="DM206">
        <v>95.04</v>
      </c>
      <c r="DN206">
        <v>0</v>
      </c>
      <c r="DO206">
        <v>0</v>
      </c>
      <c r="DP206">
        <v>0</v>
      </c>
      <c r="DQ206">
        <v>0</v>
      </c>
      <c r="DR206">
        <v>0</v>
      </c>
      <c r="DS206">
        <v>0</v>
      </c>
      <c r="DT206">
        <v>0</v>
      </c>
      <c r="DU206">
        <v>0</v>
      </c>
      <c r="DV206">
        <v>0</v>
      </c>
      <c r="DW206">
        <v>0</v>
      </c>
      <c r="DX206">
        <v>0</v>
      </c>
      <c r="DY206">
        <v>0</v>
      </c>
      <c r="DZ206">
        <v>0</v>
      </c>
      <c r="EA206">
        <v>0</v>
      </c>
      <c r="EB206">
        <v>0</v>
      </c>
      <c r="EC206">
        <v>0</v>
      </c>
      <c r="ED206">
        <v>0</v>
      </c>
      <c r="EE206">
        <v>0</v>
      </c>
      <c r="EF206">
        <v>0</v>
      </c>
      <c r="EG206">
        <v>0</v>
      </c>
      <c r="EH206">
        <v>0</v>
      </c>
      <c r="EI206">
        <v>0</v>
      </c>
      <c r="EJ206">
        <v>0</v>
      </c>
      <c r="EK206">
        <v>0</v>
      </c>
      <c r="EL206">
        <v>0</v>
      </c>
      <c r="EM206">
        <v>0</v>
      </c>
      <c r="EN206">
        <v>0</v>
      </c>
      <c r="EO206">
        <v>0</v>
      </c>
      <c r="EP206">
        <v>0</v>
      </c>
      <c r="EQ206">
        <v>0</v>
      </c>
      <c r="ER206">
        <v>0</v>
      </c>
      <c r="ES206">
        <v>0</v>
      </c>
    </row>
    <row r="207" spans="1:149" hidden="1" x14ac:dyDescent="0.3">
      <c r="A207" t="s">
        <v>148</v>
      </c>
      <c r="B207" t="s">
        <v>149</v>
      </c>
      <c r="C207" t="s">
        <v>517</v>
      </c>
      <c r="D207" t="s">
        <v>151</v>
      </c>
      <c r="E207" t="s">
        <v>152</v>
      </c>
      <c r="F207" t="s">
        <v>322</v>
      </c>
      <c r="G207" t="str">
        <f>VLOOKUP(L207,'[3]Locn Lookup 2'!G:H,2,FALSE)</f>
        <v>111 -  OLD GREENWICH SCHOOL</v>
      </c>
      <c r="H207" t="str">
        <f t="shared" si="14"/>
        <v>16170111 -  OLD GREENWICH SCHOOL</v>
      </c>
      <c r="I207" t="s">
        <v>154</v>
      </c>
      <c r="J207" t="s">
        <v>155</v>
      </c>
      <c r="L207" s="3">
        <v>111</v>
      </c>
      <c r="M207" t="s">
        <v>156</v>
      </c>
      <c r="N207" t="s">
        <v>532</v>
      </c>
      <c r="O207" t="s">
        <v>151</v>
      </c>
      <c r="P207" t="s">
        <v>158</v>
      </c>
      <c r="Q207" t="s">
        <v>159</v>
      </c>
      <c r="R207">
        <v>0</v>
      </c>
      <c r="S207">
        <v>0</v>
      </c>
      <c r="T207">
        <v>0</v>
      </c>
      <c r="U207">
        <v>0</v>
      </c>
      <c r="V207">
        <v>0</v>
      </c>
      <c r="W207">
        <v>0</v>
      </c>
      <c r="X207">
        <v>0</v>
      </c>
      <c r="Y207">
        <v>0</v>
      </c>
      <c r="Z207">
        <v>0</v>
      </c>
      <c r="AA207">
        <v>0</v>
      </c>
      <c r="AB207">
        <v>425000</v>
      </c>
      <c r="AC207">
        <v>19312.71</v>
      </c>
      <c r="AD207">
        <v>-67298.48</v>
      </c>
      <c r="AE207">
        <f t="shared" si="15"/>
        <v>-47985.77</v>
      </c>
      <c r="AF207">
        <v>377014.23</v>
      </c>
      <c r="AG207">
        <v>377014.23</v>
      </c>
      <c r="AH207">
        <v>0</v>
      </c>
      <c r="AI207">
        <v>100</v>
      </c>
      <c r="AJ207">
        <v>4221.4799999999996</v>
      </c>
      <c r="AK207">
        <v>0</v>
      </c>
      <c r="AL207">
        <v>-4221.4799999999996</v>
      </c>
      <c r="AM207">
        <v>0</v>
      </c>
      <c r="AN207">
        <v>0</v>
      </c>
      <c r="AO207">
        <v>0</v>
      </c>
      <c r="AP207">
        <v>0</v>
      </c>
      <c r="AQ207">
        <v>0</v>
      </c>
      <c r="AR207">
        <v>0</v>
      </c>
      <c r="AS207">
        <v>0</v>
      </c>
      <c r="AT207">
        <v>0</v>
      </c>
      <c r="AU207">
        <v>0</v>
      </c>
      <c r="AV207">
        <v>0</v>
      </c>
      <c r="AW207">
        <v>0</v>
      </c>
      <c r="AX207">
        <v>0</v>
      </c>
      <c r="AY207">
        <v>0</v>
      </c>
      <c r="AZ207" t="s">
        <v>324</v>
      </c>
      <c r="BA207" t="s">
        <v>322</v>
      </c>
      <c r="BB207" t="s">
        <v>161</v>
      </c>
      <c r="BC207" t="s">
        <v>161</v>
      </c>
      <c r="BD207" t="s">
        <v>161</v>
      </c>
      <c r="BE207" t="s">
        <v>161</v>
      </c>
      <c r="BF207" t="s">
        <v>159</v>
      </c>
      <c r="BG207" t="s">
        <v>161</v>
      </c>
      <c r="BH207" s="4">
        <v>42186</v>
      </c>
      <c r="BI207">
        <v>0</v>
      </c>
      <c r="BJ207" s="4">
        <v>42551</v>
      </c>
      <c r="BK207" t="s">
        <v>161</v>
      </c>
      <c r="BL207" t="s">
        <v>161</v>
      </c>
      <c r="BM207" t="s">
        <v>161</v>
      </c>
      <c r="BO207" t="s">
        <v>161</v>
      </c>
      <c r="BQ207" t="s">
        <v>161</v>
      </c>
      <c r="BS207" t="s">
        <v>161</v>
      </c>
      <c r="BU207" t="s">
        <v>161</v>
      </c>
      <c r="BW207" t="s">
        <v>161</v>
      </c>
      <c r="BX207" t="s">
        <v>161</v>
      </c>
      <c r="BZ207">
        <v>4221.4799999999996</v>
      </c>
      <c r="CA207">
        <v>0</v>
      </c>
      <c r="CB207">
        <v>0</v>
      </c>
      <c r="CC207">
        <v>4221.4799999999996</v>
      </c>
      <c r="CD207">
        <v>0</v>
      </c>
      <c r="CE207">
        <v>0</v>
      </c>
      <c r="CF207">
        <v>4221.4799999999996</v>
      </c>
      <c r="CG207">
        <v>0</v>
      </c>
      <c r="CH207">
        <v>4221.4799999999996</v>
      </c>
      <c r="CI207">
        <v>0</v>
      </c>
      <c r="CJ207">
        <v>0</v>
      </c>
      <c r="CK207">
        <v>4221.4799999999996</v>
      </c>
      <c r="CL207">
        <v>0</v>
      </c>
      <c r="CM207">
        <v>0</v>
      </c>
      <c r="CN207">
        <v>4221.4799999999996</v>
      </c>
      <c r="CO207">
        <v>0</v>
      </c>
      <c r="CP207">
        <v>160349.48000000001</v>
      </c>
      <c r="CQ207">
        <v>0</v>
      </c>
      <c r="CR207">
        <v>-22648</v>
      </c>
      <c r="CS207">
        <v>137701.48000000001</v>
      </c>
      <c r="CT207">
        <v>133480</v>
      </c>
      <c r="CU207">
        <v>0</v>
      </c>
      <c r="CV207">
        <v>4221.4799999999996</v>
      </c>
      <c r="CW207">
        <v>96.93</v>
      </c>
      <c r="CX207">
        <v>425000</v>
      </c>
      <c r="CY207">
        <v>19312.71</v>
      </c>
      <c r="CZ207">
        <v>-40429</v>
      </c>
      <c r="DA207">
        <v>403883.71</v>
      </c>
      <c r="DB207">
        <v>243534.23</v>
      </c>
      <c r="DC207">
        <v>0</v>
      </c>
      <c r="DD207">
        <v>160349.48000000001</v>
      </c>
      <c r="DE207">
        <v>60.3</v>
      </c>
      <c r="DF207">
        <v>0</v>
      </c>
      <c r="DG207">
        <v>0</v>
      </c>
      <c r="DH207">
        <v>0</v>
      </c>
      <c r="DI207">
        <v>0</v>
      </c>
      <c r="DJ207">
        <v>0</v>
      </c>
      <c r="DK207">
        <v>0</v>
      </c>
      <c r="DL207">
        <v>0</v>
      </c>
      <c r="DM207">
        <v>0</v>
      </c>
      <c r="DN207">
        <v>0</v>
      </c>
      <c r="DO207">
        <v>0</v>
      </c>
      <c r="DP207">
        <v>0</v>
      </c>
      <c r="DQ207">
        <v>0</v>
      </c>
      <c r="DR207">
        <v>0</v>
      </c>
      <c r="DS207">
        <v>0</v>
      </c>
      <c r="DT207">
        <v>0</v>
      </c>
      <c r="DU207">
        <v>0</v>
      </c>
      <c r="DV207">
        <v>0</v>
      </c>
      <c r="DW207">
        <v>0</v>
      </c>
      <c r="DX207">
        <v>0</v>
      </c>
      <c r="DY207">
        <v>0</v>
      </c>
      <c r="DZ207">
        <v>0</v>
      </c>
      <c r="EA207">
        <v>0</v>
      </c>
      <c r="EB207">
        <v>0</v>
      </c>
      <c r="EC207">
        <v>0</v>
      </c>
      <c r="ED207">
        <v>0</v>
      </c>
      <c r="EE207">
        <v>0</v>
      </c>
      <c r="EF207">
        <v>0</v>
      </c>
      <c r="EG207">
        <v>0</v>
      </c>
      <c r="EH207">
        <v>0</v>
      </c>
      <c r="EI207">
        <v>0</v>
      </c>
      <c r="EJ207">
        <v>0</v>
      </c>
      <c r="EK207">
        <v>0</v>
      </c>
      <c r="EL207">
        <v>0</v>
      </c>
      <c r="EM207">
        <v>0</v>
      </c>
      <c r="EN207">
        <v>0</v>
      </c>
      <c r="EO207">
        <v>0</v>
      </c>
      <c r="EP207">
        <v>0</v>
      </c>
      <c r="EQ207">
        <v>0</v>
      </c>
      <c r="ER207">
        <v>0</v>
      </c>
      <c r="ES207">
        <v>0</v>
      </c>
    </row>
    <row r="208" spans="1:149" hidden="1" x14ac:dyDescent="0.3">
      <c r="A208" t="s">
        <v>148</v>
      </c>
      <c r="B208" t="s">
        <v>149</v>
      </c>
      <c r="C208" t="s">
        <v>517</v>
      </c>
      <c r="D208" t="s">
        <v>151</v>
      </c>
      <c r="E208" t="s">
        <v>152</v>
      </c>
      <c r="F208" t="s">
        <v>533</v>
      </c>
      <c r="G208" t="str">
        <f>VLOOKUP(L208,'[3]Locn Lookup 2'!G:H,2,FALSE)</f>
        <v>111 -  OLD GREENWICH SCHOOL</v>
      </c>
      <c r="H208" t="str">
        <f t="shared" si="14"/>
        <v>16174111 -  OLD GREENWICH SCHOOL</v>
      </c>
      <c r="I208" t="s">
        <v>154</v>
      </c>
      <c r="J208" t="s">
        <v>155</v>
      </c>
      <c r="L208" s="3">
        <v>111</v>
      </c>
      <c r="M208" t="s">
        <v>156</v>
      </c>
      <c r="N208" t="s">
        <v>534</v>
      </c>
      <c r="O208" t="s">
        <v>151</v>
      </c>
      <c r="P208" t="s">
        <v>158</v>
      </c>
      <c r="Q208" t="s">
        <v>164</v>
      </c>
      <c r="R208">
        <v>0</v>
      </c>
      <c r="S208">
        <v>0</v>
      </c>
      <c r="T208">
        <v>0</v>
      </c>
      <c r="U208">
        <v>0</v>
      </c>
      <c r="V208">
        <v>0</v>
      </c>
      <c r="W208">
        <v>0</v>
      </c>
      <c r="X208">
        <v>0</v>
      </c>
      <c r="Y208">
        <v>0</v>
      </c>
      <c r="Z208">
        <v>0</v>
      </c>
      <c r="AA208">
        <v>0</v>
      </c>
      <c r="AB208">
        <v>250000</v>
      </c>
      <c r="AC208">
        <v>0</v>
      </c>
      <c r="AD208">
        <v>-16459</v>
      </c>
      <c r="AE208">
        <f t="shared" si="15"/>
        <v>-16459</v>
      </c>
      <c r="AF208">
        <v>233541</v>
      </c>
      <c r="AG208">
        <v>233541</v>
      </c>
      <c r="AH208">
        <v>0</v>
      </c>
      <c r="AI208">
        <v>100</v>
      </c>
      <c r="AJ208">
        <v>0</v>
      </c>
      <c r="AK208">
        <v>0</v>
      </c>
      <c r="AL208">
        <v>0</v>
      </c>
      <c r="AM208">
        <v>0</v>
      </c>
      <c r="AN208">
        <v>0</v>
      </c>
      <c r="AO208">
        <v>0</v>
      </c>
      <c r="AP208">
        <v>0</v>
      </c>
      <c r="AQ208">
        <v>0</v>
      </c>
      <c r="AR208">
        <v>0</v>
      </c>
      <c r="AS208">
        <v>0</v>
      </c>
      <c r="AT208">
        <v>0</v>
      </c>
      <c r="AU208">
        <v>0</v>
      </c>
      <c r="AV208">
        <v>0</v>
      </c>
      <c r="AW208">
        <v>0</v>
      </c>
      <c r="AX208">
        <v>0</v>
      </c>
      <c r="AY208">
        <v>0</v>
      </c>
      <c r="AZ208" t="s">
        <v>535</v>
      </c>
      <c r="BA208" t="s">
        <v>533</v>
      </c>
      <c r="BB208" t="s">
        <v>161</v>
      </c>
      <c r="BC208" t="s">
        <v>161</v>
      </c>
      <c r="BD208" t="s">
        <v>161</v>
      </c>
      <c r="BE208" t="s">
        <v>161</v>
      </c>
      <c r="BF208" t="s">
        <v>159</v>
      </c>
      <c r="BG208" t="s">
        <v>161</v>
      </c>
      <c r="BH208" s="4">
        <v>42186</v>
      </c>
      <c r="BI208">
        <v>0</v>
      </c>
      <c r="BJ208" s="4">
        <v>42551</v>
      </c>
      <c r="BK208" t="s">
        <v>161</v>
      </c>
      <c r="BL208" t="s">
        <v>161</v>
      </c>
      <c r="BM208" t="s">
        <v>161</v>
      </c>
      <c r="BO208" t="s">
        <v>161</v>
      </c>
      <c r="BQ208" t="s">
        <v>161</v>
      </c>
      <c r="BS208" t="s">
        <v>161</v>
      </c>
      <c r="BU208" t="s">
        <v>161</v>
      </c>
      <c r="BW208" t="s">
        <v>161</v>
      </c>
      <c r="BX208" t="s">
        <v>161</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250000</v>
      </c>
      <c r="CY208">
        <v>0</v>
      </c>
      <c r="CZ208">
        <v>-16459</v>
      </c>
      <c r="DA208">
        <v>233541</v>
      </c>
      <c r="DB208">
        <v>233541</v>
      </c>
      <c r="DC208">
        <v>0</v>
      </c>
      <c r="DD208">
        <v>0</v>
      </c>
      <c r="DE208">
        <v>100</v>
      </c>
      <c r="DF208">
        <v>0</v>
      </c>
      <c r="DG208">
        <v>0</v>
      </c>
      <c r="DH208">
        <v>0</v>
      </c>
      <c r="DI208">
        <v>0</v>
      </c>
      <c r="DJ208">
        <v>0</v>
      </c>
      <c r="DK208">
        <v>0</v>
      </c>
      <c r="DL208">
        <v>0</v>
      </c>
      <c r="DM208">
        <v>0</v>
      </c>
      <c r="DN208">
        <v>0</v>
      </c>
      <c r="DO208">
        <v>0</v>
      </c>
      <c r="DP208">
        <v>0</v>
      </c>
      <c r="DQ208">
        <v>0</v>
      </c>
      <c r="DR208">
        <v>0</v>
      </c>
      <c r="DS208">
        <v>0</v>
      </c>
      <c r="DT208">
        <v>0</v>
      </c>
      <c r="DU208">
        <v>0</v>
      </c>
      <c r="DV208">
        <v>0</v>
      </c>
      <c r="DW208">
        <v>0</v>
      </c>
      <c r="DX208">
        <v>0</v>
      </c>
      <c r="DY208">
        <v>0</v>
      </c>
      <c r="DZ208">
        <v>0</v>
      </c>
      <c r="EA208">
        <v>0</v>
      </c>
      <c r="EB208">
        <v>0</v>
      </c>
      <c r="EC208">
        <v>0</v>
      </c>
      <c r="ED208">
        <v>0</v>
      </c>
      <c r="EE208">
        <v>0</v>
      </c>
      <c r="EF208">
        <v>0</v>
      </c>
      <c r="EG208">
        <v>0</v>
      </c>
      <c r="EH208">
        <v>0</v>
      </c>
      <c r="EI208">
        <v>0</v>
      </c>
      <c r="EJ208">
        <v>0</v>
      </c>
      <c r="EK208">
        <v>0</v>
      </c>
      <c r="EL208">
        <v>0</v>
      </c>
      <c r="EM208">
        <v>0</v>
      </c>
      <c r="EN208">
        <v>0</v>
      </c>
      <c r="EO208">
        <v>0</v>
      </c>
      <c r="EP208">
        <v>0</v>
      </c>
      <c r="EQ208">
        <v>0</v>
      </c>
      <c r="ER208">
        <v>0</v>
      </c>
      <c r="ES208">
        <v>0</v>
      </c>
    </row>
    <row r="209" spans="1:149" hidden="1" x14ac:dyDescent="0.3">
      <c r="A209" t="s">
        <v>148</v>
      </c>
      <c r="B209" t="s">
        <v>149</v>
      </c>
      <c r="C209" t="s">
        <v>517</v>
      </c>
      <c r="D209" t="s">
        <v>151</v>
      </c>
      <c r="E209" t="s">
        <v>152</v>
      </c>
      <c r="F209" t="s">
        <v>265</v>
      </c>
      <c r="G209" t="str">
        <f>VLOOKUP(L209,'[3]Locn Lookup 2'!G:H,2,FALSE)</f>
        <v>111 -  OLD GREENWICH SCHOOL</v>
      </c>
      <c r="H209" t="str">
        <f t="shared" si="14"/>
        <v>17163111 -  OLD GREENWICH SCHOOL</v>
      </c>
      <c r="I209" t="s">
        <v>154</v>
      </c>
      <c r="J209" t="s">
        <v>155</v>
      </c>
      <c r="L209" s="3">
        <v>111</v>
      </c>
      <c r="M209" t="s">
        <v>156</v>
      </c>
      <c r="N209" t="s">
        <v>536</v>
      </c>
      <c r="O209" t="s">
        <v>151</v>
      </c>
      <c r="P209" t="s">
        <v>158</v>
      </c>
      <c r="Q209" t="s">
        <v>159</v>
      </c>
      <c r="R209">
        <v>0</v>
      </c>
      <c r="S209">
        <v>0</v>
      </c>
      <c r="T209">
        <v>0</v>
      </c>
      <c r="U209">
        <v>0</v>
      </c>
      <c r="V209">
        <v>0</v>
      </c>
      <c r="W209">
        <v>0</v>
      </c>
      <c r="X209">
        <v>0</v>
      </c>
      <c r="Y209">
        <v>0</v>
      </c>
      <c r="Z209">
        <v>0</v>
      </c>
      <c r="AA209">
        <v>0</v>
      </c>
      <c r="AB209">
        <v>275000</v>
      </c>
      <c r="AC209">
        <v>6454</v>
      </c>
      <c r="AD209">
        <v>-525</v>
      </c>
      <c r="AE209">
        <f t="shared" si="15"/>
        <v>5929</v>
      </c>
      <c r="AF209">
        <v>280929</v>
      </c>
      <c r="AG209">
        <v>280929</v>
      </c>
      <c r="AH209">
        <v>0</v>
      </c>
      <c r="AI209">
        <v>100</v>
      </c>
      <c r="AJ209">
        <v>0</v>
      </c>
      <c r="AK209">
        <v>0</v>
      </c>
      <c r="AL209">
        <v>0</v>
      </c>
      <c r="AM209">
        <v>0</v>
      </c>
      <c r="AN209">
        <v>0</v>
      </c>
      <c r="AO209">
        <v>0</v>
      </c>
      <c r="AP209">
        <v>0</v>
      </c>
      <c r="AQ209">
        <v>0</v>
      </c>
      <c r="AR209">
        <v>0</v>
      </c>
      <c r="AS209">
        <v>0</v>
      </c>
      <c r="AT209">
        <v>0</v>
      </c>
      <c r="AU209">
        <v>0</v>
      </c>
      <c r="AV209">
        <v>0</v>
      </c>
      <c r="AW209">
        <v>0</v>
      </c>
      <c r="AX209">
        <v>0</v>
      </c>
      <c r="AY209">
        <v>0</v>
      </c>
      <c r="AZ209" t="s">
        <v>267</v>
      </c>
      <c r="BA209" t="s">
        <v>265</v>
      </c>
      <c r="BB209" t="s">
        <v>161</v>
      </c>
      <c r="BC209" t="s">
        <v>161</v>
      </c>
      <c r="BD209" t="s">
        <v>161</v>
      </c>
      <c r="BE209" t="s">
        <v>161</v>
      </c>
      <c r="BF209" t="s">
        <v>159</v>
      </c>
      <c r="BG209" t="s">
        <v>161</v>
      </c>
      <c r="BH209" s="4">
        <v>42552</v>
      </c>
      <c r="BI209">
        <v>0</v>
      </c>
      <c r="BJ209" s="4">
        <v>42916</v>
      </c>
      <c r="BK209" t="s">
        <v>161</v>
      </c>
      <c r="BL209" t="s">
        <v>161</v>
      </c>
      <c r="BM209" t="s">
        <v>161</v>
      </c>
      <c r="BO209" t="s">
        <v>161</v>
      </c>
      <c r="BQ209" t="s">
        <v>161</v>
      </c>
      <c r="BS209" t="s">
        <v>161</v>
      </c>
      <c r="BU209" t="s">
        <v>161</v>
      </c>
      <c r="BW209" t="s">
        <v>161</v>
      </c>
      <c r="BX209" t="s">
        <v>161</v>
      </c>
      <c r="BZ209">
        <v>0</v>
      </c>
      <c r="CA209">
        <v>0</v>
      </c>
      <c r="CB209">
        <v>0</v>
      </c>
      <c r="CC209">
        <v>0</v>
      </c>
      <c r="CD209">
        <v>0</v>
      </c>
      <c r="CE209">
        <v>0</v>
      </c>
      <c r="CF209">
        <v>0</v>
      </c>
      <c r="CG209">
        <v>0</v>
      </c>
      <c r="CH209">
        <v>18775</v>
      </c>
      <c r="CI209">
        <v>0</v>
      </c>
      <c r="CJ209">
        <v>-525</v>
      </c>
      <c r="CK209">
        <v>18250</v>
      </c>
      <c r="CL209">
        <v>18250</v>
      </c>
      <c r="CM209">
        <v>0</v>
      </c>
      <c r="CN209">
        <v>0</v>
      </c>
      <c r="CO209">
        <v>100</v>
      </c>
      <c r="CP209">
        <v>275000</v>
      </c>
      <c r="CQ209">
        <v>6454</v>
      </c>
      <c r="CR209">
        <v>0</v>
      </c>
      <c r="CS209">
        <v>281454</v>
      </c>
      <c r="CT209">
        <v>262679</v>
      </c>
      <c r="CU209">
        <v>0</v>
      </c>
      <c r="CV209">
        <v>18775</v>
      </c>
      <c r="CW209">
        <v>93.33</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c r="DW209">
        <v>0</v>
      </c>
      <c r="DX209">
        <v>0</v>
      </c>
      <c r="DY209">
        <v>0</v>
      </c>
      <c r="DZ209">
        <v>0</v>
      </c>
      <c r="EA209">
        <v>0</v>
      </c>
      <c r="EB209">
        <v>0</v>
      </c>
      <c r="EC209">
        <v>0</v>
      </c>
      <c r="ED209">
        <v>0</v>
      </c>
      <c r="EE209">
        <v>0</v>
      </c>
      <c r="EF209">
        <v>0</v>
      </c>
      <c r="EG209">
        <v>0</v>
      </c>
      <c r="EH209">
        <v>0</v>
      </c>
      <c r="EI209">
        <v>0</v>
      </c>
      <c r="EJ209">
        <v>0</v>
      </c>
      <c r="EK209">
        <v>0</v>
      </c>
      <c r="EL209">
        <v>0</v>
      </c>
      <c r="EM209">
        <v>0</v>
      </c>
      <c r="EN209">
        <v>0</v>
      </c>
      <c r="EO209">
        <v>0</v>
      </c>
      <c r="EP209">
        <v>0</v>
      </c>
      <c r="EQ209">
        <v>0</v>
      </c>
      <c r="ER209">
        <v>0</v>
      </c>
      <c r="ES209">
        <v>0</v>
      </c>
    </row>
    <row r="210" spans="1:149" hidden="1" x14ac:dyDescent="0.3">
      <c r="A210" t="s">
        <v>148</v>
      </c>
      <c r="B210" t="s">
        <v>149</v>
      </c>
      <c r="C210" t="s">
        <v>517</v>
      </c>
      <c r="D210" t="s">
        <v>151</v>
      </c>
      <c r="E210" t="s">
        <v>152</v>
      </c>
      <c r="F210" t="s">
        <v>537</v>
      </c>
      <c r="G210" t="str">
        <f>VLOOKUP(L210,'[3]Locn Lookup 2'!G:H,2,FALSE)</f>
        <v>111 -  OLD GREENWICH SCHOOL</v>
      </c>
      <c r="H210" t="str">
        <f t="shared" si="14"/>
        <v>17165111 -  OLD GREENWICH SCHOOL</v>
      </c>
      <c r="I210" t="s">
        <v>154</v>
      </c>
      <c r="J210" t="s">
        <v>155</v>
      </c>
      <c r="L210" s="3">
        <v>111</v>
      </c>
      <c r="M210" t="s">
        <v>156</v>
      </c>
      <c r="N210" t="s">
        <v>538</v>
      </c>
      <c r="O210" t="s">
        <v>151</v>
      </c>
      <c r="P210" t="s">
        <v>158</v>
      </c>
      <c r="Q210" t="s">
        <v>159</v>
      </c>
      <c r="R210">
        <v>0</v>
      </c>
      <c r="S210">
        <v>0</v>
      </c>
      <c r="T210">
        <v>0</v>
      </c>
      <c r="U210">
        <v>0</v>
      </c>
      <c r="V210">
        <v>0</v>
      </c>
      <c r="W210">
        <v>0</v>
      </c>
      <c r="X210">
        <v>0</v>
      </c>
      <c r="Y210">
        <v>0</v>
      </c>
      <c r="Z210">
        <v>0</v>
      </c>
      <c r="AA210">
        <v>0</v>
      </c>
      <c r="AB210">
        <v>125000</v>
      </c>
      <c r="AC210">
        <v>0</v>
      </c>
      <c r="AD210">
        <v>-19974</v>
      </c>
      <c r="AE210">
        <f t="shared" si="15"/>
        <v>-19974</v>
      </c>
      <c r="AF210">
        <v>105026</v>
      </c>
      <c r="AG210">
        <v>105026</v>
      </c>
      <c r="AH210">
        <v>0</v>
      </c>
      <c r="AI210">
        <v>100</v>
      </c>
      <c r="AJ210">
        <v>0</v>
      </c>
      <c r="AK210">
        <v>0</v>
      </c>
      <c r="AL210">
        <v>0</v>
      </c>
      <c r="AM210">
        <v>0</v>
      </c>
      <c r="AN210">
        <v>0</v>
      </c>
      <c r="AO210">
        <v>0</v>
      </c>
      <c r="AP210">
        <v>0</v>
      </c>
      <c r="AQ210">
        <v>0</v>
      </c>
      <c r="AR210">
        <v>0</v>
      </c>
      <c r="AS210">
        <v>0</v>
      </c>
      <c r="AT210">
        <v>0</v>
      </c>
      <c r="AU210">
        <v>0</v>
      </c>
      <c r="AV210">
        <v>0</v>
      </c>
      <c r="AW210">
        <v>0</v>
      </c>
      <c r="AX210">
        <v>0</v>
      </c>
      <c r="AY210">
        <v>0</v>
      </c>
      <c r="AZ210" t="s">
        <v>333</v>
      </c>
      <c r="BA210" t="s">
        <v>537</v>
      </c>
      <c r="BB210" t="s">
        <v>161</v>
      </c>
      <c r="BC210" t="s">
        <v>161</v>
      </c>
      <c r="BD210" t="s">
        <v>161</v>
      </c>
      <c r="BE210" t="s">
        <v>161</v>
      </c>
      <c r="BF210" t="s">
        <v>159</v>
      </c>
      <c r="BG210" t="s">
        <v>161</v>
      </c>
      <c r="BH210" s="4">
        <v>42552</v>
      </c>
      <c r="BI210">
        <v>0</v>
      </c>
      <c r="BJ210" s="4">
        <v>42916</v>
      </c>
      <c r="BK210" t="s">
        <v>161</v>
      </c>
      <c r="BL210" t="s">
        <v>161</v>
      </c>
      <c r="BM210" t="s">
        <v>161</v>
      </c>
      <c r="BO210" t="s">
        <v>161</v>
      </c>
      <c r="BQ210" t="s">
        <v>161</v>
      </c>
      <c r="BS210" t="s">
        <v>161</v>
      </c>
      <c r="BU210" t="s">
        <v>161</v>
      </c>
      <c r="BW210" t="s">
        <v>161</v>
      </c>
      <c r="BX210" t="s">
        <v>161</v>
      </c>
      <c r="BZ210">
        <v>19974</v>
      </c>
      <c r="CA210">
        <v>0</v>
      </c>
      <c r="CB210">
        <v>-19974</v>
      </c>
      <c r="CC210">
        <v>0</v>
      </c>
      <c r="CD210">
        <v>0</v>
      </c>
      <c r="CE210">
        <v>0</v>
      </c>
      <c r="CF210">
        <v>0</v>
      </c>
      <c r="CG210">
        <v>0</v>
      </c>
      <c r="CH210">
        <v>21254.16</v>
      </c>
      <c r="CI210">
        <v>0</v>
      </c>
      <c r="CJ210">
        <v>0</v>
      </c>
      <c r="CK210">
        <v>21254.16</v>
      </c>
      <c r="CL210">
        <v>1280.1600000000001</v>
      </c>
      <c r="CM210">
        <v>0</v>
      </c>
      <c r="CN210">
        <v>19974</v>
      </c>
      <c r="CO210">
        <v>6.02</v>
      </c>
      <c r="CP210">
        <v>125000</v>
      </c>
      <c r="CQ210">
        <v>0</v>
      </c>
      <c r="CR210">
        <v>0</v>
      </c>
      <c r="CS210">
        <v>125000</v>
      </c>
      <c r="CT210">
        <v>103745.84</v>
      </c>
      <c r="CU210">
        <v>0</v>
      </c>
      <c r="CV210">
        <v>21254.16</v>
      </c>
      <c r="CW210">
        <v>83</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c r="DW210">
        <v>0</v>
      </c>
      <c r="DX210">
        <v>0</v>
      </c>
      <c r="DY210">
        <v>0</v>
      </c>
      <c r="DZ210">
        <v>0</v>
      </c>
      <c r="EA210">
        <v>0</v>
      </c>
      <c r="EB210">
        <v>0</v>
      </c>
      <c r="EC210">
        <v>0</v>
      </c>
      <c r="ED210">
        <v>0</v>
      </c>
      <c r="EE210">
        <v>0</v>
      </c>
      <c r="EF210">
        <v>0</v>
      </c>
      <c r="EG210">
        <v>0</v>
      </c>
      <c r="EH210">
        <v>0</v>
      </c>
      <c r="EI210">
        <v>0</v>
      </c>
      <c r="EJ210">
        <v>0</v>
      </c>
      <c r="EK210">
        <v>0</v>
      </c>
      <c r="EL210">
        <v>0</v>
      </c>
      <c r="EM210">
        <v>0</v>
      </c>
      <c r="EN210">
        <v>0</v>
      </c>
      <c r="EO210">
        <v>0</v>
      </c>
      <c r="EP210">
        <v>0</v>
      </c>
      <c r="EQ210">
        <v>0</v>
      </c>
      <c r="ER210">
        <v>0</v>
      </c>
      <c r="ES210">
        <v>0</v>
      </c>
    </row>
    <row r="211" spans="1:149" hidden="1" x14ac:dyDescent="0.3">
      <c r="A211" t="s">
        <v>148</v>
      </c>
      <c r="B211" t="s">
        <v>149</v>
      </c>
      <c r="C211" t="s">
        <v>517</v>
      </c>
      <c r="D211" t="s">
        <v>151</v>
      </c>
      <c r="E211" t="s">
        <v>152</v>
      </c>
      <c r="F211" t="s">
        <v>329</v>
      </c>
      <c r="G211" t="str">
        <f>VLOOKUP(L211,'[3]Locn Lookup 2'!G:H,2,FALSE)</f>
        <v>111 -  OLD GREENWICH SCHOOL</v>
      </c>
      <c r="H211" t="str">
        <f t="shared" si="14"/>
        <v>18161111 -  OLD GREENWICH SCHOOL</v>
      </c>
      <c r="I211" t="s">
        <v>154</v>
      </c>
      <c r="J211" t="s">
        <v>155</v>
      </c>
      <c r="L211" s="3">
        <v>111</v>
      </c>
      <c r="M211" t="s">
        <v>156</v>
      </c>
      <c r="N211" t="s">
        <v>539</v>
      </c>
      <c r="O211" t="s">
        <v>151</v>
      </c>
      <c r="P211" t="s">
        <v>158</v>
      </c>
      <c r="Q211" t="s">
        <v>159</v>
      </c>
      <c r="R211">
        <v>0.37</v>
      </c>
      <c r="S211">
        <v>0</v>
      </c>
      <c r="T211">
        <v>0</v>
      </c>
      <c r="U211">
        <v>0</v>
      </c>
      <c r="V211">
        <v>0.37</v>
      </c>
      <c r="W211">
        <v>0</v>
      </c>
      <c r="X211">
        <v>0</v>
      </c>
      <c r="Y211">
        <v>0</v>
      </c>
      <c r="Z211">
        <v>0.37</v>
      </c>
      <c r="AA211">
        <v>0</v>
      </c>
      <c r="AB211">
        <v>315000</v>
      </c>
      <c r="AC211">
        <v>0</v>
      </c>
      <c r="AD211">
        <v>-108971</v>
      </c>
      <c r="AE211">
        <f t="shared" si="15"/>
        <v>-108971</v>
      </c>
      <c r="AF211">
        <v>206029</v>
      </c>
      <c r="AG211">
        <v>206028.63</v>
      </c>
      <c r="AH211">
        <v>0.37</v>
      </c>
      <c r="AI211">
        <v>100</v>
      </c>
      <c r="AJ211">
        <v>108971.37</v>
      </c>
      <c r="AK211">
        <v>0</v>
      </c>
      <c r="AL211">
        <v>-108971</v>
      </c>
      <c r="AM211">
        <v>0</v>
      </c>
      <c r="AN211">
        <v>0.37</v>
      </c>
      <c r="AO211">
        <v>0</v>
      </c>
      <c r="AP211">
        <v>0</v>
      </c>
      <c r="AQ211">
        <v>0.37</v>
      </c>
      <c r="AR211">
        <v>0</v>
      </c>
      <c r="AS211">
        <v>0</v>
      </c>
      <c r="AT211">
        <v>0</v>
      </c>
      <c r="AU211">
        <v>0</v>
      </c>
      <c r="AV211">
        <v>0</v>
      </c>
      <c r="AW211">
        <v>0</v>
      </c>
      <c r="AX211">
        <v>0</v>
      </c>
      <c r="AY211">
        <v>0</v>
      </c>
      <c r="AZ211" t="s">
        <v>267</v>
      </c>
      <c r="BA211" t="s">
        <v>329</v>
      </c>
      <c r="BB211" t="s">
        <v>161</v>
      </c>
      <c r="BC211" t="s">
        <v>161</v>
      </c>
      <c r="BD211" t="s">
        <v>161</v>
      </c>
      <c r="BE211" t="s">
        <v>161</v>
      </c>
      <c r="BF211" t="s">
        <v>159</v>
      </c>
      <c r="BG211" t="s">
        <v>161</v>
      </c>
      <c r="BH211" s="4">
        <v>42917</v>
      </c>
      <c r="BI211">
        <v>0</v>
      </c>
      <c r="BJ211" s="4">
        <v>43281</v>
      </c>
      <c r="BK211" t="s">
        <v>161</v>
      </c>
      <c r="BL211" t="s">
        <v>161</v>
      </c>
      <c r="BM211" t="s">
        <v>161</v>
      </c>
      <c r="BO211" t="s">
        <v>161</v>
      </c>
      <c r="BQ211" t="s">
        <v>161</v>
      </c>
      <c r="BS211" t="s">
        <v>161</v>
      </c>
      <c r="BU211" t="s">
        <v>161</v>
      </c>
      <c r="BW211" t="s">
        <v>161</v>
      </c>
      <c r="BX211" t="s">
        <v>161</v>
      </c>
      <c r="BZ211">
        <v>147642</v>
      </c>
      <c r="CA211">
        <v>0</v>
      </c>
      <c r="CB211">
        <v>0</v>
      </c>
      <c r="CC211">
        <v>147642</v>
      </c>
      <c r="CD211">
        <v>38670.629999999997</v>
      </c>
      <c r="CE211">
        <v>0</v>
      </c>
      <c r="CF211">
        <v>108971.37</v>
      </c>
      <c r="CG211">
        <v>26.19</v>
      </c>
      <c r="CH211">
        <v>315000</v>
      </c>
      <c r="CI211">
        <v>0</v>
      </c>
      <c r="CJ211">
        <v>0</v>
      </c>
      <c r="CK211">
        <v>315000</v>
      </c>
      <c r="CL211">
        <v>167358</v>
      </c>
      <c r="CM211">
        <v>0</v>
      </c>
      <c r="CN211">
        <v>147642</v>
      </c>
      <c r="CO211">
        <v>53.13</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c r="DW211">
        <v>0</v>
      </c>
      <c r="DX211">
        <v>0</v>
      </c>
      <c r="DY211">
        <v>0</v>
      </c>
      <c r="DZ211">
        <v>0</v>
      </c>
      <c r="EA211">
        <v>0</v>
      </c>
      <c r="EB211">
        <v>0</v>
      </c>
      <c r="EC211">
        <v>0</v>
      </c>
      <c r="ED211">
        <v>0</v>
      </c>
      <c r="EE211">
        <v>0</v>
      </c>
      <c r="EF211">
        <v>0</v>
      </c>
      <c r="EG211">
        <v>0</v>
      </c>
      <c r="EH211">
        <v>0</v>
      </c>
      <c r="EI211">
        <v>0</v>
      </c>
      <c r="EJ211">
        <v>0</v>
      </c>
      <c r="EK211">
        <v>0</v>
      </c>
      <c r="EL211">
        <v>0</v>
      </c>
      <c r="EM211">
        <v>0</v>
      </c>
      <c r="EN211">
        <v>0</v>
      </c>
      <c r="EO211">
        <v>0</v>
      </c>
      <c r="EP211">
        <v>0</v>
      </c>
      <c r="EQ211">
        <v>0</v>
      </c>
      <c r="ER211">
        <v>0</v>
      </c>
      <c r="ES211">
        <v>0</v>
      </c>
    </row>
    <row r="212" spans="1:149" hidden="1" x14ac:dyDescent="0.3">
      <c r="A212" t="s">
        <v>148</v>
      </c>
      <c r="B212" t="s">
        <v>149</v>
      </c>
      <c r="C212" t="s">
        <v>517</v>
      </c>
      <c r="D212" t="s">
        <v>151</v>
      </c>
      <c r="E212" t="s">
        <v>152</v>
      </c>
      <c r="F212" t="s">
        <v>337</v>
      </c>
      <c r="G212" t="str">
        <f>VLOOKUP(L212,'[3]Locn Lookup 2'!G:H,2,FALSE)</f>
        <v>111 -  OLD GREENWICH SCHOOL</v>
      </c>
      <c r="H212" t="str">
        <f t="shared" si="14"/>
        <v>18165111 -  OLD GREENWICH SCHOOL</v>
      </c>
      <c r="I212" t="s">
        <v>154</v>
      </c>
      <c r="J212" t="s">
        <v>155</v>
      </c>
      <c r="L212" s="3">
        <v>111</v>
      </c>
      <c r="M212" t="s">
        <v>156</v>
      </c>
      <c r="N212" t="s">
        <v>540</v>
      </c>
      <c r="O212" t="s">
        <v>151</v>
      </c>
      <c r="P212" t="s">
        <v>158</v>
      </c>
      <c r="Q212" t="s">
        <v>159</v>
      </c>
      <c r="R212">
        <v>0</v>
      </c>
      <c r="S212">
        <v>0</v>
      </c>
      <c r="T212">
        <v>0</v>
      </c>
      <c r="U212">
        <v>0</v>
      </c>
      <c r="V212">
        <v>0</v>
      </c>
      <c r="W212">
        <v>0</v>
      </c>
      <c r="X212">
        <v>0</v>
      </c>
      <c r="Y212">
        <v>0</v>
      </c>
      <c r="Z212">
        <v>0</v>
      </c>
      <c r="AA212">
        <v>0</v>
      </c>
      <c r="AB212">
        <v>65377.99</v>
      </c>
      <c r="AC212">
        <v>0</v>
      </c>
      <c r="AD212">
        <v>0</v>
      </c>
      <c r="AE212">
        <f t="shared" si="15"/>
        <v>0</v>
      </c>
      <c r="AF212">
        <v>65377.99</v>
      </c>
      <c r="AG212">
        <v>65377.99</v>
      </c>
      <c r="AH212">
        <v>0</v>
      </c>
      <c r="AI212">
        <v>100</v>
      </c>
      <c r="AJ212">
        <v>0</v>
      </c>
      <c r="AK212">
        <v>0</v>
      </c>
      <c r="AL212">
        <v>0</v>
      </c>
      <c r="AM212">
        <v>0</v>
      </c>
      <c r="AN212">
        <v>0</v>
      </c>
      <c r="AO212">
        <v>0</v>
      </c>
      <c r="AP212">
        <v>0</v>
      </c>
      <c r="AQ212">
        <v>0</v>
      </c>
      <c r="AR212">
        <v>0</v>
      </c>
      <c r="AS212">
        <v>0</v>
      </c>
      <c r="AT212">
        <v>0</v>
      </c>
      <c r="AU212">
        <v>0</v>
      </c>
      <c r="AV212">
        <v>0</v>
      </c>
      <c r="AW212">
        <v>0</v>
      </c>
      <c r="AX212">
        <v>0</v>
      </c>
      <c r="AY212">
        <v>0</v>
      </c>
      <c r="AZ212" t="s">
        <v>328</v>
      </c>
      <c r="BA212" t="s">
        <v>337</v>
      </c>
      <c r="BB212" t="s">
        <v>161</v>
      </c>
      <c r="BC212" t="s">
        <v>161</v>
      </c>
      <c r="BD212" t="s">
        <v>161</v>
      </c>
      <c r="BE212" t="s">
        <v>161</v>
      </c>
      <c r="BF212" t="s">
        <v>159</v>
      </c>
      <c r="BG212" t="s">
        <v>161</v>
      </c>
      <c r="BH212" s="4">
        <v>42917</v>
      </c>
      <c r="BI212">
        <v>0</v>
      </c>
      <c r="BJ212" s="4">
        <v>43281</v>
      </c>
      <c r="BK212" t="s">
        <v>161</v>
      </c>
      <c r="BL212" t="s">
        <v>161</v>
      </c>
      <c r="BM212" t="s">
        <v>161</v>
      </c>
      <c r="BO212" t="s">
        <v>161</v>
      </c>
      <c r="BQ212" t="s">
        <v>161</v>
      </c>
      <c r="BS212" t="s">
        <v>161</v>
      </c>
      <c r="BU212" t="s">
        <v>161</v>
      </c>
      <c r="BW212" t="s">
        <v>161</v>
      </c>
      <c r="BX212" t="s">
        <v>161</v>
      </c>
      <c r="BZ212">
        <v>65377.99</v>
      </c>
      <c r="CA212">
        <v>0</v>
      </c>
      <c r="CB212">
        <v>0</v>
      </c>
      <c r="CC212">
        <v>65377.99</v>
      </c>
      <c r="CD212">
        <v>65377.99</v>
      </c>
      <c r="CE212">
        <v>0</v>
      </c>
      <c r="CF212">
        <v>0</v>
      </c>
      <c r="CG212">
        <v>100</v>
      </c>
      <c r="CH212">
        <v>65377.99</v>
      </c>
      <c r="CI212">
        <v>0</v>
      </c>
      <c r="CJ212">
        <v>0</v>
      </c>
      <c r="CK212">
        <v>65377.99</v>
      </c>
      <c r="CL212">
        <v>0</v>
      </c>
      <c r="CM212">
        <v>0</v>
      </c>
      <c r="CN212">
        <v>65377.99</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c r="DW212">
        <v>0</v>
      </c>
      <c r="DX212">
        <v>0</v>
      </c>
      <c r="DY212">
        <v>0</v>
      </c>
      <c r="DZ212">
        <v>0</v>
      </c>
      <c r="EA212">
        <v>0</v>
      </c>
      <c r="EB212">
        <v>0</v>
      </c>
      <c r="EC212">
        <v>0</v>
      </c>
      <c r="ED212">
        <v>0</v>
      </c>
      <c r="EE212">
        <v>0</v>
      </c>
      <c r="EF212">
        <v>0</v>
      </c>
      <c r="EG212">
        <v>0</v>
      </c>
      <c r="EH212">
        <v>0</v>
      </c>
      <c r="EI212">
        <v>0</v>
      </c>
      <c r="EJ212">
        <v>0</v>
      </c>
      <c r="EK212">
        <v>0</v>
      </c>
      <c r="EL212">
        <v>0</v>
      </c>
      <c r="EM212">
        <v>0</v>
      </c>
      <c r="EN212">
        <v>0</v>
      </c>
      <c r="EO212">
        <v>0</v>
      </c>
      <c r="EP212">
        <v>0</v>
      </c>
      <c r="EQ212">
        <v>0</v>
      </c>
      <c r="ER212">
        <v>0</v>
      </c>
      <c r="ES212">
        <v>0</v>
      </c>
    </row>
    <row r="213" spans="1:149" hidden="1" x14ac:dyDescent="0.3">
      <c r="A213" t="s">
        <v>148</v>
      </c>
      <c r="B213" t="s">
        <v>149</v>
      </c>
      <c r="C213" t="s">
        <v>517</v>
      </c>
      <c r="D213" t="s">
        <v>151</v>
      </c>
      <c r="E213" t="s">
        <v>152</v>
      </c>
      <c r="F213" t="s">
        <v>341</v>
      </c>
      <c r="G213" t="str">
        <f>VLOOKUP(L213,'[3]Locn Lookup 2'!G:H,2,FALSE)</f>
        <v>111 -  OLD GREENWICH SCHOOL</v>
      </c>
      <c r="H213" t="str">
        <f t="shared" si="14"/>
        <v>19147111 -  OLD GREENWICH SCHOOL</v>
      </c>
      <c r="I213" t="s">
        <v>154</v>
      </c>
      <c r="J213" t="s">
        <v>155</v>
      </c>
      <c r="L213" s="3">
        <v>111</v>
      </c>
      <c r="M213" t="s">
        <v>156</v>
      </c>
      <c r="N213" t="s">
        <v>541</v>
      </c>
      <c r="O213" t="s">
        <v>151</v>
      </c>
      <c r="P213" t="s">
        <v>158</v>
      </c>
      <c r="Q213" t="s">
        <v>159</v>
      </c>
      <c r="R213">
        <v>11600</v>
      </c>
      <c r="S213">
        <v>0</v>
      </c>
      <c r="T213">
        <v>0</v>
      </c>
      <c r="U213">
        <v>0</v>
      </c>
      <c r="V213">
        <v>11600</v>
      </c>
      <c r="W213">
        <v>5550</v>
      </c>
      <c r="X213">
        <v>0</v>
      </c>
      <c r="Y213">
        <v>0</v>
      </c>
      <c r="Z213">
        <v>6050</v>
      </c>
      <c r="AA213">
        <v>47.84</v>
      </c>
      <c r="AB213">
        <v>160000</v>
      </c>
      <c r="AC213">
        <v>0</v>
      </c>
      <c r="AD213">
        <v>0</v>
      </c>
      <c r="AE213">
        <f t="shared" si="15"/>
        <v>0</v>
      </c>
      <c r="AF213">
        <v>160000</v>
      </c>
      <c r="AG213">
        <v>153950</v>
      </c>
      <c r="AH213">
        <v>6050</v>
      </c>
      <c r="AI213">
        <v>96.22</v>
      </c>
      <c r="AJ213">
        <v>21665</v>
      </c>
      <c r="AK213">
        <v>0</v>
      </c>
      <c r="AL213">
        <v>0</v>
      </c>
      <c r="AM213">
        <v>0</v>
      </c>
      <c r="AN213">
        <v>21665</v>
      </c>
      <c r="AO213">
        <v>10065</v>
      </c>
      <c r="AP213">
        <v>0</v>
      </c>
      <c r="AQ213">
        <v>11600</v>
      </c>
      <c r="AR213">
        <v>46.46</v>
      </c>
      <c r="AS213">
        <v>0</v>
      </c>
      <c r="AT213">
        <v>0</v>
      </c>
      <c r="AU213">
        <v>0</v>
      </c>
      <c r="AV213">
        <v>0</v>
      </c>
      <c r="AW213">
        <v>0</v>
      </c>
      <c r="AX213">
        <v>0</v>
      </c>
      <c r="AY213">
        <v>0</v>
      </c>
      <c r="AZ213" t="s">
        <v>197</v>
      </c>
      <c r="BA213" t="s">
        <v>341</v>
      </c>
      <c r="BB213" t="s">
        <v>161</v>
      </c>
      <c r="BC213" t="s">
        <v>161</v>
      </c>
      <c r="BD213" t="s">
        <v>161</v>
      </c>
      <c r="BE213" t="s">
        <v>161</v>
      </c>
      <c r="BF213" t="s">
        <v>159</v>
      </c>
      <c r="BG213" t="s">
        <v>161</v>
      </c>
      <c r="BH213" s="4">
        <v>43282</v>
      </c>
      <c r="BI213">
        <v>0</v>
      </c>
      <c r="BJ213" s="4">
        <v>43646</v>
      </c>
      <c r="BK213" t="s">
        <v>161</v>
      </c>
      <c r="BL213" t="s">
        <v>161</v>
      </c>
      <c r="BM213" t="s">
        <v>161</v>
      </c>
      <c r="BO213" t="s">
        <v>161</v>
      </c>
      <c r="BQ213" t="s">
        <v>161</v>
      </c>
      <c r="BS213" t="s">
        <v>161</v>
      </c>
      <c r="BU213" t="s">
        <v>161</v>
      </c>
      <c r="BW213" t="s">
        <v>161</v>
      </c>
      <c r="BX213" t="s">
        <v>161</v>
      </c>
      <c r="BZ213">
        <v>160000</v>
      </c>
      <c r="CA213">
        <v>0</v>
      </c>
      <c r="CB213">
        <v>0</v>
      </c>
      <c r="CC213">
        <v>160000</v>
      </c>
      <c r="CD213">
        <v>138335</v>
      </c>
      <c r="CE213">
        <v>0</v>
      </c>
      <c r="CF213">
        <v>21665</v>
      </c>
      <c r="CG213">
        <v>86.46</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c r="DW213">
        <v>0</v>
      </c>
      <c r="DX213">
        <v>0</v>
      </c>
      <c r="DY213">
        <v>0</v>
      </c>
      <c r="DZ213">
        <v>0</v>
      </c>
      <c r="EA213">
        <v>0</v>
      </c>
      <c r="EB213">
        <v>0</v>
      </c>
      <c r="EC213">
        <v>0</v>
      </c>
      <c r="ED213">
        <v>0</v>
      </c>
      <c r="EE213">
        <v>0</v>
      </c>
      <c r="EF213">
        <v>0</v>
      </c>
      <c r="EG213">
        <v>0</v>
      </c>
      <c r="EH213">
        <v>0</v>
      </c>
      <c r="EI213">
        <v>0</v>
      </c>
      <c r="EJ213">
        <v>0</v>
      </c>
      <c r="EK213">
        <v>0</v>
      </c>
      <c r="EL213">
        <v>0</v>
      </c>
      <c r="EM213">
        <v>0</v>
      </c>
      <c r="EN213">
        <v>0</v>
      </c>
      <c r="EO213">
        <v>0</v>
      </c>
      <c r="EP213">
        <v>0</v>
      </c>
      <c r="EQ213">
        <v>0</v>
      </c>
      <c r="ER213">
        <v>0</v>
      </c>
      <c r="ES213">
        <v>0</v>
      </c>
    </row>
    <row r="214" spans="1:149" hidden="1" x14ac:dyDescent="0.3">
      <c r="A214" t="s">
        <v>148</v>
      </c>
      <c r="B214" t="s">
        <v>149</v>
      </c>
      <c r="C214" t="s">
        <v>517</v>
      </c>
      <c r="D214" t="s">
        <v>151</v>
      </c>
      <c r="E214" t="s">
        <v>152</v>
      </c>
      <c r="F214" t="s">
        <v>169</v>
      </c>
      <c r="G214" t="str">
        <f>VLOOKUP(L214,'[3]Locn Lookup 2'!G:H,2,FALSE)</f>
        <v>111 -  OLD GREENWICH SCHOOL</v>
      </c>
      <c r="H214" t="str">
        <f t="shared" si="14"/>
        <v>19155111 -  OLD GREENWICH SCHOOL</v>
      </c>
      <c r="I214" t="s">
        <v>154</v>
      </c>
      <c r="J214" t="s">
        <v>155</v>
      </c>
      <c r="L214" s="3">
        <v>111</v>
      </c>
      <c r="M214" t="s">
        <v>156</v>
      </c>
      <c r="N214" t="s">
        <v>542</v>
      </c>
      <c r="O214" t="s">
        <v>151</v>
      </c>
      <c r="P214" t="s">
        <v>158</v>
      </c>
      <c r="Q214" t="s">
        <v>159</v>
      </c>
      <c r="R214">
        <v>5000</v>
      </c>
      <c r="S214">
        <v>0</v>
      </c>
      <c r="T214">
        <v>0</v>
      </c>
      <c r="U214">
        <v>0</v>
      </c>
      <c r="V214">
        <v>5000</v>
      </c>
      <c r="W214">
        <v>0</v>
      </c>
      <c r="X214">
        <v>0</v>
      </c>
      <c r="Y214">
        <v>0</v>
      </c>
      <c r="Z214">
        <v>5000</v>
      </c>
      <c r="AA214">
        <v>0</v>
      </c>
      <c r="AB214">
        <v>5000</v>
      </c>
      <c r="AC214">
        <v>0</v>
      </c>
      <c r="AD214">
        <v>0</v>
      </c>
      <c r="AE214">
        <f t="shared" si="15"/>
        <v>0</v>
      </c>
      <c r="AF214">
        <v>5000</v>
      </c>
      <c r="AG214">
        <v>0</v>
      </c>
      <c r="AH214">
        <v>5000</v>
      </c>
      <c r="AI214">
        <v>0</v>
      </c>
      <c r="AJ214">
        <v>5000</v>
      </c>
      <c r="AK214">
        <v>0</v>
      </c>
      <c r="AL214">
        <v>0</v>
      </c>
      <c r="AM214">
        <v>0</v>
      </c>
      <c r="AN214">
        <v>5000</v>
      </c>
      <c r="AO214">
        <v>0</v>
      </c>
      <c r="AP214">
        <v>0</v>
      </c>
      <c r="AQ214">
        <v>5000</v>
      </c>
      <c r="AR214">
        <v>0</v>
      </c>
      <c r="AS214">
        <v>0</v>
      </c>
      <c r="AT214">
        <v>0</v>
      </c>
      <c r="AU214">
        <v>0</v>
      </c>
      <c r="AV214">
        <v>0</v>
      </c>
      <c r="AW214">
        <v>0</v>
      </c>
      <c r="AX214">
        <v>0</v>
      </c>
      <c r="AY214">
        <v>0</v>
      </c>
      <c r="AZ214" t="s">
        <v>171</v>
      </c>
      <c r="BA214" t="s">
        <v>169</v>
      </c>
      <c r="BB214" t="s">
        <v>161</v>
      </c>
      <c r="BC214" t="s">
        <v>161</v>
      </c>
      <c r="BD214" t="s">
        <v>161</v>
      </c>
      <c r="BE214" t="s">
        <v>161</v>
      </c>
      <c r="BF214" t="s">
        <v>159</v>
      </c>
      <c r="BG214" t="s">
        <v>161</v>
      </c>
      <c r="BH214" s="4">
        <v>43282</v>
      </c>
      <c r="BI214">
        <v>0</v>
      </c>
      <c r="BJ214" s="4">
        <v>43646</v>
      </c>
      <c r="BK214" t="s">
        <v>161</v>
      </c>
      <c r="BL214" t="s">
        <v>161</v>
      </c>
      <c r="BM214" t="s">
        <v>161</v>
      </c>
      <c r="BO214" t="s">
        <v>161</v>
      </c>
      <c r="BQ214" t="s">
        <v>161</v>
      </c>
      <c r="BS214" t="s">
        <v>161</v>
      </c>
      <c r="BU214" t="s">
        <v>161</v>
      </c>
      <c r="BW214" t="s">
        <v>161</v>
      </c>
      <c r="BX214" t="s">
        <v>161</v>
      </c>
      <c r="BZ214">
        <v>5000</v>
      </c>
      <c r="CA214">
        <v>0</v>
      </c>
      <c r="CB214">
        <v>0</v>
      </c>
      <c r="CC214">
        <v>5000</v>
      </c>
      <c r="CD214">
        <v>0</v>
      </c>
      <c r="CE214">
        <v>0</v>
      </c>
      <c r="CF214">
        <v>5000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c r="DW214">
        <v>0</v>
      </c>
      <c r="DX214">
        <v>0</v>
      </c>
      <c r="DY214">
        <v>0</v>
      </c>
      <c r="DZ214">
        <v>0</v>
      </c>
      <c r="EA214">
        <v>0</v>
      </c>
      <c r="EB214">
        <v>0</v>
      </c>
      <c r="EC214">
        <v>0</v>
      </c>
      <c r="ED214">
        <v>0</v>
      </c>
      <c r="EE214">
        <v>0</v>
      </c>
      <c r="EF214">
        <v>0</v>
      </c>
      <c r="EG214">
        <v>0</v>
      </c>
      <c r="EH214">
        <v>0</v>
      </c>
      <c r="EI214">
        <v>0</v>
      </c>
      <c r="EJ214">
        <v>0</v>
      </c>
      <c r="EK214">
        <v>0</v>
      </c>
      <c r="EL214">
        <v>0</v>
      </c>
      <c r="EM214">
        <v>0</v>
      </c>
      <c r="EN214">
        <v>0</v>
      </c>
      <c r="EO214">
        <v>0</v>
      </c>
      <c r="EP214">
        <v>0</v>
      </c>
      <c r="EQ214">
        <v>0</v>
      </c>
      <c r="ER214">
        <v>0</v>
      </c>
      <c r="ES214">
        <v>0</v>
      </c>
    </row>
    <row r="215" spans="1:149" hidden="1" x14ac:dyDescent="0.3">
      <c r="A215" t="s">
        <v>148</v>
      </c>
      <c r="B215" t="s">
        <v>149</v>
      </c>
      <c r="C215" t="s">
        <v>517</v>
      </c>
      <c r="D215" t="s">
        <v>151</v>
      </c>
      <c r="E215" t="s">
        <v>152</v>
      </c>
      <c r="F215" t="s">
        <v>543</v>
      </c>
      <c r="G215" t="str">
        <f>VLOOKUP(L215,'[3]Locn Lookup 2'!G:H,2,FALSE)</f>
        <v>111 -  OLD GREENWICH SCHOOL</v>
      </c>
      <c r="H215" t="str">
        <f t="shared" si="14"/>
        <v>19159111 -  OLD GREENWICH SCHOOL</v>
      </c>
      <c r="I215" t="s">
        <v>154</v>
      </c>
      <c r="J215" t="s">
        <v>155</v>
      </c>
      <c r="L215" s="3">
        <v>111</v>
      </c>
      <c r="M215" t="s">
        <v>156</v>
      </c>
      <c r="N215" t="s">
        <v>544</v>
      </c>
      <c r="O215" t="s">
        <v>151</v>
      </c>
      <c r="P215" t="s">
        <v>158</v>
      </c>
      <c r="Q215" t="s">
        <v>159</v>
      </c>
      <c r="R215">
        <v>495731.93</v>
      </c>
      <c r="S215">
        <v>0</v>
      </c>
      <c r="T215">
        <v>0</v>
      </c>
      <c r="U215">
        <v>0</v>
      </c>
      <c r="V215">
        <v>495731.93</v>
      </c>
      <c r="W215">
        <v>9750</v>
      </c>
      <c r="X215">
        <v>14981.93</v>
      </c>
      <c r="Y215">
        <v>0</v>
      </c>
      <c r="Z215">
        <v>471000</v>
      </c>
      <c r="AA215">
        <v>4.99</v>
      </c>
      <c r="AB215">
        <v>500000</v>
      </c>
      <c r="AC215">
        <v>0</v>
      </c>
      <c r="AD215">
        <v>0</v>
      </c>
      <c r="AE215">
        <f t="shared" si="15"/>
        <v>0</v>
      </c>
      <c r="AF215">
        <v>500000</v>
      </c>
      <c r="AG215">
        <v>14018.07</v>
      </c>
      <c r="AH215">
        <v>471000</v>
      </c>
      <c r="AI215">
        <v>5.8</v>
      </c>
      <c r="AJ215">
        <v>500000</v>
      </c>
      <c r="AK215">
        <v>0</v>
      </c>
      <c r="AL215">
        <v>0</v>
      </c>
      <c r="AM215">
        <v>0</v>
      </c>
      <c r="AN215">
        <v>500000</v>
      </c>
      <c r="AO215">
        <v>4268.07</v>
      </c>
      <c r="AP215">
        <v>0</v>
      </c>
      <c r="AQ215">
        <v>495731.93</v>
      </c>
      <c r="AR215">
        <v>0.85</v>
      </c>
      <c r="AS215">
        <v>0</v>
      </c>
      <c r="AT215">
        <v>0</v>
      </c>
      <c r="AU215">
        <v>0</v>
      </c>
      <c r="AV215">
        <v>0</v>
      </c>
      <c r="AW215">
        <v>0</v>
      </c>
      <c r="AX215">
        <v>0</v>
      </c>
      <c r="AY215">
        <v>0</v>
      </c>
      <c r="AZ215" t="s">
        <v>545</v>
      </c>
      <c r="BA215" t="s">
        <v>543</v>
      </c>
      <c r="BB215" t="s">
        <v>161</v>
      </c>
      <c r="BC215" t="s">
        <v>161</v>
      </c>
      <c r="BD215" t="s">
        <v>161</v>
      </c>
      <c r="BE215" t="s">
        <v>161</v>
      </c>
      <c r="BF215" t="s">
        <v>159</v>
      </c>
      <c r="BG215" t="s">
        <v>161</v>
      </c>
      <c r="BH215" s="4">
        <v>43282</v>
      </c>
      <c r="BI215">
        <v>0</v>
      </c>
      <c r="BJ215" s="4">
        <v>43646</v>
      </c>
      <c r="BK215" t="s">
        <v>161</v>
      </c>
      <c r="BL215" t="s">
        <v>161</v>
      </c>
      <c r="BM215" t="s">
        <v>161</v>
      </c>
      <c r="BO215" t="s">
        <v>161</v>
      </c>
      <c r="BQ215" t="s">
        <v>161</v>
      </c>
      <c r="BS215" t="s">
        <v>161</v>
      </c>
      <c r="BU215" t="s">
        <v>161</v>
      </c>
      <c r="BW215" t="s">
        <v>161</v>
      </c>
      <c r="BX215" t="s">
        <v>161</v>
      </c>
      <c r="BZ215">
        <v>500000</v>
      </c>
      <c r="CA215">
        <v>0</v>
      </c>
      <c r="CB215">
        <v>0</v>
      </c>
      <c r="CC215">
        <v>500000</v>
      </c>
      <c r="CD215">
        <v>0</v>
      </c>
      <c r="CE215">
        <v>0</v>
      </c>
      <c r="CF215">
        <v>500000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c r="DW215">
        <v>0</v>
      </c>
      <c r="DX215">
        <v>0</v>
      </c>
      <c r="DY215">
        <v>0</v>
      </c>
      <c r="DZ215">
        <v>0</v>
      </c>
      <c r="EA215">
        <v>0</v>
      </c>
      <c r="EB215">
        <v>0</v>
      </c>
      <c r="EC215">
        <v>0</v>
      </c>
      <c r="ED215">
        <v>0</v>
      </c>
      <c r="EE215">
        <v>0</v>
      </c>
      <c r="EF215">
        <v>0</v>
      </c>
      <c r="EG215">
        <v>0</v>
      </c>
      <c r="EH215">
        <v>0</v>
      </c>
      <c r="EI215">
        <v>0</v>
      </c>
      <c r="EJ215">
        <v>0</v>
      </c>
      <c r="EK215">
        <v>0</v>
      </c>
      <c r="EL215">
        <v>0</v>
      </c>
      <c r="EM215">
        <v>0</v>
      </c>
      <c r="EN215">
        <v>0</v>
      </c>
      <c r="EO215">
        <v>0</v>
      </c>
      <c r="EP215">
        <v>0</v>
      </c>
      <c r="EQ215">
        <v>0</v>
      </c>
      <c r="ER215">
        <v>0</v>
      </c>
      <c r="ES215">
        <v>0</v>
      </c>
    </row>
    <row r="216" spans="1:149" hidden="1" x14ac:dyDescent="0.3">
      <c r="A216" t="s">
        <v>148</v>
      </c>
      <c r="B216" t="s">
        <v>149</v>
      </c>
      <c r="C216" t="s">
        <v>517</v>
      </c>
      <c r="D216" t="s">
        <v>151</v>
      </c>
      <c r="E216" t="s">
        <v>152</v>
      </c>
      <c r="F216" t="s">
        <v>460</v>
      </c>
      <c r="G216" t="str">
        <f>VLOOKUP(L216,'[3]Locn Lookup 2'!G:H,2,FALSE)</f>
        <v>111 -  OLD GREENWICH SCHOOL</v>
      </c>
      <c r="H216" t="str">
        <f t="shared" si="14"/>
        <v>19160111 -  OLD GREENWICH SCHOOL</v>
      </c>
      <c r="I216" t="s">
        <v>154</v>
      </c>
      <c r="J216" t="s">
        <v>155</v>
      </c>
      <c r="L216" s="3">
        <v>111</v>
      </c>
      <c r="M216" t="s">
        <v>156</v>
      </c>
      <c r="N216" t="s">
        <v>546</v>
      </c>
      <c r="O216" t="s">
        <v>151</v>
      </c>
      <c r="P216" t="s">
        <v>158</v>
      </c>
      <c r="Q216" t="s">
        <v>159</v>
      </c>
      <c r="R216">
        <v>137631</v>
      </c>
      <c r="S216">
        <v>0</v>
      </c>
      <c r="T216">
        <v>0</v>
      </c>
      <c r="U216">
        <v>0</v>
      </c>
      <c r="V216">
        <v>137631</v>
      </c>
      <c r="W216">
        <v>0</v>
      </c>
      <c r="X216">
        <v>0</v>
      </c>
      <c r="Y216">
        <v>0</v>
      </c>
      <c r="Z216">
        <v>137631</v>
      </c>
      <c r="AA216">
        <v>0</v>
      </c>
      <c r="AB216">
        <v>455000</v>
      </c>
      <c r="AC216">
        <v>0</v>
      </c>
      <c r="AD216">
        <v>-317369</v>
      </c>
      <c r="AE216">
        <f t="shared" si="15"/>
        <v>-317369</v>
      </c>
      <c r="AF216">
        <v>137631</v>
      </c>
      <c r="AG216">
        <v>0</v>
      </c>
      <c r="AH216">
        <v>137631</v>
      </c>
      <c r="AI216">
        <v>0</v>
      </c>
      <c r="AJ216">
        <v>137631</v>
      </c>
      <c r="AK216">
        <v>0</v>
      </c>
      <c r="AL216">
        <v>0</v>
      </c>
      <c r="AM216">
        <v>0</v>
      </c>
      <c r="AN216">
        <v>137631</v>
      </c>
      <c r="AO216">
        <v>0</v>
      </c>
      <c r="AP216">
        <v>0</v>
      </c>
      <c r="AQ216">
        <v>137631</v>
      </c>
      <c r="AR216">
        <v>0</v>
      </c>
      <c r="AS216">
        <v>0</v>
      </c>
      <c r="AT216">
        <v>0</v>
      </c>
      <c r="AU216">
        <v>0</v>
      </c>
      <c r="AV216">
        <v>0</v>
      </c>
      <c r="AW216">
        <v>0</v>
      </c>
      <c r="AX216">
        <v>0</v>
      </c>
      <c r="AY216">
        <v>0</v>
      </c>
      <c r="AZ216" t="s">
        <v>402</v>
      </c>
      <c r="BA216" t="s">
        <v>460</v>
      </c>
      <c r="BB216" t="s">
        <v>161</v>
      </c>
      <c r="BC216" t="s">
        <v>161</v>
      </c>
      <c r="BD216" t="s">
        <v>161</v>
      </c>
      <c r="BE216" t="s">
        <v>161</v>
      </c>
      <c r="BF216" t="s">
        <v>159</v>
      </c>
      <c r="BG216" t="s">
        <v>161</v>
      </c>
      <c r="BH216" s="4">
        <v>43282</v>
      </c>
      <c r="BI216">
        <v>0</v>
      </c>
      <c r="BJ216" s="4">
        <v>43646</v>
      </c>
      <c r="BK216" t="s">
        <v>161</v>
      </c>
      <c r="BL216" t="s">
        <v>161</v>
      </c>
      <c r="BM216" t="s">
        <v>161</v>
      </c>
      <c r="BO216" t="s">
        <v>161</v>
      </c>
      <c r="BQ216" t="s">
        <v>161</v>
      </c>
      <c r="BS216" t="s">
        <v>161</v>
      </c>
      <c r="BU216" t="s">
        <v>161</v>
      </c>
      <c r="BW216" t="s">
        <v>161</v>
      </c>
      <c r="BX216" t="s">
        <v>161</v>
      </c>
      <c r="BZ216">
        <v>455000</v>
      </c>
      <c r="CA216">
        <v>0</v>
      </c>
      <c r="CB216">
        <v>-317369</v>
      </c>
      <c r="CC216">
        <v>137631</v>
      </c>
      <c r="CD216">
        <v>0</v>
      </c>
      <c r="CE216">
        <v>0</v>
      </c>
      <c r="CF216">
        <v>137631</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c r="DW216">
        <v>0</v>
      </c>
      <c r="DX216">
        <v>0</v>
      </c>
      <c r="DY216">
        <v>0</v>
      </c>
      <c r="DZ216">
        <v>0</v>
      </c>
      <c r="EA216">
        <v>0</v>
      </c>
      <c r="EB216">
        <v>0</v>
      </c>
      <c r="EC216">
        <v>0</v>
      </c>
      <c r="ED216">
        <v>0</v>
      </c>
      <c r="EE216">
        <v>0</v>
      </c>
      <c r="EF216">
        <v>0</v>
      </c>
      <c r="EG216">
        <v>0</v>
      </c>
      <c r="EH216">
        <v>0</v>
      </c>
      <c r="EI216">
        <v>0</v>
      </c>
      <c r="EJ216">
        <v>0</v>
      </c>
      <c r="EK216">
        <v>0</v>
      </c>
      <c r="EL216">
        <v>0</v>
      </c>
      <c r="EM216">
        <v>0</v>
      </c>
      <c r="EN216">
        <v>0</v>
      </c>
      <c r="EO216">
        <v>0</v>
      </c>
      <c r="EP216">
        <v>0</v>
      </c>
      <c r="EQ216">
        <v>0</v>
      </c>
      <c r="ER216">
        <v>0</v>
      </c>
      <c r="ES216">
        <v>0</v>
      </c>
    </row>
    <row r="217" spans="1:149" hidden="1" x14ac:dyDescent="0.3">
      <c r="A217" t="s">
        <v>148</v>
      </c>
      <c r="B217" t="s">
        <v>149</v>
      </c>
      <c r="C217" t="s">
        <v>517</v>
      </c>
      <c r="D217" t="s">
        <v>151</v>
      </c>
      <c r="E217" t="s">
        <v>152</v>
      </c>
      <c r="F217" t="s">
        <v>175</v>
      </c>
      <c r="G217" t="str">
        <f>VLOOKUP(L217,'[3]Locn Lookup 2'!G:H,2,FALSE)</f>
        <v>111 -  OLD GREENWICH SCHOOL</v>
      </c>
      <c r="H217" t="str">
        <f t="shared" si="14"/>
        <v>19161111 -  OLD GREENWICH SCHOOL</v>
      </c>
      <c r="I217" t="s">
        <v>154</v>
      </c>
      <c r="J217" t="s">
        <v>155</v>
      </c>
      <c r="L217" s="3">
        <v>111</v>
      </c>
      <c r="M217" t="s">
        <v>156</v>
      </c>
      <c r="N217" t="s">
        <v>547</v>
      </c>
      <c r="O217" t="s">
        <v>151</v>
      </c>
      <c r="P217" t="s">
        <v>158</v>
      </c>
      <c r="Q217" t="s">
        <v>159</v>
      </c>
      <c r="R217">
        <v>31387.5</v>
      </c>
      <c r="S217">
        <v>0</v>
      </c>
      <c r="T217">
        <v>0</v>
      </c>
      <c r="U217">
        <v>0</v>
      </c>
      <c r="V217">
        <v>31387.5</v>
      </c>
      <c r="W217">
        <v>5637.5</v>
      </c>
      <c r="X217">
        <v>0</v>
      </c>
      <c r="Y217">
        <v>0</v>
      </c>
      <c r="Z217">
        <v>25750</v>
      </c>
      <c r="AA217">
        <v>17.96</v>
      </c>
      <c r="AB217">
        <v>36000</v>
      </c>
      <c r="AC217">
        <v>0</v>
      </c>
      <c r="AD217">
        <v>0</v>
      </c>
      <c r="AE217">
        <f t="shared" si="15"/>
        <v>0</v>
      </c>
      <c r="AF217">
        <v>36000</v>
      </c>
      <c r="AG217">
        <v>10250</v>
      </c>
      <c r="AH217">
        <v>25750</v>
      </c>
      <c r="AI217">
        <v>28.47</v>
      </c>
      <c r="AJ217">
        <v>36000</v>
      </c>
      <c r="AK217">
        <v>0</v>
      </c>
      <c r="AL217">
        <v>0</v>
      </c>
      <c r="AM217">
        <v>0</v>
      </c>
      <c r="AN217">
        <v>36000</v>
      </c>
      <c r="AO217">
        <v>4612.5</v>
      </c>
      <c r="AP217">
        <v>0</v>
      </c>
      <c r="AQ217">
        <v>31387.5</v>
      </c>
      <c r="AR217">
        <v>12.81</v>
      </c>
      <c r="AS217">
        <v>0</v>
      </c>
      <c r="AT217">
        <v>0</v>
      </c>
      <c r="AU217">
        <v>0</v>
      </c>
      <c r="AV217">
        <v>0</v>
      </c>
      <c r="AW217">
        <v>0</v>
      </c>
      <c r="AX217">
        <v>0</v>
      </c>
      <c r="AY217">
        <v>0</v>
      </c>
      <c r="AZ217" t="s">
        <v>177</v>
      </c>
      <c r="BA217" t="s">
        <v>175</v>
      </c>
      <c r="BB217" t="s">
        <v>161</v>
      </c>
      <c r="BC217" t="s">
        <v>161</v>
      </c>
      <c r="BD217" t="s">
        <v>161</v>
      </c>
      <c r="BE217" t="s">
        <v>161</v>
      </c>
      <c r="BF217" t="s">
        <v>159</v>
      </c>
      <c r="BG217" t="s">
        <v>161</v>
      </c>
      <c r="BH217" s="4">
        <v>43282</v>
      </c>
      <c r="BI217">
        <v>0</v>
      </c>
      <c r="BJ217" s="4">
        <v>43646</v>
      </c>
      <c r="BK217" t="s">
        <v>161</v>
      </c>
      <c r="BL217" t="s">
        <v>161</v>
      </c>
      <c r="BM217" t="s">
        <v>161</v>
      </c>
      <c r="BO217" t="s">
        <v>161</v>
      </c>
      <c r="BQ217" t="s">
        <v>161</v>
      </c>
      <c r="BS217" t="s">
        <v>161</v>
      </c>
      <c r="BU217" t="s">
        <v>161</v>
      </c>
      <c r="BW217" t="s">
        <v>161</v>
      </c>
      <c r="BX217" t="s">
        <v>161</v>
      </c>
      <c r="BZ217">
        <v>36000</v>
      </c>
      <c r="CA217">
        <v>0</v>
      </c>
      <c r="CB217">
        <v>0</v>
      </c>
      <c r="CC217">
        <v>36000</v>
      </c>
      <c r="CD217">
        <v>0</v>
      </c>
      <c r="CE217">
        <v>0</v>
      </c>
      <c r="CF217">
        <v>36000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c r="DW217">
        <v>0</v>
      </c>
      <c r="DX217">
        <v>0</v>
      </c>
      <c r="DY217">
        <v>0</v>
      </c>
      <c r="DZ217">
        <v>0</v>
      </c>
      <c r="EA217">
        <v>0</v>
      </c>
      <c r="EB217">
        <v>0</v>
      </c>
      <c r="EC217">
        <v>0</v>
      </c>
      <c r="ED217">
        <v>0</v>
      </c>
      <c r="EE217">
        <v>0</v>
      </c>
      <c r="EF217">
        <v>0</v>
      </c>
      <c r="EG217">
        <v>0</v>
      </c>
      <c r="EH217">
        <v>0</v>
      </c>
      <c r="EI217">
        <v>0</v>
      </c>
      <c r="EJ217">
        <v>0</v>
      </c>
      <c r="EK217">
        <v>0</v>
      </c>
      <c r="EL217">
        <v>0</v>
      </c>
      <c r="EM217">
        <v>0</v>
      </c>
      <c r="EN217">
        <v>0</v>
      </c>
      <c r="EO217">
        <v>0</v>
      </c>
      <c r="EP217">
        <v>0</v>
      </c>
      <c r="EQ217">
        <v>0</v>
      </c>
      <c r="ER217">
        <v>0</v>
      </c>
      <c r="ES217">
        <v>0</v>
      </c>
    </row>
    <row r="218" spans="1:149" hidden="1" x14ac:dyDescent="0.3">
      <c r="A218" t="s">
        <v>148</v>
      </c>
      <c r="B218" t="s">
        <v>149</v>
      </c>
      <c r="C218" t="s">
        <v>517</v>
      </c>
      <c r="D218" t="s">
        <v>151</v>
      </c>
      <c r="E218" t="s">
        <v>152</v>
      </c>
      <c r="F218" t="s">
        <v>352</v>
      </c>
      <c r="G218" t="str">
        <f>VLOOKUP(L218,'[3]Locn Lookup 2'!G:H,2,FALSE)</f>
        <v>111 -  OLD GREENWICH SCHOOL</v>
      </c>
      <c r="H218" t="str">
        <f t="shared" si="14"/>
        <v>20164111 -  OLD GREENWICH SCHOOL</v>
      </c>
      <c r="I218" t="s">
        <v>154</v>
      </c>
      <c r="J218" t="s">
        <v>155</v>
      </c>
      <c r="L218" s="3">
        <v>111</v>
      </c>
      <c r="M218" t="s">
        <v>156</v>
      </c>
      <c r="N218" t="s">
        <v>548</v>
      </c>
      <c r="O218" t="s">
        <v>151</v>
      </c>
      <c r="P218" t="s">
        <v>158</v>
      </c>
      <c r="Q218" t="s">
        <v>159</v>
      </c>
      <c r="R218">
        <v>7667.41</v>
      </c>
      <c r="S218">
        <v>0</v>
      </c>
      <c r="T218">
        <v>0</v>
      </c>
      <c r="U218">
        <v>0</v>
      </c>
      <c r="V218">
        <v>7667.41</v>
      </c>
      <c r="W218">
        <v>0</v>
      </c>
      <c r="X218">
        <v>0</v>
      </c>
      <c r="Y218">
        <v>0</v>
      </c>
      <c r="Z218">
        <v>7667.41</v>
      </c>
      <c r="AA218">
        <v>0</v>
      </c>
      <c r="AB218">
        <v>12000</v>
      </c>
      <c r="AC218">
        <v>0</v>
      </c>
      <c r="AD218">
        <v>0</v>
      </c>
      <c r="AE218">
        <f t="shared" si="15"/>
        <v>0</v>
      </c>
      <c r="AF218">
        <v>12000</v>
      </c>
      <c r="AG218">
        <v>4332.59</v>
      </c>
      <c r="AH218">
        <v>7667.41</v>
      </c>
      <c r="AI218">
        <v>36.1</v>
      </c>
      <c r="AJ218">
        <v>12000</v>
      </c>
      <c r="AK218">
        <v>0</v>
      </c>
      <c r="AL218">
        <v>0</v>
      </c>
      <c r="AM218">
        <v>0</v>
      </c>
      <c r="AN218">
        <v>12000</v>
      </c>
      <c r="AO218">
        <v>4332.59</v>
      </c>
      <c r="AP218">
        <v>0</v>
      </c>
      <c r="AQ218">
        <v>7667.41</v>
      </c>
      <c r="AR218">
        <v>36.1</v>
      </c>
      <c r="AS218">
        <v>0</v>
      </c>
      <c r="AT218">
        <v>0</v>
      </c>
      <c r="AU218">
        <v>0</v>
      </c>
      <c r="AV218">
        <v>0</v>
      </c>
      <c r="AW218">
        <v>0</v>
      </c>
      <c r="AX218">
        <v>0</v>
      </c>
      <c r="AY218">
        <v>0</v>
      </c>
      <c r="AZ218" t="s">
        <v>354</v>
      </c>
      <c r="BA218" t="s">
        <v>352</v>
      </c>
      <c r="BB218" t="s">
        <v>161</v>
      </c>
      <c r="BC218" t="s">
        <v>161</v>
      </c>
      <c r="BD218" t="s">
        <v>161</v>
      </c>
      <c r="BE218" t="s">
        <v>161</v>
      </c>
      <c r="BF218" t="s">
        <v>159</v>
      </c>
      <c r="BG218" t="s">
        <v>161</v>
      </c>
      <c r="BH218" s="4">
        <v>43647</v>
      </c>
      <c r="BI218">
        <v>0</v>
      </c>
      <c r="BJ218" s="4">
        <v>44012</v>
      </c>
      <c r="BK218" t="s">
        <v>161</v>
      </c>
      <c r="BL218" t="s">
        <v>161</v>
      </c>
      <c r="BM218" t="s">
        <v>161</v>
      </c>
      <c r="BO218" t="s">
        <v>161</v>
      </c>
      <c r="BQ218" t="s">
        <v>161</v>
      </c>
      <c r="BS218" t="s">
        <v>161</v>
      </c>
      <c r="BU218" t="s">
        <v>161</v>
      </c>
      <c r="BW218" t="s">
        <v>161</v>
      </c>
      <c r="BX218" t="s">
        <v>161</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c r="DW218">
        <v>0</v>
      </c>
      <c r="DX218">
        <v>0</v>
      </c>
      <c r="DY218">
        <v>0</v>
      </c>
      <c r="DZ218">
        <v>0</v>
      </c>
      <c r="EA218">
        <v>0</v>
      </c>
      <c r="EB218">
        <v>0</v>
      </c>
      <c r="EC218">
        <v>0</v>
      </c>
      <c r="ED218">
        <v>0</v>
      </c>
      <c r="EE218">
        <v>0</v>
      </c>
      <c r="EF218">
        <v>0</v>
      </c>
      <c r="EG218">
        <v>0</v>
      </c>
      <c r="EH218">
        <v>0</v>
      </c>
      <c r="EI218">
        <v>0</v>
      </c>
      <c r="EJ218">
        <v>0</v>
      </c>
      <c r="EK218">
        <v>0</v>
      </c>
      <c r="EL218">
        <v>0</v>
      </c>
      <c r="EM218">
        <v>0</v>
      </c>
      <c r="EN218">
        <v>0</v>
      </c>
      <c r="EO218">
        <v>0</v>
      </c>
      <c r="EP218">
        <v>0</v>
      </c>
      <c r="EQ218">
        <v>0</v>
      </c>
      <c r="ER218">
        <v>0</v>
      </c>
      <c r="ES218">
        <v>0</v>
      </c>
    </row>
    <row r="219" spans="1:149" hidden="1" x14ac:dyDescent="0.3">
      <c r="A219" t="s">
        <v>148</v>
      </c>
      <c r="B219" t="s">
        <v>149</v>
      </c>
      <c r="C219" t="s">
        <v>517</v>
      </c>
      <c r="D219" t="s">
        <v>151</v>
      </c>
      <c r="E219" t="s">
        <v>152</v>
      </c>
      <c r="F219" t="s">
        <v>270</v>
      </c>
      <c r="G219" t="str">
        <f>VLOOKUP(L219,'[3]Locn Lookup 2'!G:H,2,FALSE)</f>
        <v>111 -  OLD GREENWICH SCHOOL</v>
      </c>
      <c r="H219" t="str">
        <f t="shared" si="14"/>
        <v>20168111 -  OLD GREENWICH SCHOOL</v>
      </c>
      <c r="I219" t="s">
        <v>154</v>
      </c>
      <c r="J219" t="s">
        <v>155</v>
      </c>
      <c r="L219" s="3">
        <v>111</v>
      </c>
      <c r="M219" t="s">
        <v>156</v>
      </c>
      <c r="N219" t="s">
        <v>549</v>
      </c>
      <c r="O219" t="s">
        <v>151</v>
      </c>
      <c r="P219" t="s">
        <v>158</v>
      </c>
      <c r="Q219" t="s">
        <v>159</v>
      </c>
      <c r="R219">
        <v>0</v>
      </c>
      <c r="S219">
        <v>0</v>
      </c>
      <c r="T219">
        <v>0</v>
      </c>
      <c r="U219">
        <v>0</v>
      </c>
      <c r="V219">
        <v>0</v>
      </c>
      <c r="W219">
        <v>0</v>
      </c>
      <c r="X219">
        <v>0</v>
      </c>
      <c r="Y219">
        <v>0</v>
      </c>
      <c r="Z219">
        <v>0</v>
      </c>
      <c r="AA219">
        <v>0</v>
      </c>
      <c r="AB219">
        <v>127000</v>
      </c>
      <c r="AC219">
        <v>0</v>
      </c>
      <c r="AD219">
        <v>-77625.23</v>
      </c>
      <c r="AE219">
        <f t="shared" si="15"/>
        <v>-77625.23</v>
      </c>
      <c r="AF219">
        <v>49374.77</v>
      </c>
      <c r="AG219">
        <v>49374.77</v>
      </c>
      <c r="AH219">
        <v>0</v>
      </c>
      <c r="AI219">
        <v>100</v>
      </c>
      <c r="AJ219">
        <v>127000</v>
      </c>
      <c r="AK219">
        <v>0</v>
      </c>
      <c r="AL219">
        <v>-77625.23</v>
      </c>
      <c r="AM219">
        <v>0</v>
      </c>
      <c r="AN219">
        <v>49374.77</v>
      </c>
      <c r="AO219">
        <v>49374.77</v>
      </c>
      <c r="AP219">
        <v>0</v>
      </c>
      <c r="AQ219">
        <v>0</v>
      </c>
      <c r="AR219">
        <v>100</v>
      </c>
      <c r="AS219">
        <v>0</v>
      </c>
      <c r="AT219">
        <v>0</v>
      </c>
      <c r="AU219">
        <v>0</v>
      </c>
      <c r="AV219">
        <v>0</v>
      </c>
      <c r="AW219">
        <v>0</v>
      </c>
      <c r="AX219">
        <v>0</v>
      </c>
      <c r="AY219">
        <v>0</v>
      </c>
      <c r="AZ219" t="s">
        <v>272</v>
      </c>
      <c r="BA219" t="s">
        <v>270</v>
      </c>
      <c r="BB219" t="s">
        <v>161</v>
      </c>
      <c r="BC219" t="s">
        <v>161</v>
      </c>
      <c r="BD219" t="s">
        <v>161</v>
      </c>
      <c r="BE219" t="s">
        <v>161</v>
      </c>
      <c r="BF219" t="s">
        <v>159</v>
      </c>
      <c r="BG219" t="s">
        <v>161</v>
      </c>
      <c r="BH219" s="4">
        <v>43647</v>
      </c>
      <c r="BI219">
        <v>0</v>
      </c>
      <c r="BJ219" s="4">
        <v>44012</v>
      </c>
      <c r="BK219" t="s">
        <v>161</v>
      </c>
      <c r="BL219" t="s">
        <v>161</v>
      </c>
      <c r="BM219" t="s">
        <v>161</v>
      </c>
      <c r="BO219" t="s">
        <v>161</v>
      </c>
      <c r="BQ219" t="s">
        <v>161</v>
      </c>
      <c r="BS219" t="s">
        <v>161</v>
      </c>
      <c r="BU219" t="s">
        <v>161</v>
      </c>
      <c r="BW219" t="s">
        <v>161</v>
      </c>
      <c r="BX219" t="s">
        <v>161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c r="DW219">
        <v>0</v>
      </c>
      <c r="DX219">
        <v>0</v>
      </c>
      <c r="DY219">
        <v>0</v>
      </c>
      <c r="DZ219">
        <v>0</v>
      </c>
      <c r="EA219">
        <v>0</v>
      </c>
      <c r="EB219">
        <v>0</v>
      </c>
      <c r="EC219">
        <v>0</v>
      </c>
      <c r="ED219">
        <v>0</v>
      </c>
      <c r="EE219">
        <v>0</v>
      </c>
      <c r="EF219">
        <v>0</v>
      </c>
      <c r="EG219">
        <v>0</v>
      </c>
      <c r="EH219">
        <v>0</v>
      </c>
      <c r="EI219">
        <v>0</v>
      </c>
      <c r="EJ219">
        <v>0</v>
      </c>
      <c r="EK219">
        <v>0</v>
      </c>
      <c r="EL219">
        <v>0</v>
      </c>
      <c r="EM219">
        <v>0</v>
      </c>
      <c r="EN219">
        <v>0</v>
      </c>
      <c r="EO219">
        <v>0</v>
      </c>
      <c r="EP219">
        <v>0</v>
      </c>
      <c r="EQ219">
        <v>0</v>
      </c>
      <c r="ER219">
        <v>0</v>
      </c>
      <c r="ES219">
        <v>0</v>
      </c>
    </row>
    <row r="220" spans="1:149" hidden="1" x14ac:dyDescent="0.3">
      <c r="A220" t="s">
        <v>148</v>
      </c>
      <c r="B220" t="s">
        <v>149</v>
      </c>
      <c r="C220" t="s">
        <v>517</v>
      </c>
      <c r="D220" t="s">
        <v>151</v>
      </c>
      <c r="E220" t="s">
        <v>152</v>
      </c>
      <c r="F220" t="s">
        <v>181</v>
      </c>
      <c r="G220" t="str">
        <f>VLOOKUP(L220,'[3]Locn Lookup 2'!G:H,2,FALSE)</f>
        <v>111 -  OLD GREENWICH SCHOOL</v>
      </c>
      <c r="H220" t="str">
        <f t="shared" si="14"/>
        <v>20173111 -  OLD GREENWICH SCHOOL</v>
      </c>
      <c r="I220" t="s">
        <v>154</v>
      </c>
      <c r="J220" t="s">
        <v>155</v>
      </c>
      <c r="L220" s="3">
        <v>111</v>
      </c>
      <c r="M220" t="s">
        <v>156</v>
      </c>
      <c r="N220" t="s">
        <v>550</v>
      </c>
      <c r="O220" t="s">
        <v>151</v>
      </c>
      <c r="P220" t="s">
        <v>158</v>
      </c>
      <c r="Q220" t="s">
        <v>159</v>
      </c>
      <c r="R220">
        <v>5500</v>
      </c>
      <c r="S220">
        <v>0</v>
      </c>
      <c r="T220">
        <v>0</v>
      </c>
      <c r="U220">
        <v>0</v>
      </c>
      <c r="V220">
        <v>5500</v>
      </c>
      <c r="W220">
        <v>5500</v>
      </c>
      <c r="X220">
        <v>0</v>
      </c>
      <c r="Y220">
        <v>0</v>
      </c>
      <c r="Z220">
        <v>0</v>
      </c>
      <c r="AA220">
        <v>100</v>
      </c>
      <c r="AB220">
        <v>5500</v>
      </c>
      <c r="AC220">
        <v>0</v>
      </c>
      <c r="AD220">
        <v>0</v>
      </c>
      <c r="AE220">
        <f t="shared" si="15"/>
        <v>0</v>
      </c>
      <c r="AF220">
        <v>5500</v>
      </c>
      <c r="AG220">
        <v>5500</v>
      </c>
      <c r="AH220">
        <v>0</v>
      </c>
      <c r="AI220">
        <v>100</v>
      </c>
      <c r="AJ220">
        <v>5500</v>
      </c>
      <c r="AK220">
        <v>0</v>
      </c>
      <c r="AL220">
        <v>0</v>
      </c>
      <c r="AM220">
        <v>0</v>
      </c>
      <c r="AN220">
        <v>5500</v>
      </c>
      <c r="AO220">
        <v>0</v>
      </c>
      <c r="AP220">
        <v>0</v>
      </c>
      <c r="AQ220">
        <v>5500</v>
      </c>
      <c r="AR220">
        <v>0</v>
      </c>
      <c r="AS220">
        <v>0</v>
      </c>
      <c r="AT220">
        <v>0</v>
      </c>
      <c r="AU220">
        <v>0</v>
      </c>
      <c r="AV220">
        <v>0</v>
      </c>
      <c r="AW220">
        <v>0</v>
      </c>
      <c r="AX220">
        <v>0</v>
      </c>
      <c r="AY220">
        <v>0</v>
      </c>
      <c r="AZ220" t="s">
        <v>183</v>
      </c>
      <c r="BA220" t="s">
        <v>181</v>
      </c>
      <c r="BB220" t="s">
        <v>161</v>
      </c>
      <c r="BC220" t="s">
        <v>161</v>
      </c>
      <c r="BD220" t="s">
        <v>161</v>
      </c>
      <c r="BE220" t="s">
        <v>161</v>
      </c>
      <c r="BF220" t="s">
        <v>159</v>
      </c>
      <c r="BG220" t="s">
        <v>161</v>
      </c>
      <c r="BH220" s="4">
        <v>43647</v>
      </c>
      <c r="BI220">
        <v>0</v>
      </c>
      <c r="BJ220" s="4">
        <v>44012</v>
      </c>
      <c r="BK220" t="s">
        <v>161</v>
      </c>
      <c r="BL220" t="s">
        <v>161</v>
      </c>
      <c r="BM220" t="s">
        <v>161</v>
      </c>
      <c r="BO220" t="s">
        <v>161</v>
      </c>
      <c r="BQ220" t="s">
        <v>161</v>
      </c>
      <c r="BS220" t="s">
        <v>161</v>
      </c>
      <c r="BU220" t="s">
        <v>161</v>
      </c>
      <c r="BW220" t="s">
        <v>161</v>
      </c>
      <c r="BX220" t="s">
        <v>161</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c r="DW220">
        <v>0</v>
      </c>
      <c r="DX220">
        <v>0</v>
      </c>
      <c r="DY220">
        <v>0</v>
      </c>
      <c r="DZ220">
        <v>0</v>
      </c>
      <c r="EA220">
        <v>0</v>
      </c>
      <c r="EB220">
        <v>0</v>
      </c>
      <c r="EC220">
        <v>0</v>
      </c>
      <c r="ED220">
        <v>0</v>
      </c>
      <c r="EE220">
        <v>0</v>
      </c>
      <c r="EF220">
        <v>0</v>
      </c>
      <c r="EG220">
        <v>0</v>
      </c>
      <c r="EH220">
        <v>0</v>
      </c>
      <c r="EI220">
        <v>0</v>
      </c>
      <c r="EJ220">
        <v>0</v>
      </c>
      <c r="EK220">
        <v>0</v>
      </c>
      <c r="EL220">
        <v>0</v>
      </c>
      <c r="EM220">
        <v>0</v>
      </c>
      <c r="EN220">
        <v>0</v>
      </c>
      <c r="EO220">
        <v>0</v>
      </c>
      <c r="EP220">
        <v>0</v>
      </c>
      <c r="EQ220">
        <v>0</v>
      </c>
      <c r="ER220">
        <v>0</v>
      </c>
      <c r="ES220">
        <v>0</v>
      </c>
    </row>
    <row r="221" spans="1:149" hidden="1" x14ac:dyDescent="0.3">
      <c r="A221" t="s">
        <v>148</v>
      </c>
      <c r="B221" t="s">
        <v>149</v>
      </c>
      <c r="C221" t="s">
        <v>517</v>
      </c>
      <c r="D221" t="s">
        <v>151</v>
      </c>
      <c r="E221" t="s">
        <v>152</v>
      </c>
      <c r="F221" t="s">
        <v>464</v>
      </c>
      <c r="G221" t="str">
        <f>VLOOKUP(L221,'[3]Locn Lookup 2'!G:H,2,FALSE)</f>
        <v>111 -  OLD GREENWICH SCHOOL</v>
      </c>
      <c r="H221" t="str">
        <f t="shared" si="14"/>
        <v>20174111 -  OLD GREENWICH SCHOOL</v>
      </c>
      <c r="I221" t="s">
        <v>154</v>
      </c>
      <c r="J221" t="s">
        <v>155</v>
      </c>
      <c r="L221" s="3">
        <v>111</v>
      </c>
      <c r="M221" t="s">
        <v>156</v>
      </c>
      <c r="N221" t="s">
        <v>551</v>
      </c>
      <c r="O221" t="s">
        <v>151</v>
      </c>
      <c r="P221" t="s">
        <v>158</v>
      </c>
      <c r="Q221" t="s">
        <v>159</v>
      </c>
      <c r="R221">
        <v>2908</v>
      </c>
      <c r="S221">
        <v>0</v>
      </c>
      <c r="T221">
        <v>0</v>
      </c>
      <c r="U221">
        <v>0</v>
      </c>
      <c r="V221">
        <v>2908</v>
      </c>
      <c r="W221">
        <v>0</v>
      </c>
      <c r="X221">
        <v>0</v>
      </c>
      <c r="Y221">
        <v>0</v>
      </c>
      <c r="Z221">
        <v>2908</v>
      </c>
      <c r="AA221">
        <v>0</v>
      </c>
      <c r="AB221">
        <v>50000</v>
      </c>
      <c r="AC221">
        <v>0</v>
      </c>
      <c r="AD221">
        <v>0</v>
      </c>
      <c r="AE221">
        <f t="shared" si="15"/>
        <v>0</v>
      </c>
      <c r="AF221">
        <v>50000</v>
      </c>
      <c r="AG221">
        <v>47092</v>
      </c>
      <c r="AH221">
        <v>2908</v>
      </c>
      <c r="AI221">
        <v>94.18</v>
      </c>
      <c r="AJ221">
        <v>50000</v>
      </c>
      <c r="AK221">
        <v>0</v>
      </c>
      <c r="AL221">
        <v>0</v>
      </c>
      <c r="AM221">
        <v>0</v>
      </c>
      <c r="AN221">
        <v>50000</v>
      </c>
      <c r="AO221">
        <v>47092</v>
      </c>
      <c r="AP221">
        <v>0</v>
      </c>
      <c r="AQ221">
        <v>2908</v>
      </c>
      <c r="AR221">
        <v>94.18</v>
      </c>
      <c r="AS221">
        <v>0</v>
      </c>
      <c r="AT221">
        <v>0</v>
      </c>
      <c r="AU221">
        <v>0</v>
      </c>
      <c r="AV221">
        <v>0</v>
      </c>
      <c r="AW221">
        <v>0</v>
      </c>
      <c r="AX221">
        <v>0</v>
      </c>
      <c r="AY221">
        <v>0</v>
      </c>
      <c r="AZ221" t="s">
        <v>466</v>
      </c>
      <c r="BA221" t="s">
        <v>464</v>
      </c>
      <c r="BB221" t="s">
        <v>161</v>
      </c>
      <c r="BC221" t="s">
        <v>161</v>
      </c>
      <c r="BD221" t="s">
        <v>161</v>
      </c>
      <c r="BE221" t="s">
        <v>161</v>
      </c>
      <c r="BF221" t="s">
        <v>159</v>
      </c>
      <c r="BG221" t="s">
        <v>161</v>
      </c>
      <c r="BH221" s="4">
        <v>43647</v>
      </c>
      <c r="BI221">
        <v>0</v>
      </c>
      <c r="BJ221" s="4">
        <v>44012</v>
      </c>
      <c r="BK221" t="s">
        <v>161</v>
      </c>
      <c r="BL221" t="s">
        <v>161</v>
      </c>
      <c r="BM221" t="s">
        <v>161</v>
      </c>
      <c r="BO221" t="s">
        <v>161</v>
      </c>
      <c r="BQ221" t="s">
        <v>161</v>
      </c>
      <c r="BS221" t="s">
        <v>161</v>
      </c>
      <c r="BU221" t="s">
        <v>161</v>
      </c>
      <c r="BW221" t="s">
        <v>161</v>
      </c>
      <c r="BX221" t="s">
        <v>161</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c r="DW221">
        <v>0</v>
      </c>
      <c r="DX221">
        <v>0</v>
      </c>
      <c r="DY221">
        <v>0</v>
      </c>
      <c r="DZ221">
        <v>0</v>
      </c>
      <c r="EA221">
        <v>0</v>
      </c>
      <c r="EB221">
        <v>0</v>
      </c>
      <c r="EC221">
        <v>0</v>
      </c>
      <c r="ED221">
        <v>0</v>
      </c>
      <c r="EE221">
        <v>0</v>
      </c>
      <c r="EF221">
        <v>0</v>
      </c>
      <c r="EG221">
        <v>0</v>
      </c>
      <c r="EH221">
        <v>0</v>
      </c>
      <c r="EI221">
        <v>0</v>
      </c>
      <c r="EJ221">
        <v>0</v>
      </c>
      <c r="EK221">
        <v>0</v>
      </c>
      <c r="EL221">
        <v>0</v>
      </c>
      <c r="EM221">
        <v>0</v>
      </c>
      <c r="EN221">
        <v>0</v>
      </c>
      <c r="EO221">
        <v>0</v>
      </c>
      <c r="EP221">
        <v>0</v>
      </c>
      <c r="EQ221">
        <v>0</v>
      </c>
      <c r="ER221">
        <v>0</v>
      </c>
      <c r="ES221">
        <v>0</v>
      </c>
    </row>
    <row r="222" spans="1:149" hidden="1" x14ac:dyDescent="0.3">
      <c r="A222" t="s">
        <v>148</v>
      </c>
      <c r="B222" t="s">
        <v>149</v>
      </c>
      <c r="C222" t="s">
        <v>517</v>
      </c>
      <c r="D222" t="s">
        <v>151</v>
      </c>
      <c r="E222" t="s">
        <v>152</v>
      </c>
      <c r="F222" t="s">
        <v>395</v>
      </c>
      <c r="G222" t="str">
        <f>VLOOKUP(L222,'[3]Locn Lookup 2'!G:H,2,FALSE)</f>
        <v>111 -  OLD GREENWICH SCHOOL</v>
      </c>
      <c r="H222" t="str">
        <f t="shared" si="14"/>
        <v>20180111 -  OLD GREENWICH SCHOOL</v>
      </c>
      <c r="I222" t="s">
        <v>154</v>
      </c>
      <c r="J222" t="s">
        <v>155</v>
      </c>
      <c r="L222" s="3">
        <v>111</v>
      </c>
      <c r="M222" t="s">
        <v>156</v>
      </c>
      <c r="N222" t="s">
        <v>552</v>
      </c>
      <c r="O222" t="s">
        <v>151</v>
      </c>
      <c r="P222" t="s">
        <v>158</v>
      </c>
      <c r="Q222" t="s">
        <v>159</v>
      </c>
      <c r="R222">
        <v>20575</v>
      </c>
      <c r="S222">
        <v>0</v>
      </c>
      <c r="T222">
        <v>0</v>
      </c>
      <c r="U222">
        <v>0</v>
      </c>
      <c r="V222">
        <v>20575</v>
      </c>
      <c r="W222">
        <v>3248</v>
      </c>
      <c r="X222">
        <v>0</v>
      </c>
      <c r="Y222">
        <v>0</v>
      </c>
      <c r="Z222">
        <v>17327</v>
      </c>
      <c r="AA222">
        <v>15.79</v>
      </c>
      <c r="AB222">
        <v>21000</v>
      </c>
      <c r="AC222">
        <v>0</v>
      </c>
      <c r="AD222">
        <v>0</v>
      </c>
      <c r="AE222">
        <f t="shared" si="15"/>
        <v>0</v>
      </c>
      <c r="AF222">
        <v>21000</v>
      </c>
      <c r="AG222">
        <v>3673</v>
      </c>
      <c r="AH222">
        <v>17327</v>
      </c>
      <c r="AI222">
        <v>17.489999999999998</v>
      </c>
      <c r="AJ222">
        <v>21000</v>
      </c>
      <c r="AK222">
        <v>0</v>
      </c>
      <c r="AL222">
        <v>0</v>
      </c>
      <c r="AM222">
        <v>0</v>
      </c>
      <c r="AN222">
        <v>21000</v>
      </c>
      <c r="AO222">
        <v>425</v>
      </c>
      <c r="AP222">
        <v>0</v>
      </c>
      <c r="AQ222">
        <v>20575</v>
      </c>
      <c r="AR222">
        <v>2.02</v>
      </c>
      <c r="AS222">
        <v>0</v>
      </c>
      <c r="AT222">
        <v>0</v>
      </c>
      <c r="AU222">
        <v>0</v>
      </c>
      <c r="AV222">
        <v>0</v>
      </c>
      <c r="AW222">
        <v>0</v>
      </c>
      <c r="AX222">
        <v>0</v>
      </c>
      <c r="AY222">
        <v>0</v>
      </c>
      <c r="AZ222" t="s">
        <v>397</v>
      </c>
      <c r="BA222" t="s">
        <v>395</v>
      </c>
      <c r="BB222" t="s">
        <v>161</v>
      </c>
      <c r="BC222" t="s">
        <v>161</v>
      </c>
      <c r="BD222" t="s">
        <v>161</v>
      </c>
      <c r="BE222" t="s">
        <v>161</v>
      </c>
      <c r="BF222" t="s">
        <v>159</v>
      </c>
      <c r="BG222" t="s">
        <v>161</v>
      </c>
      <c r="BH222" s="4">
        <v>43647</v>
      </c>
      <c r="BI222">
        <v>0</v>
      </c>
      <c r="BJ222" s="4">
        <v>44012</v>
      </c>
      <c r="BK222" t="s">
        <v>161</v>
      </c>
      <c r="BL222" t="s">
        <v>161</v>
      </c>
      <c r="BM222" t="s">
        <v>161</v>
      </c>
      <c r="BO222" t="s">
        <v>161</v>
      </c>
      <c r="BQ222" t="s">
        <v>161</v>
      </c>
      <c r="BS222" t="s">
        <v>161</v>
      </c>
      <c r="BU222" t="s">
        <v>161</v>
      </c>
      <c r="BW222" t="s">
        <v>161</v>
      </c>
      <c r="BX222" t="s">
        <v>161</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c r="DW222">
        <v>0</v>
      </c>
      <c r="DX222">
        <v>0</v>
      </c>
      <c r="DY222">
        <v>0</v>
      </c>
      <c r="DZ222">
        <v>0</v>
      </c>
      <c r="EA222">
        <v>0</v>
      </c>
      <c r="EB222">
        <v>0</v>
      </c>
      <c r="EC222">
        <v>0</v>
      </c>
      <c r="ED222">
        <v>0</v>
      </c>
      <c r="EE222">
        <v>0</v>
      </c>
      <c r="EF222">
        <v>0</v>
      </c>
      <c r="EG222">
        <v>0</v>
      </c>
      <c r="EH222">
        <v>0</v>
      </c>
      <c r="EI222">
        <v>0</v>
      </c>
      <c r="EJ222">
        <v>0</v>
      </c>
      <c r="EK222">
        <v>0</v>
      </c>
      <c r="EL222">
        <v>0</v>
      </c>
      <c r="EM222">
        <v>0</v>
      </c>
      <c r="EN222">
        <v>0</v>
      </c>
      <c r="EO222">
        <v>0</v>
      </c>
      <c r="EP222">
        <v>0</v>
      </c>
      <c r="EQ222">
        <v>0</v>
      </c>
      <c r="ER222">
        <v>0</v>
      </c>
      <c r="ES222">
        <v>0</v>
      </c>
    </row>
    <row r="223" spans="1:149" x14ac:dyDescent="0.3">
      <c r="A223" t="s">
        <v>148</v>
      </c>
      <c r="B223" t="s">
        <v>149</v>
      </c>
      <c r="C223" t="s">
        <v>517</v>
      </c>
      <c r="D223" t="s">
        <v>151</v>
      </c>
      <c r="E223" t="s">
        <v>152</v>
      </c>
      <c r="F223" t="s">
        <v>424</v>
      </c>
      <c r="G223" t="str">
        <f>VLOOKUP(L223,'[3]Locn Lookup 2'!G:H,2,FALSE)</f>
        <v>111 -  OLD GREENWICH SCHOOL</v>
      </c>
      <c r="H223" t="str">
        <f t="shared" si="14"/>
        <v>21249111 -  OLD GREENWICH SCHOOL</v>
      </c>
      <c r="I223" t="s">
        <v>154</v>
      </c>
      <c r="J223" t="s">
        <v>155</v>
      </c>
      <c r="K223" t="str">
        <f t="shared" ref="K223:K226" si="16">MID(C223,5,2)</f>
        <v>11</v>
      </c>
      <c r="L223" s="3">
        <v>111</v>
      </c>
      <c r="M223" t="s">
        <v>156</v>
      </c>
      <c r="N223" t="s">
        <v>553</v>
      </c>
      <c r="O223" t="s">
        <v>151</v>
      </c>
      <c r="P223" t="s">
        <v>158</v>
      </c>
      <c r="Q223" t="s">
        <v>159</v>
      </c>
      <c r="R223">
        <v>134000</v>
      </c>
      <c r="S223">
        <v>0</v>
      </c>
      <c r="T223">
        <v>0</v>
      </c>
      <c r="U223">
        <v>0</v>
      </c>
      <c r="V223">
        <v>134000</v>
      </c>
      <c r="W223">
        <v>0</v>
      </c>
      <c r="X223">
        <v>0</v>
      </c>
      <c r="Y223">
        <v>0</v>
      </c>
      <c r="Z223">
        <v>134000</v>
      </c>
      <c r="AA223">
        <v>0</v>
      </c>
      <c r="AB223">
        <v>134000</v>
      </c>
      <c r="AC223">
        <v>0</v>
      </c>
      <c r="AD223">
        <v>0</v>
      </c>
      <c r="AE223">
        <f t="shared" si="15"/>
        <v>0</v>
      </c>
      <c r="AF223">
        <v>134000</v>
      </c>
      <c r="AG223">
        <v>0</v>
      </c>
      <c r="AH223">
        <v>134000</v>
      </c>
      <c r="AI223">
        <v>0</v>
      </c>
      <c r="AJ223">
        <v>0</v>
      </c>
      <c r="AK223">
        <v>0</v>
      </c>
      <c r="AL223">
        <v>0</v>
      </c>
      <c r="AM223">
        <v>0</v>
      </c>
      <c r="AN223">
        <v>0</v>
      </c>
      <c r="AO223">
        <v>0</v>
      </c>
      <c r="AP223">
        <v>0</v>
      </c>
      <c r="AQ223">
        <v>0</v>
      </c>
      <c r="AR223">
        <v>0</v>
      </c>
      <c r="AS223">
        <v>0</v>
      </c>
      <c r="AT223">
        <v>0</v>
      </c>
      <c r="AU223">
        <v>0</v>
      </c>
      <c r="AV223">
        <v>0</v>
      </c>
      <c r="AW223">
        <v>0</v>
      </c>
      <c r="AX223">
        <v>0</v>
      </c>
      <c r="AY223">
        <v>0</v>
      </c>
      <c r="AZ223" t="s">
        <v>426</v>
      </c>
      <c r="BA223" t="s">
        <v>424</v>
      </c>
      <c r="BB223" t="s">
        <v>161</v>
      </c>
      <c r="BC223" t="s">
        <v>161</v>
      </c>
      <c r="BD223" t="s">
        <v>161</v>
      </c>
      <c r="BE223" t="s">
        <v>161</v>
      </c>
      <c r="BF223" t="s">
        <v>159</v>
      </c>
      <c r="BG223" t="s">
        <v>161</v>
      </c>
      <c r="BH223" s="4">
        <v>44013</v>
      </c>
      <c r="BI223">
        <v>0</v>
      </c>
      <c r="BJ223" s="4">
        <v>44377</v>
      </c>
      <c r="BK223" t="s">
        <v>161</v>
      </c>
      <c r="BL223" t="s">
        <v>161</v>
      </c>
      <c r="BM223" t="s">
        <v>161</v>
      </c>
      <c r="BO223" t="s">
        <v>161</v>
      </c>
      <c r="BQ223" t="s">
        <v>161</v>
      </c>
      <c r="BS223" t="s">
        <v>161</v>
      </c>
      <c r="BU223" t="s">
        <v>161</v>
      </c>
      <c r="BW223" t="s">
        <v>161</v>
      </c>
      <c r="BX223" t="s">
        <v>161</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c r="DW223">
        <v>0</v>
      </c>
      <c r="DX223">
        <v>0</v>
      </c>
      <c r="DY223">
        <v>0</v>
      </c>
      <c r="DZ223">
        <v>0</v>
      </c>
      <c r="EA223">
        <v>0</v>
      </c>
      <c r="EB223">
        <v>0</v>
      </c>
      <c r="EC223">
        <v>0</v>
      </c>
      <c r="ED223">
        <v>0</v>
      </c>
      <c r="EE223">
        <v>0</v>
      </c>
      <c r="EF223">
        <v>0</v>
      </c>
      <c r="EG223">
        <v>0</v>
      </c>
      <c r="EH223">
        <v>0</v>
      </c>
      <c r="EI223">
        <v>0</v>
      </c>
      <c r="EJ223">
        <v>0</v>
      </c>
      <c r="EK223">
        <v>0</v>
      </c>
      <c r="EL223">
        <v>0</v>
      </c>
      <c r="EM223">
        <v>0</v>
      </c>
      <c r="EN223">
        <v>0</v>
      </c>
      <c r="EO223">
        <v>0</v>
      </c>
      <c r="EP223">
        <v>0</v>
      </c>
      <c r="EQ223">
        <v>0</v>
      </c>
      <c r="ER223">
        <v>0</v>
      </c>
      <c r="ES223">
        <v>0</v>
      </c>
    </row>
    <row r="224" spans="1:149" x14ac:dyDescent="0.3">
      <c r="A224" t="s">
        <v>148</v>
      </c>
      <c r="B224" t="s">
        <v>149</v>
      </c>
      <c r="C224" t="s">
        <v>517</v>
      </c>
      <c r="D224" t="s">
        <v>151</v>
      </c>
      <c r="E224" t="s">
        <v>152</v>
      </c>
      <c r="F224" t="s">
        <v>277</v>
      </c>
      <c r="G224" t="str">
        <f>VLOOKUP(L224,'[3]Locn Lookup 2'!G:H,2,FALSE)</f>
        <v>111 -  OLD GREENWICH SCHOOL</v>
      </c>
      <c r="H224" t="str">
        <f t="shared" si="14"/>
        <v>21259111 -  OLD GREENWICH SCHOOL</v>
      </c>
      <c r="I224" t="s">
        <v>154</v>
      </c>
      <c r="J224" t="s">
        <v>155</v>
      </c>
      <c r="K224" t="str">
        <f t="shared" si="16"/>
        <v>11</v>
      </c>
      <c r="L224" s="3">
        <v>111</v>
      </c>
      <c r="M224" t="s">
        <v>156</v>
      </c>
      <c r="N224" t="s">
        <v>554</v>
      </c>
      <c r="O224" t="s">
        <v>151</v>
      </c>
      <c r="P224" t="s">
        <v>158</v>
      </c>
      <c r="Q224" t="s">
        <v>159</v>
      </c>
      <c r="R224">
        <v>30000</v>
      </c>
      <c r="S224">
        <v>0</v>
      </c>
      <c r="T224">
        <v>0</v>
      </c>
      <c r="U224">
        <v>0</v>
      </c>
      <c r="V224">
        <v>30000</v>
      </c>
      <c r="W224">
        <v>0</v>
      </c>
      <c r="X224">
        <v>0</v>
      </c>
      <c r="Y224">
        <v>0</v>
      </c>
      <c r="Z224">
        <v>30000</v>
      </c>
      <c r="AA224">
        <v>0</v>
      </c>
      <c r="AB224">
        <v>30000</v>
      </c>
      <c r="AC224">
        <v>0</v>
      </c>
      <c r="AD224">
        <v>0</v>
      </c>
      <c r="AE224">
        <f t="shared" si="15"/>
        <v>0</v>
      </c>
      <c r="AF224">
        <v>30000</v>
      </c>
      <c r="AG224">
        <v>0</v>
      </c>
      <c r="AH224">
        <v>30000</v>
      </c>
      <c r="AI224">
        <v>0</v>
      </c>
      <c r="AJ224">
        <v>0</v>
      </c>
      <c r="AK224">
        <v>0</v>
      </c>
      <c r="AL224">
        <v>0</v>
      </c>
      <c r="AM224">
        <v>0</v>
      </c>
      <c r="AN224">
        <v>0</v>
      </c>
      <c r="AO224">
        <v>0</v>
      </c>
      <c r="AP224">
        <v>0</v>
      </c>
      <c r="AQ224">
        <v>0</v>
      </c>
      <c r="AR224">
        <v>0</v>
      </c>
      <c r="AS224">
        <v>0</v>
      </c>
      <c r="AT224">
        <v>0</v>
      </c>
      <c r="AU224">
        <v>0</v>
      </c>
      <c r="AV224">
        <v>0</v>
      </c>
      <c r="AW224">
        <v>0</v>
      </c>
      <c r="AX224">
        <v>0</v>
      </c>
      <c r="AY224">
        <v>0</v>
      </c>
      <c r="AZ224" t="s">
        <v>279</v>
      </c>
      <c r="BA224" t="s">
        <v>277</v>
      </c>
      <c r="BB224" t="s">
        <v>161</v>
      </c>
      <c r="BC224" t="s">
        <v>161</v>
      </c>
      <c r="BD224" t="s">
        <v>161</v>
      </c>
      <c r="BE224" t="s">
        <v>161</v>
      </c>
      <c r="BF224" t="s">
        <v>159</v>
      </c>
      <c r="BG224" t="s">
        <v>161</v>
      </c>
      <c r="BH224" s="4">
        <v>44013</v>
      </c>
      <c r="BI224">
        <v>0</v>
      </c>
      <c r="BJ224" s="4">
        <v>44377</v>
      </c>
      <c r="BK224" t="s">
        <v>161</v>
      </c>
      <c r="BL224" t="s">
        <v>161</v>
      </c>
      <c r="BM224" t="s">
        <v>161</v>
      </c>
      <c r="BO224" t="s">
        <v>161</v>
      </c>
      <c r="BQ224" t="s">
        <v>161</v>
      </c>
      <c r="BS224" t="s">
        <v>161</v>
      </c>
      <c r="BU224" t="s">
        <v>161</v>
      </c>
      <c r="BW224" t="s">
        <v>161</v>
      </c>
      <c r="BX224" t="s">
        <v>161</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c r="DW224">
        <v>0</v>
      </c>
      <c r="DX224">
        <v>0</v>
      </c>
      <c r="DY224">
        <v>0</v>
      </c>
      <c r="DZ224">
        <v>0</v>
      </c>
      <c r="EA224">
        <v>0</v>
      </c>
      <c r="EB224">
        <v>0</v>
      </c>
      <c r="EC224">
        <v>0</v>
      </c>
      <c r="ED224">
        <v>0</v>
      </c>
      <c r="EE224">
        <v>0</v>
      </c>
      <c r="EF224">
        <v>0</v>
      </c>
      <c r="EG224">
        <v>0</v>
      </c>
      <c r="EH224">
        <v>0</v>
      </c>
      <c r="EI224">
        <v>0</v>
      </c>
      <c r="EJ224">
        <v>0</v>
      </c>
      <c r="EK224">
        <v>0</v>
      </c>
      <c r="EL224">
        <v>0</v>
      </c>
      <c r="EM224">
        <v>0</v>
      </c>
      <c r="EN224">
        <v>0</v>
      </c>
      <c r="EO224">
        <v>0</v>
      </c>
      <c r="EP224">
        <v>0</v>
      </c>
      <c r="EQ224">
        <v>0</v>
      </c>
      <c r="ER224">
        <v>0</v>
      </c>
      <c r="ES224">
        <v>0</v>
      </c>
    </row>
    <row r="225" spans="1:149" x14ac:dyDescent="0.3">
      <c r="A225" t="s">
        <v>148</v>
      </c>
      <c r="B225" t="s">
        <v>149</v>
      </c>
      <c r="C225" t="s">
        <v>517</v>
      </c>
      <c r="D225" t="s">
        <v>151</v>
      </c>
      <c r="E225" t="s">
        <v>152</v>
      </c>
      <c r="F225" t="s">
        <v>198</v>
      </c>
      <c r="G225" t="str">
        <f>VLOOKUP(L225,'[3]Locn Lookup 2'!G:H,2,FALSE)</f>
        <v>111 -  OLD GREENWICH SCHOOL</v>
      </c>
      <c r="H225" t="str">
        <f t="shared" si="14"/>
        <v>21261111 -  OLD GREENWICH SCHOOL</v>
      </c>
      <c r="I225" t="s">
        <v>154</v>
      </c>
      <c r="J225" t="s">
        <v>155</v>
      </c>
      <c r="K225" t="str">
        <f t="shared" si="16"/>
        <v>11</v>
      </c>
      <c r="L225" s="3">
        <v>111</v>
      </c>
      <c r="M225" t="s">
        <v>156</v>
      </c>
      <c r="N225" t="s">
        <v>555</v>
      </c>
      <c r="O225" t="s">
        <v>151</v>
      </c>
      <c r="P225" t="s">
        <v>158</v>
      </c>
      <c r="Q225" t="s">
        <v>159</v>
      </c>
      <c r="R225">
        <v>5000</v>
      </c>
      <c r="S225">
        <v>0</v>
      </c>
      <c r="T225">
        <v>0</v>
      </c>
      <c r="U225">
        <v>0</v>
      </c>
      <c r="V225">
        <v>5000</v>
      </c>
      <c r="W225">
        <v>2250</v>
      </c>
      <c r="X225">
        <v>0</v>
      </c>
      <c r="Y225">
        <v>0</v>
      </c>
      <c r="Z225">
        <v>2750</v>
      </c>
      <c r="AA225">
        <v>45</v>
      </c>
      <c r="AB225">
        <v>5000</v>
      </c>
      <c r="AC225">
        <v>0</v>
      </c>
      <c r="AD225">
        <v>0</v>
      </c>
      <c r="AE225">
        <f t="shared" si="15"/>
        <v>0</v>
      </c>
      <c r="AF225">
        <v>5000</v>
      </c>
      <c r="AG225">
        <v>2250</v>
      </c>
      <c r="AH225">
        <v>2750</v>
      </c>
      <c r="AI225">
        <v>45</v>
      </c>
      <c r="AJ225">
        <v>0</v>
      </c>
      <c r="AK225">
        <v>0</v>
      </c>
      <c r="AL225">
        <v>0</v>
      </c>
      <c r="AM225">
        <v>0</v>
      </c>
      <c r="AN225">
        <v>0</v>
      </c>
      <c r="AO225">
        <v>0</v>
      </c>
      <c r="AP225">
        <v>0</v>
      </c>
      <c r="AQ225">
        <v>0</v>
      </c>
      <c r="AR225">
        <v>0</v>
      </c>
      <c r="AS225">
        <v>0</v>
      </c>
      <c r="AT225">
        <v>0</v>
      </c>
      <c r="AU225">
        <v>0</v>
      </c>
      <c r="AV225">
        <v>0</v>
      </c>
      <c r="AW225">
        <v>0</v>
      </c>
      <c r="AX225">
        <v>0</v>
      </c>
      <c r="AY225">
        <v>0</v>
      </c>
      <c r="AZ225" t="s">
        <v>200</v>
      </c>
      <c r="BA225" t="s">
        <v>198</v>
      </c>
      <c r="BB225" t="s">
        <v>161</v>
      </c>
      <c r="BC225" t="s">
        <v>161</v>
      </c>
      <c r="BD225" t="s">
        <v>161</v>
      </c>
      <c r="BE225" t="s">
        <v>161</v>
      </c>
      <c r="BF225" t="s">
        <v>159</v>
      </c>
      <c r="BG225" t="s">
        <v>161</v>
      </c>
      <c r="BH225" s="4">
        <v>44013</v>
      </c>
      <c r="BI225">
        <v>0</v>
      </c>
      <c r="BJ225" s="4">
        <v>44377</v>
      </c>
      <c r="BK225" t="s">
        <v>161</v>
      </c>
      <c r="BL225" t="s">
        <v>161</v>
      </c>
      <c r="BM225" t="s">
        <v>161</v>
      </c>
      <c r="BO225" t="s">
        <v>161</v>
      </c>
      <c r="BQ225" t="s">
        <v>161</v>
      </c>
      <c r="BS225" t="s">
        <v>161</v>
      </c>
      <c r="BU225" t="s">
        <v>161</v>
      </c>
      <c r="BW225" t="s">
        <v>161</v>
      </c>
      <c r="BX225" t="s">
        <v>161</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c r="DW225">
        <v>0</v>
      </c>
      <c r="DX225">
        <v>0</v>
      </c>
      <c r="DY225">
        <v>0</v>
      </c>
      <c r="DZ225">
        <v>0</v>
      </c>
      <c r="EA225">
        <v>0</v>
      </c>
      <c r="EB225">
        <v>0</v>
      </c>
      <c r="EC225">
        <v>0</v>
      </c>
      <c r="ED225">
        <v>0</v>
      </c>
      <c r="EE225">
        <v>0</v>
      </c>
      <c r="EF225">
        <v>0</v>
      </c>
      <c r="EG225">
        <v>0</v>
      </c>
      <c r="EH225">
        <v>0</v>
      </c>
      <c r="EI225">
        <v>0</v>
      </c>
      <c r="EJ225">
        <v>0</v>
      </c>
      <c r="EK225">
        <v>0</v>
      </c>
      <c r="EL225">
        <v>0</v>
      </c>
      <c r="EM225">
        <v>0</v>
      </c>
      <c r="EN225">
        <v>0</v>
      </c>
      <c r="EO225">
        <v>0</v>
      </c>
      <c r="EP225">
        <v>0</v>
      </c>
      <c r="EQ225">
        <v>0</v>
      </c>
      <c r="ER225">
        <v>0</v>
      </c>
      <c r="ES225">
        <v>0</v>
      </c>
    </row>
    <row r="226" spans="1:149" x14ac:dyDescent="0.3">
      <c r="A226" t="s">
        <v>148</v>
      </c>
      <c r="B226" t="s">
        <v>149</v>
      </c>
      <c r="C226" t="s">
        <v>517</v>
      </c>
      <c r="D226" t="s">
        <v>151</v>
      </c>
      <c r="E226" t="s">
        <v>152</v>
      </c>
      <c r="F226" t="s">
        <v>201</v>
      </c>
      <c r="G226" t="str">
        <f>VLOOKUP(L226,'[3]Locn Lookup 2'!G:H,2,FALSE)</f>
        <v>111 -  OLD GREENWICH SCHOOL</v>
      </c>
      <c r="H226" t="str">
        <f t="shared" si="14"/>
        <v>21264111 -  OLD GREENWICH SCHOOL</v>
      </c>
      <c r="I226" t="s">
        <v>154</v>
      </c>
      <c r="J226" t="s">
        <v>155</v>
      </c>
      <c r="K226" t="str">
        <f t="shared" si="16"/>
        <v>11</v>
      </c>
      <c r="L226" s="3">
        <v>111</v>
      </c>
      <c r="M226" t="s">
        <v>156</v>
      </c>
      <c r="N226" t="s">
        <v>556</v>
      </c>
      <c r="O226" t="s">
        <v>151</v>
      </c>
      <c r="P226" t="s">
        <v>158</v>
      </c>
      <c r="Q226" t="s">
        <v>159</v>
      </c>
      <c r="R226">
        <v>37000</v>
      </c>
      <c r="S226">
        <v>0</v>
      </c>
      <c r="T226">
        <v>0</v>
      </c>
      <c r="U226">
        <v>0</v>
      </c>
      <c r="V226">
        <v>37000</v>
      </c>
      <c r="W226">
        <v>0</v>
      </c>
      <c r="X226">
        <v>0</v>
      </c>
      <c r="Y226">
        <v>0</v>
      </c>
      <c r="Z226">
        <v>37000</v>
      </c>
      <c r="AA226">
        <v>0</v>
      </c>
      <c r="AB226">
        <v>37000</v>
      </c>
      <c r="AC226">
        <v>0</v>
      </c>
      <c r="AD226">
        <v>0</v>
      </c>
      <c r="AE226">
        <f t="shared" si="15"/>
        <v>0</v>
      </c>
      <c r="AF226">
        <v>37000</v>
      </c>
      <c r="AG226">
        <v>0</v>
      </c>
      <c r="AH226">
        <v>37000</v>
      </c>
      <c r="AI226">
        <v>0</v>
      </c>
      <c r="AJ226">
        <v>0</v>
      </c>
      <c r="AK226">
        <v>0</v>
      </c>
      <c r="AL226">
        <v>0</v>
      </c>
      <c r="AM226">
        <v>0</v>
      </c>
      <c r="AN226">
        <v>0</v>
      </c>
      <c r="AO226">
        <v>0</v>
      </c>
      <c r="AP226">
        <v>0</v>
      </c>
      <c r="AQ226">
        <v>0</v>
      </c>
      <c r="AR226">
        <v>0</v>
      </c>
      <c r="AS226">
        <v>0</v>
      </c>
      <c r="AT226">
        <v>0</v>
      </c>
      <c r="AU226">
        <v>0</v>
      </c>
      <c r="AV226">
        <v>0</v>
      </c>
      <c r="AW226">
        <v>0</v>
      </c>
      <c r="AX226">
        <v>0</v>
      </c>
      <c r="AY226">
        <v>0</v>
      </c>
      <c r="AZ226" t="s">
        <v>177</v>
      </c>
      <c r="BA226" t="s">
        <v>201</v>
      </c>
      <c r="BB226" t="s">
        <v>161</v>
      </c>
      <c r="BC226" t="s">
        <v>161</v>
      </c>
      <c r="BD226" t="s">
        <v>161</v>
      </c>
      <c r="BE226" t="s">
        <v>161</v>
      </c>
      <c r="BF226" t="s">
        <v>159</v>
      </c>
      <c r="BG226" t="s">
        <v>161</v>
      </c>
      <c r="BH226" s="4">
        <v>44013</v>
      </c>
      <c r="BI226">
        <v>0</v>
      </c>
      <c r="BJ226" s="4">
        <v>44377</v>
      </c>
      <c r="BK226" t="s">
        <v>161</v>
      </c>
      <c r="BL226" t="s">
        <v>161</v>
      </c>
      <c r="BM226" t="s">
        <v>161</v>
      </c>
      <c r="BO226" t="s">
        <v>161</v>
      </c>
      <c r="BQ226" t="s">
        <v>161</v>
      </c>
      <c r="BS226" t="s">
        <v>161</v>
      </c>
      <c r="BU226" t="s">
        <v>161</v>
      </c>
      <c r="BW226" t="s">
        <v>161</v>
      </c>
      <c r="BX226" t="s">
        <v>161</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c r="DW226">
        <v>0</v>
      </c>
      <c r="DX226">
        <v>0</v>
      </c>
      <c r="DY226">
        <v>0</v>
      </c>
      <c r="DZ226">
        <v>0</v>
      </c>
      <c r="EA226">
        <v>0</v>
      </c>
      <c r="EB226">
        <v>0</v>
      </c>
      <c r="EC226">
        <v>0</v>
      </c>
      <c r="ED226">
        <v>0</v>
      </c>
      <c r="EE226">
        <v>0</v>
      </c>
      <c r="EF226">
        <v>0</v>
      </c>
      <c r="EG226">
        <v>0</v>
      </c>
      <c r="EH226">
        <v>0</v>
      </c>
      <c r="EI226">
        <v>0</v>
      </c>
      <c r="EJ226">
        <v>0</v>
      </c>
      <c r="EK226">
        <v>0</v>
      </c>
      <c r="EL226">
        <v>0</v>
      </c>
      <c r="EM226">
        <v>0</v>
      </c>
      <c r="EN226">
        <v>0</v>
      </c>
      <c r="EO226">
        <v>0</v>
      </c>
      <c r="EP226">
        <v>0</v>
      </c>
      <c r="EQ226">
        <v>0</v>
      </c>
      <c r="ER226">
        <v>0</v>
      </c>
      <c r="ES226">
        <v>0</v>
      </c>
    </row>
    <row r="227" spans="1:149" hidden="1" x14ac:dyDescent="0.3">
      <c r="A227" t="s">
        <v>148</v>
      </c>
      <c r="B227" t="s">
        <v>149</v>
      </c>
      <c r="C227" t="s">
        <v>517</v>
      </c>
      <c r="D227" t="s">
        <v>151</v>
      </c>
      <c r="E227" t="s">
        <v>152</v>
      </c>
      <c r="F227" t="s">
        <v>403</v>
      </c>
      <c r="G227" t="str">
        <f>VLOOKUP(L227,'[3]Locn Lookup 2'!G:H,2,FALSE)</f>
        <v>111 -  OLD GREENWICH SCHOOL</v>
      </c>
      <c r="H227" t="str">
        <f t="shared" si="14"/>
        <v>21931111 -  OLD GREENWICH SCHOOL</v>
      </c>
      <c r="I227" t="s">
        <v>154</v>
      </c>
      <c r="J227" t="s">
        <v>155</v>
      </c>
      <c r="L227" s="3">
        <v>111</v>
      </c>
      <c r="M227" t="s">
        <v>156</v>
      </c>
      <c r="N227" t="s">
        <v>557</v>
      </c>
      <c r="O227" t="s">
        <v>151</v>
      </c>
      <c r="P227" t="s">
        <v>158</v>
      </c>
      <c r="Q227" t="s">
        <v>164</v>
      </c>
      <c r="R227">
        <v>0</v>
      </c>
      <c r="S227">
        <v>0</v>
      </c>
      <c r="T227">
        <v>0</v>
      </c>
      <c r="U227">
        <v>0</v>
      </c>
      <c r="V227">
        <v>0</v>
      </c>
      <c r="W227">
        <v>0</v>
      </c>
      <c r="X227">
        <v>0</v>
      </c>
      <c r="Y227">
        <v>0</v>
      </c>
      <c r="Z227">
        <v>0</v>
      </c>
      <c r="AA227">
        <v>0</v>
      </c>
      <c r="AB227">
        <v>32000</v>
      </c>
      <c r="AC227">
        <v>0</v>
      </c>
      <c r="AD227">
        <v>-32000</v>
      </c>
      <c r="AE227">
        <f t="shared" si="15"/>
        <v>-32000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t="s">
        <v>226</v>
      </c>
      <c r="BA227" t="s">
        <v>403</v>
      </c>
      <c r="BB227" t="s">
        <v>161</v>
      </c>
      <c r="BC227" t="s">
        <v>161</v>
      </c>
      <c r="BD227" t="s">
        <v>161</v>
      </c>
      <c r="BE227" t="s">
        <v>161</v>
      </c>
      <c r="BF227" t="s">
        <v>159</v>
      </c>
      <c r="BG227" t="s">
        <v>161</v>
      </c>
      <c r="BH227" t="s">
        <v>161</v>
      </c>
      <c r="BI227">
        <v>0</v>
      </c>
      <c r="BJ227" t="s">
        <v>161</v>
      </c>
      <c r="BK227" t="s">
        <v>161</v>
      </c>
      <c r="BL227" t="s">
        <v>161</v>
      </c>
      <c r="BM227" t="s">
        <v>161</v>
      </c>
      <c r="BO227" t="s">
        <v>161</v>
      </c>
      <c r="BQ227" t="s">
        <v>161</v>
      </c>
      <c r="BS227" t="s">
        <v>161</v>
      </c>
      <c r="BU227" t="s">
        <v>161</v>
      </c>
      <c r="BW227" t="s">
        <v>161</v>
      </c>
      <c r="BX227" t="s">
        <v>161</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c r="DW227">
        <v>0</v>
      </c>
      <c r="DX227">
        <v>0</v>
      </c>
      <c r="DY227">
        <v>0</v>
      </c>
      <c r="DZ227">
        <v>0</v>
      </c>
      <c r="EA227">
        <v>0</v>
      </c>
      <c r="EB227">
        <v>0</v>
      </c>
      <c r="EC227">
        <v>0</v>
      </c>
      <c r="ED227">
        <v>1260</v>
      </c>
      <c r="EE227">
        <v>0</v>
      </c>
      <c r="EF227">
        <v>-1260</v>
      </c>
      <c r="EG227">
        <v>0</v>
      </c>
      <c r="EH227">
        <v>0</v>
      </c>
      <c r="EI227">
        <v>0</v>
      </c>
      <c r="EJ227">
        <v>0</v>
      </c>
      <c r="EK227">
        <v>0</v>
      </c>
      <c r="EL227">
        <v>1260</v>
      </c>
      <c r="EM227">
        <v>0</v>
      </c>
      <c r="EN227">
        <v>0</v>
      </c>
      <c r="EO227">
        <v>1260</v>
      </c>
      <c r="EP227">
        <v>0</v>
      </c>
      <c r="EQ227">
        <v>0</v>
      </c>
      <c r="ER227">
        <v>1260</v>
      </c>
      <c r="ES227">
        <v>0</v>
      </c>
    </row>
    <row r="228" spans="1:149" hidden="1" x14ac:dyDescent="0.3">
      <c r="A228" t="s">
        <v>148</v>
      </c>
      <c r="B228" t="s">
        <v>149</v>
      </c>
      <c r="C228" t="s">
        <v>517</v>
      </c>
      <c r="D228" t="s">
        <v>203</v>
      </c>
      <c r="E228" t="s">
        <v>204</v>
      </c>
      <c r="F228" t="s">
        <v>288</v>
      </c>
      <c r="G228" t="str">
        <f>VLOOKUP(L228,'[3]Locn Lookup 2'!G:H,2,FALSE)</f>
        <v>111 -  OLD GREENWICH SCHOOL</v>
      </c>
      <c r="H228" t="str">
        <f t="shared" si="14"/>
        <v>19167111 -  OLD GREENWICH SCHOOL</v>
      </c>
      <c r="I228" t="s">
        <v>154</v>
      </c>
      <c r="J228" t="s">
        <v>155</v>
      </c>
      <c r="L228" s="3">
        <v>111</v>
      </c>
      <c r="M228" t="s">
        <v>156</v>
      </c>
      <c r="N228" t="s">
        <v>558</v>
      </c>
      <c r="O228" t="s">
        <v>203</v>
      </c>
      <c r="P228" t="s">
        <v>158</v>
      </c>
      <c r="Q228" t="s">
        <v>159</v>
      </c>
      <c r="R228">
        <v>0</v>
      </c>
      <c r="S228">
        <v>0</v>
      </c>
      <c r="T228">
        <v>0</v>
      </c>
      <c r="U228">
        <v>0</v>
      </c>
      <c r="V228">
        <v>0</v>
      </c>
      <c r="W228">
        <v>0</v>
      </c>
      <c r="X228">
        <v>0</v>
      </c>
      <c r="Y228">
        <v>0</v>
      </c>
      <c r="Z228">
        <v>0</v>
      </c>
      <c r="AA228">
        <v>0</v>
      </c>
      <c r="AB228">
        <v>55000</v>
      </c>
      <c r="AC228">
        <v>0</v>
      </c>
      <c r="AD228">
        <v>-23935.200000000001</v>
      </c>
      <c r="AE228">
        <f t="shared" si="15"/>
        <v>-23935.200000000001</v>
      </c>
      <c r="AF228">
        <v>31064.799999999999</v>
      </c>
      <c r="AG228">
        <v>31064.799999999999</v>
      </c>
      <c r="AH228">
        <v>0</v>
      </c>
      <c r="AI228">
        <v>100</v>
      </c>
      <c r="AJ228">
        <v>23935.200000000001</v>
      </c>
      <c r="AK228">
        <v>0</v>
      </c>
      <c r="AL228">
        <v>-23935.200000000001</v>
      </c>
      <c r="AM228">
        <v>0</v>
      </c>
      <c r="AN228">
        <v>0</v>
      </c>
      <c r="AO228">
        <v>0</v>
      </c>
      <c r="AP228">
        <v>0</v>
      </c>
      <c r="AQ228">
        <v>0</v>
      </c>
      <c r="AR228">
        <v>0</v>
      </c>
      <c r="AS228">
        <v>0</v>
      </c>
      <c r="AT228">
        <v>0</v>
      </c>
      <c r="AU228">
        <v>0</v>
      </c>
      <c r="AV228">
        <v>0</v>
      </c>
      <c r="AW228">
        <v>0</v>
      </c>
      <c r="AX228">
        <v>0</v>
      </c>
      <c r="AY228">
        <v>0</v>
      </c>
      <c r="AZ228" t="s">
        <v>290</v>
      </c>
      <c r="BA228" t="s">
        <v>288</v>
      </c>
      <c r="BB228" t="s">
        <v>161</v>
      </c>
      <c r="BC228" t="s">
        <v>161</v>
      </c>
      <c r="BD228" t="s">
        <v>161</v>
      </c>
      <c r="BE228" t="s">
        <v>161</v>
      </c>
      <c r="BF228" t="s">
        <v>159</v>
      </c>
      <c r="BG228" t="s">
        <v>161</v>
      </c>
      <c r="BH228" s="4">
        <v>43282</v>
      </c>
      <c r="BI228">
        <v>0</v>
      </c>
      <c r="BJ228" s="4">
        <v>43646</v>
      </c>
      <c r="BK228" t="s">
        <v>161</v>
      </c>
      <c r="BL228" t="s">
        <v>161</v>
      </c>
      <c r="BM228" t="s">
        <v>161</v>
      </c>
      <c r="BO228" t="s">
        <v>161</v>
      </c>
      <c r="BQ228" t="s">
        <v>161</v>
      </c>
      <c r="BS228" t="s">
        <v>161</v>
      </c>
      <c r="BU228" t="s">
        <v>161</v>
      </c>
      <c r="BW228" t="s">
        <v>161</v>
      </c>
      <c r="BX228" t="s">
        <v>161</v>
      </c>
      <c r="BZ228">
        <v>55000</v>
      </c>
      <c r="CA228">
        <v>0</v>
      </c>
      <c r="CB228">
        <v>0</v>
      </c>
      <c r="CC228">
        <v>55000</v>
      </c>
      <c r="CD228">
        <v>31064.799999999999</v>
      </c>
      <c r="CE228">
        <v>0</v>
      </c>
      <c r="CF228">
        <v>23935.200000000001</v>
      </c>
      <c r="CG228">
        <v>56.48</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c r="DW228">
        <v>0</v>
      </c>
      <c r="DX228">
        <v>0</v>
      </c>
      <c r="DY228">
        <v>0</v>
      </c>
      <c r="DZ228">
        <v>0</v>
      </c>
      <c r="EA228">
        <v>0</v>
      </c>
      <c r="EB228">
        <v>0</v>
      </c>
      <c r="EC228">
        <v>0</v>
      </c>
      <c r="ED228">
        <v>0</v>
      </c>
      <c r="EE228">
        <v>0</v>
      </c>
      <c r="EF228">
        <v>0</v>
      </c>
      <c r="EG228">
        <v>0</v>
      </c>
      <c r="EH228">
        <v>0</v>
      </c>
      <c r="EI228">
        <v>0</v>
      </c>
      <c r="EJ228">
        <v>0</v>
      </c>
      <c r="EK228">
        <v>0</v>
      </c>
      <c r="EL228">
        <v>0</v>
      </c>
      <c r="EM228">
        <v>0</v>
      </c>
      <c r="EN228">
        <v>0</v>
      </c>
      <c r="EO228">
        <v>0</v>
      </c>
      <c r="EP228">
        <v>0</v>
      </c>
      <c r="EQ228">
        <v>0</v>
      </c>
      <c r="ER228">
        <v>0</v>
      </c>
      <c r="ES228">
        <v>0</v>
      </c>
    </row>
    <row r="229" spans="1:149" hidden="1" x14ac:dyDescent="0.3">
      <c r="A229" t="s">
        <v>148</v>
      </c>
      <c r="B229" t="s">
        <v>149</v>
      </c>
      <c r="C229" t="s">
        <v>559</v>
      </c>
      <c r="D229" t="s">
        <v>151</v>
      </c>
      <c r="E229" t="s">
        <v>152</v>
      </c>
      <c r="F229" t="s">
        <v>295</v>
      </c>
      <c r="G229" t="str">
        <f>VLOOKUP(L229,'[3]Locn Lookup 2'!G:H,2,FALSE)</f>
        <v>112 -  RIVERSIDE SCHOOL</v>
      </c>
      <c r="H229" t="str">
        <f t="shared" si="14"/>
        <v>11138112 -  RIVERSIDE SCHOOL</v>
      </c>
      <c r="I229" t="s">
        <v>154</v>
      </c>
      <c r="J229" t="s">
        <v>155</v>
      </c>
      <c r="L229" s="3">
        <v>112</v>
      </c>
      <c r="M229" t="s">
        <v>156</v>
      </c>
      <c r="N229" t="s">
        <v>560</v>
      </c>
      <c r="O229" t="s">
        <v>151</v>
      </c>
      <c r="P229" t="s">
        <v>158</v>
      </c>
      <c r="Q229" t="s">
        <v>164</v>
      </c>
      <c r="R229">
        <v>0</v>
      </c>
      <c r="S229">
        <v>0</v>
      </c>
      <c r="T229">
        <v>0</v>
      </c>
      <c r="U229">
        <v>0</v>
      </c>
      <c r="V229">
        <v>0</v>
      </c>
      <c r="W229">
        <v>0</v>
      </c>
      <c r="X229">
        <v>0</v>
      </c>
      <c r="Y229">
        <v>0</v>
      </c>
      <c r="Z229">
        <v>0</v>
      </c>
      <c r="AA229">
        <v>0</v>
      </c>
      <c r="AB229">
        <v>17268</v>
      </c>
      <c r="AC229">
        <v>0</v>
      </c>
      <c r="AD229">
        <v>0</v>
      </c>
      <c r="AE229">
        <f t="shared" si="15"/>
        <v>0</v>
      </c>
      <c r="AF229">
        <v>17268</v>
      </c>
      <c r="AG229">
        <v>17268</v>
      </c>
      <c r="AH229">
        <v>0</v>
      </c>
      <c r="AI229">
        <v>100</v>
      </c>
      <c r="AJ229">
        <v>0</v>
      </c>
      <c r="AK229">
        <v>0</v>
      </c>
      <c r="AL229">
        <v>0</v>
      </c>
      <c r="AM229">
        <v>0</v>
      </c>
      <c r="AN229">
        <v>0</v>
      </c>
      <c r="AO229">
        <v>0</v>
      </c>
      <c r="AP229">
        <v>0</v>
      </c>
      <c r="AQ229">
        <v>0</v>
      </c>
      <c r="AR229">
        <v>0</v>
      </c>
      <c r="AS229">
        <v>0</v>
      </c>
      <c r="AT229">
        <v>0</v>
      </c>
      <c r="AU229">
        <v>0</v>
      </c>
      <c r="AV229">
        <v>0</v>
      </c>
      <c r="AW229">
        <v>0</v>
      </c>
      <c r="AX229">
        <v>0</v>
      </c>
      <c r="AY229">
        <v>0</v>
      </c>
      <c r="AZ229" t="s">
        <v>297</v>
      </c>
      <c r="BA229" t="s">
        <v>295</v>
      </c>
      <c r="BB229" t="s">
        <v>161</v>
      </c>
      <c r="BC229" t="s">
        <v>161</v>
      </c>
      <c r="BD229" t="s">
        <v>161</v>
      </c>
      <c r="BE229" t="s">
        <v>161</v>
      </c>
      <c r="BF229" t="s">
        <v>159</v>
      </c>
      <c r="BG229" t="s">
        <v>161</v>
      </c>
      <c r="BH229" t="s">
        <v>161</v>
      </c>
      <c r="BI229">
        <v>0</v>
      </c>
      <c r="BJ229" t="s">
        <v>161</v>
      </c>
      <c r="BK229" t="s">
        <v>161</v>
      </c>
      <c r="BL229" t="s">
        <v>298</v>
      </c>
      <c r="BM229" t="s">
        <v>161</v>
      </c>
      <c r="BO229" t="s">
        <v>161</v>
      </c>
      <c r="BQ229" t="s">
        <v>161</v>
      </c>
      <c r="BS229" t="s">
        <v>161</v>
      </c>
      <c r="BU229" t="s">
        <v>161</v>
      </c>
      <c r="BW229" t="s">
        <v>161</v>
      </c>
      <c r="BX229" t="s">
        <v>161</v>
      </c>
      <c r="BZ229">
        <v>0</v>
      </c>
      <c r="CA229">
        <v>0</v>
      </c>
      <c r="CB229">
        <v>0</v>
      </c>
      <c r="CC229">
        <v>0</v>
      </c>
      <c r="CD229">
        <v>0</v>
      </c>
      <c r="CE229">
        <v>0</v>
      </c>
      <c r="CF229">
        <v>0</v>
      </c>
      <c r="CG229">
        <v>0</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c r="DW229">
        <v>0</v>
      </c>
      <c r="DX229">
        <v>0</v>
      </c>
      <c r="DY229">
        <v>0</v>
      </c>
      <c r="DZ229">
        <v>0</v>
      </c>
      <c r="EA229">
        <v>0</v>
      </c>
      <c r="EB229">
        <v>0</v>
      </c>
      <c r="EC229">
        <v>0</v>
      </c>
      <c r="ED229">
        <v>17268</v>
      </c>
      <c r="EE229">
        <v>0</v>
      </c>
      <c r="EF229">
        <v>0</v>
      </c>
      <c r="EG229">
        <v>17268</v>
      </c>
      <c r="EH229">
        <v>17268</v>
      </c>
      <c r="EI229">
        <v>0</v>
      </c>
      <c r="EJ229">
        <v>0</v>
      </c>
      <c r="EK229">
        <v>100</v>
      </c>
      <c r="EL229">
        <v>17268</v>
      </c>
      <c r="EM229">
        <v>0</v>
      </c>
      <c r="EN229">
        <v>0</v>
      </c>
      <c r="EO229">
        <v>17268</v>
      </c>
      <c r="EP229">
        <v>0</v>
      </c>
      <c r="EQ229">
        <v>0</v>
      </c>
      <c r="ER229">
        <v>17268</v>
      </c>
      <c r="ES229">
        <v>0</v>
      </c>
    </row>
    <row r="230" spans="1:149" hidden="1" x14ac:dyDescent="0.3">
      <c r="A230" t="s">
        <v>148</v>
      </c>
      <c r="B230" t="s">
        <v>149</v>
      </c>
      <c r="C230" t="s">
        <v>559</v>
      </c>
      <c r="D230" t="s">
        <v>151</v>
      </c>
      <c r="E230" t="s">
        <v>152</v>
      </c>
      <c r="F230" t="s">
        <v>224</v>
      </c>
      <c r="G230" t="str">
        <f>VLOOKUP(L230,'[3]Locn Lookup 2'!G:H,2,FALSE)</f>
        <v>112 -  RIVERSIDE SCHOOL</v>
      </c>
      <c r="H230" t="str">
        <f t="shared" si="14"/>
        <v>11141112 -  RIVERSIDE SCHOOL</v>
      </c>
      <c r="I230" t="s">
        <v>154</v>
      </c>
      <c r="J230" t="s">
        <v>155</v>
      </c>
      <c r="L230" s="3">
        <v>112</v>
      </c>
      <c r="M230" t="s">
        <v>156</v>
      </c>
      <c r="N230" t="s">
        <v>561</v>
      </c>
      <c r="O230" t="s">
        <v>151</v>
      </c>
      <c r="P230" t="s">
        <v>158</v>
      </c>
      <c r="Q230" t="s">
        <v>164</v>
      </c>
      <c r="R230">
        <v>0</v>
      </c>
      <c r="S230">
        <v>0</v>
      </c>
      <c r="T230">
        <v>0</v>
      </c>
      <c r="U230">
        <v>0</v>
      </c>
      <c r="V230">
        <v>0</v>
      </c>
      <c r="W230">
        <v>0</v>
      </c>
      <c r="X230">
        <v>0</v>
      </c>
      <c r="Y230">
        <v>0</v>
      </c>
      <c r="Z230">
        <v>0</v>
      </c>
      <c r="AA230">
        <v>0</v>
      </c>
      <c r="AB230">
        <v>32950</v>
      </c>
      <c r="AC230">
        <v>60770.14</v>
      </c>
      <c r="AD230">
        <v>0</v>
      </c>
      <c r="AE230">
        <f t="shared" si="15"/>
        <v>60770.14</v>
      </c>
      <c r="AF230">
        <v>93720.14</v>
      </c>
      <c r="AG230">
        <v>93720.14</v>
      </c>
      <c r="AH230">
        <v>0</v>
      </c>
      <c r="AI230">
        <v>100</v>
      </c>
      <c r="AJ230">
        <v>0</v>
      </c>
      <c r="AK230">
        <v>0</v>
      </c>
      <c r="AL230">
        <v>0</v>
      </c>
      <c r="AM230">
        <v>0</v>
      </c>
      <c r="AN230">
        <v>0</v>
      </c>
      <c r="AO230">
        <v>0</v>
      </c>
      <c r="AP230">
        <v>0</v>
      </c>
      <c r="AQ230">
        <v>0</v>
      </c>
      <c r="AR230">
        <v>0</v>
      </c>
      <c r="AS230">
        <v>0</v>
      </c>
      <c r="AT230">
        <v>0</v>
      </c>
      <c r="AU230">
        <v>0</v>
      </c>
      <c r="AV230">
        <v>0</v>
      </c>
      <c r="AW230">
        <v>0</v>
      </c>
      <c r="AX230">
        <v>0</v>
      </c>
      <c r="AY230">
        <v>0</v>
      </c>
      <c r="AZ230" t="s">
        <v>226</v>
      </c>
      <c r="BA230" t="s">
        <v>224</v>
      </c>
      <c r="BB230" t="s">
        <v>161</v>
      </c>
      <c r="BC230" t="s">
        <v>161</v>
      </c>
      <c r="BD230" t="s">
        <v>161</v>
      </c>
      <c r="BE230" t="s">
        <v>161</v>
      </c>
      <c r="BF230" t="s">
        <v>159</v>
      </c>
      <c r="BG230" t="s">
        <v>161</v>
      </c>
      <c r="BH230" t="s">
        <v>161</v>
      </c>
      <c r="BI230">
        <v>0</v>
      </c>
      <c r="BJ230" t="s">
        <v>161</v>
      </c>
      <c r="BK230" t="s">
        <v>161</v>
      </c>
      <c r="BL230" t="s">
        <v>227</v>
      </c>
      <c r="BM230" t="s">
        <v>161</v>
      </c>
      <c r="BO230" t="s">
        <v>161</v>
      </c>
      <c r="BQ230" t="s">
        <v>161</v>
      </c>
      <c r="BS230" t="s">
        <v>161</v>
      </c>
      <c r="BU230" t="s">
        <v>161</v>
      </c>
      <c r="BW230" t="s">
        <v>161</v>
      </c>
      <c r="BX230" t="s">
        <v>161</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c r="DW230">
        <v>0</v>
      </c>
      <c r="DX230">
        <v>0</v>
      </c>
      <c r="DY230">
        <v>0</v>
      </c>
      <c r="DZ230">
        <v>0</v>
      </c>
      <c r="EA230">
        <v>0</v>
      </c>
      <c r="EB230">
        <v>0</v>
      </c>
      <c r="EC230">
        <v>0</v>
      </c>
      <c r="ED230">
        <v>8643.64</v>
      </c>
      <c r="EE230">
        <v>44938.35</v>
      </c>
      <c r="EF230">
        <v>0</v>
      </c>
      <c r="EG230">
        <v>53581.99</v>
      </c>
      <c r="EH230">
        <v>53581.99</v>
      </c>
      <c r="EI230">
        <v>0</v>
      </c>
      <c r="EJ230">
        <v>0</v>
      </c>
      <c r="EK230">
        <v>100</v>
      </c>
      <c r="EL230">
        <v>32950</v>
      </c>
      <c r="EM230">
        <v>15831.79</v>
      </c>
      <c r="EN230">
        <v>0</v>
      </c>
      <c r="EO230">
        <v>48781.79</v>
      </c>
      <c r="EP230">
        <v>40138.15</v>
      </c>
      <c r="EQ230">
        <v>0</v>
      </c>
      <c r="ER230">
        <v>8643.64</v>
      </c>
      <c r="ES230">
        <v>82.28</v>
      </c>
    </row>
    <row r="231" spans="1:149" hidden="1" x14ac:dyDescent="0.3">
      <c r="A231" t="s">
        <v>148</v>
      </c>
      <c r="B231" t="s">
        <v>149</v>
      </c>
      <c r="C231" t="s">
        <v>559</v>
      </c>
      <c r="D231" t="s">
        <v>151</v>
      </c>
      <c r="E231" t="s">
        <v>152</v>
      </c>
      <c r="F231" t="s">
        <v>440</v>
      </c>
      <c r="G231" t="str">
        <f>VLOOKUP(L231,'[3]Locn Lookup 2'!G:H,2,FALSE)</f>
        <v>112 -  RIVERSIDE SCHOOL</v>
      </c>
      <c r="H231" t="str">
        <f t="shared" si="14"/>
        <v>11144112 -  RIVERSIDE SCHOOL</v>
      </c>
      <c r="I231" t="s">
        <v>154</v>
      </c>
      <c r="J231" t="s">
        <v>155</v>
      </c>
      <c r="L231" s="3">
        <v>112</v>
      </c>
      <c r="M231" t="s">
        <v>156</v>
      </c>
      <c r="N231" t="s">
        <v>562</v>
      </c>
      <c r="O231" t="s">
        <v>151</v>
      </c>
      <c r="P231" t="s">
        <v>158</v>
      </c>
      <c r="Q231" t="s">
        <v>164</v>
      </c>
      <c r="R231">
        <v>0</v>
      </c>
      <c r="S231">
        <v>0</v>
      </c>
      <c r="T231">
        <v>0</v>
      </c>
      <c r="U231">
        <v>0</v>
      </c>
      <c r="V231">
        <v>0</v>
      </c>
      <c r="W231">
        <v>0</v>
      </c>
      <c r="X231">
        <v>0</v>
      </c>
      <c r="Y231">
        <v>0</v>
      </c>
      <c r="Z231">
        <v>0</v>
      </c>
      <c r="AA231">
        <v>0</v>
      </c>
      <c r="AB231">
        <v>840000</v>
      </c>
      <c r="AC231">
        <v>414789.75</v>
      </c>
      <c r="AD231">
        <v>-4230</v>
      </c>
      <c r="AE231">
        <f t="shared" si="15"/>
        <v>410559.75</v>
      </c>
      <c r="AF231">
        <v>1250559.75</v>
      </c>
      <c r="AG231">
        <v>1250559.75</v>
      </c>
      <c r="AH231">
        <v>0</v>
      </c>
      <c r="AI231">
        <v>100</v>
      </c>
      <c r="AJ231">
        <v>0</v>
      </c>
      <c r="AK231">
        <v>0</v>
      </c>
      <c r="AL231">
        <v>0</v>
      </c>
      <c r="AM231">
        <v>0</v>
      </c>
      <c r="AN231">
        <v>0</v>
      </c>
      <c r="AO231">
        <v>0</v>
      </c>
      <c r="AP231">
        <v>0</v>
      </c>
      <c r="AQ231">
        <v>0</v>
      </c>
      <c r="AR231">
        <v>0</v>
      </c>
      <c r="AS231">
        <v>0</v>
      </c>
      <c r="AT231">
        <v>0</v>
      </c>
      <c r="AU231">
        <v>0</v>
      </c>
      <c r="AV231">
        <v>0</v>
      </c>
      <c r="AW231">
        <v>0</v>
      </c>
      <c r="AX231">
        <v>0</v>
      </c>
      <c r="AY231">
        <v>0</v>
      </c>
      <c r="AZ231" t="s">
        <v>250</v>
      </c>
      <c r="BA231" t="s">
        <v>440</v>
      </c>
      <c r="BB231" t="s">
        <v>161</v>
      </c>
      <c r="BC231" t="s">
        <v>161</v>
      </c>
      <c r="BD231" t="s">
        <v>161</v>
      </c>
      <c r="BE231" t="s">
        <v>161</v>
      </c>
      <c r="BF231" t="s">
        <v>159</v>
      </c>
      <c r="BG231" t="s">
        <v>161</v>
      </c>
      <c r="BH231" t="s">
        <v>161</v>
      </c>
      <c r="BI231">
        <v>0</v>
      </c>
      <c r="BJ231" t="s">
        <v>161</v>
      </c>
      <c r="BK231" t="s">
        <v>161</v>
      </c>
      <c r="BL231" t="s">
        <v>161</v>
      </c>
      <c r="BM231" t="s">
        <v>161</v>
      </c>
      <c r="BO231" t="s">
        <v>161</v>
      </c>
      <c r="BQ231" t="s">
        <v>161</v>
      </c>
      <c r="BS231" t="s">
        <v>161</v>
      </c>
      <c r="BU231" t="s">
        <v>161</v>
      </c>
      <c r="BW231" t="s">
        <v>161</v>
      </c>
      <c r="BX231" t="s">
        <v>161</v>
      </c>
      <c r="BZ231">
        <v>0</v>
      </c>
      <c r="CA231">
        <v>0</v>
      </c>
      <c r="CB231">
        <v>0</v>
      </c>
      <c r="CC231">
        <v>0</v>
      </c>
      <c r="CD231">
        <v>0</v>
      </c>
      <c r="CE231">
        <v>0</v>
      </c>
      <c r="CF231">
        <v>0</v>
      </c>
      <c r="CG231">
        <v>0</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37058.03</v>
      </c>
      <c r="DW231">
        <v>0</v>
      </c>
      <c r="DX231">
        <v>-205</v>
      </c>
      <c r="DY231">
        <v>36853.03</v>
      </c>
      <c r="DZ231">
        <v>36853.03</v>
      </c>
      <c r="EA231">
        <v>0</v>
      </c>
      <c r="EB231">
        <v>0</v>
      </c>
      <c r="EC231">
        <v>100</v>
      </c>
      <c r="ED231">
        <v>1025446.41</v>
      </c>
      <c r="EE231">
        <v>214789.75</v>
      </c>
      <c r="EF231">
        <v>-4025</v>
      </c>
      <c r="EG231">
        <v>1236211.1599999999</v>
      </c>
      <c r="EH231">
        <v>1199153.1299999999</v>
      </c>
      <c r="EI231">
        <v>0</v>
      </c>
      <c r="EJ231">
        <v>37058.03</v>
      </c>
      <c r="EK231">
        <v>97</v>
      </c>
      <c r="EL231">
        <v>840000</v>
      </c>
      <c r="EM231">
        <v>200000</v>
      </c>
      <c r="EN231">
        <v>0</v>
      </c>
      <c r="EO231">
        <v>1040000</v>
      </c>
      <c r="EP231">
        <v>14553.59</v>
      </c>
      <c r="EQ231">
        <v>0</v>
      </c>
      <c r="ER231">
        <v>1025446.41</v>
      </c>
      <c r="ES231">
        <v>1.4</v>
      </c>
    </row>
    <row r="232" spans="1:149" hidden="1" x14ac:dyDescent="0.3">
      <c r="A232" t="s">
        <v>148</v>
      </c>
      <c r="B232" t="s">
        <v>149</v>
      </c>
      <c r="C232" t="s">
        <v>559</v>
      </c>
      <c r="D232" t="s">
        <v>151</v>
      </c>
      <c r="E232" t="s">
        <v>152</v>
      </c>
      <c r="F232" t="s">
        <v>244</v>
      </c>
      <c r="G232" t="str">
        <f>VLOOKUP(L232,'[3]Locn Lookup 2'!G:H,2,FALSE)</f>
        <v>112 -  RIVERSIDE SCHOOL</v>
      </c>
      <c r="H232" t="str">
        <f t="shared" si="14"/>
        <v>11145112 -  RIVERSIDE SCHOOL</v>
      </c>
      <c r="I232" t="s">
        <v>154</v>
      </c>
      <c r="J232" t="s">
        <v>155</v>
      </c>
      <c r="L232" s="3">
        <v>112</v>
      </c>
      <c r="M232" t="s">
        <v>156</v>
      </c>
      <c r="N232" t="s">
        <v>563</v>
      </c>
      <c r="O232" t="s">
        <v>151</v>
      </c>
      <c r="P232" t="s">
        <v>158</v>
      </c>
      <c r="Q232" t="s">
        <v>164</v>
      </c>
      <c r="R232">
        <v>0</v>
      </c>
      <c r="S232">
        <v>0</v>
      </c>
      <c r="T232">
        <v>0</v>
      </c>
      <c r="U232">
        <v>0</v>
      </c>
      <c r="V232">
        <v>0</v>
      </c>
      <c r="W232">
        <v>0</v>
      </c>
      <c r="X232">
        <v>0</v>
      </c>
      <c r="Y232">
        <v>0</v>
      </c>
      <c r="Z232">
        <v>0</v>
      </c>
      <c r="AA232">
        <v>0</v>
      </c>
      <c r="AB232">
        <v>9996.76</v>
      </c>
      <c r="AC232">
        <v>0</v>
      </c>
      <c r="AD232">
        <v>0</v>
      </c>
      <c r="AE232">
        <f t="shared" si="15"/>
        <v>0</v>
      </c>
      <c r="AF232">
        <v>9996.76</v>
      </c>
      <c r="AG232">
        <v>9996.76</v>
      </c>
      <c r="AH232">
        <v>0</v>
      </c>
      <c r="AI232">
        <v>100</v>
      </c>
      <c r="AJ232">
        <v>0</v>
      </c>
      <c r="AK232">
        <v>0</v>
      </c>
      <c r="AL232">
        <v>0</v>
      </c>
      <c r="AM232">
        <v>0</v>
      </c>
      <c r="AN232">
        <v>0</v>
      </c>
      <c r="AO232">
        <v>0</v>
      </c>
      <c r="AP232">
        <v>0</v>
      </c>
      <c r="AQ232">
        <v>0</v>
      </c>
      <c r="AR232">
        <v>0</v>
      </c>
      <c r="AS232">
        <v>0</v>
      </c>
      <c r="AT232">
        <v>0</v>
      </c>
      <c r="AU232">
        <v>0</v>
      </c>
      <c r="AV232">
        <v>0</v>
      </c>
      <c r="AW232">
        <v>0</v>
      </c>
      <c r="AX232">
        <v>0</v>
      </c>
      <c r="AY232">
        <v>0</v>
      </c>
      <c r="AZ232" t="s">
        <v>246</v>
      </c>
      <c r="BA232" t="s">
        <v>244</v>
      </c>
      <c r="BB232" t="s">
        <v>161</v>
      </c>
      <c r="BC232" t="s">
        <v>161</v>
      </c>
      <c r="BD232" t="s">
        <v>161</v>
      </c>
      <c r="BE232" t="s">
        <v>161</v>
      </c>
      <c r="BF232" t="s">
        <v>159</v>
      </c>
      <c r="BG232" t="s">
        <v>161</v>
      </c>
      <c r="BH232" t="s">
        <v>161</v>
      </c>
      <c r="BI232">
        <v>0</v>
      </c>
      <c r="BJ232" t="s">
        <v>161</v>
      </c>
      <c r="BK232" t="s">
        <v>161</v>
      </c>
      <c r="BL232" t="s">
        <v>247</v>
      </c>
      <c r="BM232" t="s">
        <v>161</v>
      </c>
      <c r="BO232" t="s">
        <v>161</v>
      </c>
      <c r="BQ232" t="s">
        <v>161</v>
      </c>
      <c r="BS232" t="s">
        <v>161</v>
      </c>
      <c r="BU232" t="s">
        <v>161</v>
      </c>
      <c r="BW232" t="s">
        <v>161</v>
      </c>
      <c r="BX232" t="s">
        <v>161</v>
      </c>
      <c r="BZ232">
        <v>0</v>
      </c>
      <c r="CA232">
        <v>0</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c r="DW232">
        <v>0</v>
      </c>
      <c r="DX232">
        <v>0</v>
      </c>
      <c r="DY232">
        <v>0</v>
      </c>
      <c r="DZ232">
        <v>0</v>
      </c>
      <c r="EA232">
        <v>0</v>
      </c>
      <c r="EB232">
        <v>0</v>
      </c>
      <c r="EC232">
        <v>0</v>
      </c>
      <c r="ED232">
        <v>9996.76</v>
      </c>
      <c r="EE232">
        <v>0</v>
      </c>
      <c r="EF232">
        <v>0</v>
      </c>
      <c r="EG232">
        <v>9996.76</v>
      </c>
      <c r="EH232">
        <v>9996.76</v>
      </c>
      <c r="EI232">
        <v>0</v>
      </c>
      <c r="EJ232">
        <v>0</v>
      </c>
      <c r="EK232">
        <v>100</v>
      </c>
      <c r="EL232">
        <v>0</v>
      </c>
      <c r="EM232">
        <v>0</v>
      </c>
      <c r="EN232">
        <v>0</v>
      </c>
      <c r="EO232">
        <v>0</v>
      </c>
      <c r="EP232">
        <v>0</v>
      </c>
      <c r="EQ232">
        <v>0</v>
      </c>
      <c r="ER232">
        <v>0</v>
      </c>
      <c r="ES232">
        <v>0</v>
      </c>
    </row>
    <row r="233" spans="1:149" hidden="1" x14ac:dyDescent="0.3">
      <c r="A233" t="s">
        <v>148</v>
      </c>
      <c r="B233" t="s">
        <v>149</v>
      </c>
      <c r="C233" t="s">
        <v>559</v>
      </c>
      <c r="D233" t="s">
        <v>151</v>
      </c>
      <c r="E233" t="s">
        <v>152</v>
      </c>
      <c r="F233" t="s">
        <v>248</v>
      </c>
      <c r="G233" t="str">
        <f>VLOOKUP(L233,'[3]Locn Lookup 2'!G:H,2,FALSE)</f>
        <v>112 -  RIVERSIDE SCHOOL</v>
      </c>
      <c r="H233" t="str">
        <f t="shared" si="14"/>
        <v>12147112 -  RIVERSIDE SCHOOL</v>
      </c>
      <c r="I233" t="s">
        <v>154</v>
      </c>
      <c r="J233" t="s">
        <v>155</v>
      </c>
      <c r="L233" s="3">
        <v>112</v>
      </c>
      <c r="M233" t="s">
        <v>156</v>
      </c>
      <c r="N233" t="s">
        <v>564</v>
      </c>
      <c r="O233" t="s">
        <v>151</v>
      </c>
      <c r="P233" t="s">
        <v>158</v>
      </c>
      <c r="Q233" t="s">
        <v>164</v>
      </c>
      <c r="R233">
        <v>0</v>
      </c>
      <c r="S233">
        <v>0</v>
      </c>
      <c r="T233">
        <v>0</v>
      </c>
      <c r="U233">
        <v>0</v>
      </c>
      <c r="V233">
        <v>0</v>
      </c>
      <c r="W233">
        <v>0</v>
      </c>
      <c r="X233">
        <v>0</v>
      </c>
      <c r="Y233">
        <v>0</v>
      </c>
      <c r="Z233">
        <v>0</v>
      </c>
      <c r="AA233">
        <v>0</v>
      </c>
      <c r="AB233">
        <v>800000</v>
      </c>
      <c r="AC233">
        <v>215538.77</v>
      </c>
      <c r="AD233">
        <v>-41517.85</v>
      </c>
      <c r="AE233">
        <f t="shared" si="15"/>
        <v>174020.91999999998</v>
      </c>
      <c r="AF233">
        <v>974020.92</v>
      </c>
      <c r="AG233">
        <v>974020.92</v>
      </c>
      <c r="AH233">
        <v>0</v>
      </c>
      <c r="AI233">
        <v>100</v>
      </c>
      <c r="AJ233">
        <v>0</v>
      </c>
      <c r="AK233">
        <v>0</v>
      </c>
      <c r="AL233">
        <v>0</v>
      </c>
      <c r="AM233">
        <v>0</v>
      </c>
      <c r="AN233">
        <v>0</v>
      </c>
      <c r="AO233">
        <v>0</v>
      </c>
      <c r="AP233">
        <v>0</v>
      </c>
      <c r="AQ233">
        <v>0</v>
      </c>
      <c r="AR233">
        <v>0</v>
      </c>
      <c r="AS233">
        <v>0</v>
      </c>
      <c r="AT233">
        <v>0</v>
      </c>
      <c r="AU233">
        <v>0</v>
      </c>
      <c r="AV233">
        <v>0</v>
      </c>
      <c r="AW233">
        <v>0</v>
      </c>
      <c r="AX233">
        <v>0</v>
      </c>
      <c r="AY233">
        <v>0</v>
      </c>
      <c r="AZ233" t="s">
        <v>250</v>
      </c>
      <c r="BA233" t="s">
        <v>248</v>
      </c>
      <c r="BB233" t="s">
        <v>161</v>
      </c>
      <c r="BC233" t="s">
        <v>161</v>
      </c>
      <c r="BD233" t="s">
        <v>161</v>
      </c>
      <c r="BE233" t="s">
        <v>161</v>
      </c>
      <c r="BF233" t="s">
        <v>159</v>
      </c>
      <c r="BG233" t="s">
        <v>161</v>
      </c>
      <c r="BH233" t="s">
        <v>161</v>
      </c>
      <c r="BI233">
        <v>0</v>
      </c>
      <c r="BJ233" t="s">
        <v>161</v>
      </c>
      <c r="BK233" t="s">
        <v>161</v>
      </c>
      <c r="BL233" t="s">
        <v>251</v>
      </c>
      <c r="BM233" t="s">
        <v>161</v>
      </c>
      <c r="BO233" t="s">
        <v>161</v>
      </c>
      <c r="BQ233" t="s">
        <v>161</v>
      </c>
      <c r="BS233" t="s">
        <v>161</v>
      </c>
      <c r="BU233" t="s">
        <v>161</v>
      </c>
      <c r="BW233" t="s">
        <v>161</v>
      </c>
      <c r="BX233" t="s">
        <v>161</v>
      </c>
      <c r="BZ233">
        <v>0</v>
      </c>
      <c r="CA233">
        <v>0</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43617.85</v>
      </c>
      <c r="DO233">
        <v>0</v>
      </c>
      <c r="DP233">
        <v>-41517.85</v>
      </c>
      <c r="DQ233">
        <v>2100</v>
      </c>
      <c r="DR233">
        <v>2100</v>
      </c>
      <c r="DS233">
        <v>0</v>
      </c>
      <c r="DT233">
        <v>0</v>
      </c>
      <c r="DU233">
        <v>100</v>
      </c>
      <c r="DV233">
        <v>781.37</v>
      </c>
      <c r="DW233">
        <v>94384.85</v>
      </c>
      <c r="DX233">
        <v>0</v>
      </c>
      <c r="DY233">
        <v>95166.22</v>
      </c>
      <c r="DZ233">
        <v>51548.37</v>
      </c>
      <c r="EA233">
        <v>0</v>
      </c>
      <c r="EB233">
        <v>43617.85</v>
      </c>
      <c r="EC233">
        <v>54.17</v>
      </c>
      <c r="ED233">
        <v>800000</v>
      </c>
      <c r="EE233">
        <v>121153.92</v>
      </c>
      <c r="EF233">
        <v>0</v>
      </c>
      <c r="EG233">
        <v>921153.92</v>
      </c>
      <c r="EH233">
        <v>920372.55</v>
      </c>
      <c r="EI233">
        <v>0</v>
      </c>
      <c r="EJ233">
        <v>781.37</v>
      </c>
      <c r="EK233">
        <v>99.92</v>
      </c>
      <c r="EL233">
        <v>0</v>
      </c>
      <c r="EM233">
        <v>0</v>
      </c>
      <c r="EN233">
        <v>0</v>
      </c>
      <c r="EO233">
        <v>0</v>
      </c>
      <c r="EP233">
        <v>0</v>
      </c>
      <c r="EQ233">
        <v>0</v>
      </c>
      <c r="ER233">
        <v>0</v>
      </c>
      <c r="ES233">
        <v>0</v>
      </c>
    </row>
    <row r="234" spans="1:149" hidden="1" x14ac:dyDescent="0.3">
      <c r="A234" t="s">
        <v>148</v>
      </c>
      <c r="B234" t="s">
        <v>149</v>
      </c>
      <c r="C234" t="s">
        <v>559</v>
      </c>
      <c r="D234" t="s">
        <v>151</v>
      </c>
      <c r="E234" t="s">
        <v>152</v>
      </c>
      <c r="F234" t="s">
        <v>521</v>
      </c>
      <c r="G234" t="str">
        <f>VLOOKUP(L234,'[3]Locn Lookup 2'!G:H,2,FALSE)</f>
        <v>112 -  RIVERSIDE SCHOOL</v>
      </c>
      <c r="H234" t="str">
        <f t="shared" si="14"/>
        <v>13156112 -  RIVERSIDE SCHOOL</v>
      </c>
      <c r="I234" t="s">
        <v>154</v>
      </c>
      <c r="J234" t="s">
        <v>155</v>
      </c>
      <c r="L234" s="3">
        <v>112</v>
      </c>
      <c r="M234" t="s">
        <v>156</v>
      </c>
      <c r="N234" t="s">
        <v>565</v>
      </c>
      <c r="O234" t="s">
        <v>151</v>
      </c>
      <c r="P234" t="s">
        <v>158</v>
      </c>
      <c r="Q234" t="s">
        <v>164</v>
      </c>
      <c r="R234">
        <v>0</v>
      </c>
      <c r="S234">
        <v>0</v>
      </c>
      <c r="T234">
        <v>0</v>
      </c>
      <c r="U234">
        <v>0</v>
      </c>
      <c r="V234">
        <v>0</v>
      </c>
      <c r="W234">
        <v>0</v>
      </c>
      <c r="X234">
        <v>0</v>
      </c>
      <c r="Y234">
        <v>0</v>
      </c>
      <c r="Z234">
        <v>0</v>
      </c>
      <c r="AA234">
        <v>0</v>
      </c>
      <c r="AB234">
        <v>289000</v>
      </c>
      <c r="AC234">
        <v>0</v>
      </c>
      <c r="AD234">
        <v>0</v>
      </c>
      <c r="AE234">
        <f t="shared" si="15"/>
        <v>0</v>
      </c>
      <c r="AF234">
        <v>289000</v>
      </c>
      <c r="AG234">
        <v>289000</v>
      </c>
      <c r="AH234">
        <v>0</v>
      </c>
      <c r="AI234">
        <v>100</v>
      </c>
      <c r="AJ234">
        <v>0</v>
      </c>
      <c r="AK234">
        <v>0</v>
      </c>
      <c r="AL234">
        <v>0</v>
      </c>
      <c r="AM234">
        <v>0</v>
      </c>
      <c r="AN234">
        <v>0</v>
      </c>
      <c r="AO234">
        <v>0</v>
      </c>
      <c r="AP234">
        <v>0</v>
      </c>
      <c r="AQ234">
        <v>0</v>
      </c>
      <c r="AR234">
        <v>0</v>
      </c>
      <c r="AS234">
        <v>0</v>
      </c>
      <c r="AT234">
        <v>0</v>
      </c>
      <c r="AU234">
        <v>0</v>
      </c>
      <c r="AV234">
        <v>0</v>
      </c>
      <c r="AW234">
        <v>0</v>
      </c>
      <c r="AX234">
        <v>0</v>
      </c>
      <c r="AY234">
        <v>0</v>
      </c>
      <c r="AZ234" t="s">
        <v>230</v>
      </c>
      <c r="BA234" t="s">
        <v>521</v>
      </c>
      <c r="BB234" t="s">
        <v>161</v>
      </c>
      <c r="BC234" t="s">
        <v>161</v>
      </c>
      <c r="BD234" t="s">
        <v>161</v>
      </c>
      <c r="BE234" t="s">
        <v>161</v>
      </c>
      <c r="BF234" t="s">
        <v>159</v>
      </c>
      <c r="BG234" t="s">
        <v>161</v>
      </c>
      <c r="BH234" s="4">
        <v>41091</v>
      </c>
      <c r="BI234">
        <v>0</v>
      </c>
      <c r="BJ234" s="4">
        <v>41455</v>
      </c>
      <c r="BK234" t="s">
        <v>161</v>
      </c>
      <c r="BL234" t="s">
        <v>161</v>
      </c>
      <c r="BM234" t="s">
        <v>161</v>
      </c>
      <c r="BO234" t="s">
        <v>161</v>
      </c>
      <c r="BQ234" t="s">
        <v>161</v>
      </c>
      <c r="BS234" t="s">
        <v>161</v>
      </c>
      <c r="BU234" t="s">
        <v>161</v>
      </c>
      <c r="BW234" t="s">
        <v>161</v>
      </c>
      <c r="BX234" t="s">
        <v>161</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289000</v>
      </c>
      <c r="DW234">
        <v>0</v>
      </c>
      <c r="DX234">
        <v>0</v>
      </c>
      <c r="DY234">
        <v>289000</v>
      </c>
      <c r="DZ234">
        <v>289000</v>
      </c>
      <c r="EA234">
        <v>0</v>
      </c>
      <c r="EB234">
        <v>0</v>
      </c>
      <c r="EC234">
        <v>100</v>
      </c>
      <c r="ED234">
        <v>0</v>
      </c>
      <c r="EE234">
        <v>0</v>
      </c>
      <c r="EF234">
        <v>0</v>
      </c>
      <c r="EG234">
        <v>0</v>
      </c>
      <c r="EH234">
        <v>0</v>
      </c>
      <c r="EI234">
        <v>0</v>
      </c>
      <c r="EJ234">
        <v>0</v>
      </c>
      <c r="EK234">
        <v>0</v>
      </c>
      <c r="EL234">
        <v>0</v>
      </c>
      <c r="EM234">
        <v>0</v>
      </c>
      <c r="EN234">
        <v>0</v>
      </c>
      <c r="EO234">
        <v>0</v>
      </c>
      <c r="EP234">
        <v>0</v>
      </c>
      <c r="EQ234">
        <v>0</v>
      </c>
      <c r="ER234">
        <v>0</v>
      </c>
      <c r="ES234">
        <v>0</v>
      </c>
    </row>
    <row r="235" spans="1:149" hidden="1" x14ac:dyDescent="0.3">
      <c r="A235" t="s">
        <v>148</v>
      </c>
      <c r="B235" t="s">
        <v>149</v>
      </c>
      <c r="C235" t="s">
        <v>559</v>
      </c>
      <c r="D235" t="s">
        <v>151</v>
      </c>
      <c r="E235" t="s">
        <v>152</v>
      </c>
      <c r="F235" t="s">
        <v>314</v>
      </c>
      <c r="G235" t="str">
        <f>VLOOKUP(L235,'[3]Locn Lookup 2'!G:H,2,FALSE)</f>
        <v>112 -  RIVERSIDE SCHOOL</v>
      </c>
      <c r="H235" t="str">
        <f t="shared" si="14"/>
        <v>13157112 -  RIVERSIDE SCHOOL</v>
      </c>
      <c r="I235" t="s">
        <v>154</v>
      </c>
      <c r="J235" t="s">
        <v>155</v>
      </c>
      <c r="L235" s="3">
        <v>112</v>
      </c>
      <c r="M235" t="s">
        <v>156</v>
      </c>
      <c r="N235" t="s">
        <v>566</v>
      </c>
      <c r="O235" t="s">
        <v>151</v>
      </c>
      <c r="P235" t="s">
        <v>158</v>
      </c>
      <c r="Q235" t="s">
        <v>164</v>
      </c>
      <c r="R235">
        <v>0</v>
      </c>
      <c r="S235">
        <v>0</v>
      </c>
      <c r="T235">
        <v>0</v>
      </c>
      <c r="U235">
        <v>0</v>
      </c>
      <c r="V235">
        <v>0</v>
      </c>
      <c r="W235">
        <v>0</v>
      </c>
      <c r="X235">
        <v>0</v>
      </c>
      <c r="Y235">
        <v>0</v>
      </c>
      <c r="Z235">
        <v>0</v>
      </c>
      <c r="AA235">
        <v>0</v>
      </c>
      <c r="AB235">
        <v>80000</v>
      </c>
      <c r="AC235">
        <v>0</v>
      </c>
      <c r="AD235">
        <v>0</v>
      </c>
      <c r="AE235">
        <f t="shared" si="15"/>
        <v>0</v>
      </c>
      <c r="AF235">
        <v>80000</v>
      </c>
      <c r="AG235">
        <v>80000</v>
      </c>
      <c r="AH235">
        <v>0</v>
      </c>
      <c r="AI235">
        <v>100</v>
      </c>
      <c r="AJ235">
        <v>0</v>
      </c>
      <c r="AK235">
        <v>0</v>
      </c>
      <c r="AL235">
        <v>0</v>
      </c>
      <c r="AM235">
        <v>0</v>
      </c>
      <c r="AN235">
        <v>0</v>
      </c>
      <c r="AO235">
        <v>0</v>
      </c>
      <c r="AP235">
        <v>0</v>
      </c>
      <c r="AQ235">
        <v>0</v>
      </c>
      <c r="AR235">
        <v>0</v>
      </c>
      <c r="AS235">
        <v>0</v>
      </c>
      <c r="AT235">
        <v>0</v>
      </c>
      <c r="AU235">
        <v>0</v>
      </c>
      <c r="AV235">
        <v>0</v>
      </c>
      <c r="AW235">
        <v>0</v>
      </c>
      <c r="AX235">
        <v>0</v>
      </c>
      <c r="AY235">
        <v>0</v>
      </c>
      <c r="AZ235" t="s">
        <v>316</v>
      </c>
      <c r="BA235" t="s">
        <v>314</v>
      </c>
      <c r="BB235" t="s">
        <v>161</v>
      </c>
      <c r="BC235" t="s">
        <v>161</v>
      </c>
      <c r="BD235" t="s">
        <v>161</v>
      </c>
      <c r="BE235" t="s">
        <v>161</v>
      </c>
      <c r="BF235" t="s">
        <v>159</v>
      </c>
      <c r="BG235" t="s">
        <v>161</v>
      </c>
      <c r="BH235" s="4">
        <v>41091</v>
      </c>
      <c r="BI235">
        <v>0</v>
      </c>
      <c r="BJ235" s="4">
        <v>41455</v>
      </c>
      <c r="BK235" t="s">
        <v>161</v>
      </c>
      <c r="BL235" t="s">
        <v>161</v>
      </c>
      <c r="BM235" t="s">
        <v>161</v>
      </c>
      <c r="BO235" t="s">
        <v>161</v>
      </c>
      <c r="BQ235" t="s">
        <v>161</v>
      </c>
      <c r="BS235" t="s">
        <v>161</v>
      </c>
      <c r="BU235" t="s">
        <v>161</v>
      </c>
      <c r="BW235" t="s">
        <v>161</v>
      </c>
      <c r="BX235" t="s">
        <v>161</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80000</v>
      </c>
      <c r="DW235">
        <v>0</v>
      </c>
      <c r="DX235">
        <v>0</v>
      </c>
      <c r="DY235">
        <v>80000</v>
      </c>
      <c r="DZ235">
        <v>80000</v>
      </c>
      <c r="EA235">
        <v>0</v>
      </c>
      <c r="EB235">
        <v>0</v>
      </c>
      <c r="EC235">
        <v>100</v>
      </c>
      <c r="ED235">
        <v>0</v>
      </c>
      <c r="EE235">
        <v>0</v>
      </c>
      <c r="EF235">
        <v>0</v>
      </c>
      <c r="EG235">
        <v>0</v>
      </c>
      <c r="EH235">
        <v>0</v>
      </c>
      <c r="EI235">
        <v>0</v>
      </c>
      <c r="EJ235">
        <v>0</v>
      </c>
      <c r="EK235">
        <v>0</v>
      </c>
      <c r="EL235">
        <v>0</v>
      </c>
      <c r="EM235">
        <v>0</v>
      </c>
      <c r="EN235">
        <v>0</v>
      </c>
      <c r="EO235">
        <v>0</v>
      </c>
      <c r="EP235">
        <v>0</v>
      </c>
      <c r="EQ235">
        <v>0</v>
      </c>
      <c r="ER235">
        <v>0</v>
      </c>
      <c r="ES235">
        <v>0</v>
      </c>
    </row>
    <row r="236" spans="1:149" hidden="1" x14ac:dyDescent="0.3">
      <c r="A236" t="s">
        <v>148</v>
      </c>
      <c r="B236" t="s">
        <v>149</v>
      </c>
      <c r="C236" t="s">
        <v>559</v>
      </c>
      <c r="D236" t="s">
        <v>151</v>
      </c>
      <c r="E236" t="s">
        <v>152</v>
      </c>
      <c r="F236" t="s">
        <v>228</v>
      </c>
      <c r="G236" t="str">
        <f>VLOOKUP(L236,'[3]Locn Lookup 2'!G:H,2,FALSE)</f>
        <v>112 -  RIVERSIDE SCHOOL</v>
      </c>
      <c r="H236" t="str">
        <f t="shared" si="14"/>
        <v>14162112 -  RIVERSIDE SCHOOL</v>
      </c>
      <c r="I236" t="s">
        <v>154</v>
      </c>
      <c r="J236" t="s">
        <v>155</v>
      </c>
      <c r="L236" s="3">
        <v>112</v>
      </c>
      <c r="M236" t="s">
        <v>156</v>
      </c>
      <c r="N236" t="s">
        <v>567</v>
      </c>
      <c r="O236" t="s">
        <v>151</v>
      </c>
      <c r="P236" t="s">
        <v>158</v>
      </c>
      <c r="Q236" t="s">
        <v>164</v>
      </c>
      <c r="R236">
        <v>0</v>
      </c>
      <c r="S236">
        <v>0</v>
      </c>
      <c r="T236">
        <v>0</v>
      </c>
      <c r="U236">
        <v>0</v>
      </c>
      <c r="V236">
        <v>0</v>
      </c>
      <c r="W236">
        <v>0</v>
      </c>
      <c r="X236">
        <v>0</v>
      </c>
      <c r="Y236">
        <v>0</v>
      </c>
      <c r="Z236">
        <v>0</v>
      </c>
      <c r="AA236">
        <v>0</v>
      </c>
      <c r="AB236">
        <v>320000</v>
      </c>
      <c r="AC236">
        <v>0</v>
      </c>
      <c r="AD236">
        <v>0</v>
      </c>
      <c r="AE236">
        <f t="shared" si="15"/>
        <v>0</v>
      </c>
      <c r="AF236">
        <v>320000</v>
      </c>
      <c r="AG236">
        <v>320000</v>
      </c>
      <c r="AH236">
        <v>0</v>
      </c>
      <c r="AI236">
        <v>100</v>
      </c>
      <c r="AJ236">
        <v>0</v>
      </c>
      <c r="AK236">
        <v>0</v>
      </c>
      <c r="AL236">
        <v>0</v>
      </c>
      <c r="AM236">
        <v>0</v>
      </c>
      <c r="AN236">
        <v>0</v>
      </c>
      <c r="AO236">
        <v>0</v>
      </c>
      <c r="AP236">
        <v>0</v>
      </c>
      <c r="AQ236">
        <v>0</v>
      </c>
      <c r="AR236">
        <v>0</v>
      </c>
      <c r="AS236">
        <v>0</v>
      </c>
      <c r="AT236">
        <v>0</v>
      </c>
      <c r="AU236">
        <v>0</v>
      </c>
      <c r="AV236">
        <v>0</v>
      </c>
      <c r="AW236">
        <v>0</v>
      </c>
      <c r="AX236">
        <v>0</v>
      </c>
      <c r="AY236">
        <v>0</v>
      </c>
      <c r="AZ236" t="s">
        <v>230</v>
      </c>
      <c r="BA236" t="s">
        <v>228</v>
      </c>
      <c r="BB236" t="s">
        <v>161</v>
      </c>
      <c r="BC236" t="s">
        <v>161</v>
      </c>
      <c r="BD236" t="s">
        <v>161</v>
      </c>
      <c r="BE236" t="s">
        <v>161</v>
      </c>
      <c r="BF236" t="s">
        <v>159</v>
      </c>
      <c r="BG236" t="s">
        <v>161</v>
      </c>
      <c r="BH236" s="4">
        <v>41456</v>
      </c>
      <c r="BI236">
        <v>0</v>
      </c>
      <c r="BJ236" s="4">
        <v>41820</v>
      </c>
      <c r="BK236" t="s">
        <v>161</v>
      </c>
      <c r="BL236" t="s">
        <v>161</v>
      </c>
      <c r="BM236" t="s">
        <v>161</v>
      </c>
      <c r="BO236" t="s">
        <v>161</v>
      </c>
      <c r="BQ236" t="s">
        <v>161</v>
      </c>
      <c r="BS236" t="s">
        <v>161</v>
      </c>
      <c r="BU236" t="s">
        <v>161</v>
      </c>
      <c r="BW236" t="s">
        <v>161</v>
      </c>
      <c r="BX236" t="s">
        <v>161</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320000</v>
      </c>
      <c r="DO236">
        <v>0</v>
      </c>
      <c r="DP236">
        <v>0</v>
      </c>
      <c r="DQ236">
        <v>320000</v>
      </c>
      <c r="DR236">
        <v>320000</v>
      </c>
      <c r="DS236">
        <v>0</v>
      </c>
      <c r="DT236">
        <v>0</v>
      </c>
      <c r="DU236">
        <v>100</v>
      </c>
      <c r="DV236">
        <v>0</v>
      </c>
      <c r="DW236">
        <v>0</v>
      </c>
      <c r="DX236">
        <v>0</v>
      </c>
      <c r="DY236">
        <v>0</v>
      </c>
      <c r="DZ236">
        <v>0</v>
      </c>
      <c r="EA236">
        <v>0</v>
      </c>
      <c r="EB236">
        <v>0</v>
      </c>
      <c r="EC236">
        <v>0</v>
      </c>
      <c r="ED236">
        <v>0</v>
      </c>
      <c r="EE236">
        <v>0</v>
      </c>
      <c r="EF236">
        <v>0</v>
      </c>
      <c r="EG236">
        <v>0</v>
      </c>
      <c r="EH236">
        <v>0</v>
      </c>
      <c r="EI236">
        <v>0</v>
      </c>
      <c r="EJ236">
        <v>0</v>
      </c>
      <c r="EK236">
        <v>0</v>
      </c>
      <c r="EL236">
        <v>0</v>
      </c>
      <c r="EM236">
        <v>0</v>
      </c>
      <c r="EN236">
        <v>0</v>
      </c>
      <c r="EO236">
        <v>0</v>
      </c>
      <c r="EP236">
        <v>0</v>
      </c>
      <c r="EQ236">
        <v>0</v>
      </c>
      <c r="ER236">
        <v>0</v>
      </c>
      <c r="ES236">
        <v>0</v>
      </c>
    </row>
    <row r="237" spans="1:149" hidden="1" x14ac:dyDescent="0.3">
      <c r="A237" t="s">
        <v>148</v>
      </c>
      <c r="B237" t="s">
        <v>149</v>
      </c>
      <c r="C237" t="s">
        <v>559</v>
      </c>
      <c r="D237" t="s">
        <v>151</v>
      </c>
      <c r="E237" t="s">
        <v>152</v>
      </c>
      <c r="F237" t="s">
        <v>231</v>
      </c>
      <c r="G237" t="str">
        <f>VLOOKUP(L237,'[3]Locn Lookup 2'!G:H,2,FALSE)</f>
        <v>112 -  RIVERSIDE SCHOOL</v>
      </c>
      <c r="H237" t="str">
        <f t="shared" si="14"/>
        <v>14167112 -  RIVERSIDE SCHOOL</v>
      </c>
      <c r="I237" t="s">
        <v>154</v>
      </c>
      <c r="J237" t="s">
        <v>155</v>
      </c>
      <c r="L237" s="3">
        <v>112</v>
      </c>
      <c r="M237" t="s">
        <v>156</v>
      </c>
      <c r="N237" t="s">
        <v>568</v>
      </c>
      <c r="O237" t="s">
        <v>151</v>
      </c>
      <c r="P237" t="s">
        <v>158</v>
      </c>
      <c r="Q237" t="s">
        <v>159</v>
      </c>
      <c r="R237">
        <v>0</v>
      </c>
      <c r="S237">
        <v>0</v>
      </c>
      <c r="T237">
        <v>0</v>
      </c>
      <c r="U237">
        <v>0</v>
      </c>
      <c r="V237">
        <v>0</v>
      </c>
      <c r="W237">
        <v>0</v>
      </c>
      <c r="X237">
        <v>0</v>
      </c>
      <c r="Y237">
        <v>0</v>
      </c>
      <c r="Z237">
        <v>0</v>
      </c>
      <c r="AA237">
        <v>0</v>
      </c>
      <c r="AB237">
        <v>150000</v>
      </c>
      <c r="AC237">
        <v>7.54</v>
      </c>
      <c r="AD237">
        <v>-8473.15</v>
      </c>
      <c r="AE237">
        <f t="shared" si="15"/>
        <v>-8465.6099999999988</v>
      </c>
      <c r="AF237">
        <v>141534.39000000001</v>
      </c>
      <c r="AG237">
        <v>141534.39000000001</v>
      </c>
      <c r="AH237">
        <v>0</v>
      </c>
      <c r="AI237">
        <v>100</v>
      </c>
      <c r="AJ237">
        <v>0</v>
      </c>
      <c r="AK237">
        <v>0</v>
      </c>
      <c r="AL237">
        <v>0</v>
      </c>
      <c r="AM237">
        <v>0</v>
      </c>
      <c r="AN237">
        <v>0</v>
      </c>
      <c r="AO237">
        <v>0</v>
      </c>
      <c r="AP237">
        <v>0</v>
      </c>
      <c r="AQ237">
        <v>0</v>
      </c>
      <c r="AR237">
        <v>0</v>
      </c>
      <c r="AS237">
        <v>0</v>
      </c>
      <c r="AT237">
        <v>0</v>
      </c>
      <c r="AU237">
        <v>0</v>
      </c>
      <c r="AV237">
        <v>0</v>
      </c>
      <c r="AW237">
        <v>0</v>
      </c>
      <c r="AX237">
        <v>0</v>
      </c>
      <c r="AY237">
        <v>0</v>
      </c>
      <c r="AZ237" t="s">
        <v>233</v>
      </c>
      <c r="BA237" t="s">
        <v>231</v>
      </c>
      <c r="BB237" t="s">
        <v>161</v>
      </c>
      <c r="BC237" t="s">
        <v>161</v>
      </c>
      <c r="BD237" t="s">
        <v>161</v>
      </c>
      <c r="BE237" t="s">
        <v>161</v>
      </c>
      <c r="BF237" t="s">
        <v>159</v>
      </c>
      <c r="BG237" t="s">
        <v>161</v>
      </c>
      <c r="BH237" s="4">
        <v>41456</v>
      </c>
      <c r="BI237">
        <v>0</v>
      </c>
      <c r="BJ237" s="4">
        <v>41820</v>
      </c>
      <c r="BK237" t="s">
        <v>161</v>
      </c>
      <c r="BL237" t="s">
        <v>161</v>
      </c>
      <c r="BM237" t="s">
        <v>161</v>
      </c>
      <c r="BO237" t="s">
        <v>161</v>
      </c>
      <c r="BQ237" t="s">
        <v>161</v>
      </c>
      <c r="BS237" t="s">
        <v>161</v>
      </c>
      <c r="BU237" t="s">
        <v>161</v>
      </c>
      <c r="BW237" t="s">
        <v>161</v>
      </c>
      <c r="BX237" t="s">
        <v>161</v>
      </c>
      <c r="BZ237">
        <v>0</v>
      </c>
      <c r="CA237">
        <v>0</v>
      </c>
      <c r="CB237">
        <v>0</v>
      </c>
      <c r="CC237">
        <v>0</v>
      </c>
      <c r="CD237">
        <v>0</v>
      </c>
      <c r="CE237">
        <v>0</v>
      </c>
      <c r="CF237">
        <v>0</v>
      </c>
      <c r="CG237">
        <v>0</v>
      </c>
      <c r="CH237">
        <v>0</v>
      </c>
      <c r="CI237">
        <v>0</v>
      </c>
      <c r="CJ237">
        <v>0</v>
      </c>
      <c r="CK237">
        <v>0</v>
      </c>
      <c r="CL237">
        <v>0</v>
      </c>
      <c r="CM237">
        <v>0</v>
      </c>
      <c r="CN237">
        <v>0</v>
      </c>
      <c r="CO237">
        <v>0</v>
      </c>
      <c r="CP237">
        <v>0.66</v>
      </c>
      <c r="CQ237">
        <v>0</v>
      </c>
      <c r="CR237">
        <v>-0.66</v>
      </c>
      <c r="CS237">
        <v>0</v>
      </c>
      <c r="CT237">
        <v>0</v>
      </c>
      <c r="CU237">
        <v>0</v>
      </c>
      <c r="CV237">
        <v>0</v>
      </c>
      <c r="CW237">
        <v>0</v>
      </c>
      <c r="CX237">
        <v>61645.66</v>
      </c>
      <c r="CY237">
        <v>0</v>
      </c>
      <c r="CZ237">
        <v>0</v>
      </c>
      <c r="DA237">
        <v>61645.66</v>
      </c>
      <c r="DB237">
        <v>61645</v>
      </c>
      <c r="DC237">
        <v>0</v>
      </c>
      <c r="DD237">
        <v>0.66</v>
      </c>
      <c r="DE237">
        <v>100</v>
      </c>
      <c r="DF237">
        <v>150000</v>
      </c>
      <c r="DG237">
        <v>7.54</v>
      </c>
      <c r="DH237">
        <v>-8472.49</v>
      </c>
      <c r="DI237">
        <v>141535.04999999999</v>
      </c>
      <c r="DJ237">
        <v>79889.39</v>
      </c>
      <c r="DK237">
        <v>0</v>
      </c>
      <c r="DL237">
        <v>61645.66</v>
      </c>
      <c r="DM237">
        <v>56.44</v>
      </c>
      <c r="DN237">
        <v>150000</v>
      </c>
      <c r="DO237">
        <v>0</v>
      </c>
      <c r="DP237">
        <v>0</v>
      </c>
      <c r="DQ237">
        <v>150000</v>
      </c>
      <c r="DR237">
        <v>0</v>
      </c>
      <c r="DS237">
        <v>0</v>
      </c>
      <c r="DT237">
        <v>150000</v>
      </c>
      <c r="DU237">
        <v>0</v>
      </c>
      <c r="DV237">
        <v>0</v>
      </c>
      <c r="DW237">
        <v>0</v>
      </c>
      <c r="DX237">
        <v>0</v>
      </c>
      <c r="DY237">
        <v>0</v>
      </c>
      <c r="DZ237">
        <v>0</v>
      </c>
      <c r="EA237">
        <v>0</v>
      </c>
      <c r="EB237">
        <v>0</v>
      </c>
      <c r="EC237">
        <v>0</v>
      </c>
      <c r="ED237">
        <v>0</v>
      </c>
      <c r="EE237">
        <v>0</v>
      </c>
      <c r="EF237">
        <v>0</v>
      </c>
      <c r="EG237">
        <v>0</v>
      </c>
      <c r="EH237">
        <v>0</v>
      </c>
      <c r="EI237">
        <v>0</v>
      </c>
      <c r="EJ237">
        <v>0</v>
      </c>
      <c r="EK237">
        <v>0</v>
      </c>
      <c r="EL237">
        <v>0</v>
      </c>
      <c r="EM237">
        <v>0</v>
      </c>
      <c r="EN237">
        <v>0</v>
      </c>
      <c r="EO237">
        <v>0</v>
      </c>
      <c r="EP237">
        <v>0</v>
      </c>
      <c r="EQ237">
        <v>0</v>
      </c>
      <c r="ER237">
        <v>0</v>
      </c>
      <c r="ES237">
        <v>0</v>
      </c>
    </row>
    <row r="238" spans="1:149" hidden="1" x14ac:dyDescent="0.3">
      <c r="A238" t="s">
        <v>148</v>
      </c>
      <c r="B238" t="s">
        <v>149</v>
      </c>
      <c r="C238" t="s">
        <v>559</v>
      </c>
      <c r="D238" t="s">
        <v>151</v>
      </c>
      <c r="E238" t="s">
        <v>152</v>
      </c>
      <c r="F238" t="s">
        <v>153</v>
      </c>
      <c r="G238" t="str">
        <f>VLOOKUP(L238,'[3]Locn Lookup 2'!G:H,2,FALSE)</f>
        <v>112 -  RIVERSIDE SCHOOL</v>
      </c>
      <c r="H238" t="str">
        <f t="shared" si="14"/>
        <v>14168112 -  RIVERSIDE SCHOOL</v>
      </c>
      <c r="I238" t="s">
        <v>154</v>
      </c>
      <c r="J238" t="s">
        <v>155</v>
      </c>
      <c r="L238" s="3">
        <v>112</v>
      </c>
      <c r="M238" t="s">
        <v>156</v>
      </c>
      <c r="N238" t="s">
        <v>569</v>
      </c>
      <c r="O238" t="s">
        <v>151</v>
      </c>
      <c r="P238" t="s">
        <v>158</v>
      </c>
      <c r="Q238" t="s">
        <v>164</v>
      </c>
      <c r="R238">
        <v>0</v>
      </c>
      <c r="S238">
        <v>0</v>
      </c>
      <c r="T238">
        <v>0</v>
      </c>
      <c r="U238">
        <v>0</v>
      </c>
      <c r="V238">
        <v>0</v>
      </c>
      <c r="W238">
        <v>0</v>
      </c>
      <c r="X238">
        <v>0</v>
      </c>
      <c r="Y238">
        <v>0</v>
      </c>
      <c r="Z238">
        <v>0</v>
      </c>
      <c r="AA238">
        <v>0</v>
      </c>
      <c r="AB238">
        <v>45000</v>
      </c>
      <c r="AC238">
        <v>0</v>
      </c>
      <c r="AD238">
        <v>0</v>
      </c>
      <c r="AE238">
        <f t="shared" si="15"/>
        <v>0</v>
      </c>
      <c r="AF238">
        <v>45000</v>
      </c>
      <c r="AG238">
        <v>45000</v>
      </c>
      <c r="AH238">
        <v>0</v>
      </c>
      <c r="AI238">
        <v>100</v>
      </c>
      <c r="AJ238">
        <v>0</v>
      </c>
      <c r="AK238">
        <v>0</v>
      </c>
      <c r="AL238">
        <v>0</v>
      </c>
      <c r="AM238">
        <v>0</v>
      </c>
      <c r="AN238">
        <v>0</v>
      </c>
      <c r="AO238">
        <v>0</v>
      </c>
      <c r="AP238">
        <v>0</v>
      </c>
      <c r="AQ238">
        <v>0</v>
      </c>
      <c r="AR238">
        <v>0</v>
      </c>
      <c r="AS238">
        <v>0</v>
      </c>
      <c r="AT238">
        <v>0</v>
      </c>
      <c r="AU238">
        <v>0</v>
      </c>
      <c r="AV238">
        <v>0</v>
      </c>
      <c r="AW238">
        <v>0</v>
      </c>
      <c r="AX238">
        <v>0</v>
      </c>
      <c r="AY238">
        <v>0</v>
      </c>
      <c r="AZ238" t="s">
        <v>160</v>
      </c>
      <c r="BA238" t="s">
        <v>153</v>
      </c>
      <c r="BB238" t="s">
        <v>161</v>
      </c>
      <c r="BC238" t="s">
        <v>161</v>
      </c>
      <c r="BD238" t="s">
        <v>161</v>
      </c>
      <c r="BE238" t="s">
        <v>161</v>
      </c>
      <c r="BF238" t="s">
        <v>159</v>
      </c>
      <c r="BG238" t="s">
        <v>161</v>
      </c>
      <c r="BH238" s="4">
        <v>41456</v>
      </c>
      <c r="BI238">
        <v>0</v>
      </c>
      <c r="BJ238" s="4">
        <v>41820</v>
      </c>
      <c r="BK238" t="s">
        <v>161</v>
      </c>
      <c r="BL238" t="s">
        <v>161</v>
      </c>
      <c r="BM238" t="s">
        <v>161</v>
      </c>
      <c r="BO238" t="s">
        <v>161</v>
      </c>
      <c r="BQ238" t="s">
        <v>161</v>
      </c>
      <c r="BS238" t="s">
        <v>161</v>
      </c>
      <c r="BU238" t="s">
        <v>161</v>
      </c>
      <c r="BW238" t="s">
        <v>161</v>
      </c>
      <c r="BX238" t="s">
        <v>161</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45000</v>
      </c>
      <c r="DO238">
        <v>0</v>
      </c>
      <c r="DP238">
        <v>0</v>
      </c>
      <c r="DQ238">
        <v>45000</v>
      </c>
      <c r="DR238">
        <v>45000</v>
      </c>
      <c r="DS238">
        <v>0</v>
      </c>
      <c r="DT238">
        <v>0</v>
      </c>
      <c r="DU238">
        <v>100</v>
      </c>
      <c r="DV238">
        <v>0</v>
      </c>
      <c r="DW238">
        <v>0</v>
      </c>
      <c r="DX238">
        <v>0</v>
      </c>
      <c r="DY238">
        <v>0</v>
      </c>
      <c r="DZ238">
        <v>0</v>
      </c>
      <c r="EA238">
        <v>0</v>
      </c>
      <c r="EB238">
        <v>0</v>
      </c>
      <c r="EC238">
        <v>0</v>
      </c>
      <c r="ED238">
        <v>0</v>
      </c>
      <c r="EE238">
        <v>0</v>
      </c>
      <c r="EF238">
        <v>0</v>
      </c>
      <c r="EG238">
        <v>0</v>
      </c>
      <c r="EH238">
        <v>0</v>
      </c>
      <c r="EI238">
        <v>0</v>
      </c>
      <c r="EJ238">
        <v>0</v>
      </c>
      <c r="EK238">
        <v>0</v>
      </c>
      <c r="EL238">
        <v>0</v>
      </c>
      <c r="EM238">
        <v>0</v>
      </c>
      <c r="EN238">
        <v>0</v>
      </c>
      <c r="EO238">
        <v>0</v>
      </c>
      <c r="EP238">
        <v>0</v>
      </c>
      <c r="EQ238">
        <v>0</v>
      </c>
      <c r="ER238">
        <v>0</v>
      </c>
      <c r="ES238">
        <v>0</v>
      </c>
    </row>
    <row r="239" spans="1:149" hidden="1" x14ac:dyDescent="0.3">
      <c r="A239" t="s">
        <v>148</v>
      </c>
      <c r="B239" t="s">
        <v>149</v>
      </c>
      <c r="C239" t="s">
        <v>559</v>
      </c>
      <c r="D239" t="s">
        <v>151</v>
      </c>
      <c r="E239" t="s">
        <v>152</v>
      </c>
      <c r="F239" t="s">
        <v>162</v>
      </c>
      <c r="G239" t="str">
        <f>VLOOKUP(L239,'[3]Locn Lookup 2'!G:H,2,FALSE)</f>
        <v>112 -  RIVERSIDE SCHOOL</v>
      </c>
      <c r="H239" t="str">
        <f t="shared" si="14"/>
        <v>15169112 -  RIVERSIDE SCHOOL</v>
      </c>
      <c r="I239" t="s">
        <v>154</v>
      </c>
      <c r="J239" t="s">
        <v>155</v>
      </c>
      <c r="L239" s="3">
        <v>112</v>
      </c>
      <c r="M239" t="s">
        <v>156</v>
      </c>
      <c r="N239" t="s">
        <v>570</v>
      </c>
      <c r="O239" t="s">
        <v>151</v>
      </c>
      <c r="P239" t="s">
        <v>158</v>
      </c>
      <c r="Q239" t="s">
        <v>164</v>
      </c>
      <c r="R239">
        <v>0</v>
      </c>
      <c r="S239">
        <v>0</v>
      </c>
      <c r="T239">
        <v>0</v>
      </c>
      <c r="U239">
        <v>0</v>
      </c>
      <c r="V239">
        <v>0</v>
      </c>
      <c r="W239">
        <v>0</v>
      </c>
      <c r="X239">
        <v>0</v>
      </c>
      <c r="Y239">
        <v>0</v>
      </c>
      <c r="Z239">
        <v>0</v>
      </c>
      <c r="AA239">
        <v>0</v>
      </c>
      <c r="AB239">
        <v>10000</v>
      </c>
      <c r="AC239">
        <v>21175</v>
      </c>
      <c r="AD239">
        <v>-900</v>
      </c>
      <c r="AE239">
        <f t="shared" si="15"/>
        <v>20275</v>
      </c>
      <c r="AF239">
        <v>30275</v>
      </c>
      <c r="AG239">
        <v>30275</v>
      </c>
      <c r="AH239">
        <v>0</v>
      </c>
      <c r="AI239">
        <v>100</v>
      </c>
      <c r="AJ239">
        <v>0</v>
      </c>
      <c r="AK239">
        <v>0</v>
      </c>
      <c r="AL239">
        <v>0</v>
      </c>
      <c r="AM239">
        <v>0</v>
      </c>
      <c r="AN239">
        <v>0</v>
      </c>
      <c r="AO239">
        <v>0</v>
      </c>
      <c r="AP239">
        <v>0</v>
      </c>
      <c r="AQ239">
        <v>0</v>
      </c>
      <c r="AR239">
        <v>0</v>
      </c>
      <c r="AS239">
        <v>0</v>
      </c>
      <c r="AT239">
        <v>0</v>
      </c>
      <c r="AU239">
        <v>0</v>
      </c>
      <c r="AV239">
        <v>0</v>
      </c>
      <c r="AW239">
        <v>0</v>
      </c>
      <c r="AX239">
        <v>0</v>
      </c>
      <c r="AY239">
        <v>0</v>
      </c>
      <c r="AZ239" t="s">
        <v>165</v>
      </c>
      <c r="BA239" t="s">
        <v>162</v>
      </c>
      <c r="BB239" t="s">
        <v>161</v>
      </c>
      <c r="BC239" t="s">
        <v>161</v>
      </c>
      <c r="BD239" t="s">
        <v>161</v>
      </c>
      <c r="BE239" t="s">
        <v>161</v>
      </c>
      <c r="BF239" t="s">
        <v>159</v>
      </c>
      <c r="BG239" t="s">
        <v>161</v>
      </c>
      <c r="BH239" s="4">
        <v>41821</v>
      </c>
      <c r="BI239">
        <v>0</v>
      </c>
      <c r="BJ239" s="4">
        <v>42185</v>
      </c>
      <c r="BK239" t="s">
        <v>161</v>
      </c>
      <c r="BL239" t="s">
        <v>161</v>
      </c>
      <c r="BM239" t="s">
        <v>161</v>
      </c>
      <c r="BO239" t="s">
        <v>161</v>
      </c>
      <c r="BQ239" t="s">
        <v>161</v>
      </c>
      <c r="BS239" t="s">
        <v>161</v>
      </c>
      <c r="BU239" t="s">
        <v>161</v>
      </c>
      <c r="BW239" t="s">
        <v>161</v>
      </c>
      <c r="BX239" t="s">
        <v>161</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10000</v>
      </c>
      <c r="DG239">
        <v>21175</v>
      </c>
      <c r="DH239">
        <v>-900</v>
      </c>
      <c r="DI239">
        <v>30275</v>
      </c>
      <c r="DJ239">
        <v>30275</v>
      </c>
      <c r="DK239">
        <v>0</v>
      </c>
      <c r="DL239">
        <v>0</v>
      </c>
      <c r="DM239">
        <v>100</v>
      </c>
      <c r="DN239">
        <v>0</v>
      </c>
      <c r="DO239">
        <v>0</v>
      </c>
      <c r="DP239">
        <v>0</v>
      </c>
      <c r="DQ239">
        <v>0</v>
      </c>
      <c r="DR239">
        <v>0</v>
      </c>
      <c r="DS239">
        <v>0</v>
      </c>
      <c r="DT239">
        <v>0</v>
      </c>
      <c r="DU239">
        <v>0</v>
      </c>
      <c r="DV239">
        <v>0</v>
      </c>
      <c r="DW239">
        <v>0</v>
      </c>
      <c r="DX239">
        <v>0</v>
      </c>
      <c r="DY239">
        <v>0</v>
      </c>
      <c r="DZ239">
        <v>0</v>
      </c>
      <c r="EA239">
        <v>0</v>
      </c>
      <c r="EB239">
        <v>0</v>
      </c>
      <c r="EC239">
        <v>0</v>
      </c>
      <c r="ED239">
        <v>0</v>
      </c>
      <c r="EE239">
        <v>0</v>
      </c>
      <c r="EF239">
        <v>0</v>
      </c>
      <c r="EG239">
        <v>0</v>
      </c>
      <c r="EH239">
        <v>0</v>
      </c>
      <c r="EI239">
        <v>0</v>
      </c>
      <c r="EJ239">
        <v>0</v>
      </c>
      <c r="EK239">
        <v>0</v>
      </c>
      <c r="EL239">
        <v>0</v>
      </c>
      <c r="EM239">
        <v>0</v>
      </c>
      <c r="EN239">
        <v>0</v>
      </c>
      <c r="EO239">
        <v>0</v>
      </c>
      <c r="EP239">
        <v>0</v>
      </c>
      <c r="EQ239">
        <v>0</v>
      </c>
      <c r="ER239">
        <v>0</v>
      </c>
      <c r="ES239">
        <v>0</v>
      </c>
    </row>
    <row r="240" spans="1:149" hidden="1" x14ac:dyDescent="0.3">
      <c r="A240" t="s">
        <v>148</v>
      </c>
      <c r="B240" t="s">
        <v>149</v>
      </c>
      <c r="C240" t="s">
        <v>559</v>
      </c>
      <c r="D240" t="s">
        <v>151</v>
      </c>
      <c r="E240" t="s">
        <v>152</v>
      </c>
      <c r="F240" t="s">
        <v>262</v>
      </c>
      <c r="G240" t="str">
        <f>VLOOKUP(L240,'[3]Locn Lookup 2'!G:H,2,FALSE)</f>
        <v>112 -  RIVERSIDE SCHOOL</v>
      </c>
      <c r="H240" t="str">
        <f t="shared" si="14"/>
        <v>16173112 -  RIVERSIDE SCHOOL</v>
      </c>
      <c r="I240" t="s">
        <v>154</v>
      </c>
      <c r="J240" t="s">
        <v>155</v>
      </c>
      <c r="L240" s="3">
        <v>112</v>
      </c>
      <c r="M240" t="s">
        <v>156</v>
      </c>
      <c r="N240" t="s">
        <v>571</v>
      </c>
      <c r="O240" t="s">
        <v>151</v>
      </c>
      <c r="P240" t="s">
        <v>158</v>
      </c>
      <c r="Q240" t="s">
        <v>164</v>
      </c>
      <c r="R240">
        <v>0</v>
      </c>
      <c r="S240">
        <v>0</v>
      </c>
      <c r="T240">
        <v>0</v>
      </c>
      <c r="U240">
        <v>0</v>
      </c>
      <c r="V240">
        <v>0</v>
      </c>
      <c r="W240">
        <v>0</v>
      </c>
      <c r="X240">
        <v>0</v>
      </c>
      <c r="Y240">
        <v>0</v>
      </c>
      <c r="Z240">
        <v>0</v>
      </c>
      <c r="AA240">
        <v>0</v>
      </c>
      <c r="AB240">
        <v>40000</v>
      </c>
      <c r="AC240">
        <v>0</v>
      </c>
      <c r="AD240">
        <v>-100.95</v>
      </c>
      <c r="AE240">
        <f t="shared" si="15"/>
        <v>-100.95</v>
      </c>
      <c r="AF240">
        <v>39899.050000000003</v>
      </c>
      <c r="AG240">
        <v>39899.050000000003</v>
      </c>
      <c r="AH240">
        <v>0</v>
      </c>
      <c r="AI240">
        <v>100</v>
      </c>
      <c r="AJ240">
        <v>0</v>
      </c>
      <c r="AK240">
        <v>0</v>
      </c>
      <c r="AL240">
        <v>0</v>
      </c>
      <c r="AM240">
        <v>0</v>
      </c>
      <c r="AN240">
        <v>0</v>
      </c>
      <c r="AO240">
        <v>0</v>
      </c>
      <c r="AP240">
        <v>0</v>
      </c>
      <c r="AQ240">
        <v>0</v>
      </c>
      <c r="AR240">
        <v>0</v>
      </c>
      <c r="AS240">
        <v>0</v>
      </c>
      <c r="AT240">
        <v>0</v>
      </c>
      <c r="AU240">
        <v>0</v>
      </c>
      <c r="AV240">
        <v>0</v>
      </c>
      <c r="AW240">
        <v>0</v>
      </c>
      <c r="AX240">
        <v>0</v>
      </c>
      <c r="AY240">
        <v>0</v>
      </c>
      <c r="AZ240" t="s">
        <v>264</v>
      </c>
      <c r="BA240" t="s">
        <v>262</v>
      </c>
      <c r="BB240" t="s">
        <v>161</v>
      </c>
      <c r="BC240" t="s">
        <v>161</v>
      </c>
      <c r="BD240" t="s">
        <v>161</v>
      </c>
      <c r="BE240" t="s">
        <v>161</v>
      </c>
      <c r="BF240" t="s">
        <v>159</v>
      </c>
      <c r="BG240" t="s">
        <v>161</v>
      </c>
      <c r="BH240" s="4">
        <v>42186</v>
      </c>
      <c r="BI240">
        <v>0</v>
      </c>
      <c r="BJ240" s="4">
        <v>42551</v>
      </c>
      <c r="BK240" t="s">
        <v>161</v>
      </c>
      <c r="BL240" t="s">
        <v>161</v>
      </c>
      <c r="BM240" t="s">
        <v>161</v>
      </c>
      <c r="BO240" t="s">
        <v>161</v>
      </c>
      <c r="BQ240" t="s">
        <v>161</v>
      </c>
      <c r="BS240" t="s">
        <v>161</v>
      </c>
      <c r="BU240" t="s">
        <v>161</v>
      </c>
      <c r="BW240" t="s">
        <v>161</v>
      </c>
      <c r="BX240" t="s">
        <v>161</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40000</v>
      </c>
      <c r="CY240">
        <v>0</v>
      </c>
      <c r="CZ240">
        <v>-100.95</v>
      </c>
      <c r="DA240">
        <v>39899.050000000003</v>
      </c>
      <c r="DB240">
        <v>39899.050000000003</v>
      </c>
      <c r="DC240">
        <v>0</v>
      </c>
      <c r="DD240">
        <v>0</v>
      </c>
      <c r="DE240">
        <v>100</v>
      </c>
      <c r="DF240">
        <v>0</v>
      </c>
      <c r="DG240">
        <v>0</v>
      </c>
      <c r="DH240">
        <v>0</v>
      </c>
      <c r="DI240">
        <v>0</v>
      </c>
      <c r="DJ240">
        <v>0</v>
      </c>
      <c r="DK240">
        <v>0</v>
      </c>
      <c r="DL240">
        <v>0</v>
      </c>
      <c r="DM240">
        <v>0</v>
      </c>
      <c r="DN240">
        <v>0</v>
      </c>
      <c r="DO240">
        <v>0</v>
      </c>
      <c r="DP240">
        <v>0</v>
      </c>
      <c r="DQ240">
        <v>0</v>
      </c>
      <c r="DR240">
        <v>0</v>
      </c>
      <c r="DS240">
        <v>0</v>
      </c>
      <c r="DT240">
        <v>0</v>
      </c>
      <c r="DU240">
        <v>0</v>
      </c>
      <c r="DV240">
        <v>0</v>
      </c>
      <c r="DW240">
        <v>0</v>
      </c>
      <c r="DX240">
        <v>0</v>
      </c>
      <c r="DY240">
        <v>0</v>
      </c>
      <c r="DZ240">
        <v>0</v>
      </c>
      <c r="EA240">
        <v>0</v>
      </c>
      <c r="EB240">
        <v>0</v>
      </c>
      <c r="EC240">
        <v>0</v>
      </c>
      <c r="ED240">
        <v>0</v>
      </c>
      <c r="EE240">
        <v>0</v>
      </c>
      <c r="EF240">
        <v>0</v>
      </c>
      <c r="EG240">
        <v>0</v>
      </c>
      <c r="EH240">
        <v>0</v>
      </c>
      <c r="EI240">
        <v>0</v>
      </c>
      <c r="EJ240">
        <v>0</v>
      </c>
      <c r="EK240">
        <v>0</v>
      </c>
      <c r="EL240">
        <v>0</v>
      </c>
      <c r="EM240">
        <v>0</v>
      </c>
      <c r="EN240">
        <v>0</v>
      </c>
      <c r="EO240">
        <v>0</v>
      </c>
      <c r="EP240">
        <v>0</v>
      </c>
      <c r="EQ240">
        <v>0</v>
      </c>
      <c r="ER240">
        <v>0</v>
      </c>
      <c r="ES240">
        <v>0</v>
      </c>
    </row>
    <row r="241" spans="1:149" hidden="1" x14ac:dyDescent="0.3">
      <c r="A241" t="s">
        <v>148</v>
      </c>
      <c r="B241" t="s">
        <v>149</v>
      </c>
      <c r="C241" t="s">
        <v>559</v>
      </c>
      <c r="D241" t="s">
        <v>151</v>
      </c>
      <c r="E241" t="s">
        <v>152</v>
      </c>
      <c r="F241" t="s">
        <v>329</v>
      </c>
      <c r="G241" t="str">
        <f>VLOOKUP(L241,'[3]Locn Lookup 2'!G:H,2,FALSE)</f>
        <v>112 -  RIVERSIDE SCHOOL</v>
      </c>
      <c r="H241" t="str">
        <f t="shared" si="14"/>
        <v>18161112 -  RIVERSIDE SCHOOL</v>
      </c>
      <c r="I241" t="s">
        <v>154</v>
      </c>
      <c r="J241" t="s">
        <v>155</v>
      </c>
      <c r="L241" s="3">
        <v>112</v>
      </c>
      <c r="M241" t="s">
        <v>156</v>
      </c>
      <c r="N241" t="s">
        <v>572</v>
      </c>
      <c r="O241" t="s">
        <v>151</v>
      </c>
      <c r="P241" t="s">
        <v>158</v>
      </c>
      <c r="Q241" t="s">
        <v>159</v>
      </c>
      <c r="R241">
        <v>66497.78</v>
      </c>
      <c r="S241">
        <v>0</v>
      </c>
      <c r="T241">
        <v>0</v>
      </c>
      <c r="U241">
        <v>0</v>
      </c>
      <c r="V241">
        <v>66497.78</v>
      </c>
      <c r="W241">
        <v>0</v>
      </c>
      <c r="X241">
        <v>0</v>
      </c>
      <c r="Y241">
        <v>0</v>
      </c>
      <c r="Z241">
        <v>66497.78</v>
      </c>
      <c r="AA241">
        <v>0</v>
      </c>
      <c r="AB241">
        <v>400000</v>
      </c>
      <c r="AC241">
        <v>163661</v>
      </c>
      <c r="AD241">
        <v>0</v>
      </c>
      <c r="AE241">
        <f t="shared" si="15"/>
        <v>163661</v>
      </c>
      <c r="AF241">
        <v>563661</v>
      </c>
      <c r="AG241">
        <v>497163.22</v>
      </c>
      <c r="AH241">
        <v>66497.78</v>
      </c>
      <c r="AI241">
        <v>88.2</v>
      </c>
      <c r="AJ241">
        <v>17805.38</v>
      </c>
      <c r="AK241">
        <v>163661</v>
      </c>
      <c r="AL241">
        <v>0</v>
      </c>
      <c r="AM241">
        <v>0</v>
      </c>
      <c r="AN241">
        <v>181466.38</v>
      </c>
      <c r="AO241">
        <v>114968.6</v>
      </c>
      <c r="AP241">
        <v>0</v>
      </c>
      <c r="AQ241">
        <v>66497.78</v>
      </c>
      <c r="AR241">
        <v>63.36</v>
      </c>
      <c r="AS241">
        <v>0</v>
      </c>
      <c r="AT241">
        <v>0</v>
      </c>
      <c r="AU241">
        <v>0</v>
      </c>
      <c r="AV241">
        <v>0</v>
      </c>
      <c r="AW241">
        <v>0</v>
      </c>
      <c r="AX241">
        <v>0</v>
      </c>
      <c r="AY241">
        <v>0</v>
      </c>
      <c r="AZ241" t="s">
        <v>267</v>
      </c>
      <c r="BA241" t="s">
        <v>329</v>
      </c>
      <c r="BB241" t="s">
        <v>161</v>
      </c>
      <c r="BC241" t="s">
        <v>161</v>
      </c>
      <c r="BD241" t="s">
        <v>161</v>
      </c>
      <c r="BE241" t="s">
        <v>161</v>
      </c>
      <c r="BF241" t="s">
        <v>159</v>
      </c>
      <c r="BG241" t="s">
        <v>161</v>
      </c>
      <c r="BH241" s="4">
        <v>42917</v>
      </c>
      <c r="BI241">
        <v>0</v>
      </c>
      <c r="BJ241" s="4">
        <v>43281</v>
      </c>
      <c r="BK241" t="s">
        <v>161</v>
      </c>
      <c r="BL241" t="s">
        <v>161</v>
      </c>
      <c r="BM241" t="s">
        <v>161</v>
      </c>
      <c r="BO241" t="s">
        <v>161</v>
      </c>
      <c r="BQ241" t="s">
        <v>161</v>
      </c>
      <c r="BS241" t="s">
        <v>161</v>
      </c>
      <c r="BU241" t="s">
        <v>161</v>
      </c>
      <c r="BW241" t="s">
        <v>161</v>
      </c>
      <c r="BX241" t="s">
        <v>161</v>
      </c>
      <c r="BZ241">
        <v>61157</v>
      </c>
      <c r="CA241">
        <v>0</v>
      </c>
      <c r="CB241">
        <v>0</v>
      </c>
      <c r="CC241">
        <v>61157</v>
      </c>
      <c r="CD241">
        <v>43351.62</v>
      </c>
      <c r="CE241">
        <v>0</v>
      </c>
      <c r="CF241">
        <v>17805.38</v>
      </c>
      <c r="CG241">
        <v>70.89</v>
      </c>
      <c r="CH241">
        <v>400000</v>
      </c>
      <c r="CI241">
        <v>0</v>
      </c>
      <c r="CJ241">
        <v>0</v>
      </c>
      <c r="CK241">
        <v>400000</v>
      </c>
      <c r="CL241">
        <v>338843</v>
      </c>
      <c r="CM241">
        <v>0</v>
      </c>
      <c r="CN241">
        <v>61157</v>
      </c>
      <c r="CO241">
        <v>84.71</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c r="DW241">
        <v>0</v>
      </c>
      <c r="DX241">
        <v>0</v>
      </c>
      <c r="DY241">
        <v>0</v>
      </c>
      <c r="DZ241">
        <v>0</v>
      </c>
      <c r="EA241">
        <v>0</v>
      </c>
      <c r="EB241">
        <v>0</v>
      </c>
      <c r="EC241">
        <v>0</v>
      </c>
      <c r="ED241">
        <v>0</v>
      </c>
      <c r="EE241">
        <v>0</v>
      </c>
      <c r="EF241">
        <v>0</v>
      </c>
      <c r="EG241">
        <v>0</v>
      </c>
      <c r="EH241">
        <v>0</v>
      </c>
      <c r="EI241">
        <v>0</v>
      </c>
      <c r="EJ241">
        <v>0</v>
      </c>
      <c r="EK241">
        <v>0</v>
      </c>
      <c r="EL241">
        <v>0</v>
      </c>
      <c r="EM241">
        <v>0</v>
      </c>
      <c r="EN241">
        <v>0</v>
      </c>
      <c r="EO241">
        <v>0</v>
      </c>
      <c r="EP241">
        <v>0</v>
      </c>
      <c r="EQ241">
        <v>0</v>
      </c>
      <c r="ER241">
        <v>0</v>
      </c>
      <c r="ES241">
        <v>0</v>
      </c>
    </row>
    <row r="242" spans="1:149" hidden="1" x14ac:dyDescent="0.3">
      <c r="A242" t="s">
        <v>148</v>
      </c>
      <c r="B242" t="s">
        <v>149</v>
      </c>
      <c r="C242" t="s">
        <v>559</v>
      </c>
      <c r="D242" t="s">
        <v>151</v>
      </c>
      <c r="E242" t="s">
        <v>152</v>
      </c>
      <c r="F242" t="s">
        <v>454</v>
      </c>
      <c r="G242" t="str">
        <f>VLOOKUP(L242,'[3]Locn Lookup 2'!G:H,2,FALSE)</f>
        <v>112 -  RIVERSIDE SCHOOL</v>
      </c>
      <c r="H242" t="str">
        <f t="shared" si="14"/>
        <v>18166112 -  RIVERSIDE SCHOOL</v>
      </c>
      <c r="I242" t="s">
        <v>154</v>
      </c>
      <c r="J242" t="s">
        <v>155</v>
      </c>
      <c r="L242" s="3">
        <v>112</v>
      </c>
      <c r="M242" t="s">
        <v>156</v>
      </c>
      <c r="N242" t="s">
        <v>573</v>
      </c>
      <c r="O242" t="s">
        <v>151</v>
      </c>
      <c r="P242" t="s">
        <v>158</v>
      </c>
      <c r="Q242" t="s">
        <v>159</v>
      </c>
      <c r="R242">
        <v>0</v>
      </c>
      <c r="S242">
        <v>0</v>
      </c>
      <c r="T242">
        <v>0</v>
      </c>
      <c r="U242">
        <v>0</v>
      </c>
      <c r="V242">
        <v>0</v>
      </c>
      <c r="W242">
        <v>0</v>
      </c>
      <c r="X242">
        <v>0</v>
      </c>
      <c r="Y242">
        <v>0</v>
      </c>
      <c r="Z242">
        <v>0</v>
      </c>
      <c r="AA242">
        <v>0</v>
      </c>
      <c r="AB242">
        <v>250000</v>
      </c>
      <c r="AC242">
        <v>0</v>
      </c>
      <c r="AD242">
        <v>-211921</v>
      </c>
      <c r="AE242">
        <f t="shared" si="15"/>
        <v>-211921</v>
      </c>
      <c r="AF242">
        <v>38079</v>
      </c>
      <c r="AG242">
        <v>38079</v>
      </c>
      <c r="AH242">
        <v>0</v>
      </c>
      <c r="AI242">
        <v>100</v>
      </c>
      <c r="AJ242">
        <v>53037.57</v>
      </c>
      <c r="AK242">
        <v>0</v>
      </c>
      <c r="AL242">
        <v>-53037.57</v>
      </c>
      <c r="AM242">
        <v>0</v>
      </c>
      <c r="AN242">
        <v>0</v>
      </c>
      <c r="AO242">
        <v>0</v>
      </c>
      <c r="AP242">
        <v>0</v>
      </c>
      <c r="AQ242">
        <v>0</v>
      </c>
      <c r="AR242">
        <v>0</v>
      </c>
      <c r="AS242">
        <v>0</v>
      </c>
      <c r="AT242">
        <v>0</v>
      </c>
      <c r="AU242">
        <v>0</v>
      </c>
      <c r="AV242">
        <v>0</v>
      </c>
      <c r="AW242">
        <v>0</v>
      </c>
      <c r="AX242">
        <v>0</v>
      </c>
      <c r="AY242">
        <v>0</v>
      </c>
      <c r="AZ242" t="s">
        <v>160</v>
      </c>
      <c r="BA242" t="s">
        <v>454</v>
      </c>
      <c r="BB242" t="s">
        <v>161</v>
      </c>
      <c r="BC242" t="s">
        <v>161</v>
      </c>
      <c r="BD242" t="s">
        <v>161</v>
      </c>
      <c r="BE242" t="s">
        <v>161</v>
      </c>
      <c r="BF242" t="s">
        <v>159</v>
      </c>
      <c r="BG242" t="s">
        <v>161</v>
      </c>
      <c r="BH242" s="4">
        <v>42917</v>
      </c>
      <c r="BI242">
        <v>0</v>
      </c>
      <c r="BJ242" s="4">
        <v>43281</v>
      </c>
      <c r="BK242" t="s">
        <v>161</v>
      </c>
      <c r="BL242" t="s">
        <v>161</v>
      </c>
      <c r="BM242" t="s">
        <v>161</v>
      </c>
      <c r="BO242" t="s">
        <v>161</v>
      </c>
      <c r="BQ242" t="s">
        <v>161</v>
      </c>
      <c r="BS242" t="s">
        <v>161</v>
      </c>
      <c r="BU242" t="s">
        <v>161</v>
      </c>
      <c r="BW242" t="s">
        <v>161</v>
      </c>
      <c r="BX242" t="s">
        <v>161</v>
      </c>
      <c r="BZ242">
        <v>91116.57</v>
      </c>
      <c r="CA242">
        <v>0</v>
      </c>
      <c r="CB242">
        <v>0</v>
      </c>
      <c r="CC242">
        <v>91116.57</v>
      </c>
      <c r="CD242">
        <v>38079</v>
      </c>
      <c r="CE242">
        <v>0</v>
      </c>
      <c r="CF242">
        <v>53037.57</v>
      </c>
      <c r="CG242">
        <v>41.79</v>
      </c>
      <c r="CH242">
        <v>250000</v>
      </c>
      <c r="CI242">
        <v>0</v>
      </c>
      <c r="CJ242">
        <v>-158883.43</v>
      </c>
      <c r="CK242">
        <v>91116.57</v>
      </c>
      <c r="CL242">
        <v>0</v>
      </c>
      <c r="CM242">
        <v>0</v>
      </c>
      <c r="CN242">
        <v>91116.57</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c r="DW242">
        <v>0</v>
      </c>
      <c r="DX242">
        <v>0</v>
      </c>
      <c r="DY242">
        <v>0</v>
      </c>
      <c r="DZ242">
        <v>0</v>
      </c>
      <c r="EA242">
        <v>0</v>
      </c>
      <c r="EB242">
        <v>0</v>
      </c>
      <c r="EC242">
        <v>0</v>
      </c>
      <c r="ED242">
        <v>0</v>
      </c>
      <c r="EE242">
        <v>0</v>
      </c>
      <c r="EF242">
        <v>0</v>
      </c>
      <c r="EG242">
        <v>0</v>
      </c>
      <c r="EH242">
        <v>0</v>
      </c>
      <c r="EI242">
        <v>0</v>
      </c>
      <c r="EJ242">
        <v>0</v>
      </c>
      <c r="EK242">
        <v>0</v>
      </c>
      <c r="EL242">
        <v>0</v>
      </c>
      <c r="EM242">
        <v>0</v>
      </c>
      <c r="EN242">
        <v>0</v>
      </c>
      <c r="EO242">
        <v>0</v>
      </c>
      <c r="EP242">
        <v>0</v>
      </c>
      <c r="EQ242">
        <v>0</v>
      </c>
      <c r="ER242">
        <v>0</v>
      </c>
      <c r="ES242">
        <v>0</v>
      </c>
    </row>
    <row r="243" spans="1:149" hidden="1" x14ac:dyDescent="0.3">
      <c r="A243" t="s">
        <v>148</v>
      </c>
      <c r="B243" t="s">
        <v>149</v>
      </c>
      <c r="C243" t="s">
        <v>559</v>
      </c>
      <c r="D243" t="s">
        <v>151</v>
      </c>
      <c r="E243" t="s">
        <v>152</v>
      </c>
      <c r="F243" t="s">
        <v>456</v>
      </c>
      <c r="G243" t="str">
        <f>VLOOKUP(L243,'[3]Locn Lookup 2'!G:H,2,FALSE)</f>
        <v>112 -  RIVERSIDE SCHOOL</v>
      </c>
      <c r="H243" t="str">
        <f t="shared" si="14"/>
        <v>19154112 -  RIVERSIDE SCHOOL</v>
      </c>
      <c r="I243" t="s">
        <v>154</v>
      </c>
      <c r="J243" t="s">
        <v>155</v>
      </c>
      <c r="L243" s="3">
        <v>112</v>
      </c>
      <c r="M243" t="s">
        <v>156</v>
      </c>
      <c r="N243" t="s">
        <v>574</v>
      </c>
      <c r="O243" t="s">
        <v>151</v>
      </c>
      <c r="P243" t="s">
        <v>158</v>
      </c>
      <c r="Q243" t="s">
        <v>159</v>
      </c>
      <c r="R243">
        <v>82515</v>
      </c>
      <c r="S243">
        <v>0</v>
      </c>
      <c r="T243">
        <v>0</v>
      </c>
      <c r="U243">
        <v>0</v>
      </c>
      <c r="V243">
        <v>82515</v>
      </c>
      <c r="W243">
        <v>0</v>
      </c>
      <c r="X243">
        <v>2515</v>
      </c>
      <c r="Y243">
        <v>0</v>
      </c>
      <c r="Z243">
        <v>80000</v>
      </c>
      <c r="AA243">
        <v>3.05</v>
      </c>
      <c r="AB243">
        <v>300000</v>
      </c>
      <c r="AC243">
        <v>80000</v>
      </c>
      <c r="AD243">
        <v>0</v>
      </c>
      <c r="AE243">
        <f t="shared" si="15"/>
        <v>80000</v>
      </c>
      <c r="AF243">
        <v>380000</v>
      </c>
      <c r="AG243">
        <v>297485</v>
      </c>
      <c r="AH243">
        <v>80000</v>
      </c>
      <c r="AI243">
        <v>78.95</v>
      </c>
      <c r="AJ243">
        <v>2515</v>
      </c>
      <c r="AK243">
        <v>80000</v>
      </c>
      <c r="AL243">
        <v>0</v>
      </c>
      <c r="AM243">
        <v>0</v>
      </c>
      <c r="AN243">
        <v>82515</v>
      </c>
      <c r="AO243">
        <v>0</v>
      </c>
      <c r="AP243">
        <v>0</v>
      </c>
      <c r="AQ243">
        <v>82515</v>
      </c>
      <c r="AR243">
        <v>0</v>
      </c>
      <c r="AS243">
        <v>0</v>
      </c>
      <c r="AT243">
        <v>0</v>
      </c>
      <c r="AU243">
        <v>0</v>
      </c>
      <c r="AV243">
        <v>0</v>
      </c>
      <c r="AW243">
        <v>0</v>
      </c>
      <c r="AX243">
        <v>0</v>
      </c>
      <c r="AY243">
        <v>0</v>
      </c>
      <c r="AZ243" t="s">
        <v>458</v>
      </c>
      <c r="BA243" t="s">
        <v>456</v>
      </c>
      <c r="BB243" t="s">
        <v>161</v>
      </c>
      <c r="BC243" t="s">
        <v>161</v>
      </c>
      <c r="BD243" t="s">
        <v>161</v>
      </c>
      <c r="BE243" t="s">
        <v>161</v>
      </c>
      <c r="BF243" t="s">
        <v>159</v>
      </c>
      <c r="BG243" t="s">
        <v>161</v>
      </c>
      <c r="BH243" s="4">
        <v>43282</v>
      </c>
      <c r="BI243">
        <v>0</v>
      </c>
      <c r="BJ243" s="4">
        <v>43646</v>
      </c>
      <c r="BK243" t="s">
        <v>161</v>
      </c>
      <c r="BL243" t="s">
        <v>161</v>
      </c>
      <c r="BM243" t="s">
        <v>161</v>
      </c>
      <c r="BO243" t="s">
        <v>161</v>
      </c>
      <c r="BQ243" t="s">
        <v>161</v>
      </c>
      <c r="BS243" t="s">
        <v>161</v>
      </c>
      <c r="BU243" t="s">
        <v>161</v>
      </c>
      <c r="BW243" t="s">
        <v>161</v>
      </c>
      <c r="BX243" t="s">
        <v>161</v>
      </c>
      <c r="BZ243">
        <v>300000</v>
      </c>
      <c r="CA243">
        <v>0</v>
      </c>
      <c r="CB243">
        <v>0</v>
      </c>
      <c r="CC243">
        <v>300000</v>
      </c>
      <c r="CD243">
        <v>297485</v>
      </c>
      <c r="CE243">
        <v>0</v>
      </c>
      <c r="CF243">
        <v>2515</v>
      </c>
      <c r="CG243">
        <v>99.16</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c r="DW243">
        <v>0</v>
      </c>
      <c r="DX243">
        <v>0</v>
      </c>
      <c r="DY243">
        <v>0</v>
      </c>
      <c r="DZ243">
        <v>0</v>
      </c>
      <c r="EA243">
        <v>0</v>
      </c>
      <c r="EB243">
        <v>0</v>
      </c>
      <c r="EC243">
        <v>0</v>
      </c>
      <c r="ED243">
        <v>0</v>
      </c>
      <c r="EE243">
        <v>0</v>
      </c>
      <c r="EF243">
        <v>0</v>
      </c>
      <c r="EG243">
        <v>0</v>
      </c>
      <c r="EH243">
        <v>0</v>
      </c>
      <c r="EI243">
        <v>0</v>
      </c>
      <c r="EJ243">
        <v>0</v>
      </c>
      <c r="EK243">
        <v>0</v>
      </c>
      <c r="EL243">
        <v>0</v>
      </c>
      <c r="EM243">
        <v>0</v>
      </c>
      <c r="EN243">
        <v>0</v>
      </c>
      <c r="EO243">
        <v>0</v>
      </c>
      <c r="EP243">
        <v>0</v>
      </c>
      <c r="EQ243">
        <v>0</v>
      </c>
      <c r="ER243">
        <v>0</v>
      </c>
      <c r="ES243">
        <v>0</v>
      </c>
    </row>
    <row r="244" spans="1:149" hidden="1" x14ac:dyDescent="0.3">
      <c r="A244" t="s">
        <v>148</v>
      </c>
      <c r="B244" t="s">
        <v>149</v>
      </c>
      <c r="C244" t="s">
        <v>559</v>
      </c>
      <c r="D244" t="s">
        <v>151</v>
      </c>
      <c r="E244" t="s">
        <v>152</v>
      </c>
      <c r="F244" t="s">
        <v>169</v>
      </c>
      <c r="G244" t="str">
        <f>VLOOKUP(L244,'[3]Locn Lookup 2'!G:H,2,FALSE)</f>
        <v>112 -  RIVERSIDE SCHOOL</v>
      </c>
      <c r="H244" t="str">
        <f t="shared" si="14"/>
        <v>19155112 -  RIVERSIDE SCHOOL</v>
      </c>
      <c r="I244" t="s">
        <v>154</v>
      </c>
      <c r="J244" t="s">
        <v>155</v>
      </c>
      <c r="L244" s="3">
        <v>112</v>
      </c>
      <c r="M244" t="s">
        <v>156</v>
      </c>
      <c r="N244" t="s">
        <v>575</v>
      </c>
      <c r="O244" t="s">
        <v>151</v>
      </c>
      <c r="P244" t="s">
        <v>158</v>
      </c>
      <c r="Q244" t="s">
        <v>159</v>
      </c>
      <c r="R244">
        <v>0</v>
      </c>
      <c r="S244">
        <v>0</v>
      </c>
      <c r="T244">
        <v>0</v>
      </c>
      <c r="U244">
        <v>0</v>
      </c>
      <c r="V244">
        <v>0</v>
      </c>
      <c r="W244">
        <v>0</v>
      </c>
      <c r="X244">
        <v>0</v>
      </c>
      <c r="Y244">
        <v>0</v>
      </c>
      <c r="Z244">
        <v>0</v>
      </c>
      <c r="AA244">
        <v>0</v>
      </c>
      <c r="AB244">
        <v>7500</v>
      </c>
      <c r="AC244">
        <v>0</v>
      </c>
      <c r="AD244">
        <v>0</v>
      </c>
      <c r="AE244">
        <f t="shared" si="15"/>
        <v>0</v>
      </c>
      <c r="AF244">
        <v>7500</v>
      </c>
      <c r="AG244">
        <v>7500</v>
      </c>
      <c r="AH244">
        <v>0</v>
      </c>
      <c r="AI244">
        <v>100</v>
      </c>
      <c r="AJ244">
        <v>7500</v>
      </c>
      <c r="AK244">
        <v>0</v>
      </c>
      <c r="AL244">
        <v>0</v>
      </c>
      <c r="AM244">
        <v>0</v>
      </c>
      <c r="AN244">
        <v>7500</v>
      </c>
      <c r="AO244">
        <v>7500</v>
      </c>
      <c r="AP244">
        <v>0</v>
      </c>
      <c r="AQ244">
        <v>0</v>
      </c>
      <c r="AR244">
        <v>100</v>
      </c>
      <c r="AS244">
        <v>0</v>
      </c>
      <c r="AT244">
        <v>0</v>
      </c>
      <c r="AU244">
        <v>0</v>
      </c>
      <c r="AV244">
        <v>0</v>
      </c>
      <c r="AW244">
        <v>0</v>
      </c>
      <c r="AX244">
        <v>0</v>
      </c>
      <c r="AY244">
        <v>0</v>
      </c>
      <c r="AZ244" t="s">
        <v>171</v>
      </c>
      <c r="BA244" t="s">
        <v>169</v>
      </c>
      <c r="BB244" t="s">
        <v>161</v>
      </c>
      <c r="BC244" t="s">
        <v>161</v>
      </c>
      <c r="BD244" t="s">
        <v>161</v>
      </c>
      <c r="BE244" t="s">
        <v>161</v>
      </c>
      <c r="BF244" t="s">
        <v>159</v>
      </c>
      <c r="BG244" t="s">
        <v>161</v>
      </c>
      <c r="BH244" s="4">
        <v>43282</v>
      </c>
      <c r="BI244">
        <v>0</v>
      </c>
      <c r="BJ244" s="4">
        <v>43646</v>
      </c>
      <c r="BK244" t="s">
        <v>161</v>
      </c>
      <c r="BL244" t="s">
        <v>161</v>
      </c>
      <c r="BM244" t="s">
        <v>161</v>
      </c>
      <c r="BO244" t="s">
        <v>161</v>
      </c>
      <c r="BQ244" t="s">
        <v>161</v>
      </c>
      <c r="BS244" t="s">
        <v>161</v>
      </c>
      <c r="BU244" t="s">
        <v>161</v>
      </c>
      <c r="BW244" t="s">
        <v>161</v>
      </c>
      <c r="BX244" t="s">
        <v>161</v>
      </c>
      <c r="BZ244">
        <v>7500</v>
      </c>
      <c r="CA244">
        <v>0</v>
      </c>
      <c r="CB244">
        <v>0</v>
      </c>
      <c r="CC244">
        <v>7500</v>
      </c>
      <c r="CD244">
        <v>0</v>
      </c>
      <c r="CE244">
        <v>0</v>
      </c>
      <c r="CF244">
        <v>7500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c r="DW244">
        <v>0</v>
      </c>
      <c r="DX244">
        <v>0</v>
      </c>
      <c r="DY244">
        <v>0</v>
      </c>
      <c r="DZ244">
        <v>0</v>
      </c>
      <c r="EA244">
        <v>0</v>
      </c>
      <c r="EB244">
        <v>0</v>
      </c>
      <c r="EC244">
        <v>0</v>
      </c>
      <c r="ED244">
        <v>0</v>
      </c>
      <c r="EE244">
        <v>0</v>
      </c>
      <c r="EF244">
        <v>0</v>
      </c>
      <c r="EG244">
        <v>0</v>
      </c>
      <c r="EH244">
        <v>0</v>
      </c>
      <c r="EI244">
        <v>0</v>
      </c>
      <c r="EJ244">
        <v>0</v>
      </c>
      <c r="EK244">
        <v>0</v>
      </c>
      <c r="EL244">
        <v>0</v>
      </c>
      <c r="EM244">
        <v>0</v>
      </c>
      <c r="EN244">
        <v>0</v>
      </c>
      <c r="EO244">
        <v>0</v>
      </c>
      <c r="EP244">
        <v>0</v>
      </c>
      <c r="EQ244">
        <v>0</v>
      </c>
      <c r="ER244">
        <v>0</v>
      </c>
      <c r="ES244">
        <v>0</v>
      </c>
    </row>
    <row r="245" spans="1:149" hidden="1" x14ac:dyDescent="0.3">
      <c r="A245" t="s">
        <v>148</v>
      </c>
      <c r="B245" t="s">
        <v>149</v>
      </c>
      <c r="C245" t="s">
        <v>559</v>
      </c>
      <c r="D245" t="s">
        <v>151</v>
      </c>
      <c r="E245" t="s">
        <v>152</v>
      </c>
      <c r="F245" t="s">
        <v>460</v>
      </c>
      <c r="G245" t="str">
        <f>VLOOKUP(L245,'[3]Locn Lookup 2'!G:H,2,FALSE)</f>
        <v>112 -  RIVERSIDE SCHOOL</v>
      </c>
      <c r="H245" t="str">
        <f t="shared" si="14"/>
        <v>19160112 -  RIVERSIDE SCHOOL</v>
      </c>
      <c r="I245" t="s">
        <v>154</v>
      </c>
      <c r="J245" t="s">
        <v>155</v>
      </c>
      <c r="L245" s="3">
        <v>112</v>
      </c>
      <c r="M245" t="s">
        <v>156</v>
      </c>
      <c r="N245" t="s">
        <v>576</v>
      </c>
      <c r="O245" t="s">
        <v>151</v>
      </c>
      <c r="P245" t="s">
        <v>158</v>
      </c>
      <c r="Q245" t="s">
        <v>159</v>
      </c>
      <c r="R245">
        <v>318786.05</v>
      </c>
      <c r="S245">
        <v>0</v>
      </c>
      <c r="T245">
        <v>0</v>
      </c>
      <c r="U245">
        <v>0</v>
      </c>
      <c r="V245">
        <v>318786.05</v>
      </c>
      <c r="W245">
        <v>0</v>
      </c>
      <c r="X245">
        <v>23500</v>
      </c>
      <c r="Y245">
        <v>0</v>
      </c>
      <c r="Z245">
        <v>295286.05</v>
      </c>
      <c r="AA245">
        <v>7.37</v>
      </c>
      <c r="AB245">
        <v>905000</v>
      </c>
      <c r="AC245">
        <v>0</v>
      </c>
      <c r="AD245">
        <v>-162000</v>
      </c>
      <c r="AE245">
        <f t="shared" si="15"/>
        <v>-162000</v>
      </c>
      <c r="AF245">
        <v>743000</v>
      </c>
      <c r="AG245">
        <v>424213.95</v>
      </c>
      <c r="AH245">
        <v>295286.05</v>
      </c>
      <c r="AI245">
        <v>60.26</v>
      </c>
      <c r="AJ245">
        <v>528939.12</v>
      </c>
      <c r="AK245">
        <v>0</v>
      </c>
      <c r="AL245">
        <v>-162000</v>
      </c>
      <c r="AM245">
        <v>0</v>
      </c>
      <c r="AN245">
        <v>366939.12</v>
      </c>
      <c r="AO245">
        <v>48153.07</v>
      </c>
      <c r="AP245">
        <v>0</v>
      </c>
      <c r="AQ245">
        <v>318786.05</v>
      </c>
      <c r="AR245">
        <v>13.12</v>
      </c>
      <c r="AS245">
        <v>0</v>
      </c>
      <c r="AT245">
        <v>0</v>
      </c>
      <c r="AU245">
        <v>0</v>
      </c>
      <c r="AV245">
        <v>0</v>
      </c>
      <c r="AW245">
        <v>0</v>
      </c>
      <c r="AX245">
        <v>0</v>
      </c>
      <c r="AY245">
        <v>0</v>
      </c>
      <c r="AZ245" t="s">
        <v>402</v>
      </c>
      <c r="BA245" t="s">
        <v>460</v>
      </c>
      <c r="BB245" t="s">
        <v>161</v>
      </c>
      <c r="BC245" t="s">
        <v>161</v>
      </c>
      <c r="BD245" t="s">
        <v>161</v>
      </c>
      <c r="BE245" t="s">
        <v>161</v>
      </c>
      <c r="BF245" t="s">
        <v>159</v>
      </c>
      <c r="BG245" t="s">
        <v>161</v>
      </c>
      <c r="BH245" s="4">
        <v>43282</v>
      </c>
      <c r="BI245">
        <v>0</v>
      </c>
      <c r="BJ245" s="4">
        <v>43646</v>
      </c>
      <c r="BK245" t="s">
        <v>161</v>
      </c>
      <c r="BL245" t="s">
        <v>161</v>
      </c>
      <c r="BM245" t="s">
        <v>161</v>
      </c>
      <c r="BO245" t="s">
        <v>161</v>
      </c>
      <c r="BQ245" t="s">
        <v>161</v>
      </c>
      <c r="BS245" t="s">
        <v>161</v>
      </c>
      <c r="BU245" t="s">
        <v>161</v>
      </c>
      <c r="BW245" t="s">
        <v>161</v>
      </c>
      <c r="BX245" t="s">
        <v>161</v>
      </c>
      <c r="BZ245">
        <v>905000</v>
      </c>
      <c r="CA245">
        <v>0</v>
      </c>
      <c r="CB245">
        <v>0</v>
      </c>
      <c r="CC245">
        <v>905000</v>
      </c>
      <c r="CD245">
        <v>376060.88</v>
      </c>
      <c r="CE245">
        <v>0</v>
      </c>
      <c r="CF245">
        <v>528939.12</v>
      </c>
      <c r="CG245">
        <v>41.55</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c r="DW245">
        <v>0</v>
      </c>
      <c r="DX245">
        <v>0</v>
      </c>
      <c r="DY245">
        <v>0</v>
      </c>
      <c r="DZ245">
        <v>0</v>
      </c>
      <c r="EA245">
        <v>0</v>
      </c>
      <c r="EB245">
        <v>0</v>
      </c>
      <c r="EC245">
        <v>0</v>
      </c>
      <c r="ED245">
        <v>0</v>
      </c>
      <c r="EE245">
        <v>0</v>
      </c>
      <c r="EF245">
        <v>0</v>
      </c>
      <c r="EG245">
        <v>0</v>
      </c>
      <c r="EH245">
        <v>0</v>
      </c>
      <c r="EI245">
        <v>0</v>
      </c>
      <c r="EJ245">
        <v>0</v>
      </c>
      <c r="EK245">
        <v>0</v>
      </c>
      <c r="EL245">
        <v>0</v>
      </c>
      <c r="EM245">
        <v>0</v>
      </c>
      <c r="EN245">
        <v>0</v>
      </c>
      <c r="EO245">
        <v>0</v>
      </c>
      <c r="EP245">
        <v>0</v>
      </c>
      <c r="EQ245">
        <v>0</v>
      </c>
      <c r="ER245">
        <v>0</v>
      </c>
      <c r="ES245">
        <v>0</v>
      </c>
    </row>
    <row r="246" spans="1:149" hidden="1" x14ac:dyDescent="0.3">
      <c r="A246" t="s">
        <v>148</v>
      </c>
      <c r="B246" t="s">
        <v>149</v>
      </c>
      <c r="C246" t="s">
        <v>559</v>
      </c>
      <c r="D246" t="s">
        <v>151</v>
      </c>
      <c r="E246" t="s">
        <v>152</v>
      </c>
      <c r="F246" t="s">
        <v>181</v>
      </c>
      <c r="G246" t="str">
        <f>VLOOKUP(L246,'[3]Locn Lookup 2'!G:H,2,FALSE)</f>
        <v>112 -  RIVERSIDE SCHOOL</v>
      </c>
      <c r="H246" t="str">
        <f t="shared" si="14"/>
        <v>20173112 -  RIVERSIDE SCHOOL</v>
      </c>
      <c r="I246" t="s">
        <v>154</v>
      </c>
      <c r="J246" t="s">
        <v>155</v>
      </c>
      <c r="L246" s="3">
        <v>112</v>
      </c>
      <c r="M246" t="s">
        <v>156</v>
      </c>
      <c r="N246" t="s">
        <v>577</v>
      </c>
      <c r="O246" t="s">
        <v>151</v>
      </c>
      <c r="P246" t="s">
        <v>158</v>
      </c>
      <c r="Q246" t="s">
        <v>159</v>
      </c>
      <c r="R246">
        <v>0</v>
      </c>
      <c r="S246">
        <v>0</v>
      </c>
      <c r="T246">
        <v>0</v>
      </c>
      <c r="U246">
        <v>0</v>
      </c>
      <c r="V246">
        <v>0</v>
      </c>
      <c r="W246">
        <v>0</v>
      </c>
      <c r="X246">
        <v>0</v>
      </c>
      <c r="Y246">
        <v>0</v>
      </c>
      <c r="Z246">
        <v>0</v>
      </c>
      <c r="AA246">
        <v>0</v>
      </c>
      <c r="AB246">
        <v>5500</v>
      </c>
      <c r="AC246">
        <v>0</v>
      </c>
      <c r="AD246">
        <v>-505</v>
      </c>
      <c r="AE246">
        <f t="shared" si="15"/>
        <v>-505</v>
      </c>
      <c r="AF246">
        <v>4995</v>
      </c>
      <c r="AG246">
        <v>4995</v>
      </c>
      <c r="AH246">
        <v>0</v>
      </c>
      <c r="AI246">
        <v>100</v>
      </c>
      <c r="AJ246">
        <v>5500</v>
      </c>
      <c r="AK246">
        <v>0</v>
      </c>
      <c r="AL246">
        <v>-505</v>
      </c>
      <c r="AM246">
        <v>0</v>
      </c>
      <c r="AN246">
        <v>4995</v>
      </c>
      <c r="AO246">
        <v>4995</v>
      </c>
      <c r="AP246">
        <v>0</v>
      </c>
      <c r="AQ246">
        <v>0</v>
      </c>
      <c r="AR246">
        <v>100</v>
      </c>
      <c r="AS246">
        <v>0</v>
      </c>
      <c r="AT246">
        <v>0</v>
      </c>
      <c r="AU246">
        <v>0</v>
      </c>
      <c r="AV246">
        <v>0</v>
      </c>
      <c r="AW246">
        <v>0</v>
      </c>
      <c r="AX246">
        <v>0</v>
      </c>
      <c r="AY246">
        <v>0</v>
      </c>
      <c r="AZ246" t="s">
        <v>183</v>
      </c>
      <c r="BA246" t="s">
        <v>181</v>
      </c>
      <c r="BB246" t="s">
        <v>161</v>
      </c>
      <c r="BC246" t="s">
        <v>161</v>
      </c>
      <c r="BD246" t="s">
        <v>161</v>
      </c>
      <c r="BE246" t="s">
        <v>161</v>
      </c>
      <c r="BF246" t="s">
        <v>159</v>
      </c>
      <c r="BG246" t="s">
        <v>161</v>
      </c>
      <c r="BH246" s="4">
        <v>43647</v>
      </c>
      <c r="BI246">
        <v>0</v>
      </c>
      <c r="BJ246" s="4">
        <v>44012</v>
      </c>
      <c r="BK246" t="s">
        <v>161</v>
      </c>
      <c r="BL246" t="s">
        <v>161</v>
      </c>
      <c r="BM246" t="s">
        <v>161</v>
      </c>
      <c r="BO246" t="s">
        <v>161</v>
      </c>
      <c r="BQ246" t="s">
        <v>161</v>
      </c>
      <c r="BS246" t="s">
        <v>161</v>
      </c>
      <c r="BU246" t="s">
        <v>161</v>
      </c>
      <c r="BW246" t="s">
        <v>161</v>
      </c>
      <c r="BX246" t="s">
        <v>161</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c r="DW246">
        <v>0</v>
      </c>
      <c r="DX246">
        <v>0</v>
      </c>
      <c r="DY246">
        <v>0</v>
      </c>
      <c r="DZ246">
        <v>0</v>
      </c>
      <c r="EA246">
        <v>0</v>
      </c>
      <c r="EB246">
        <v>0</v>
      </c>
      <c r="EC246">
        <v>0</v>
      </c>
      <c r="ED246">
        <v>0</v>
      </c>
      <c r="EE246">
        <v>0</v>
      </c>
      <c r="EF246">
        <v>0</v>
      </c>
      <c r="EG246">
        <v>0</v>
      </c>
      <c r="EH246">
        <v>0</v>
      </c>
      <c r="EI246">
        <v>0</v>
      </c>
      <c r="EJ246">
        <v>0</v>
      </c>
      <c r="EK246">
        <v>0</v>
      </c>
      <c r="EL246">
        <v>0</v>
      </c>
      <c r="EM246">
        <v>0</v>
      </c>
      <c r="EN246">
        <v>0</v>
      </c>
      <c r="EO246">
        <v>0</v>
      </c>
      <c r="EP246">
        <v>0</v>
      </c>
      <c r="EQ246">
        <v>0</v>
      </c>
      <c r="ER246">
        <v>0</v>
      </c>
      <c r="ES246">
        <v>0</v>
      </c>
    </row>
    <row r="247" spans="1:149" hidden="1" x14ac:dyDescent="0.3">
      <c r="A247" t="s">
        <v>148</v>
      </c>
      <c r="B247" t="s">
        <v>149</v>
      </c>
      <c r="C247" t="s">
        <v>559</v>
      </c>
      <c r="D247" t="s">
        <v>151</v>
      </c>
      <c r="E247" t="s">
        <v>152</v>
      </c>
      <c r="F247" t="s">
        <v>357</v>
      </c>
      <c r="G247" t="str">
        <f>VLOOKUP(L247,'[3]Locn Lookup 2'!G:H,2,FALSE)</f>
        <v>112 -  RIVERSIDE SCHOOL</v>
      </c>
      <c r="H247" t="str">
        <f t="shared" si="14"/>
        <v>20175112 -  RIVERSIDE SCHOOL</v>
      </c>
      <c r="I247" t="s">
        <v>154</v>
      </c>
      <c r="J247" t="s">
        <v>155</v>
      </c>
      <c r="L247" s="3">
        <v>112</v>
      </c>
      <c r="M247" t="s">
        <v>156</v>
      </c>
      <c r="N247" t="s">
        <v>578</v>
      </c>
      <c r="O247" t="s">
        <v>151</v>
      </c>
      <c r="P247" t="s">
        <v>158</v>
      </c>
      <c r="Q247" t="s">
        <v>159</v>
      </c>
      <c r="R247">
        <v>75000</v>
      </c>
      <c r="S247">
        <v>0</v>
      </c>
      <c r="T247">
        <v>0</v>
      </c>
      <c r="U247">
        <v>0</v>
      </c>
      <c r="V247">
        <v>75000</v>
      </c>
      <c r="W247">
        <v>0</v>
      </c>
      <c r="X247">
        <v>0</v>
      </c>
      <c r="Y247">
        <v>0</v>
      </c>
      <c r="Z247">
        <v>75000</v>
      </c>
      <c r="AA247">
        <v>0</v>
      </c>
      <c r="AB247">
        <v>75000</v>
      </c>
      <c r="AC247">
        <v>0</v>
      </c>
      <c r="AD247">
        <v>0</v>
      </c>
      <c r="AE247">
        <f t="shared" si="15"/>
        <v>0</v>
      </c>
      <c r="AF247">
        <v>75000</v>
      </c>
      <c r="AG247">
        <v>0</v>
      </c>
      <c r="AH247">
        <v>75000</v>
      </c>
      <c r="AI247">
        <v>0</v>
      </c>
      <c r="AJ247">
        <v>75000</v>
      </c>
      <c r="AK247">
        <v>0</v>
      </c>
      <c r="AL247">
        <v>0</v>
      </c>
      <c r="AM247">
        <v>0</v>
      </c>
      <c r="AN247">
        <v>75000</v>
      </c>
      <c r="AO247">
        <v>0</v>
      </c>
      <c r="AP247">
        <v>0</v>
      </c>
      <c r="AQ247">
        <v>75000</v>
      </c>
      <c r="AR247">
        <v>0</v>
      </c>
      <c r="AS247">
        <v>0</v>
      </c>
      <c r="AT247">
        <v>0</v>
      </c>
      <c r="AU247">
        <v>0</v>
      </c>
      <c r="AV247">
        <v>0</v>
      </c>
      <c r="AW247">
        <v>0</v>
      </c>
      <c r="AX247">
        <v>0</v>
      </c>
      <c r="AY247">
        <v>0</v>
      </c>
      <c r="AZ247" t="s">
        <v>359</v>
      </c>
      <c r="BA247" t="s">
        <v>357</v>
      </c>
      <c r="BB247" t="s">
        <v>161</v>
      </c>
      <c r="BC247" t="s">
        <v>161</v>
      </c>
      <c r="BD247" t="s">
        <v>161</v>
      </c>
      <c r="BE247" t="s">
        <v>161</v>
      </c>
      <c r="BF247" t="s">
        <v>159</v>
      </c>
      <c r="BG247" t="s">
        <v>161</v>
      </c>
      <c r="BH247" s="4">
        <v>43647</v>
      </c>
      <c r="BI247">
        <v>0</v>
      </c>
      <c r="BJ247" s="4">
        <v>44012</v>
      </c>
      <c r="BK247" t="s">
        <v>161</v>
      </c>
      <c r="BL247" t="s">
        <v>161</v>
      </c>
      <c r="BM247" t="s">
        <v>161</v>
      </c>
      <c r="BO247" t="s">
        <v>161</v>
      </c>
      <c r="BQ247" t="s">
        <v>161</v>
      </c>
      <c r="BS247" t="s">
        <v>161</v>
      </c>
      <c r="BU247" t="s">
        <v>161</v>
      </c>
      <c r="BW247" t="s">
        <v>161</v>
      </c>
      <c r="BX247" t="s">
        <v>161</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0</v>
      </c>
      <c r="CT247">
        <v>0</v>
      </c>
      <c r="CU247">
        <v>0</v>
      </c>
      <c r="CV247">
        <v>0</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c r="DW247">
        <v>0</v>
      </c>
      <c r="DX247">
        <v>0</v>
      </c>
      <c r="DY247">
        <v>0</v>
      </c>
      <c r="DZ247">
        <v>0</v>
      </c>
      <c r="EA247">
        <v>0</v>
      </c>
      <c r="EB247">
        <v>0</v>
      </c>
      <c r="EC247">
        <v>0</v>
      </c>
      <c r="ED247">
        <v>0</v>
      </c>
      <c r="EE247">
        <v>0</v>
      </c>
      <c r="EF247">
        <v>0</v>
      </c>
      <c r="EG247">
        <v>0</v>
      </c>
      <c r="EH247">
        <v>0</v>
      </c>
      <c r="EI247">
        <v>0</v>
      </c>
      <c r="EJ247">
        <v>0</v>
      </c>
      <c r="EK247">
        <v>0</v>
      </c>
      <c r="EL247">
        <v>0</v>
      </c>
      <c r="EM247">
        <v>0</v>
      </c>
      <c r="EN247">
        <v>0</v>
      </c>
      <c r="EO247">
        <v>0</v>
      </c>
      <c r="EP247">
        <v>0</v>
      </c>
      <c r="EQ247">
        <v>0</v>
      </c>
      <c r="ER247">
        <v>0</v>
      </c>
      <c r="ES247">
        <v>0</v>
      </c>
    </row>
    <row r="248" spans="1:149" x14ac:dyDescent="0.3">
      <c r="A248" t="s">
        <v>148</v>
      </c>
      <c r="B248" t="s">
        <v>149</v>
      </c>
      <c r="C248" t="s">
        <v>559</v>
      </c>
      <c r="D248" t="s">
        <v>151</v>
      </c>
      <c r="E248" t="s">
        <v>152</v>
      </c>
      <c r="F248" t="s">
        <v>274</v>
      </c>
      <c r="G248" t="str">
        <f>VLOOKUP(L248,'[3]Locn Lookup 2'!G:H,2,FALSE)</f>
        <v>112 -  RIVERSIDE SCHOOL</v>
      </c>
      <c r="H248" t="str">
        <f t="shared" si="14"/>
        <v>21248112 -  RIVERSIDE SCHOOL</v>
      </c>
      <c r="I248" t="s">
        <v>154</v>
      </c>
      <c r="J248" t="s">
        <v>155</v>
      </c>
      <c r="K248" t="str">
        <f t="shared" ref="K248:K254" si="17">MID(C248,5,2)</f>
        <v>12</v>
      </c>
      <c r="L248" s="3">
        <v>112</v>
      </c>
      <c r="M248" t="s">
        <v>156</v>
      </c>
      <c r="N248" t="s">
        <v>579</v>
      </c>
      <c r="O248" t="s">
        <v>151</v>
      </c>
      <c r="P248" t="s">
        <v>158</v>
      </c>
      <c r="Q248" t="s">
        <v>159</v>
      </c>
      <c r="R248">
        <v>245000</v>
      </c>
      <c r="S248">
        <v>0</v>
      </c>
      <c r="T248">
        <v>0</v>
      </c>
      <c r="U248">
        <v>0</v>
      </c>
      <c r="V248">
        <v>245000</v>
      </c>
      <c r="W248">
        <v>2200</v>
      </c>
      <c r="X248">
        <v>9400</v>
      </c>
      <c r="Y248">
        <v>0</v>
      </c>
      <c r="Z248">
        <v>233400</v>
      </c>
      <c r="AA248">
        <v>4.7300000000000004</v>
      </c>
      <c r="AB248">
        <v>245000</v>
      </c>
      <c r="AC248">
        <v>0</v>
      </c>
      <c r="AD248">
        <v>0</v>
      </c>
      <c r="AE248">
        <f t="shared" si="15"/>
        <v>0</v>
      </c>
      <c r="AF248">
        <v>245000</v>
      </c>
      <c r="AG248">
        <v>2200</v>
      </c>
      <c r="AH248">
        <v>233400</v>
      </c>
      <c r="AI248">
        <v>4.7300000000000004</v>
      </c>
      <c r="AJ248">
        <v>0</v>
      </c>
      <c r="AK248">
        <v>0</v>
      </c>
      <c r="AL248">
        <v>0</v>
      </c>
      <c r="AM248">
        <v>0</v>
      </c>
      <c r="AN248">
        <v>0</v>
      </c>
      <c r="AO248">
        <v>0</v>
      </c>
      <c r="AP248">
        <v>0</v>
      </c>
      <c r="AQ248">
        <v>0</v>
      </c>
      <c r="AR248">
        <v>0</v>
      </c>
      <c r="AS248">
        <v>0</v>
      </c>
      <c r="AT248">
        <v>0</v>
      </c>
      <c r="AU248">
        <v>0</v>
      </c>
      <c r="AV248">
        <v>0</v>
      </c>
      <c r="AW248">
        <v>0</v>
      </c>
      <c r="AX248">
        <v>0</v>
      </c>
      <c r="AY248">
        <v>0</v>
      </c>
      <c r="AZ248" t="s">
        <v>276</v>
      </c>
      <c r="BA248" t="s">
        <v>274</v>
      </c>
      <c r="BB248" t="s">
        <v>161</v>
      </c>
      <c r="BC248" t="s">
        <v>161</v>
      </c>
      <c r="BD248" t="s">
        <v>161</v>
      </c>
      <c r="BE248" t="s">
        <v>161</v>
      </c>
      <c r="BF248" t="s">
        <v>159</v>
      </c>
      <c r="BG248" t="s">
        <v>161</v>
      </c>
      <c r="BH248" s="4">
        <v>44013</v>
      </c>
      <c r="BI248">
        <v>0</v>
      </c>
      <c r="BJ248" s="4">
        <v>44377</v>
      </c>
      <c r="BK248" t="s">
        <v>161</v>
      </c>
      <c r="BL248" t="s">
        <v>161</v>
      </c>
      <c r="BM248" t="s">
        <v>161</v>
      </c>
      <c r="BO248" t="s">
        <v>161</v>
      </c>
      <c r="BQ248" t="s">
        <v>161</v>
      </c>
      <c r="BS248" t="s">
        <v>161</v>
      </c>
      <c r="BU248" t="s">
        <v>161</v>
      </c>
      <c r="BW248" t="s">
        <v>161</v>
      </c>
      <c r="BX248" t="s">
        <v>161</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c r="DW248">
        <v>0</v>
      </c>
      <c r="DX248">
        <v>0</v>
      </c>
      <c r="DY248">
        <v>0</v>
      </c>
      <c r="DZ248">
        <v>0</v>
      </c>
      <c r="EA248">
        <v>0</v>
      </c>
      <c r="EB248">
        <v>0</v>
      </c>
      <c r="EC248">
        <v>0</v>
      </c>
      <c r="ED248">
        <v>0</v>
      </c>
      <c r="EE248">
        <v>0</v>
      </c>
      <c r="EF248">
        <v>0</v>
      </c>
      <c r="EG248">
        <v>0</v>
      </c>
      <c r="EH248">
        <v>0</v>
      </c>
      <c r="EI248">
        <v>0</v>
      </c>
      <c r="EJ248">
        <v>0</v>
      </c>
      <c r="EK248">
        <v>0</v>
      </c>
      <c r="EL248">
        <v>0</v>
      </c>
      <c r="EM248">
        <v>0</v>
      </c>
      <c r="EN248">
        <v>0</v>
      </c>
      <c r="EO248">
        <v>0</v>
      </c>
      <c r="EP248">
        <v>0</v>
      </c>
      <c r="EQ248">
        <v>0</v>
      </c>
      <c r="ER248">
        <v>0</v>
      </c>
      <c r="ES248">
        <v>0</v>
      </c>
    </row>
    <row r="249" spans="1:149" x14ac:dyDescent="0.3">
      <c r="A249" t="s">
        <v>148</v>
      </c>
      <c r="B249" t="s">
        <v>149</v>
      </c>
      <c r="C249" t="s">
        <v>559</v>
      </c>
      <c r="D249" t="s">
        <v>151</v>
      </c>
      <c r="E249" t="s">
        <v>152</v>
      </c>
      <c r="F249" t="s">
        <v>424</v>
      </c>
      <c r="G249" t="str">
        <f>VLOOKUP(L249,'[3]Locn Lookup 2'!G:H,2,FALSE)</f>
        <v>112 -  RIVERSIDE SCHOOL</v>
      </c>
      <c r="H249" t="str">
        <f t="shared" si="14"/>
        <v>21249112 -  RIVERSIDE SCHOOL</v>
      </c>
      <c r="I249" t="s">
        <v>154</v>
      </c>
      <c r="J249" t="s">
        <v>155</v>
      </c>
      <c r="K249" t="str">
        <f t="shared" si="17"/>
        <v>12</v>
      </c>
      <c r="L249" s="3">
        <v>112</v>
      </c>
      <c r="M249" t="s">
        <v>156</v>
      </c>
      <c r="N249" t="s">
        <v>580</v>
      </c>
      <c r="O249" t="s">
        <v>151</v>
      </c>
      <c r="P249" t="s">
        <v>158</v>
      </c>
      <c r="Q249" t="s">
        <v>159</v>
      </c>
      <c r="R249">
        <v>175000</v>
      </c>
      <c r="S249">
        <v>0</v>
      </c>
      <c r="T249">
        <v>0</v>
      </c>
      <c r="U249">
        <v>0</v>
      </c>
      <c r="V249">
        <v>175000</v>
      </c>
      <c r="W249">
        <v>95000</v>
      </c>
      <c r="X249">
        <v>19000</v>
      </c>
      <c r="Y249">
        <v>0</v>
      </c>
      <c r="Z249">
        <v>61000</v>
      </c>
      <c r="AA249">
        <v>65.14</v>
      </c>
      <c r="AB249">
        <v>175000</v>
      </c>
      <c r="AC249">
        <v>0</v>
      </c>
      <c r="AD249">
        <v>0</v>
      </c>
      <c r="AE249">
        <f t="shared" si="15"/>
        <v>0</v>
      </c>
      <c r="AF249">
        <v>175000</v>
      </c>
      <c r="AG249">
        <v>95000</v>
      </c>
      <c r="AH249">
        <v>61000</v>
      </c>
      <c r="AI249">
        <v>65.14</v>
      </c>
      <c r="AJ249">
        <v>0</v>
      </c>
      <c r="AK249">
        <v>0</v>
      </c>
      <c r="AL249">
        <v>0</v>
      </c>
      <c r="AM249">
        <v>0</v>
      </c>
      <c r="AN249">
        <v>0</v>
      </c>
      <c r="AO249">
        <v>0</v>
      </c>
      <c r="AP249">
        <v>0</v>
      </c>
      <c r="AQ249">
        <v>0</v>
      </c>
      <c r="AR249">
        <v>0</v>
      </c>
      <c r="AS249">
        <v>0</v>
      </c>
      <c r="AT249">
        <v>0</v>
      </c>
      <c r="AU249">
        <v>0</v>
      </c>
      <c r="AV249">
        <v>0</v>
      </c>
      <c r="AW249">
        <v>0</v>
      </c>
      <c r="AX249">
        <v>0</v>
      </c>
      <c r="AY249">
        <v>0</v>
      </c>
      <c r="AZ249" t="s">
        <v>426</v>
      </c>
      <c r="BA249" t="s">
        <v>424</v>
      </c>
      <c r="BB249" t="s">
        <v>161</v>
      </c>
      <c r="BC249" t="s">
        <v>161</v>
      </c>
      <c r="BD249" t="s">
        <v>161</v>
      </c>
      <c r="BE249" t="s">
        <v>161</v>
      </c>
      <c r="BF249" t="s">
        <v>159</v>
      </c>
      <c r="BG249" t="s">
        <v>161</v>
      </c>
      <c r="BH249" s="4">
        <v>44013</v>
      </c>
      <c r="BI249">
        <v>0</v>
      </c>
      <c r="BJ249" s="4">
        <v>44377</v>
      </c>
      <c r="BK249" t="s">
        <v>161</v>
      </c>
      <c r="BL249" t="s">
        <v>161</v>
      </c>
      <c r="BM249" t="s">
        <v>161</v>
      </c>
      <c r="BO249" t="s">
        <v>161</v>
      </c>
      <c r="BQ249" t="s">
        <v>161</v>
      </c>
      <c r="BS249" t="s">
        <v>161</v>
      </c>
      <c r="BU249" t="s">
        <v>161</v>
      </c>
      <c r="BW249" t="s">
        <v>161</v>
      </c>
      <c r="BX249" t="s">
        <v>161</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0</v>
      </c>
      <c r="CS249">
        <v>0</v>
      </c>
      <c r="CT249">
        <v>0</v>
      </c>
      <c r="CU249">
        <v>0</v>
      </c>
      <c r="CV249">
        <v>0</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c r="DW249">
        <v>0</v>
      </c>
      <c r="DX249">
        <v>0</v>
      </c>
      <c r="DY249">
        <v>0</v>
      </c>
      <c r="DZ249">
        <v>0</v>
      </c>
      <c r="EA249">
        <v>0</v>
      </c>
      <c r="EB249">
        <v>0</v>
      </c>
      <c r="EC249">
        <v>0</v>
      </c>
      <c r="ED249">
        <v>0</v>
      </c>
      <c r="EE249">
        <v>0</v>
      </c>
      <c r="EF249">
        <v>0</v>
      </c>
      <c r="EG249">
        <v>0</v>
      </c>
      <c r="EH249">
        <v>0</v>
      </c>
      <c r="EI249">
        <v>0</v>
      </c>
      <c r="EJ249">
        <v>0</v>
      </c>
      <c r="EK249">
        <v>0</v>
      </c>
      <c r="EL249">
        <v>0</v>
      </c>
      <c r="EM249">
        <v>0</v>
      </c>
      <c r="EN249">
        <v>0</v>
      </c>
      <c r="EO249">
        <v>0</v>
      </c>
      <c r="EP249">
        <v>0</v>
      </c>
      <c r="EQ249">
        <v>0</v>
      </c>
      <c r="ER249">
        <v>0</v>
      </c>
      <c r="ES249">
        <v>0</v>
      </c>
    </row>
    <row r="250" spans="1:149" x14ac:dyDescent="0.3">
      <c r="A250" t="s">
        <v>148</v>
      </c>
      <c r="B250" t="s">
        <v>149</v>
      </c>
      <c r="C250" t="s">
        <v>559</v>
      </c>
      <c r="D250" t="s">
        <v>151</v>
      </c>
      <c r="E250" t="s">
        <v>152</v>
      </c>
      <c r="F250" t="s">
        <v>192</v>
      </c>
      <c r="G250" t="str">
        <f>VLOOKUP(L250,'[3]Locn Lookup 2'!G:H,2,FALSE)</f>
        <v>112 -  RIVERSIDE SCHOOL</v>
      </c>
      <c r="H250" t="str">
        <f t="shared" si="14"/>
        <v>21255112 -  RIVERSIDE SCHOOL</v>
      </c>
      <c r="I250" t="s">
        <v>154</v>
      </c>
      <c r="J250" t="s">
        <v>155</v>
      </c>
      <c r="K250" t="str">
        <f t="shared" si="17"/>
        <v>12</v>
      </c>
      <c r="L250" s="3">
        <v>112</v>
      </c>
      <c r="M250" t="s">
        <v>156</v>
      </c>
      <c r="N250" t="s">
        <v>581</v>
      </c>
      <c r="O250" t="s">
        <v>151</v>
      </c>
      <c r="P250" t="s">
        <v>158</v>
      </c>
      <c r="Q250" t="s">
        <v>159</v>
      </c>
      <c r="R250">
        <v>6000</v>
      </c>
      <c r="S250">
        <v>0</v>
      </c>
      <c r="T250">
        <v>0</v>
      </c>
      <c r="U250">
        <v>0</v>
      </c>
      <c r="V250">
        <v>6000</v>
      </c>
      <c r="W250">
        <v>0</v>
      </c>
      <c r="X250">
        <v>0</v>
      </c>
      <c r="Y250">
        <v>0</v>
      </c>
      <c r="Z250">
        <v>6000</v>
      </c>
      <c r="AA250">
        <v>0</v>
      </c>
      <c r="AB250">
        <v>6000</v>
      </c>
      <c r="AC250">
        <v>0</v>
      </c>
      <c r="AD250">
        <v>0</v>
      </c>
      <c r="AE250">
        <f t="shared" si="15"/>
        <v>0</v>
      </c>
      <c r="AF250">
        <v>6000</v>
      </c>
      <c r="AG250">
        <v>0</v>
      </c>
      <c r="AH250">
        <v>6000</v>
      </c>
      <c r="AI250">
        <v>0</v>
      </c>
      <c r="AJ250">
        <v>0</v>
      </c>
      <c r="AK250">
        <v>0</v>
      </c>
      <c r="AL250">
        <v>0</v>
      </c>
      <c r="AM250">
        <v>0</v>
      </c>
      <c r="AN250">
        <v>0</v>
      </c>
      <c r="AO250">
        <v>0</v>
      </c>
      <c r="AP250">
        <v>0</v>
      </c>
      <c r="AQ250">
        <v>0</v>
      </c>
      <c r="AR250">
        <v>0</v>
      </c>
      <c r="AS250">
        <v>0</v>
      </c>
      <c r="AT250">
        <v>0</v>
      </c>
      <c r="AU250">
        <v>0</v>
      </c>
      <c r="AV250">
        <v>0</v>
      </c>
      <c r="AW250">
        <v>0</v>
      </c>
      <c r="AX250">
        <v>0</v>
      </c>
      <c r="AY250">
        <v>0</v>
      </c>
      <c r="AZ250" t="s">
        <v>194</v>
      </c>
      <c r="BA250" t="s">
        <v>192</v>
      </c>
      <c r="BB250" t="s">
        <v>161</v>
      </c>
      <c r="BC250" t="s">
        <v>161</v>
      </c>
      <c r="BD250" t="s">
        <v>161</v>
      </c>
      <c r="BE250" t="s">
        <v>161</v>
      </c>
      <c r="BF250" t="s">
        <v>159</v>
      </c>
      <c r="BG250" t="s">
        <v>161</v>
      </c>
      <c r="BH250" s="4">
        <v>44013</v>
      </c>
      <c r="BI250">
        <v>0</v>
      </c>
      <c r="BJ250" s="4">
        <v>44377</v>
      </c>
      <c r="BK250" t="s">
        <v>161</v>
      </c>
      <c r="BL250" t="s">
        <v>161</v>
      </c>
      <c r="BM250" t="s">
        <v>161</v>
      </c>
      <c r="BO250" t="s">
        <v>161</v>
      </c>
      <c r="BQ250" t="s">
        <v>161</v>
      </c>
      <c r="BS250" t="s">
        <v>161</v>
      </c>
      <c r="BU250" t="s">
        <v>161</v>
      </c>
      <c r="BW250" t="s">
        <v>161</v>
      </c>
      <c r="BX250" t="s">
        <v>161</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c r="DW250">
        <v>0</v>
      </c>
      <c r="DX250">
        <v>0</v>
      </c>
      <c r="DY250">
        <v>0</v>
      </c>
      <c r="DZ250">
        <v>0</v>
      </c>
      <c r="EA250">
        <v>0</v>
      </c>
      <c r="EB250">
        <v>0</v>
      </c>
      <c r="EC250">
        <v>0</v>
      </c>
      <c r="ED250">
        <v>0</v>
      </c>
      <c r="EE250">
        <v>0</v>
      </c>
      <c r="EF250">
        <v>0</v>
      </c>
      <c r="EG250">
        <v>0</v>
      </c>
      <c r="EH250">
        <v>0</v>
      </c>
      <c r="EI250">
        <v>0</v>
      </c>
      <c r="EJ250">
        <v>0</v>
      </c>
      <c r="EK250">
        <v>0</v>
      </c>
      <c r="EL250">
        <v>0</v>
      </c>
      <c r="EM250">
        <v>0</v>
      </c>
      <c r="EN250">
        <v>0</v>
      </c>
      <c r="EO250">
        <v>0</v>
      </c>
      <c r="EP250">
        <v>0</v>
      </c>
      <c r="EQ250">
        <v>0</v>
      </c>
      <c r="ER250">
        <v>0</v>
      </c>
      <c r="ES250">
        <v>0</v>
      </c>
    </row>
    <row r="251" spans="1:149" x14ac:dyDescent="0.3">
      <c r="A251" t="s">
        <v>148</v>
      </c>
      <c r="B251" t="s">
        <v>149</v>
      </c>
      <c r="C251" t="s">
        <v>559</v>
      </c>
      <c r="D251" t="s">
        <v>151</v>
      </c>
      <c r="E251" t="s">
        <v>152</v>
      </c>
      <c r="F251" t="s">
        <v>582</v>
      </c>
      <c r="G251" t="str">
        <f>VLOOKUP(L251,'[3]Locn Lookup 2'!G:H,2,FALSE)</f>
        <v>112 -  RIVERSIDE SCHOOL</v>
      </c>
      <c r="H251" t="str">
        <f t="shared" si="14"/>
        <v>21256112 -  RIVERSIDE SCHOOL</v>
      </c>
      <c r="I251" t="s">
        <v>154</v>
      </c>
      <c r="J251" t="s">
        <v>155</v>
      </c>
      <c r="K251" t="str">
        <f t="shared" si="17"/>
        <v>12</v>
      </c>
      <c r="L251" s="3">
        <v>112</v>
      </c>
      <c r="M251" t="s">
        <v>156</v>
      </c>
      <c r="N251" t="s">
        <v>583</v>
      </c>
      <c r="O251" t="s">
        <v>151</v>
      </c>
      <c r="P251" t="s">
        <v>158</v>
      </c>
      <c r="Q251" t="s">
        <v>159</v>
      </c>
      <c r="R251">
        <v>208000</v>
      </c>
      <c r="S251">
        <v>0</v>
      </c>
      <c r="T251">
        <v>0</v>
      </c>
      <c r="U251">
        <v>0</v>
      </c>
      <c r="V251">
        <v>208000</v>
      </c>
      <c r="W251">
        <v>4225</v>
      </c>
      <c r="X251">
        <v>10485</v>
      </c>
      <c r="Y251">
        <v>0</v>
      </c>
      <c r="Z251">
        <v>193290</v>
      </c>
      <c r="AA251">
        <v>7.07</v>
      </c>
      <c r="AB251">
        <v>208000</v>
      </c>
      <c r="AC251">
        <v>0</v>
      </c>
      <c r="AD251">
        <v>0</v>
      </c>
      <c r="AE251">
        <f t="shared" si="15"/>
        <v>0</v>
      </c>
      <c r="AF251">
        <v>208000</v>
      </c>
      <c r="AG251">
        <v>4225</v>
      </c>
      <c r="AH251">
        <v>193290</v>
      </c>
      <c r="AI251">
        <v>7.07</v>
      </c>
      <c r="AJ251">
        <v>0</v>
      </c>
      <c r="AK251">
        <v>0</v>
      </c>
      <c r="AL251">
        <v>0</v>
      </c>
      <c r="AM251">
        <v>0</v>
      </c>
      <c r="AN251">
        <v>0</v>
      </c>
      <c r="AO251">
        <v>0</v>
      </c>
      <c r="AP251">
        <v>0</v>
      </c>
      <c r="AQ251">
        <v>0</v>
      </c>
      <c r="AR251">
        <v>0</v>
      </c>
      <c r="AS251">
        <v>0</v>
      </c>
      <c r="AT251">
        <v>0</v>
      </c>
      <c r="AU251">
        <v>0</v>
      </c>
      <c r="AV251">
        <v>0</v>
      </c>
      <c r="AW251">
        <v>0</v>
      </c>
      <c r="AX251">
        <v>0</v>
      </c>
      <c r="AY251">
        <v>0</v>
      </c>
      <c r="AZ251" t="s">
        <v>584</v>
      </c>
      <c r="BA251" t="s">
        <v>582</v>
      </c>
      <c r="BB251" t="s">
        <v>161</v>
      </c>
      <c r="BC251" t="s">
        <v>161</v>
      </c>
      <c r="BD251" t="s">
        <v>161</v>
      </c>
      <c r="BE251" t="s">
        <v>161</v>
      </c>
      <c r="BF251" t="s">
        <v>159</v>
      </c>
      <c r="BG251" t="s">
        <v>161</v>
      </c>
      <c r="BH251" s="4">
        <v>44013</v>
      </c>
      <c r="BI251">
        <v>0</v>
      </c>
      <c r="BJ251" s="4">
        <v>44377</v>
      </c>
      <c r="BK251" t="s">
        <v>161</v>
      </c>
      <c r="BL251" t="s">
        <v>161</v>
      </c>
      <c r="BM251" t="s">
        <v>161</v>
      </c>
      <c r="BO251" t="s">
        <v>161</v>
      </c>
      <c r="BQ251" t="s">
        <v>161</v>
      </c>
      <c r="BS251" t="s">
        <v>161</v>
      </c>
      <c r="BU251" t="s">
        <v>161</v>
      </c>
      <c r="BW251" t="s">
        <v>161</v>
      </c>
      <c r="BX251" t="s">
        <v>161</v>
      </c>
      <c r="BZ251">
        <v>0</v>
      </c>
      <c r="CA251">
        <v>0</v>
      </c>
      <c r="CB251">
        <v>0</v>
      </c>
      <c r="CC251">
        <v>0</v>
      </c>
      <c r="CD251">
        <v>0</v>
      </c>
      <c r="CE251">
        <v>0</v>
      </c>
      <c r="CF251">
        <v>0</v>
      </c>
      <c r="CG251">
        <v>0</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c r="DW251">
        <v>0</v>
      </c>
      <c r="DX251">
        <v>0</v>
      </c>
      <c r="DY251">
        <v>0</v>
      </c>
      <c r="DZ251">
        <v>0</v>
      </c>
      <c r="EA251">
        <v>0</v>
      </c>
      <c r="EB251">
        <v>0</v>
      </c>
      <c r="EC251">
        <v>0</v>
      </c>
      <c r="ED251">
        <v>0</v>
      </c>
      <c r="EE251">
        <v>0</v>
      </c>
      <c r="EF251">
        <v>0</v>
      </c>
      <c r="EG251">
        <v>0</v>
      </c>
      <c r="EH251">
        <v>0</v>
      </c>
      <c r="EI251">
        <v>0</v>
      </c>
      <c r="EJ251">
        <v>0</v>
      </c>
      <c r="EK251">
        <v>0</v>
      </c>
      <c r="EL251">
        <v>0</v>
      </c>
      <c r="EM251">
        <v>0</v>
      </c>
      <c r="EN251">
        <v>0</v>
      </c>
      <c r="EO251">
        <v>0</v>
      </c>
      <c r="EP251">
        <v>0</v>
      </c>
      <c r="EQ251">
        <v>0</v>
      </c>
      <c r="ER251">
        <v>0</v>
      </c>
      <c r="ES251">
        <v>0</v>
      </c>
    </row>
    <row r="252" spans="1:149" x14ac:dyDescent="0.3">
      <c r="A252" t="s">
        <v>148</v>
      </c>
      <c r="B252" t="s">
        <v>149</v>
      </c>
      <c r="C252" t="s">
        <v>559</v>
      </c>
      <c r="D252" t="s">
        <v>151</v>
      </c>
      <c r="E252" t="s">
        <v>152</v>
      </c>
      <c r="F252" t="s">
        <v>198</v>
      </c>
      <c r="G252" t="str">
        <f>VLOOKUP(L252,'[3]Locn Lookup 2'!G:H,2,FALSE)</f>
        <v>112 -  RIVERSIDE SCHOOL</v>
      </c>
      <c r="H252" t="str">
        <f t="shared" si="14"/>
        <v>21261112 -  RIVERSIDE SCHOOL</v>
      </c>
      <c r="I252" t="s">
        <v>154</v>
      </c>
      <c r="J252" t="s">
        <v>155</v>
      </c>
      <c r="K252" t="str">
        <f t="shared" si="17"/>
        <v>12</v>
      </c>
      <c r="L252" s="3">
        <v>112</v>
      </c>
      <c r="M252" t="s">
        <v>156</v>
      </c>
      <c r="N252" t="s">
        <v>585</v>
      </c>
      <c r="O252" t="s">
        <v>151</v>
      </c>
      <c r="P252" t="s">
        <v>158</v>
      </c>
      <c r="Q252" t="s">
        <v>159</v>
      </c>
      <c r="R252">
        <v>5000</v>
      </c>
      <c r="S252">
        <v>0</v>
      </c>
      <c r="T252">
        <v>0</v>
      </c>
      <c r="U252">
        <v>0</v>
      </c>
      <c r="V252">
        <v>5000</v>
      </c>
      <c r="W252">
        <v>0</v>
      </c>
      <c r="X252">
        <v>0</v>
      </c>
      <c r="Y252">
        <v>0</v>
      </c>
      <c r="Z252">
        <v>5000</v>
      </c>
      <c r="AA252">
        <v>0</v>
      </c>
      <c r="AB252">
        <v>5000</v>
      </c>
      <c r="AC252">
        <v>0</v>
      </c>
      <c r="AD252">
        <v>0</v>
      </c>
      <c r="AE252">
        <f t="shared" si="15"/>
        <v>0</v>
      </c>
      <c r="AF252">
        <v>5000</v>
      </c>
      <c r="AG252">
        <v>0</v>
      </c>
      <c r="AH252">
        <v>5000</v>
      </c>
      <c r="AI252">
        <v>0</v>
      </c>
      <c r="AJ252">
        <v>0</v>
      </c>
      <c r="AK252">
        <v>0</v>
      </c>
      <c r="AL252">
        <v>0</v>
      </c>
      <c r="AM252">
        <v>0</v>
      </c>
      <c r="AN252">
        <v>0</v>
      </c>
      <c r="AO252">
        <v>0</v>
      </c>
      <c r="AP252">
        <v>0</v>
      </c>
      <c r="AQ252">
        <v>0</v>
      </c>
      <c r="AR252">
        <v>0</v>
      </c>
      <c r="AS252">
        <v>0</v>
      </c>
      <c r="AT252">
        <v>0</v>
      </c>
      <c r="AU252">
        <v>0</v>
      </c>
      <c r="AV252">
        <v>0</v>
      </c>
      <c r="AW252">
        <v>0</v>
      </c>
      <c r="AX252">
        <v>0</v>
      </c>
      <c r="AY252">
        <v>0</v>
      </c>
      <c r="AZ252" t="s">
        <v>200</v>
      </c>
      <c r="BA252" t="s">
        <v>198</v>
      </c>
      <c r="BB252" t="s">
        <v>161</v>
      </c>
      <c r="BC252" t="s">
        <v>161</v>
      </c>
      <c r="BD252" t="s">
        <v>161</v>
      </c>
      <c r="BE252" t="s">
        <v>161</v>
      </c>
      <c r="BF252" t="s">
        <v>159</v>
      </c>
      <c r="BG252" t="s">
        <v>161</v>
      </c>
      <c r="BH252" s="4">
        <v>44013</v>
      </c>
      <c r="BI252">
        <v>0</v>
      </c>
      <c r="BJ252" s="4">
        <v>44377</v>
      </c>
      <c r="BK252" t="s">
        <v>161</v>
      </c>
      <c r="BL252" t="s">
        <v>161</v>
      </c>
      <c r="BM252" t="s">
        <v>161</v>
      </c>
      <c r="BO252" t="s">
        <v>161</v>
      </c>
      <c r="BQ252" t="s">
        <v>161</v>
      </c>
      <c r="BS252" t="s">
        <v>161</v>
      </c>
      <c r="BU252" t="s">
        <v>161</v>
      </c>
      <c r="BW252" t="s">
        <v>161</v>
      </c>
      <c r="BX252" t="s">
        <v>161</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c r="DW252">
        <v>0</v>
      </c>
      <c r="DX252">
        <v>0</v>
      </c>
      <c r="DY252">
        <v>0</v>
      </c>
      <c r="DZ252">
        <v>0</v>
      </c>
      <c r="EA252">
        <v>0</v>
      </c>
      <c r="EB252">
        <v>0</v>
      </c>
      <c r="EC252">
        <v>0</v>
      </c>
      <c r="ED252">
        <v>0</v>
      </c>
      <c r="EE252">
        <v>0</v>
      </c>
      <c r="EF252">
        <v>0</v>
      </c>
      <c r="EG252">
        <v>0</v>
      </c>
      <c r="EH252">
        <v>0</v>
      </c>
      <c r="EI252">
        <v>0</v>
      </c>
      <c r="EJ252">
        <v>0</v>
      </c>
      <c r="EK252">
        <v>0</v>
      </c>
      <c r="EL252">
        <v>0</v>
      </c>
      <c r="EM252">
        <v>0</v>
      </c>
      <c r="EN252">
        <v>0</v>
      </c>
      <c r="EO252">
        <v>0</v>
      </c>
      <c r="EP252">
        <v>0</v>
      </c>
      <c r="EQ252">
        <v>0</v>
      </c>
      <c r="ER252">
        <v>0</v>
      </c>
      <c r="ES252">
        <v>0</v>
      </c>
    </row>
    <row r="253" spans="1:149" x14ac:dyDescent="0.3">
      <c r="A253" t="s">
        <v>148</v>
      </c>
      <c r="B253" t="s">
        <v>149</v>
      </c>
      <c r="C253" t="s">
        <v>559</v>
      </c>
      <c r="D253" t="s">
        <v>151</v>
      </c>
      <c r="E253" t="s">
        <v>152</v>
      </c>
      <c r="F253" t="s">
        <v>281</v>
      </c>
      <c r="G253" t="str">
        <f>VLOOKUP(L253,'[3]Locn Lookup 2'!G:H,2,FALSE)</f>
        <v>112 -  RIVERSIDE SCHOOL</v>
      </c>
      <c r="H253" t="str">
        <f t="shared" si="14"/>
        <v>21263112 -  RIVERSIDE SCHOOL</v>
      </c>
      <c r="I253" t="s">
        <v>154</v>
      </c>
      <c r="J253" t="s">
        <v>155</v>
      </c>
      <c r="K253" t="str">
        <f t="shared" si="17"/>
        <v>12</v>
      </c>
      <c r="L253" s="3">
        <v>112</v>
      </c>
      <c r="M253" t="s">
        <v>156</v>
      </c>
      <c r="N253" t="s">
        <v>586</v>
      </c>
      <c r="O253" t="s">
        <v>151</v>
      </c>
      <c r="P253" t="s">
        <v>158</v>
      </c>
      <c r="Q253" t="s">
        <v>159</v>
      </c>
      <c r="R253">
        <v>63000</v>
      </c>
      <c r="S253">
        <v>0</v>
      </c>
      <c r="T253">
        <v>0</v>
      </c>
      <c r="U253">
        <v>0</v>
      </c>
      <c r="V253">
        <v>63000</v>
      </c>
      <c r="W253">
        <v>0</v>
      </c>
      <c r="X253">
        <v>0</v>
      </c>
      <c r="Y253">
        <v>0</v>
      </c>
      <c r="Z253">
        <v>63000</v>
      </c>
      <c r="AA253">
        <v>0</v>
      </c>
      <c r="AB253">
        <v>63000</v>
      </c>
      <c r="AC253">
        <v>0</v>
      </c>
      <c r="AD253">
        <v>0</v>
      </c>
      <c r="AE253">
        <f t="shared" si="15"/>
        <v>0</v>
      </c>
      <c r="AF253">
        <v>63000</v>
      </c>
      <c r="AG253">
        <v>0</v>
      </c>
      <c r="AH253">
        <v>63000</v>
      </c>
      <c r="AI253">
        <v>0</v>
      </c>
      <c r="AJ253">
        <v>0</v>
      </c>
      <c r="AK253">
        <v>0</v>
      </c>
      <c r="AL253">
        <v>0</v>
      </c>
      <c r="AM253">
        <v>0</v>
      </c>
      <c r="AN253">
        <v>0</v>
      </c>
      <c r="AO253">
        <v>0</v>
      </c>
      <c r="AP253">
        <v>0</v>
      </c>
      <c r="AQ253">
        <v>0</v>
      </c>
      <c r="AR253">
        <v>0</v>
      </c>
      <c r="AS253">
        <v>0</v>
      </c>
      <c r="AT253">
        <v>0</v>
      </c>
      <c r="AU253">
        <v>0</v>
      </c>
      <c r="AV253">
        <v>0</v>
      </c>
      <c r="AW253">
        <v>0</v>
      </c>
      <c r="AX253">
        <v>0</v>
      </c>
      <c r="AY253">
        <v>0</v>
      </c>
      <c r="AZ253" t="s">
        <v>174</v>
      </c>
      <c r="BA253" t="s">
        <v>281</v>
      </c>
      <c r="BB253" t="s">
        <v>161</v>
      </c>
      <c r="BC253" t="s">
        <v>161</v>
      </c>
      <c r="BD253" t="s">
        <v>161</v>
      </c>
      <c r="BE253" t="s">
        <v>161</v>
      </c>
      <c r="BF253" t="s">
        <v>159</v>
      </c>
      <c r="BG253" t="s">
        <v>161</v>
      </c>
      <c r="BH253" s="4">
        <v>44013</v>
      </c>
      <c r="BI253">
        <v>0</v>
      </c>
      <c r="BJ253" s="4">
        <v>44377</v>
      </c>
      <c r="BK253" t="s">
        <v>161</v>
      </c>
      <c r="BL253" t="s">
        <v>161</v>
      </c>
      <c r="BM253" t="s">
        <v>161</v>
      </c>
      <c r="BO253" t="s">
        <v>161</v>
      </c>
      <c r="BQ253" t="s">
        <v>161</v>
      </c>
      <c r="BS253" t="s">
        <v>161</v>
      </c>
      <c r="BU253" t="s">
        <v>161</v>
      </c>
      <c r="BW253" t="s">
        <v>161</v>
      </c>
      <c r="BX253" t="s">
        <v>161</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c r="DW253">
        <v>0</v>
      </c>
      <c r="DX253">
        <v>0</v>
      </c>
      <c r="DY253">
        <v>0</v>
      </c>
      <c r="DZ253">
        <v>0</v>
      </c>
      <c r="EA253">
        <v>0</v>
      </c>
      <c r="EB253">
        <v>0</v>
      </c>
      <c r="EC253">
        <v>0</v>
      </c>
      <c r="ED253">
        <v>0</v>
      </c>
      <c r="EE253">
        <v>0</v>
      </c>
      <c r="EF253">
        <v>0</v>
      </c>
      <c r="EG253">
        <v>0</v>
      </c>
      <c r="EH253">
        <v>0</v>
      </c>
      <c r="EI253">
        <v>0</v>
      </c>
      <c r="EJ253">
        <v>0</v>
      </c>
      <c r="EK253">
        <v>0</v>
      </c>
      <c r="EL253">
        <v>0</v>
      </c>
      <c r="EM253">
        <v>0</v>
      </c>
      <c r="EN253">
        <v>0</v>
      </c>
      <c r="EO253">
        <v>0</v>
      </c>
      <c r="EP253">
        <v>0</v>
      </c>
      <c r="EQ253">
        <v>0</v>
      </c>
      <c r="ER253">
        <v>0</v>
      </c>
      <c r="ES253">
        <v>0</v>
      </c>
    </row>
    <row r="254" spans="1:149" x14ac:dyDescent="0.3">
      <c r="A254" t="s">
        <v>148</v>
      </c>
      <c r="B254" t="s">
        <v>149</v>
      </c>
      <c r="C254" t="s">
        <v>559</v>
      </c>
      <c r="D254" t="s">
        <v>151</v>
      </c>
      <c r="E254" t="s">
        <v>152</v>
      </c>
      <c r="F254" t="s">
        <v>400</v>
      </c>
      <c r="G254" t="str">
        <f>VLOOKUP(L254,'[3]Locn Lookup 2'!G:H,2,FALSE)</f>
        <v>112 -  RIVERSIDE SCHOOL</v>
      </c>
      <c r="H254" t="str">
        <f t="shared" si="14"/>
        <v>21265112 -  RIVERSIDE SCHOOL</v>
      </c>
      <c r="I254" t="s">
        <v>154</v>
      </c>
      <c r="J254" t="s">
        <v>155</v>
      </c>
      <c r="K254" t="str">
        <f t="shared" si="17"/>
        <v>12</v>
      </c>
      <c r="L254" s="3">
        <v>112</v>
      </c>
      <c r="M254" t="s">
        <v>156</v>
      </c>
      <c r="N254" t="s">
        <v>587</v>
      </c>
      <c r="O254" t="s">
        <v>151</v>
      </c>
      <c r="P254" t="s">
        <v>158</v>
      </c>
      <c r="Q254" t="s">
        <v>159</v>
      </c>
      <c r="R254">
        <v>95000</v>
      </c>
      <c r="S254">
        <v>0</v>
      </c>
      <c r="T254">
        <v>0</v>
      </c>
      <c r="U254">
        <v>0</v>
      </c>
      <c r="V254">
        <v>95000</v>
      </c>
      <c r="W254">
        <v>0</v>
      </c>
      <c r="X254">
        <v>0</v>
      </c>
      <c r="Y254">
        <v>0</v>
      </c>
      <c r="Z254">
        <v>95000</v>
      </c>
      <c r="AA254">
        <v>0</v>
      </c>
      <c r="AB254">
        <v>95000</v>
      </c>
      <c r="AC254">
        <v>0</v>
      </c>
      <c r="AD254">
        <v>0</v>
      </c>
      <c r="AE254">
        <f t="shared" si="15"/>
        <v>0</v>
      </c>
      <c r="AF254">
        <v>95000</v>
      </c>
      <c r="AG254">
        <v>0</v>
      </c>
      <c r="AH254">
        <v>95000</v>
      </c>
      <c r="AI254">
        <v>0</v>
      </c>
      <c r="AJ254">
        <v>0</v>
      </c>
      <c r="AK254">
        <v>0</v>
      </c>
      <c r="AL254">
        <v>0</v>
      </c>
      <c r="AM254">
        <v>0</v>
      </c>
      <c r="AN254">
        <v>0</v>
      </c>
      <c r="AO254">
        <v>0</v>
      </c>
      <c r="AP254">
        <v>0</v>
      </c>
      <c r="AQ254">
        <v>0</v>
      </c>
      <c r="AR254">
        <v>0</v>
      </c>
      <c r="AS254">
        <v>0</v>
      </c>
      <c r="AT254">
        <v>0</v>
      </c>
      <c r="AU254">
        <v>0</v>
      </c>
      <c r="AV254">
        <v>0</v>
      </c>
      <c r="AW254">
        <v>0</v>
      </c>
      <c r="AX254">
        <v>0</v>
      </c>
      <c r="AY254">
        <v>0</v>
      </c>
      <c r="AZ254" t="s">
        <v>402</v>
      </c>
      <c r="BA254" t="s">
        <v>400</v>
      </c>
      <c r="BB254" t="s">
        <v>161</v>
      </c>
      <c r="BC254" t="s">
        <v>161</v>
      </c>
      <c r="BD254" t="s">
        <v>161</v>
      </c>
      <c r="BE254" t="s">
        <v>161</v>
      </c>
      <c r="BF254" t="s">
        <v>159</v>
      </c>
      <c r="BG254" t="s">
        <v>161</v>
      </c>
      <c r="BH254" s="4">
        <v>44013</v>
      </c>
      <c r="BI254">
        <v>0</v>
      </c>
      <c r="BJ254" s="4">
        <v>44377</v>
      </c>
      <c r="BK254" t="s">
        <v>161</v>
      </c>
      <c r="BL254" t="s">
        <v>161</v>
      </c>
      <c r="BM254" t="s">
        <v>161</v>
      </c>
      <c r="BO254" t="s">
        <v>161</v>
      </c>
      <c r="BQ254" t="s">
        <v>161</v>
      </c>
      <c r="BS254" t="s">
        <v>161</v>
      </c>
      <c r="BU254" t="s">
        <v>161</v>
      </c>
      <c r="BW254" t="s">
        <v>161</v>
      </c>
      <c r="BX254" t="s">
        <v>161</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c r="DW254">
        <v>0</v>
      </c>
      <c r="DX254">
        <v>0</v>
      </c>
      <c r="DY254">
        <v>0</v>
      </c>
      <c r="DZ254">
        <v>0</v>
      </c>
      <c r="EA254">
        <v>0</v>
      </c>
      <c r="EB254">
        <v>0</v>
      </c>
      <c r="EC254">
        <v>0</v>
      </c>
      <c r="ED254">
        <v>0</v>
      </c>
      <c r="EE254">
        <v>0</v>
      </c>
      <c r="EF254">
        <v>0</v>
      </c>
      <c r="EG254">
        <v>0</v>
      </c>
      <c r="EH254">
        <v>0</v>
      </c>
      <c r="EI254">
        <v>0</v>
      </c>
      <c r="EJ254">
        <v>0</v>
      </c>
      <c r="EK254">
        <v>0</v>
      </c>
      <c r="EL254">
        <v>0</v>
      </c>
      <c r="EM254">
        <v>0</v>
      </c>
      <c r="EN254">
        <v>0</v>
      </c>
      <c r="EO254">
        <v>0</v>
      </c>
      <c r="EP254">
        <v>0</v>
      </c>
      <c r="EQ254">
        <v>0</v>
      </c>
      <c r="ER254">
        <v>0</v>
      </c>
      <c r="ES254">
        <v>0</v>
      </c>
    </row>
    <row r="255" spans="1:149" hidden="1" x14ac:dyDescent="0.3">
      <c r="A255" t="s">
        <v>148</v>
      </c>
      <c r="B255" t="s">
        <v>149</v>
      </c>
      <c r="C255" t="s">
        <v>559</v>
      </c>
      <c r="D255" t="s">
        <v>151</v>
      </c>
      <c r="E255" t="s">
        <v>152</v>
      </c>
      <c r="F255" t="s">
        <v>239</v>
      </c>
      <c r="G255" t="str">
        <f>VLOOKUP(L255,'[3]Locn Lookup 2'!G:H,2,FALSE)</f>
        <v>112 -  RIVERSIDE SCHOOL</v>
      </c>
      <c r="H255" t="str">
        <f t="shared" si="14"/>
        <v>21934112 -  RIVERSIDE SCHOOL</v>
      </c>
      <c r="I255" t="s">
        <v>154</v>
      </c>
      <c r="J255" t="s">
        <v>155</v>
      </c>
      <c r="L255" s="3">
        <v>112</v>
      </c>
      <c r="M255" t="s">
        <v>156</v>
      </c>
      <c r="N255" t="s">
        <v>588</v>
      </c>
      <c r="O255" t="s">
        <v>151</v>
      </c>
      <c r="P255" t="s">
        <v>158</v>
      </c>
      <c r="Q255" t="s">
        <v>164</v>
      </c>
      <c r="R255">
        <v>0</v>
      </c>
      <c r="S255">
        <v>0</v>
      </c>
      <c r="T255">
        <v>0</v>
      </c>
      <c r="U255">
        <v>0</v>
      </c>
      <c r="V255">
        <v>0</v>
      </c>
      <c r="W255">
        <v>0</v>
      </c>
      <c r="X255">
        <v>0</v>
      </c>
      <c r="Y255">
        <v>0</v>
      </c>
      <c r="Z255">
        <v>0</v>
      </c>
      <c r="AA255">
        <v>0</v>
      </c>
      <c r="AB255">
        <v>464257</v>
      </c>
      <c r="AC255">
        <v>2912.44</v>
      </c>
      <c r="AD255">
        <v>-110646.92</v>
      </c>
      <c r="AE255">
        <f t="shared" si="15"/>
        <v>-107734.48</v>
      </c>
      <c r="AF255">
        <v>356522.52</v>
      </c>
      <c r="AG255">
        <v>356522.52</v>
      </c>
      <c r="AH255">
        <v>0</v>
      </c>
      <c r="AI255">
        <v>100</v>
      </c>
      <c r="AJ255">
        <v>0</v>
      </c>
      <c r="AK255">
        <v>0</v>
      </c>
      <c r="AL255">
        <v>0</v>
      </c>
      <c r="AM255">
        <v>0</v>
      </c>
      <c r="AN255">
        <v>0</v>
      </c>
      <c r="AO255">
        <v>0</v>
      </c>
      <c r="AP255">
        <v>0</v>
      </c>
      <c r="AQ255">
        <v>0</v>
      </c>
      <c r="AR255">
        <v>0</v>
      </c>
      <c r="AS255">
        <v>0</v>
      </c>
      <c r="AT255">
        <v>0</v>
      </c>
      <c r="AU255">
        <v>0</v>
      </c>
      <c r="AV255">
        <v>0</v>
      </c>
      <c r="AW255">
        <v>0</v>
      </c>
      <c r="AX255">
        <v>0</v>
      </c>
      <c r="AY255">
        <v>0</v>
      </c>
      <c r="AZ255" t="s">
        <v>241</v>
      </c>
      <c r="BA255" t="s">
        <v>239</v>
      </c>
      <c r="BB255" t="s">
        <v>161</v>
      </c>
      <c r="BC255" t="s">
        <v>161</v>
      </c>
      <c r="BD255" t="s">
        <v>161</v>
      </c>
      <c r="BE255" t="s">
        <v>161</v>
      </c>
      <c r="BF255" t="s">
        <v>159</v>
      </c>
      <c r="BG255" t="s">
        <v>161</v>
      </c>
      <c r="BH255" t="s">
        <v>161</v>
      </c>
      <c r="BI255">
        <v>0</v>
      </c>
      <c r="BJ255" t="s">
        <v>161</v>
      </c>
      <c r="BK255" t="s">
        <v>161</v>
      </c>
      <c r="BL255" t="s">
        <v>161</v>
      </c>
      <c r="BM255" t="s">
        <v>161</v>
      </c>
      <c r="BO255" t="s">
        <v>161</v>
      </c>
      <c r="BQ255" t="s">
        <v>161</v>
      </c>
      <c r="BS255" t="s">
        <v>161</v>
      </c>
      <c r="BU255" t="s">
        <v>161</v>
      </c>
      <c r="BW255" t="s">
        <v>161</v>
      </c>
      <c r="BX255" t="s">
        <v>161</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c r="DW255">
        <v>0</v>
      </c>
      <c r="DX255">
        <v>0</v>
      </c>
      <c r="DY255">
        <v>0</v>
      </c>
      <c r="DZ255">
        <v>0</v>
      </c>
      <c r="EA255">
        <v>0</v>
      </c>
      <c r="EB255">
        <v>0</v>
      </c>
      <c r="EC255">
        <v>0</v>
      </c>
      <c r="ED255">
        <v>101896.92</v>
      </c>
      <c r="EE255">
        <v>2912.44</v>
      </c>
      <c r="EF255">
        <v>-80646.92</v>
      </c>
      <c r="EG255">
        <v>24162.44</v>
      </c>
      <c r="EH255">
        <v>24162.44</v>
      </c>
      <c r="EI255">
        <v>0</v>
      </c>
      <c r="EJ255">
        <v>0</v>
      </c>
      <c r="EK255">
        <v>100</v>
      </c>
      <c r="EL255">
        <v>131896.92000000001</v>
      </c>
      <c r="EM255">
        <v>0</v>
      </c>
      <c r="EN255">
        <v>-30000</v>
      </c>
      <c r="EO255">
        <v>101896.92</v>
      </c>
      <c r="EP255">
        <v>0</v>
      </c>
      <c r="EQ255">
        <v>0</v>
      </c>
      <c r="ER255">
        <v>101896.92</v>
      </c>
      <c r="ES255">
        <v>0</v>
      </c>
    </row>
    <row r="256" spans="1:149" x14ac:dyDescent="0.3">
      <c r="A256" t="s">
        <v>148</v>
      </c>
      <c r="B256" t="s">
        <v>149</v>
      </c>
      <c r="C256" t="s">
        <v>559</v>
      </c>
      <c r="D256" t="s">
        <v>203</v>
      </c>
      <c r="E256" t="s">
        <v>204</v>
      </c>
      <c r="F256" t="s">
        <v>472</v>
      </c>
      <c r="G256" t="str">
        <f>VLOOKUP(L256,'[3]Locn Lookup 2'!G:H,2,FALSE)</f>
        <v>112 -  RIVERSIDE SCHOOL</v>
      </c>
      <c r="H256" t="str">
        <f t="shared" si="14"/>
        <v>21267112 -  RIVERSIDE SCHOOL</v>
      </c>
      <c r="I256" t="s">
        <v>154</v>
      </c>
      <c r="J256" t="s">
        <v>155</v>
      </c>
      <c r="K256" t="str">
        <f t="shared" ref="K256:K257" si="18">MID(C256,5,2)</f>
        <v>12</v>
      </c>
      <c r="L256" s="3">
        <v>112</v>
      </c>
      <c r="M256" t="s">
        <v>156</v>
      </c>
      <c r="N256" t="s">
        <v>589</v>
      </c>
      <c r="O256" t="s">
        <v>203</v>
      </c>
      <c r="P256" t="s">
        <v>158</v>
      </c>
      <c r="Q256" t="s">
        <v>159</v>
      </c>
      <c r="R256">
        <v>37000</v>
      </c>
      <c r="S256">
        <v>0</v>
      </c>
      <c r="T256">
        <v>0</v>
      </c>
      <c r="U256">
        <v>0</v>
      </c>
      <c r="V256">
        <v>37000</v>
      </c>
      <c r="W256">
        <v>0</v>
      </c>
      <c r="X256">
        <v>0</v>
      </c>
      <c r="Y256">
        <v>0</v>
      </c>
      <c r="Z256">
        <v>37000</v>
      </c>
      <c r="AA256">
        <v>0</v>
      </c>
      <c r="AB256">
        <v>37000</v>
      </c>
      <c r="AC256">
        <v>0</v>
      </c>
      <c r="AD256">
        <v>0</v>
      </c>
      <c r="AE256">
        <f t="shared" si="15"/>
        <v>0</v>
      </c>
      <c r="AF256">
        <v>37000</v>
      </c>
      <c r="AG256">
        <v>0</v>
      </c>
      <c r="AH256">
        <v>37000</v>
      </c>
      <c r="AI256">
        <v>0</v>
      </c>
      <c r="AJ256">
        <v>0</v>
      </c>
      <c r="AK256">
        <v>0</v>
      </c>
      <c r="AL256">
        <v>0</v>
      </c>
      <c r="AM256">
        <v>0</v>
      </c>
      <c r="AN256">
        <v>0</v>
      </c>
      <c r="AO256">
        <v>0</v>
      </c>
      <c r="AP256">
        <v>0</v>
      </c>
      <c r="AQ256">
        <v>0</v>
      </c>
      <c r="AR256">
        <v>0</v>
      </c>
      <c r="AS256">
        <v>0</v>
      </c>
      <c r="AT256">
        <v>0</v>
      </c>
      <c r="AU256">
        <v>0</v>
      </c>
      <c r="AV256">
        <v>0</v>
      </c>
      <c r="AW256">
        <v>0</v>
      </c>
      <c r="AX256">
        <v>0</v>
      </c>
      <c r="AY256">
        <v>0</v>
      </c>
      <c r="AZ256" t="s">
        <v>474</v>
      </c>
      <c r="BA256" t="s">
        <v>472</v>
      </c>
      <c r="BB256" t="s">
        <v>161</v>
      </c>
      <c r="BC256" t="s">
        <v>161</v>
      </c>
      <c r="BD256" t="s">
        <v>161</v>
      </c>
      <c r="BE256" t="s">
        <v>161</v>
      </c>
      <c r="BF256" t="s">
        <v>159</v>
      </c>
      <c r="BG256" t="s">
        <v>161</v>
      </c>
      <c r="BH256" s="4">
        <v>44013</v>
      </c>
      <c r="BI256">
        <v>0</v>
      </c>
      <c r="BJ256" s="4">
        <v>44377</v>
      </c>
      <c r="BK256" t="s">
        <v>161</v>
      </c>
      <c r="BL256" t="s">
        <v>161</v>
      </c>
      <c r="BM256" t="s">
        <v>161</v>
      </c>
      <c r="BO256" t="s">
        <v>161</v>
      </c>
      <c r="BQ256" t="s">
        <v>161</v>
      </c>
      <c r="BS256" t="s">
        <v>161</v>
      </c>
      <c r="BU256" t="s">
        <v>161</v>
      </c>
      <c r="BW256" t="s">
        <v>161</v>
      </c>
      <c r="BX256" t="s">
        <v>161</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c r="DW256">
        <v>0</v>
      </c>
      <c r="DX256">
        <v>0</v>
      </c>
      <c r="DY256">
        <v>0</v>
      </c>
      <c r="DZ256">
        <v>0</v>
      </c>
      <c r="EA256">
        <v>0</v>
      </c>
      <c r="EB256">
        <v>0</v>
      </c>
      <c r="EC256">
        <v>0</v>
      </c>
      <c r="ED256">
        <v>0</v>
      </c>
      <c r="EE256">
        <v>0</v>
      </c>
      <c r="EF256">
        <v>0</v>
      </c>
      <c r="EG256">
        <v>0</v>
      </c>
      <c r="EH256">
        <v>0</v>
      </c>
      <c r="EI256">
        <v>0</v>
      </c>
      <c r="EJ256">
        <v>0</v>
      </c>
      <c r="EK256">
        <v>0</v>
      </c>
      <c r="EL256">
        <v>0</v>
      </c>
      <c r="EM256">
        <v>0</v>
      </c>
      <c r="EN256">
        <v>0</v>
      </c>
      <c r="EO256">
        <v>0</v>
      </c>
      <c r="EP256">
        <v>0</v>
      </c>
      <c r="EQ256">
        <v>0</v>
      </c>
      <c r="ER256">
        <v>0</v>
      </c>
      <c r="ES256">
        <v>0</v>
      </c>
    </row>
    <row r="257" spans="1:149" x14ac:dyDescent="0.3">
      <c r="A257" t="s">
        <v>148</v>
      </c>
      <c r="B257" t="s">
        <v>149</v>
      </c>
      <c r="C257" t="s">
        <v>559</v>
      </c>
      <c r="D257" t="s">
        <v>203</v>
      </c>
      <c r="E257" t="s">
        <v>204</v>
      </c>
      <c r="F257" t="s">
        <v>291</v>
      </c>
      <c r="G257" t="str">
        <f>VLOOKUP(L257,'[3]Locn Lookup 2'!G:H,2,FALSE)</f>
        <v>112 -  RIVERSIDE SCHOOL</v>
      </c>
      <c r="H257" t="str">
        <f t="shared" si="14"/>
        <v>21269112 -  RIVERSIDE SCHOOL</v>
      </c>
      <c r="I257" t="s">
        <v>154</v>
      </c>
      <c r="J257" t="s">
        <v>155</v>
      </c>
      <c r="K257" t="str">
        <f t="shared" si="18"/>
        <v>12</v>
      </c>
      <c r="L257" s="3">
        <v>112</v>
      </c>
      <c r="M257" t="s">
        <v>156</v>
      </c>
      <c r="N257" t="s">
        <v>590</v>
      </c>
      <c r="O257" t="s">
        <v>203</v>
      </c>
      <c r="P257" t="s">
        <v>158</v>
      </c>
      <c r="Q257" t="s">
        <v>159</v>
      </c>
      <c r="R257">
        <v>10000</v>
      </c>
      <c r="S257">
        <v>0</v>
      </c>
      <c r="T257">
        <v>0</v>
      </c>
      <c r="U257">
        <v>0</v>
      </c>
      <c r="V257">
        <v>10000</v>
      </c>
      <c r="W257">
        <v>5935</v>
      </c>
      <c r="X257">
        <v>0</v>
      </c>
      <c r="Y257">
        <v>0</v>
      </c>
      <c r="Z257">
        <v>4065</v>
      </c>
      <c r="AA257">
        <v>59.35</v>
      </c>
      <c r="AB257">
        <v>10000</v>
      </c>
      <c r="AC257">
        <v>0</v>
      </c>
      <c r="AD257">
        <v>0</v>
      </c>
      <c r="AE257">
        <f t="shared" si="15"/>
        <v>0</v>
      </c>
      <c r="AF257">
        <v>10000</v>
      </c>
      <c r="AG257">
        <v>5935</v>
      </c>
      <c r="AH257">
        <v>4065</v>
      </c>
      <c r="AI257">
        <v>59.35</v>
      </c>
      <c r="AJ257">
        <v>0</v>
      </c>
      <c r="AK257">
        <v>0</v>
      </c>
      <c r="AL257">
        <v>0</v>
      </c>
      <c r="AM257">
        <v>0</v>
      </c>
      <c r="AN257">
        <v>0</v>
      </c>
      <c r="AO257">
        <v>0</v>
      </c>
      <c r="AP257">
        <v>0</v>
      </c>
      <c r="AQ257">
        <v>0</v>
      </c>
      <c r="AR257">
        <v>0</v>
      </c>
      <c r="AS257">
        <v>0</v>
      </c>
      <c r="AT257">
        <v>0</v>
      </c>
      <c r="AU257">
        <v>0</v>
      </c>
      <c r="AV257">
        <v>0</v>
      </c>
      <c r="AW257">
        <v>0</v>
      </c>
      <c r="AX257">
        <v>0</v>
      </c>
      <c r="AY257">
        <v>0</v>
      </c>
      <c r="AZ257" t="s">
        <v>293</v>
      </c>
      <c r="BA257" t="s">
        <v>291</v>
      </c>
      <c r="BB257" t="s">
        <v>161</v>
      </c>
      <c r="BC257" t="s">
        <v>161</v>
      </c>
      <c r="BD257" t="s">
        <v>161</v>
      </c>
      <c r="BE257" t="s">
        <v>161</v>
      </c>
      <c r="BF257" t="s">
        <v>159</v>
      </c>
      <c r="BG257" t="s">
        <v>161</v>
      </c>
      <c r="BH257" s="4">
        <v>44013</v>
      </c>
      <c r="BI257">
        <v>0</v>
      </c>
      <c r="BJ257" s="4">
        <v>44377</v>
      </c>
      <c r="BK257" t="s">
        <v>161</v>
      </c>
      <c r="BL257" t="s">
        <v>161</v>
      </c>
      <c r="BM257" t="s">
        <v>161</v>
      </c>
      <c r="BO257" t="s">
        <v>161</v>
      </c>
      <c r="BQ257" t="s">
        <v>161</v>
      </c>
      <c r="BS257" t="s">
        <v>161</v>
      </c>
      <c r="BU257" t="s">
        <v>161</v>
      </c>
      <c r="BW257" t="s">
        <v>161</v>
      </c>
      <c r="BX257" t="s">
        <v>161</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c r="DW257">
        <v>0</v>
      </c>
      <c r="DX257">
        <v>0</v>
      </c>
      <c r="DY257">
        <v>0</v>
      </c>
      <c r="DZ257">
        <v>0</v>
      </c>
      <c r="EA257">
        <v>0</v>
      </c>
      <c r="EB257">
        <v>0</v>
      </c>
      <c r="EC257">
        <v>0</v>
      </c>
      <c r="ED257">
        <v>0</v>
      </c>
      <c r="EE257">
        <v>0</v>
      </c>
      <c r="EF257">
        <v>0</v>
      </c>
      <c r="EG257">
        <v>0</v>
      </c>
      <c r="EH257">
        <v>0</v>
      </c>
      <c r="EI257">
        <v>0</v>
      </c>
      <c r="EJ257">
        <v>0</v>
      </c>
      <c r="EK257">
        <v>0</v>
      </c>
      <c r="EL257">
        <v>0</v>
      </c>
      <c r="EM257">
        <v>0</v>
      </c>
      <c r="EN257">
        <v>0</v>
      </c>
      <c r="EO257">
        <v>0</v>
      </c>
      <c r="EP257">
        <v>0</v>
      </c>
      <c r="EQ257">
        <v>0</v>
      </c>
      <c r="ER257">
        <v>0</v>
      </c>
      <c r="ES257">
        <v>0</v>
      </c>
    </row>
    <row r="258" spans="1:149" hidden="1" x14ac:dyDescent="0.3">
      <c r="A258" t="s">
        <v>148</v>
      </c>
      <c r="B258" t="s">
        <v>149</v>
      </c>
      <c r="C258" t="s">
        <v>591</v>
      </c>
      <c r="D258" t="s">
        <v>592</v>
      </c>
      <c r="E258" t="s">
        <v>593</v>
      </c>
      <c r="F258" t="s">
        <v>594</v>
      </c>
      <c r="G258" t="str">
        <f>VLOOKUP(L258,'[3]Locn Lookup 2'!G:H,2,FALSE)</f>
        <v>113 -  CENTRAL MIDDLE SCHOOL</v>
      </c>
      <c r="H258" t="str">
        <f t="shared" si="14"/>
        <v>12148113 -  CENTRAL MIDDLE SCHOOL</v>
      </c>
      <c r="I258" t="s">
        <v>154</v>
      </c>
      <c r="J258" t="s">
        <v>155</v>
      </c>
      <c r="L258" s="3">
        <v>113</v>
      </c>
      <c r="M258" t="s">
        <v>156</v>
      </c>
      <c r="N258" t="s">
        <v>595</v>
      </c>
      <c r="O258" t="s">
        <v>592</v>
      </c>
      <c r="P258" t="s">
        <v>158</v>
      </c>
      <c r="Q258" t="s">
        <v>164</v>
      </c>
      <c r="R258">
        <v>0</v>
      </c>
      <c r="S258">
        <v>0</v>
      </c>
      <c r="T258">
        <v>0</v>
      </c>
      <c r="U258">
        <v>0</v>
      </c>
      <c r="V258">
        <v>0</v>
      </c>
      <c r="W258">
        <v>0</v>
      </c>
      <c r="X258">
        <v>0</v>
      </c>
      <c r="Y258">
        <v>0</v>
      </c>
      <c r="Z258">
        <v>0</v>
      </c>
      <c r="AA258">
        <v>0</v>
      </c>
      <c r="AB258">
        <v>240000</v>
      </c>
      <c r="AC258">
        <v>0</v>
      </c>
      <c r="AD258">
        <v>-53832.45</v>
      </c>
      <c r="AE258">
        <f t="shared" si="15"/>
        <v>-53832.45</v>
      </c>
      <c r="AF258">
        <v>186167.55</v>
      </c>
      <c r="AG258">
        <v>186167.55</v>
      </c>
      <c r="AH258">
        <v>0</v>
      </c>
      <c r="AI258">
        <v>100</v>
      </c>
      <c r="AJ258">
        <v>0</v>
      </c>
      <c r="AK258">
        <v>0</v>
      </c>
      <c r="AL258">
        <v>0</v>
      </c>
      <c r="AM258">
        <v>0</v>
      </c>
      <c r="AN258">
        <v>0</v>
      </c>
      <c r="AO258">
        <v>0</v>
      </c>
      <c r="AP258">
        <v>0</v>
      </c>
      <c r="AQ258">
        <v>0</v>
      </c>
      <c r="AR258">
        <v>0</v>
      </c>
      <c r="AS258">
        <v>0</v>
      </c>
      <c r="AT258">
        <v>0</v>
      </c>
      <c r="AU258">
        <v>0</v>
      </c>
      <c r="AV258">
        <v>0</v>
      </c>
      <c r="AW258">
        <v>0</v>
      </c>
      <c r="AX258">
        <v>0</v>
      </c>
      <c r="AY258">
        <v>0</v>
      </c>
      <c r="AZ258" t="s">
        <v>596</v>
      </c>
      <c r="BA258" t="s">
        <v>594</v>
      </c>
      <c r="BB258" t="s">
        <v>161</v>
      </c>
      <c r="BC258" t="s">
        <v>161</v>
      </c>
      <c r="BD258" t="s">
        <v>161</v>
      </c>
      <c r="BE258" t="s">
        <v>161</v>
      </c>
      <c r="BF258" t="s">
        <v>159</v>
      </c>
      <c r="BG258" t="s">
        <v>161</v>
      </c>
      <c r="BH258" t="s">
        <v>161</v>
      </c>
      <c r="BI258">
        <v>0</v>
      </c>
      <c r="BJ258" t="s">
        <v>161</v>
      </c>
      <c r="BK258" t="s">
        <v>161</v>
      </c>
      <c r="BL258" t="s">
        <v>161</v>
      </c>
      <c r="BM258" t="s">
        <v>161</v>
      </c>
      <c r="BO258" t="s">
        <v>161</v>
      </c>
      <c r="BQ258" t="s">
        <v>161</v>
      </c>
      <c r="BS258" t="s">
        <v>161</v>
      </c>
      <c r="BU258" t="s">
        <v>161</v>
      </c>
      <c r="BW258" t="s">
        <v>161</v>
      </c>
      <c r="BX258" t="s">
        <v>161</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12561.52</v>
      </c>
      <c r="DO258">
        <v>0</v>
      </c>
      <c r="DP258">
        <v>0</v>
      </c>
      <c r="DQ258">
        <v>12561.52</v>
      </c>
      <c r="DR258">
        <v>12561.52</v>
      </c>
      <c r="DS258">
        <v>0</v>
      </c>
      <c r="DT258">
        <v>0</v>
      </c>
      <c r="DU258">
        <v>100</v>
      </c>
      <c r="DV258">
        <v>12561.52</v>
      </c>
      <c r="DW258">
        <v>0</v>
      </c>
      <c r="DX258">
        <v>0</v>
      </c>
      <c r="DY258">
        <v>12561.52</v>
      </c>
      <c r="DZ258">
        <v>0</v>
      </c>
      <c r="EA258">
        <v>0</v>
      </c>
      <c r="EB258">
        <v>12561.52</v>
      </c>
      <c r="EC258">
        <v>0</v>
      </c>
      <c r="ED258">
        <v>240000</v>
      </c>
      <c r="EE258">
        <v>0</v>
      </c>
      <c r="EF258">
        <v>-53832.45</v>
      </c>
      <c r="EG258">
        <v>186167.55</v>
      </c>
      <c r="EH258">
        <v>173606.03</v>
      </c>
      <c r="EI258">
        <v>0</v>
      </c>
      <c r="EJ258">
        <v>12561.52</v>
      </c>
      <c r="EK258">
        <v>93.25</v>
      </c>
      <c r="EL258">
        <v>0</v>
      </c>
      <c r="EM258">
        <v>0</v>
      </c>
      <c r="EN258">
        <v>0</v>
      </c>
      <c r="EO258">
        <v>0</v>
      </c>
      <c r="EP258">
        <v>0</v>
      </c>
      <c r="EQ258">
        <v>0</v>
      </c>
      <c r="ER258">
        <v>0</v>
      </c>
      <c r="ES258">
        <v>0</v>
      </c>
    </row>
    <row r="259" spans="1:149" hidden="1" x14ac:dyDescent="0.3">
      <c r="A259" t="s">
        <v>148</v>
      </c>
      <c r="B259" t="s">
        <v>149</v>
      </c>
      <c r="C259" t="s">
        <v>591</v>
      </c>
      <c r="D259" t="s">
        <v>597</v>
      </c>
      <c r="E259" t="s">
        <v>598</v>
      </c>
      <c r="F259" t="s">
        <v>599</v>
      </c>
      <c r="G259" t="str">
        <f>VLOOKUP(L259,'[3]Locn Lookup 2'!G:H,2,FALSE)</f>
        <v>113 -  CENTRAL MIDDLE SCHOOL</v>
      </c>
      <c r="H259" t="str">
        <f t="shared" ref="H259:H322" si="19">F259&amp;G259</f>
        <v>14153113 -  CENTRAL MIDDLE SCHOOL</v>
      </c>
      <c r="I259" t="s">
        <v>154</v>
      </c>
      <c r="J259" t="s">
        <v>155</v>
      </c>
      <c r="L259" s="3">
        <v>113</v>
      </c>
      <c r="M259" t="s">
        <v>156</v>
      </c>
      <c r="N259" t="s">
        <v>600</v>
      </c>
      <c r="O259" t="s">
        <v>597</v>
      </c>
      <c r="P259" t="s">
        <v>158</v>
      </c>
      <c r="Q259" t="s">
        <v>164</v>
      </c>
      <c r="R259">
        <v>0</v>
      </c>
      <c r="S259">
        <v>0</v>
      </c>
      <c r="T259">
        <v>0</v>
      </c>
      <c r="U259">
        <v>0</v>
      </c>
      <c r="V259">
        <v>0</v>
      </c>
      <c r="W259">
        <v>0</v>
      </c>
      <c r="X259">
        <v>0</v>
      </c>
      <c r="Y259">
        <v>0</v>
      </c>
      <c r="Z259">
        <v>0</v>
      </c>
      <c r="AA259">
        <v>0</v>
      </c>
      <c r="AB259">
        <v>75000</v>
      </c>
      <c r="AC259">
        <v>0</v>
      </c>
      <c r="AD259">
        <v>-75000</v>
      </c>
      <c r="AE259">
        <f t="shared" ref="AE259:AE322" si="20">AC259+AD259</f>
        <v>-75000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t="s">
        <v>601</v>
      </c>
      <c r="BA259" t="s">
        <v>599</v>
      </c>
      <c r="BB259" t="s">
        <v>161</v>
      </c>
      <c r="BC259" t="s">
        <v>161</v>
      </c>
      <c r="BD259" t="s">
        <v>161</v>
      </c>
      <c r="BE259" t="s">
        <v>161</v>
      </c>
      <c r="BF259" t="s">
        <v>159</v>
      </c>
      <c r="BG259" t="s">
        <v>161</v>
      </c>
      <c r="BH259" s="4">
        <v>41456</v>
      </c>
      <c r="BI259">
        <v>0</v>
      </c>
      <c r="BJ259" s="4">
        <v>41820</v>
      </c>
      <c r="BK259" t="s">
        <v>161</v>
      </c>
      <c r="BL259" t="s">
        <v>161</v>
      </c>
      <c r="BM259" t="s">
        <v>161</v>
      </c>
      <c r="BO259" t="s">
        <v>161</v>
      </c>
      <c r="BQ259" t="s">
        <v>161</v>
      </c>
      <c r="BS259" t="s">
        <v>161</v>
      </c>
      <c r="BU259" t="s">
        <v>161</v>
      </c>
      <c r="BW259" t="s">
        <v>161</v>
      </c>
      <c r="BX259" t="s">
        <v>161</v>
      </c>
      <c r="BZ259">
        <v>0</v>
      </c>
      <c r="CA259">
        <v>0</v>
      </c>
      <c r="CB259">
        <v>0</v>
      </c>
      <c r="CC259">
        <v>0</v>
      </c>
      <c r="CD259">
        <v>0</v>
      </c>
      <c r="CE259">
        <v>0</v>
      </c>
      <c r="CF259">
        <v>0</v>
      </c>
      <c r="CG259">
        <v>0</v>
      </c>
      <c r="CH259">
        <v>0</v>
      </c>
      <c r="CI259">
        <v>0</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75000</v>
      </c>
      <c r="DO259">
        <v>0</v>
      </c>
      <c r="DP259">
        <v>-75000</v>
      </c>
      <c r="DQ259">
        <v>0</v>
      </c>
      <c r="DR259">
        <v>0</v>
      </c>
      <c r="DS259">
        <v>0</v>
      </c>
      <c r="DT259">
        <v>0</v>
      </c>
      <c r="DU259">
        <v>0</v>
      </c>
      <c r="DV259">
        <v>0</v>
      </c>
      <c r="DW259">
        <v>0</v>
      </c>
      <c r="DX259">
        <v>0</v>
      </c>
      <c r="DY259">
        <v>0</v>
      </c>
      <c r="DZ259">
        <v>0</v>
      </c>
      <c r="EA259">
        <v>0</v>
      </c>
      <c r="EB259">
        <v>0</v>
      </c>
      <c r="EC259">
        <v>0</v>
      </c>
      <c r="ED259">
        <v>0</v>
      </c>
      <c r="EE259">
        <v>0</v>
      </c>
      <c r="EF259">
        <v>0</v>
      </c>
      <c r="EG259">
        <v>0</v>
      </c>
      <c r="EH259">
        <v>0</v>
      </c>
      <c r="EI259">
        <v>0</v>
      </c>
      <c r="EJ259">
        <v>0</v>
      </c>
      <c r="EK259">
        <v>0</v>
      </c>
      <c r="EL259">
        <v>0</v>
      </c>
      <c r="EM259">
        <v>0</v>
      </c>
      <c r="EN259">
        <v>0</v>
      </c>
      <c r="EO259">
        <v>0</v>
      </c>
      <c r="EP259">
        <v>0</v>
      </c>
      <c r="EQ259">
        <v>0</v>
      </c>
      <c r="ER259">
        <v>0</v>
      </c>
      <c r="ES259">
        <v>0</v>
      </c>
    </row>
    <row r="260" spans="1:149" hidden="1" x14ac:dyDescent="0.3">
      <c r="A260" t="s">
        <v>148</v>
      </c>
      <c r="B260" t="s">
        <v>149</v>
      </c>
      <c r="C260" t="s">
        <v>591</v>
      </c>
      <c r="D260" t="s">
        <v>151</v>
      </c>
      <c r="E260" t="s">
        <v>152</v>
      </c>
      <c r="F260" t="s">
        <v>161</v>
      </c>
      <c r="G260" t="str">
        <f>VLOOKUP(L260,'[3]Locn Lookup 2'!G:H,2,FALSE)</f>
        <v>113 -  CENTRAL MIDDLE SCHOOL</v>
      </c>
      <c r="H260" t="str">
        <f t="shared" si="19"/>
        <v>113 -  CENTRAL MIDDLE SCHOOL</v>
      </c>
      <c r="I260" t="s">
        <v>154</v>
      </c>
      <c r="J260" t="s">
        <v>155</v>
      </c>
      <c r="L260" s="3">
        <v>113</v>
      </c>
      <c r="M260" t="s">
        <v>156</v>
      </c>
      <c r="N260" t="s">
        <v>602</v>
      </c>
      <c r="O260" t="s">
        <v>151</v>
      </c>
      <c r="P260" t="s">
        <v>158</v>
      </c>
      <c r="Q260" t="s">
        <v>159</v>
      </c>
      <c r="R260">
        <v>0</v>
      </c>
      <c r="S260">
        <v>0</v>
      </c>
      <c r="T260">
        <v>0</v>
      </c>
      <c r="U260">
        <v>0</v>
      </c>
      <c r="V260">
        <v>0</v>
      </c>
      <c r="W260">
        <v>0</v>
      </c>
      <c r="X260">
        <v>0</v>
      </c>
      <c r="Y260">
        <v>0</v>
      </c>
      <c r="Z260">
        <v>0</v>
      </c>
      <c r="AA260">
        <v>0</v>
      </c>
      <c r="AB260">
        <v>0</v>
      </c>
      <c r="AC260">
        <v>0</v>
      </c>
      <c r="AD260">
        <v>0</v>
      </c>
      <c r="AE260">
        <f t="shared" si="2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t="s">
        <v>161</v>
      </c>
      <c r="BA260" t="s">
        <v>161</v>
      </c>
      <c r="BB260" t="s">
        <v>161</v>
      </c>
      <c r="BC260" t="s">
        <v>161</v>
      </c>
      <c r="BD260" t="s">
        <v>161</v>
      </c>
      <c r="BE260" t="s">
        <v>161</v>
      </c>
      <c r="BF260" t="s">
        <v>161</v>
      </c>
      <c r="BG260" t="s">
        <v>161</v>
      </c>
      <c r="BH260" t="s">
        <v>161</v>
      </c>
      <c r="BJ260" t="s">
        <v>161</v>
      </c>
      <c r="BK260" t="s">
        <v>161</v>
      </c>
      <c r="BL260" t="s">
        <v>161</v>
      </c>
      <c r="BM260" t="s">
        <v>161</v>
      </c>
      <c r="BO260" t="s">
        <v>161</v>
      </c>
      <c r="BQ260" t="s">
        <v>161</v>
      </c>
      <c r="BS260" t="s">
        <v>161</v>
      </c>
      <c r="BU260" t="s">
        <v>161</v>
      </c>
      <c r="BW260" t="s">
        <v>161</v>
      </c>
      <c r="BX260" t="s">
        <v>161</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c r="DW260">
        <v>0</v>
      </c>
      <c r="DX260">
        <v>0</v>
      </c>
      <c r="DY260">
        <v>0</v>
      </c>
      <c r="DZ260">
        <v>0</v>
      </c>
      <c r="EA260">
        <v>0</v>
      </c>
      <c r="EB260">
        <v>0</v>
      </c>
      <c r="EC260">
        <v>0</v>
      </c>
      <c r="ED260">
        <v>0</v>
      </c>
      <c r="EE260">
        <v>0</v>
      </c>
      <c r="EF260">
        <v>0</v>
      </c>
      <c r="EG260">
        <v>0</v>
      </c>
      <c r="EH260">
        <v>0</v>
      </c>
      <c r="EI260">
        <v>0</v>
      </c>
      <c r="EJ260">
        <v>0</v>
      </c>
      <c r="EK260">
        <v>0</v>
      </c>
      <c r="EL260">
        <v>0</v>
      </c>
      <c r="EM260">
        <v>0</v>
      </c>
      <c r="EN260">
        <v>0</v>
      </c>
      <c r="EO260">
        <v>0</v>
      </c>
      <c r="EP260">
        <v>0</v>
      </c>
      <c r="EQ260">
        <v>0</v>
      </c>
      <c r="ER260">
        <v>0</v>
      </c>
      <c r="ES260">
        <v>0</v>
      </c>
    </row>
    <row r="261" spans="1:149" hidden="1" x14ac:dyDescent="0.3">
      <c r="A261" t="s">
        <v>148</v>
      </c>
      <c r="B261" t="s">
        <v>149</v>
      </c>
      <c r="C261" t="s">
        <v>591</v>
      </c>
      <c r="D261" t="s">
        <v>151</v>
      </c>
      <c r="E261" t="s">
        <v>152</v>
      </c>
      <c r="F261" t="s">
        <v>295</v>
      </c>
      <c r="G261" t="str">
        <f>VLOOKUP(L261,'[3]Locn Lookup 2'!G:H,2,FALSE)</f>
        <v>113 -  CENTRAL MIDDLE SCHOOL</v>
      </c>
      <c r="H261" t="str">
        <f t="shared" si="19"/>
        <v>11138113 -  CENTRAL MIDDLE SCHOOL</v>
      </c>
      <c r="I261" t="s">
        <v>154</v>
      </c>
      <c r="J261" t="s">
        <v>155</v>
      </c>
      <c r="L261" s="3">
        <v>113</v>
      </c>
      <c r="M261" t="s">
        <v>156</v>
      </c>
      <c r="N261" t="s">
        <v>603</v>
      </c>
      <c r="O261" t="s">
        <v>151</v>
      </c>
      <c r="P261" t="s">
        <v>158</v>
      </c>
      <c r="Q261" t="s">
        <v>164</v>
      </c>
      <c r="R261">
        <v>0</v>
      </c>
      <c r="S261">
        <v>0</v>
      </c>
      <c r="T261">
        <v>0</v>
      </c>
      <c r="U261">
        <v>0</v>
      </c>
      <c r="V261">
        <v>0</v>
      </c>
      <c r="W261">
        <v>0</v>
      </c>
      <c r="X261">
        <v>0</v>
      </c>
      <c r="Y261">
        <v>0</v>
      </c>
      <c r="Z261">
        <v>0</v>
      </c>
      <c r="AA261">
        <v>0</v>
      </c>
      <c r="AB261">
        <v>73256.5</v>
      </c>
      <c r="AC261">
        <v>24037.74</v>
      </c>
      <c r="AD261">
        <v>0</v>
      </c>
      <c r="AE261">
        <f t="shared" si="20"/>
        <v>24037.74</v>
      </c>
      <c r="AF261">
        <v>97294.24</v>
      </c>
      <c r="AG261">
        <v>97294.24</v>
      </c>
      <c r="AH261">
        <v>0</v>
      </c>
      <c r="AI261">
        <v>100</v>
      </c>
      <c r="AJ261">
        <v>0</v>
      </c>
      <c r="AK261">
        <v>0</v>
      </c>
      <c r="AL261">
        <v>0</v>
      </c>
      <c r="AM261">
        <v>0</v>
      </c>
      <c r="AN261">
        <v>0</v>
      </c>
      <c r="AO261">
        <v>0</v>
      </c>
      <c r="AP261">
        <v>0</v>
      </c>
      <c r="AQ261">
        <v>0</v>
      </c>
      <c r="AR261">
        <v>0</v>
      </c>
      <c r="AS261">
        <v>0</v>
      </c>
      <c r="AT261">
        <v>0</v>
      </c>
      <c r="AU261">
        <v>0</v>
      </c>
      <c r="AV261">
        <v>0</v>
      </c>
      <c r="AW261">
        <v>0</v>
      </c>
      <c r="AX261">
        <v>0</v>
      </c>
      <c r="AY261">
        <v>0</v>
      </c>
      <c r="AZ261" t="s">
        <v>297</v>
      </c>
      <c r="BA261" t="s">
        <v>295</v>
      </c>
      <c r="BB261" t="s">
        <v>161</v>
      </c>
      <c r="BC261" t="s">
        <v>161</v>
      </c>
      <c r="BD261" t="s">
        <v>161</v>
      </c>
      <c r="BE261" t="s">
        <v>161</v>
      </c>
      <c r="BF261" t="s">
        <v>159</v>
      </c>
      <c r="BG261" t="s">
        <v>161</v>
      </c>
      <c r="BH261" t="s">
        <v>161</v>
      </c>
      <c r="BI261">
        <v>0</v>
      </c>
      <c r="BJ261" t="s">
        <v>161</v>
      </c>
      <c r="BK261" t="s">
        <v>161</v>
      </c>
      <c r="BL261" t="s">
        <v>298</v>
      </c>
      <c r="BM261" t="s">
        <v>161</v>
      </c>
      <c r="BO261" t="s">
        <v>161</v>
      </c>
      <c r="BQ261" t="s">
        <v>161</v>
      </c>
      <c r="BS261" t="s">
        <v>161</v>
      </c>
      <c r="BU261" t="s">
        <v>161</v>
      </c>
      <c r="BW261" t="s">
        <v>161</v>
      </c>
      <c r="BX261" t="s">
        <v>161</v>
      </c>
      <c r="BZ261">
        <v>0</v>
      </c>
      <c r="CA261">
        <v>0</v>
      </c>
      <c r="CB261">
        <v>0</v>
      </c>
      <c r="CC261">
        <v>0</v>
      </c>
      <c r="CD261">
        <v>0</v>
      </c>
      <c r="CE261">
        <v>0</v>
      </c>
      <c r="CF261">
        <v>0</v>
      </c>
      <c r="CG261">
        <v>0</v>
      </c>
      <c r="CH261">
        <v>0</v>
      </c>
      <c r="CI261">
        <v>0</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c r="DW261">
        <v>0</v>
      </c>
      <c r="DX261">
        <v>0</v>
      </c>
      <c r="DY261">
        <v>0</v>
      </c>
      <c r="DZ261">
        <v>0</v>
      </c>
      <c r="EA261">
        <v>0</v>
      </c>
      <c r="EB261">
        <v>0</v>
      </c>
      <c r="EC261">
        <v>0</v>
      </c>
      <c r="ED261">
        <v>14137.84</v>
      </c>
      <c r="EE261">
        <v>9037.74</v>
      </c>
      <c r="EF261">
        <v>0</v>
      </c>
      <c r="EG261">
        <v>23175.58</v>
      </c>
      <c r="EH261">
        <v>23175.58</v>
      </c>
      <c r="EI261">
        <v>0</v>
      </c>
      <c r="EJ261">
        <v>0</v>
      </c>
      <c r="EK261">
        <v>100</v>
      </c>
      <c r="EL261">
        <v>73256.5</v>
      </c>
      <c r="EM261">
        <v>15000</v>
      </c>
      <c r="EN261">
        <v>0</v>
      </c>
      <c r="EO261">
        <v>88256.5</v>
      </c>
      <c r="EP261">
        <v>74118.66</v>
      </c>
      <c r="EQ261">
        <v>0</v>
      </c>
      <c r="ER261">
        <v>14137.84</v>
      </c>
      <c r="ES261">
        <v>83.98</v>
      </c>
    </row>
    <row r="262" spans="1:149" hidden="1" x14ac:dyDescent="0.3">
      <c r="A262" t="s">
        <v>148</v>
      </c>
      <c r="B262" t="s">
        <v>149</v>
      </c>
      <c r="C262" t="s">
        <v>591</v>
      </c>
      <c r="D262" t="s">
        <v>151</v>
      </c>
      <c r="E262" t="s">
        <v>152</v>
      </c>
      <c r="F262" t="s">
        <v>604</v>
      </c>
      <c r="G262" t="str">
        <f>VLOOKUP(L262,'[3]Locn Lookup 2'!G:H,2,FALSE)</f>
        <v>113 -  CENTRAL MIDDLE SCHOOL</v>
      </c>
      <c r="H262" t="str">
        <f t="shared" si="19"/>
        <v>11140113 -  CENTRAL MIDDLE SCHOOL</v>
      </c>
      <c r="I262" t="s">
        <v>154</v>
      </c>
      <c r="J262" t="s">
        <v>155</v>
      </c>
      <c r="L262" s="3">
        <v>113</v>
      </c>
      <c r="M262" t="s">
        <v>156</v>
      </c>
      <c r="N262" t="s">
        <v>605</v>
      </c>
      <c r="O262" t="s">
        <v>151</v>
      </c>
      <c r="P262" t="s">
        <v>158</v>
      </c>
      <c r="Q262" t="s">
        <v>164</v>
      </c>
      <c r="R262">
        <v>0</v>
      </c>
      <c r="S262">
        <v>0</v>
      </c>
      <c r="T262">
        <v>0</v>
      </c>
      <c r="U262">
        <v>0</v>
      </c>
      <c r="V262">
        <v>0</v>
      </c>
      <c r="W262">
        <v>0</v>
      </c>
      <c r="X262">
        <v>0</v>
      </c>
      <c r="Y262">
        <v>0</v>
      </c>
      <c r="Z262">
        <v>0</v>
      </c>
      <c r="AA262">
        <v>0</v>
      </c>
      <c r="AB262">
        <v>200000</v>
      </c>
      <c r="AC262">
        <v>500</v>
      </c>
      <c r="AD262">
        <v>-62598</v>
      </c>
      <c r="AE262">
        <f t="shared" si="20"/>
        <v>-62098</v>
      </c>
      <c r="AF262">
        <v>137902</v>
      </c>
      <c r="AG262">
        <v>137902</v>
      </c>
      <c r="AH262">
        <v>0</v>
      </c>
      <c r="AI262">
        <v>100</v>
      </c>
      <c r="AJ262">
        <v>0</v>
      </c>
      <c r="AK262">
        <v>0</v>
      </c>
      <c r="AL262">
        <v>0</v>
      </c>
      <c r="AM262">
        <v>0</v>
      </c>
      <c r="AN262">
        <v>0</v>
      </c>
      <c r="AO262">
        <v>0</v>
      </c>
      <c r="AP262">
        <v>0</v>
      </c>
      <c r="AQ262">
        <v>0</v>
      </c>
      <c r="AR262">
        <v>0</v>
      </c>
      <c r="AS262">
        <v>0</v>
      </c>
      <c r="AT262">
        <v>0</v>
      </c>
      <c r="AU262">
        <v>0</v>
      </c>
      <c r="AV262">
        <v>0</v>
      </c>
      <c r="AW262">
        <v>0</v>
      </c>
      <c r="AX262">
        <v>0</v>
      </c>
      <c r="AY262">
        <v>0</v>
      </c>
      <c r="AZ262" t="s">
        <v>606</v>
      </c>
      <c r="BA262" t="s">
        <v>604</v>
      </c>
      <c r="BB262" t="s">
        <v>161</v>
      </c>
      <c r="BC262" t="s">
        <v>161</v>
      </c>
      <c r="BD262" t="s">
        <v>161</v>
      </c>
      <c r="BE262" t="s">
        <v>161</v>
      </c>
      <c r="BF262" t="s">
        <v>159</v>
      </c>
      <c r="BG262" t="s">
        <v>161</v>
      </c>
      <c r="BH262" t="s">
        <v>161</v>
      </c>
      <c r="BI262">
        <v>0</v>
      </c>
      <c r="BJ262" t="s">
        <v>161</v>
      </c>
      <c r="BK262" t="s">
        <v>161</v>
      </c>
      <c r="BL262" t="s">
        <v>607</v>
      </c>
      <c r="BM262" t="s">
        <v>161</v>
      </c>
      <c r="BO262" t="s">
        <v>161</v>
      </c>
      <c r="BQ262" t="s">
        <v>161</v>
      </c>
      <c r="BS262" t="s">
        <v>161</v>
      </c>
      <c r="BU262" t="s">
        <v>161</v>
      </c>
      <c r="BW262" t="s">
        <v>161</v>
      </c>
      <c r="BX262" t="s">
        <v>161</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c r="DW262">
        <v>0</v>
      </c>
      <c r="DX262">
        <v>0</v>
      </c>
      <c r="DY262">
        <v>0</v>
      </c>
      <c r="DZ262">
        <v>0</v>
      </c>
      <c r="EA262">
        <v>0</v>
      </c>
      <c r="EB262">
        <v>0</v>
      </c>
      <c r="EC262">
        <v>0</v>
      </c>
      <c r="ED262">
        <v>0</v>
      </c>
      <c r="EE262">
        <v>0</v>
      </c>
      <c r="EF262">
        <v>0</v>
      </c>
      <c r="EG262">
        <v>0</v>
      </c>
      <c r="EH262">
        <v>0</v>
      </c>
      <c r="EI262">
        <v>0</v>
      </c>
      <c r="EJ262">
        <v>0</v>
      </c>
      <c r="EK262">
        <v>0</v>
      </c>
      <c r="EL262">
        <v>200000</v>
      </c>
      <c r="EM262">
        <v>500</v>
      </c>
      <c r="EN262">
        <v>-62598</v>
      </c>
      <c r="EO262">
        <v>137902</v>
      </c>
      <c r="EP262">
        <v>137902</v>
      </c>
      <c r="EQ262">
        <v>0</v>
      </c>
      <c r="ER262">
        <v>0</v>
      </c>
      <c r="ES262">
        <v>100</v>
      </c>
    </row>
    <row r="263" spans="1:149" hidden="1" x14ac:dyDescent="0.3">
      <c r="A263" t="s">
        <v>148</v>
      </c>
      <c r="B263" t="s">
        <v>149</v>
      </c>
      <c r="C263" t="s">
        <v>591</v>
      </c>
      <c r="D263" t="s">
        <v>151</v>
      </c>
      <c r="E263" t="s">
        <v>152</v>
      </c>
      <c r="F263" t="s">
        <v>224</v>
      </c>
      <c r="G263" t="str">
        <f>VLOOKUP(L263,'[3]Locn Lookup 2'!G:H,2,FALSE)</f>
        <v>113 -  CENTRAL MIDDLE SCHOOL</v>
      </c>
      <c r="H263" t="str">
        <f t="shared" si="19"/>
        <v>11141113 -  CENTRAL MIDDLE SCHOOL</v>
      </c>
      <c r="I263" t="s">
        <v>154</v>
      </c>
      <c r="J263" t="s">
        <v>155</v>
      </c>
      <c r="L263" s="3">
        <v>113</v>
      </c>
      <c r="M263" t="s">
        <v>156</v>
      </c>
      <c r="N263" t="s">
        <v>608</v>
      </c>
      <c r="O263" t="s">
        <v>151</v>
      </c>
      <c r="P263" t="s">
        <v>158</v>
      </c>
      <c r="Q263" t="s">
        <v>164</v>
      </c>
      <c r="R263">
        <v>0</v>
      </c>
      <c r="S263">
        <v>0</v>
      </c>
      <c r="T263">
        <v>0</v>
      </c>
      <c r="U263">
        <v>0</v>
      </c>
      <c r="V263">
        <v>0</v>
      </c>
      <c r="W263">
        <v>0</v>
      </c>
      <c r="X263">
        <v>0</v>
      </c>
      <c r="Y263">
        <v>0</v>
      </c>
      <c r="Z263">
        <v>0</v>
      </c>
      <c r="AA263">
        <v>0</v>
      </c>
      <c r="AB263">
        <v>7421</v>
      </c>
      <c r="AC263">
        <v>34060.06</v>
      </c>
      <c r="AD263">
        <v>-0.44</v>
      </c>
      <c r="AE263">
        <f t="shared" si="20"/>
        <v>34059.619999999995</v>
      </c>
      <c r="AF263">
        <v>41480.620000000003</v>
      </c>
      <c r="AG263">
        <v>41480.620000000003</v>
      </c>
      <c r="AH263">
        <v>0</v>
      </c>
      <c r="AI263">
        <v>100</v>
      </c>
      <c r="AJ263">
        <v>0</v>
      </c>
      <c r="AK263">
        <v>0</v>
      </c>
      <c r="AL263">
        <v>0</v>
      </c>
      <c r="AM263">
        <v>0</v>
      </c>
      <c r="AN263">
        <v>0</v>
      </c>
      <c r="AO263">
        <v>0</v>
      </c>
      <c r="AP263">
        <v>0</v>
      </c>
      <c r="AQ263">
        <v>0</v>
      </c>
      <c r="AR263">
        <v>0</v>
      </c>
      <c r="AS263">
        <v>0</v>
      </c>
      <c r="AT263">
        <v>0</v>
      </c>
      <c r="AU263">
        <v>0</v>
      </c>
      <c r="AV263">
        <v>0</v>
      </c>
      <c r="AW263">
        <v>0</v>
      </c>
      <c r="AX263">
        <v>0</v>
      </c>
      <c r="AY263">
        <v>0</v>
      </c>
      <c r="AZ263" t="s">
        <v>226</v>
      </c>
      <c r="BA263" t="s">
        <v>224</v>
      </c>
      <c r="BB263" t="s">
        <v>161</v>
      </c>
      <c r="BC263" t="s">
        <v>161</v>
      </c>
      <c r="BD263" t="s">
        <v>161</v>
      </c>
      <c r="BE263" t="s">
        <v>161</v>
      </c>
      <c r="BF263" t="s">
        <v>159</v>
      </c>
      <c r="BG263" t="s">
        <v>161</v>
      </c>
      <c r="BH263" t="s">
        <v>161</v>
      </c>
      <c r="BI263">
        <v>0</v>
      </c>
      <c r="BJ263" t="s">
        <v>161</v>
      </c>
      <c r="BK263" t="s">
        <v>161</v>
      </c>
      <c r="BL263" t="s">
        <v>227</v>
      </c>
      <c r="BM263" t="s">
        <v>161</v>
      </c>
      <c r="BO263" t="s">
        <v>161</v>
      </c>
      <c r="BQ263" t="s">
        <v>161</v>
      </c>
      <c r="BS263" t="s">
        <v>161</v>
      </c>
      <c r="BU263" t="s">
        <v>161</v>
      </c>
      <c r="BW263" t="s">
        <v>161</v>
      </c>
      <c r="BX263" t="s">
        <v>161</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0.44</v>
      </c>
      <c r="DW263">
        <v>0</v>
      </c>
      <c r="DX263">
        <v>-0.44</v>
      </c>
      <c r="DY263">
        <v>0</v>
      </c>
      <c r="DZ263">
        <v>0</v>
      </c>
      <c r="EA263">
        <v>0</v>
      </c>
      <c r="EB263">
        <v>0</v>
      </c>
      <c r="EC263">
        <v>0</v>
      </c>
      <c r="ED263">
        <v>4184</v>
      </c>
      <c r="EE263">
        <v>29876.06</v>
      </c>
      <c r="EF263">
        <v>0</v>
      </c>
      <c r="EG263">
        <v>34060.06</v>
      </c>
      <c r="EH263">
        <v>34059.620000000003</v>
      </c>
      <c r="EI263">
        <v>0</v>
      </c>
      <c r="EJ263">
        <v>0.44</v>
      </c>
      <c r="EK263">
        <v>100</v>
      </c>
      <c r="EL263">
        <v>7421</v>
      </c>
      <c r="EM263">
        <v>4184</v>
      </c>
      <c r="EN263">
        <v>0</v>
      </c>
      <c r="EO263">
        <v>11605</v>
      </c>
      <c r="EP263">
        <v>7421</v>
      </c>
      <c r="EQ263">
        <v>0</v>
      </c>
      <c r="ER263">
        <v>4184</v>
      </c>
      <c r="ES263">
        <v>63.95</v>
      </c>
    </row>
    <row r="264" spans="1:149" hidden="1" x14ac:dyDescent="0.3">
      <c r="A264" t="s">
        <v>148</v>
      </c>
      <c r="B264" t="s">
        <v>149</v>
      </c>
      <c r="C264" t="s">
        <v>591</v>
      </c>
      <c r="D264" t="s">
        <v>151</v>
      </c>
      <c r="E264" t="s">
        <v>152</v>
      </c>
      <c r="F264" t="s">
        <v>248</v>
      </c>
      <c r="G264" t="str">
        <f>VLOOKUP(L264,'[3]Locn Lookup 2'!G:H,2,FALSE)</f>
        <v>113 -  CENTRAL MIDDLE SCHOOL</v>
      </c>
      <c r="H264" t="str">
        <f t="shared" si="19"/>
        <v>12147113 -  CENTRAL MIDDLE SCHOOL</v>
      </c>
      <c r="I264" t="s">
        <v>154</v>
      </c>
      <c r="J264" t="s">
        <v>155</v>
      </c>
      <c r="L264" s="3">
        <v>113</v>
      </c>
      <c r="M264" t="s">
        <v>156</v>
      </c>
      <c r="N264" t="s">
        <v>609</v>
      </c>
      <c r="O264" t="s">
        <v>151</v>
      </c>
      <c r="P264" t="s">
        <v>158</v>
      </c>
      <c r="Q264" t="s">
        <v>164</v>
      </c>
      <c r="R264">
        <v>0</v>
      </c>
      <c r="S264">
        <v>0</v>
      </c>
      <c r="T264">
        <v>0</v>
      </c>
      <c r="U264">
        <v>0</v>
      </c>
      <c r="V264">
        <v>0</v>
      </c>
      <c r="W264">
        <v>0</v>
      </c>
      <c r="X264">
        <v>0</v>
      </c>
      <c r="Y264">
        <v>0</v>
      </c>
      <c r="Z264">
        <v>0</v>
      </c>
      <c r="AA264">
        <v>0</v>
      </c>
      <c r="AB264">
        <v>299000</v>
      </c>
      <c r="AC264">
        <v>19420.599999999999</v>
      </c>
      <c r="AD264">
        <v>0</v>
      </c>
      <c r="AE264">
        <f t="shared" si="20"/>
        <v>19420.599999999999</v>
      </c>
      <c r="AF264">
        <v>318420.59999999998</v>
      </c>
      <c r="AG264">
        <v>318420.59999999998</v>
      </c>
      <c r="AH264">
        <v>0</v>
      </c>
      <c r="AI264">
        <v>100</v>
      </c>
      <c r="AJ264">
        <v>0</v>
      </c>
      <c r="AK264">
        <v>0</v>
      </c>
      <c r="AL264">
        <v>0</v>
      </c>
      <c r="AM264">
        <v>0</v>
      </c>
      <c r="AN264">
        <v>0</v>
      </c>
      <c r="AO264">
        <v>0</v>
      </c>
      <c r="AP264">
        <v>0</v>
      </c>
      <c r="AQ264">
        <v>0</v>
      </c>
      <c r="AR264">
        <v>0</v>
      </c>
      <c r="AS264">
        <v>0</v>
      </c>
      <c r="AT264">
        <v>0</v>
      </c>
      <c r="AU264">
        <v>0</v>
      </c>
      <c r="AV264">
        <v>0</v>
      </c>
      <c r="AW264">
        <v>0</v>
      </c>
      <c r="AX264">
        <v>0</v>
      </c>
      <c r="AY264">
        <v>0</v>
      </c>
      <c r="AZ264" t="s">
        <v>250</v>
      </c>
      <c r="BA264" t="s">
        <v>248</v>
      </c>
      <c r="BB264" t="s">
        <v>161</v>
      </c>
      <c r="BC264" t="s">
        <v>161</v>
      </c>
      <c r="BD264" t="s">
        <v>161</v>
      </c>
      <c r="BE264" t="s">
        <v>161</v>
      </c>
      <c r="BF264" t="s">
        <v>159</v>
      </c>
      <c r="BG264" t="s">
        <v>161</v>
      </c>
      <c r="BH264" t="s">
        <v>161</v>
      </c>
      <c r="BI264">
        <v>0</v>
      </c>
      <c r="BJ264" t="s">
        <v>161</v>
      </c>
      <c r="BK264" t="s">
        <v>161</v>
      </c>
      <c r="BL264" t="s">
        <v>251</v>
      </c>
      <c r="BM264" t="s">
        <v>161</v>
      </c>
      <c r="BO264" t="s">
        <v>161</v>
      </c>
      <c r="BQ264" t="s">
        <v>161</v>
      </c>
      <c r="BS264" t="s">
        <v>161</v>
      </c>
      <c r="BU264" t="s">
        <v>161</v>
      </c>
      <c r="BW264" t="s">
        <v>161</v>
      </c>
      <c r="BX264" t="s">
        <v>161</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c r="DW264">
        <v>0</v>
      </c>
      <c r="DX264">
        <v>0</v>
      </c>
      <c r="DY264">
        <v>0</v>
      </c>
      <c r="DZ264">
        <v>0</v>
      </c>
      <c r="EA264">
        <v>0</v>
      </c>
      <c r="EB264">
        <v>0</v>
      </c>
      <c r="EC264">
        <v>0</v>
      </c>
      <c r="ED264">
        <v>299000</v>
      </c>
      <c r="EE264">
        <v>19420.599999999999</v>
      </c>
      <c r="EF264">
        <v>0</v>
      </c>
      <c r="EG264">
        <v>318420.59999999998</v>
      </c>
      <c r="EH264">
        <v>318420.59999999998</v>
      </c>
      <c r="EI264">
        <v>0</v>
      </c>
      <c r="EJ264">
        <v>0</v>
      </c>
      <c r="EK264">
        <v>100</v>
      </c>
      <c r="EL264">
        <v>0</v>
      </c>
      <c r="EM264">
        <v>0</v>
      </c>
      <c r="EN264">
        <v>0</v>
      </c>
      <c r="EO264">
        <v>0</v>
      </c>
      <c r="EP264">
        <v>0</v>
      </c>
      <c r="EQ264">
        <v>0</v>
      </c>
      <c r="ER264">
        <v>0</v>
      </c>
      <c r="ES264">
        <v>0</v>
      </c>
    </row>
    <row r="265" spans="1:149" hidden="1" x14ac:dyDescent="0.3">
      <c r="A265" t="s">
        <v>148</v>
      </c>
      <c r="B265" t="s">
        <v>149</v>
      </c>
      <c r="C265" t="s">
        <v>591</v>
      </c>
      <c r="D265" t="s">
        <v>151</v>
      </c>
      <c r="E265" t="s">
        <v>152</v>
      </c>
      <c r="F265" t="s">
        <v>594</v>
      </c>
      <c r="G265" t="str">
        <f>VLOOKUP(L265,'[3]Locn Lookup 2'!G:H,2,FALSE)</f>
        <v>113 -  CENTRAL MIDDLE SCHOOL</v>
      </c>
      <c r="H265" t="str">
        <f t="shared" si="19"/>
        <v>12148113 -  CENTRAL MIDDLE SCHOOL</v>
      </c>
      <c r="I265" t="s">
        <v>154</v>
      </c>
      <c r="J265" t="s">
        <v>155</v>
      </c>
      <c r="L265" s="3">
        <v>113</v>
      </c>
      <c r="M265" t="s">
        <v>156</v>
      </c>
      <c r="N265" t="s">
        <v>610</v>
      </c>
      <c r="O265" t="s">
        <v>151</v>
      </c>
      <c r="P265" t="s">
        <v>158</v>
      </c>
      <c r="Q265" t="s">
        <v>164</v>
      </c>
      <c r="R265">
        <v>0</v>
      </c>
      <c r="S265">
        <v>0</v>
      </c>
      <c r="T265">
        <v>0</v>
      </c>
      <c r="U265">
        <v>0</v>
      </c>
      <c r="V265">
        <v>0</v>
      </c>
      <c r="W265">
        <v>0</v>
      </c>
      <c r="X265">
        <v>0</v>
      </c>
      <c r="Y265">
        <v>0</v>
      </c>
      <c r="Z265">
        <v>0</v>
      </c>
      <c r="AA265">
        <v>0</v>
      </c>
      <c r="AB265">
        <v>1161000</v>
      </c>
      <c r="AC265">
        <v>67151.070000000007</v>
      </c>
      <c r="AD265">
        <v>-20392.43</v>
      </c>
      <c r="AE265">
        <f t="shared" si="20"/>
        <v>46758.640000000007</v>
      </c>
      <c r="AF265">
        <v>1207758.6399999999</v>
      </c>
      <c r="AG265">
        <v>1207758.6399999999</v>
      </c>
      <c r="AH265">
        <v>0</v>
      </c>
      <c r="AI265">
        <v>100</v>
      </c>
      <c r="AJ265">
        <v>0</v>
      </c>
      <c r="AK265">
        <v>0</v>
      </c>
      <c r="AL265">
        <v>0</v>
      </c>
      <c r="AM265">
        <v>0</v>
      </c>
      <c r="AN265">
        <v>0</v>
      </c>
      <c r="AO265">
        <v>0</v>
      </c>
      <c r="AP265">
        <v>0</v>
      </c>
      <c r="AQ265">
        <v>0</v>
      </c>
      <c r="AR265">
        <v>0</v>
      </c>
      <c r="AS265">
        <v>0</v>
      </c>
      <c r="AT265">
        <v>0</v>
      </c>
      <c r="AU265">
        <v>0</v>
      </c>
      <c r="AV265">
        <v>0</v>
      </c>
      <c r="AW265">
        <v>0</v>
      </c>
      <c r="AX265">
        <v>0</v>
      </c>
      <c r="AY265">
        <v>0</v>
      </c>
      <c r="AZ265" t="s">
        <v>596</v>
      </c>
      <c r="BA265" t="s">
        <v>594</v>
      </c>
      <c r="BB265" t="s">
        <v>161</v>
      </c>
      <c r="BC265" t="s">
        <v>161</v>
      </c>
      <c r="BD265" t="s">
        <v>161</v>
      </c>
      <c r="BE265" t="s">
        <v>161</v>
      </c>
      <c r="BF265" t="s">
        <v>159</v>
      </c>
      <c r="BG265" t="s">
        <v>161</v>
      </c>
      <c r="BH265" t="s">
        <v>161</v>
      </c>
      <c r="BI265">
        <v>0</v>
      </c>
      <c r="BJ265" t="s">
        <v>161</v>
      </c>
      <c r="BK265" t="s">
        <v>161</v>
      </c>
      <c r="BL265" t="s">
        <v>161</v>
      </c>
      <c r="BM265" t="s">
        <v>161</v>
      </c>
      <c r="BO265" t="s">
        <v>161</v>
      </c>
      <c r="BQ265" t="s">
        <v>161</v>
      </c>
      <c r="BS265" t="s">
        <v>161</v>
      </c>
      <c r="BU265" t="s">
        <v>161</v>
      </c>
      <c r="BW265" t="s">
        <v>161</v>
      </c>
      <c r="BX265" t="s">
        <v>161</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5392.43</v>
      </c>
      <c r="DO265">
        <v>0</v>
      </c>
      <c r="DP265">
        <v>-5392.43</v>
      </c>
      <c r="DQ265">
        <v>0</v>
      </c>
      <c r="DR265">
        <v>0</v>
      </c>
      <c r="DS265">
        <v>0</v>
      </c>
      <c r="DT265">
        <v>0</v>
      </c>
      <c r="DU265">
        <v>0</v>
      </c>
      <c r="DV265">
        <v>23282.18</v>
      </c>
      <c r="DW265">
        <v>0</v>
      </c>
      <c r="DX265">
        <v>0</v>
      </c>
      <c r="DY265">
        <v>23282.18</v>
      </c>
      <c r="DZ265">
        <v>17889.75</v>
      </c>
      <c r="EA265">
        <v>0</v>
      </c>
      <c r="EB265">
        <v>5392.43</v>
      </c>
      <c r="EC265">
        <v>76.84</v>
      </c>
      <c r="ED265">
        <v>1161000</v>
      </c>
      <c r="EE265">
        <v>67151.070000000007</v>
      </c>
      <c r="EF265">
        <v>-15000</v>
      </c>
      <c r="EG265">
        <v>1213151.07</v>
      </c>
      <c r="EH265">
        <v>1189868.8899999999</v>
      </c>
      <c r="EI265">
        <v>0</v>
      </c>
      <c r="EJ265">
        <v>23282.18</v>
      </c>
      <c r="EK265">
        <v>98.08</v>
      </c>
      <c r="EL265">
        <v>0</v>
      </c>
      <c r="EM265">
        <v>0</v>
      </c>
      <c r="EN265">
        <v>0</v>
      </c>
      <c r="EO265">
        <v>0</v>
      </c>
      <c r="EP265">
        <v>0</v>
      </c>
      <c r="EQ265">
        <v>0</v>
      </c>
      <c r="ER265">
        <v>0</v>
      </c>
      <c r="ES265">
        <v>0</v>
      </c>
    </row>
    <row r="266" spans="1:149" hidden="1" x14ac:dyDescent="0.3">
      <c r="A266" t="s">
        <v>148</v>
      </c>
      <c r="B266" t="s">
        <v>149</v>
      </c>
      <c r="C266" t="s">
        <v>591</v>
      </c>
      <c r="D266" t="s">
        <v>151</v>
      </c>
      <c r="E266" t="s">
        <v>152</v>
      </c>
      <c r="F266" t="s">
        <v>611</v>
      </c>
      <c r="G266" t="str">
        <f>VLOOKUP(L266,'[3]Locn Lookup 2'!G:H,2,FALSE)</f>
        <v>113 -  CENTRAL MIDDLE SCHOOL</v>
      </c>
      <c r="H266" t="str">
        <f t="shared" si="19"/>
        <v>13162113 -  CENTRAL MIDDLE SCHOOL</v>
      </c>
      <c r="I266" t="s">
        <v>154</v>
      </c>
      <c r="J266" t="s">
        <v>155</v>
      </c>
      <c r="L266" s="3">
        <v>113</v>
      </c>
      <c r="M266" t="s">
        <v>156</v>
      </c>
      <c r="N266" t="s">
        <v>612</v>
      </c>
      <c r="O266" t="s">
        <v>151</v>
      </c>
      <c r="P266" t="s">
        <v>158</v>
      </c>
      <c r="Q266" t="s">
        <v>164</v>
      </c>
      <c r="R266">
        <v>0</v>
      </c>
      <c r="S266">
        <v>0</v>
      </c>
      <c r="T266">
        <v>0</v>
      </c>
      <c r="U266">
        <v>0</v>
      </c>
      <c r="V266">
        <v>0</v>
      </c>
      <c r="W266">
        <v>0</v>
      </c>
      <c r="X266">
        <v>0</v>
      </c>
      <c r="Y266">
        <v>0</v>
      </c>
      <c r="Z266">
        <v>0</v>
      </c>
      <c r="AA266">
        <v>0</v>
      </c>
      <c r="AB266">
        <v>439000</v>
      </c>
      <c r="AC266">
        <v>0</v>
      </c>
      <c r="AD266">
        <v>-17344.5</v>
      </c>
      <c r="AE266">
        <f t="shared" si="20"/>
        <v>-17344.5</v>
      </c>
      <c r="AF266">
        <v>421655.5</v>
      </c>
      <c r="AG266">
        <v>421655.5</v>
      </c>
      <c r="AH266">
        <v>0</v>
      </c>
      <c r="AI266">
        <v>100</v>
      </c>
      <c r="AJ266">
        <v>0</v>
      </c>
      <c r="AK266">
        <v>0</v>
      </c>
      <c r="AL266">
        <v>0</v>
      </c>
      <c r="AM266">
        <v>0</v>
      </c>
      <c r="AN266">
        <v>0</v>
      </c>
      <c r="AO266">
        <v>0</v>
      </c>
      <c r="AP266">
        <v>0</v>
      </c>
      <c r="AQ266">
        <v>0</v>
      </c>
      <c r="AR266">
        <v>0</v>
      </c>
      <c r="AS266">
        <v>0</v>
      </c>
      <c r="AT266">
        <v>0</v>
      </c>
      <c r="AU266">
        <v>0</v>
      </c>
      <c r="AV266">
        <v>0</v>
      </c>
      <c r="AW266">
        <v>0</v>
      </c>
      <c r="AX266">
        <v>0</v>
      </c>
      <c r="AY266">
        <v>0</v>
      </c>
      <c r="AZ266" t="s">
        <v>613</v>
      </c>
      <c r="BA266" t="s">
        <v>611</v>
      </c>
      <c r="BB266" t="s">
        <v>161</v>
      </c>
      <c r="BC266" t="s">
        <v>161</v>
      </c>
      <c r="BD266" t="s">
        <v>161</v>
      </c>
      <c r="BE266" t="s">
        <v>161</v>
      </c>
      <c r="BF266" t="s">
        <v>159</v>
      </c>
      <c r="BG266" t="s">
        <v>161</v>
      </c>
      <c r="BH266" s="4">
        <v>41091</v>
      </c>
      <c r="BI266">
        <v>0</v>
      </c>
      <c r="BJ266" s="4">
        <v>41455</v>
      </c>
      <c r="BK266" t="s">
        <v>161</v>
      </c>
      <c r="BL266" t="s">
        <v>161</v>
      </c>
      <c r="BM266" t="s">
        <v>161</v>
      </c>
      <c r="BO266" t="s">
        <v>161</v>
      </c>
      <c r="BQ266" t="s">
        <v>161</v>
      </c>
      <c r="BS266" t="s">
        <v>161</v>
      </c>
      <c r="BU266" t="s">
        <v>161</v>
      </c>
      <c r="BW266" t="s">
        <v>161</v>
      </c>
      <c r="BX266" t="s">
        <v>161</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17344.5</v>
      </c>
      <c r="DO266">
        <v>0</v>
      </c>
      <c r="DP266">
        <v>-17344.5</v>
      </c>
      <c r="DQ266">
        <v>0</v>
      </c>
      <c r="DR266">
        <v>0</v>
      </c>
      <c r="DS266">
        <v>0</v>
      </c>
      <c r="DT266">
        <v>0</v>
      </c>
      <c r="DU266">
        <v>0</v>
      </c>
      <c r="DV266">
        <v>439000</v>
      </c>
      <c r="DW266">
        <v>0</v>
      </c>
      <c r="DX266">
        <v>0</v>
      </c>
      <c r="DY266">
        <v>439000</v>
      </c>
      <c r="DZ266">
        <v>421655.5</v>
      </c>
      <c r="EA266">
        <v>0</v>
      </c>
      <c r="EB266">
        <v>17344.5</v>
      </c>
      <c r="EC266">
        <v>96.05</v>
      </c>
      <c r="ED266">
        <v>0</v>
      </c>
      <c r="EE266">
        <v>0</v>
      </c>
      <c r="EF266">
        <v>0</v>
      </c>
      <c r="EG266">
        <v>0</v>
      </c>
      <c r="EH266">
        <v>0</v>
      </c>
      <c r="EI266">
        <v>0</v>
      </c>
      <c r="EJ266">
        <v>0</v>
      </c>
      <c r="EK266">
        <v>0</v>
      </c>
      <c r="EL266">
        <v>0</v>
      </c>
      <c r="EM266">
        <v>0</v>
      </c>
      <c r="EN266">
        <v>0</v>
      </c>
      <c r="EO266">
        <v>0</v>
      </c>
      <c r="EP266">
        <v>0</v>
      </c>
      <c r="EQ266">
        <v>0</v>
      </c>
      <c r="ER266">
        <v>0</v>
      </c>
      <c r="ES266">
        <v>0</v>
      </c>
    </row>
    <row r="267" spans="1:149" hidden="1" x14ac:dyDescent="0.3">
      <c r="A267" t="s">
        <v>148</v>
      </c>
      <c r="B267" t="s">
        <v>149</v>
      </c>
      <c r="C267" t="s">
        <v>591</v>
      </c>
      <c r="D267" t="s">
        <v>151</v>
      </c>
      <c r="E267" t="s">
        <v>152</v>
      </c>
      <c r="F267" t="s">
        <v>481</v>
      </c>
      <c r="G267" t="str">
        <f>VLOOKUP(L267,'[3]Locn Lookup 2'!G:H,2,FALSE)</f>
        <v>113 -  CENTRAL MIDDLE SCHOOL</v>
      </c>
      <c r="H267" t="str">
        <f t="shared" si="19"/>
        <v>14157113 -  CENTRAL MIDDLE SCHOOL</v>
      </c>
      <c r="I267" t="s">
        <v>154</v>
      </c>
      <c r="J267" t="s">
        <v>155</v>
      </c>
      <c r="L267" s="3">
        <v>113</v>
      </c>
      <c r="M267" t="s">
        <v>156</v>
      </c>
      <c r="N267" t="s">
        <v>614</v>
      </c>
      <c r="O267" t="s">
        <v>151</v>
      </c>
      <c r="P267" t="s">
        <v>158</v>
      </c>
      <c r="Q267" t="s">
        <v>164</v>
      </c>
      <c r="R267">
        <v>0</v>
      </c>
      <c r="S267">
        <v>0</v>
      </c>
      <c r="T267">
        <v>0</v>
      </c>
      <c r="U267">
        <v>0</v>
      </c>
      <c r="V267">
        <v>0</v>
      </c>
      <c r="W267">
        <v>0</v>
      </c>
      <c r="X267">
        <v>0</v>
      </c>
      <c r="Y267">
        <v>0</v>
      </c>
      <c r="Z267">
        <v>0</v>
      </c>
      <c r="AA267">
        <v>0</v>
      </c>
      <c r="AB267">
        <v>425000</v>
      </c>
      <c r="AC267">
        <v>0</v>
      </c>
      <c r="AD267">
        <v>-114823.18</v>
      </c>
      <c r="AE267">
        <f t="shared" si="20"/>
        <v>-114823.18</v>
      </c>
      <c r="AF267">
        <v>310176.82</v>
      </c>
      <c r="AG267">
        <v>310176.82</v>
      </c>
      <c r="AH267">
        <v>0</v>
      </c>
      <c r="AI267">
        <v>100</v>
      </c>
      <c r="AJ267">
        <v>0</v>
      </c>
      <c r="AK267">
        <v>0</v>
      </c>
      <c r="AL267">
        <v>0</v>
      </c>
      <c r="AM267">
        <v>0</v>
      </c>
      <c r="AN267">
        <v>0</v>
      </c>
      <c r="AO267">
        <v>0</v>
      </c>
      <c r="AP267">
        <v>0</v>
      </c>
      <c r="AQ267">
        <v>0</v>
      </c>
      <c r="AR267">
        <v>0</v>
      </c>
      <c r="AS267">
        <v>0</v>
      </c>
      <c r="AT267">
        <v>0</v>
      </c>
      <c r="AU267">
        <v>0</v>
      </c>
      <c r="AV267">
        <v>0</v>
      </c>
      <c r="AW267">
        <v>0</v>
      </c>
      <c r="AX267">
        <v>0</v>
      </c>
      <c r="AY267">
        <v>0</v>
      </c>
      <c r="AZ267" t="s">
        <v>483</v>
      </c>
      <c r="BA267" t="s">
        <v>481</v>
      </c>
      <c r="BB267" t="s">
        <v>161</v>
      </c>
      <c r="BC267" t="s">
        <v>161</v>
      </c>
      <c r="BD267" t="s">
        <v>161</v>
      </c>
      <c r="BE267" t="s">
        <v>161</v>
      </c>
      <c r="BF267" t="s">
        <v>159</v>
      </c>
      <c r="BG267" t="s">
        <v>161</v>
      </c>
      <c r="BH267" s="4">
        <v>41456</v>
      </c>
      <c r="BI267">
        <v>0</v>
      </c>
      <c r="BJ267" s="4">
        <v>41820</v>
      </c>
      <c r="BK267" t="s">
        <v>161</v>
      </c>
      <c r="BL267" t="s">
        <v>161</v>
      </c>
      <c r="BM267" t="s">
        <v>161</v>
      </c>
      <c r="BO267" t="s">
        <v>161</v>
      </c>
      <c r="BQ267" t="s">
        <v>161</v>
      </c>
      <c r="BS267" t="s">
        <v>161</v>
      </c>
      <c r="BU267" t="s">
        <v>161</v>
      </c>
      <c r="BW267" t="s">
        <v>161</v>
      </c>
      <c r="BX267" t="s">
        <v>161</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550</v>
      </c>
      <c r="DG267">
        <v>0</v>
      </c>
      <c r="DH267">
        <v>-550</v>
      </c>
      <c r="DI267">
        <v>0</v>
      </c>
      <c r="DJ267">
        <v>0</v>
      </c>
      <c r="DK267">
        <v>0</v>
      </c>
      <c r="DL267">
        <v>0</v>
      </c>
      <c r="DM267">
        <v>0</v>
      </c>
      <c r="DN267">
        <v>425000</v>
      </c>
      <c r="DO267">
        <v>0</v>
      </c>
      <c r="DP267">
        <v>-114273.18</v>
      </c>
      <c r="DQ267">
        <v>310726.82</v>
      </c>
      <c r="DR267">
        <v>310176.82</v>
      </c>
      <c r="DS267">
        <v>0</v>
      </c>
      <c r="DT267">
        <v>550</v>
      </c>
      <c r="DU267">
        <v>99.82</v>
      </c>
      <c r="DV267">
        <v>0</v>
      </c>
      <c r="DW267">
        <v>0</v>
      </c>
      <c r="DX267">
        <v>0</v>
      </c>
      <c r="DY267">
        <v>0</v>
      </c>
      <c r="DZ267">
        <v>0</v>
      </c>
      <c r="EA267">
        <v>0</v>
      </c>
      <c r="EB267">
        <v>0</v>
      </c>
      <c r="EC267">
        <v>0</v>
      </c>
      <c r="ED267">
        <v>0</v>
      </c>
      <c r="EE267">
        <v>0</v>
      </c>
      <c r="EF267">
        <v>0</v>
      </c>
      <c r="EG267">
        <v>0</v>
      </c>
      <c r="EH267">
        <v>0</v>
      </c>
      <c r="EI267">
        <v>0</v>
      </c>
      <c r="EJ267">
        <v>0</v>
      </c>
      <c r="EK267">
        <v>0</v>
      </c>
      <c r="EL267">
        <v>0</v>
      </c>
      <c r="EM267">
        <v>0</v>
      </c>
      <c r="EN267">
        <v>0</v>
      </c>
      <c r="EO267">
        <v>0</v>
      </c>
      <c r="EP267">
        <v>0</v>
      </c>
      <c r="EQ267">
        <v>0</v>
      </c>
      <c r="ER267">
        <v>0</v>
      </c>
      <c r="ES267">
        <v>0</v>
      </c>
    </row>
    <row r="268" spans="1:149" hidden="1" x14ac:dyDescent="0.3">
      <c r="A268" t="s">
        <v>148</v>
      </c>
      <c r="B268" t="s">
        <v>149</v>
      </c>
      <c r="C268" t="s">
        <v>591</v>
      </c>
      <c r="D268" t="s">
        <v>151</v>
      </c>
      <c r="E268" t="s">
        <v>152</v>
      </c>
      <c r="F268" t="s">
        <v>615</v>
      </c>
      <c r="G268" t="str">
        <f>VLOOKUP(L268,'[3]Locn Lookup 2'!G:H,2,FALSE)</f>
        <v>113 -  CENTRAL MIDDLE SCHOOL</v>
      </c>
      <c r="H268" t="str">
        <f t="shared" si="19"/>
        <v>14158113 -  CENTRAL MIDDLE SCHOOL</v>
      </c>
      <c r="I268" t="s">
        <v>154</v>
      </c>
      <c r="J268" t="s">
        <v>155</v>
      </c>
      <c r="L268" s="3">
        <v>113</v>
      </c>
      <c r="M268" t="s">
        <v>156</v>
      </c>
      <c r="N268" t="s">
        <v>616</v>
      </c>
      <c r="O268" t="s">
        <v>151</v>
      </c>
      <c r="P268" t="s">
        <v>158</v>
      </c>
      <c r="Q268" t="s">
        <v>164</v>
      </c>
      <c r="R268">
        <v>0</v>
      </c>
      <c r="S268">
        <v>0</v>
      </c>
      <c r="T268">
        <v>0</v>
      </c>
      <c r="U268">
        <v>0</v>
      </c>
      <c r="V268">
        <v>0</v>
      </c>
      <c r="W268">
        <v>0</v>
      </c>
      <c r="X268">
        <v>0</v>
      </c>
      <c r="Y268">
        <v>0</v>
      </c>
      <c r="Z268">
        <v>0</v>
      </c>
      <c r="AA268">
        <v>0</v>
      </c>
      <c r="AB268">
        <v>40000</v>
      </c>
      <c r="AC268">
        <v>0</v>
      </c>
      <c r="AD268">
        <v>-3971.29</v>
      </c>
      <c r="AE268">
        <f t="shared" si="20"/>
        <v>-3971.29</v>
      </c>
      <c r="AF268">
        <v>36028.71</v>
      </c>
      <c r="AG268">
        <v>36028.71</v>
      </c>
      <c r="AH268">
        <v>0</v>
      </c>
      <c r="AI268">
        <v>100</v>
      </c>
      <c r="AJ268">
        <v>0</v>
      </c>
      <c r="AK268">
        <v>0</v>
      </c>
      <c r="AL268">
        <v>0</v>
      </c>
      <c r="AM268">
        <v>0</v>
      </c>
      <c r="AN268">
        <v>0</v>
      </c>
      <c r="AO268">
        <v>0</v>
      </c>
      <c r="AP268">
        <v>0</v>
      </c>
      <c r="AQ268">
        <v>0</v>
      </c>
      <c r="AR268">
        <v>0</v>
      </c>
      <c r="AS268">
        <v>0</v>
      </c>
      <c r="AT268">
        <v>0</v>
      </c>
      <c r="AU268">
        <v>0</v>
      </c>
      <c r="AV268">
        <v>0</v>
      </c>
      <c r="AW268">
        <v>0</v>
      </c>
      <c r="AX268">
        <v>0</v>
      </c>
      <c r="AY268">
        <v>0</v>
      </c>
      <c r="AZ268" t="s">
        <v>617</v>
      </c>
      <c r="BA268" t="s">
        <v>615</v>
      </c>
      <c r="BB268" t="s">
        <v>161</v>
      </c>
      <c r="BC268" t="s">
        <v>161</v>
      </c>
      <c r="BD268" t="s">
        <v>161</v>
      </c>
      <c r="BE268" t="s">
        <v>161</v>
      </c>
      <c r="BF268" t="s">
        <v>159</v>
      </c>
      <c r="BG268" t="s">
        <v>161</v>
      </c>
      <c r="BH268" s="4">
        <v>41456</v>
      </c>
      <c r="BI268">
        <v>0</v>
      </c>
      <c r="BJ268" s="4">
        <v>41820</v>
      </c>
      <c r="BK268" t="s">
        <v>161</v>
      </c>
      <c r="BL268" t="s">
        <v>161</v>
      </c>
      <c r="BM268" t="s">
        <v>161</v>
      </c>
      <c r="BO268" t="s">
        <v>161</v>
      </c>
      <c r="BQ268" t="s">
        <v>161</v>
      </c>
      <c r="BS268" t="s">
        <v>161</v>
      </c>
      <c r="BU268" t="s">
        <v>161</v>
      </c>
      <c r="BW268" t="s">
        <v>161</v>
      </c>
      <c r="BX268" t="s">
        <v>161</v>
      </c>
      <c r="BZ268">
        <v>0</v>
      </c>
      <c r="CA268">
        <v>0</v>
      </c>
      <c r="CB268">
        <v>0</v>
      </c>
      <c r="CC268">
        <v>0</v>
      </c>
      <c r="CD268">
        <v>0</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3971.29</v>
      </c>
      <c r="CY268">
        <v>0</v>
      </c>
      <c r="CZ268">
        <v>-3971.29</v>
      </c>
      <c r="DA268">
        <v>0</v>
      </c>
      <c r="DB268">
        <v>0</v>
      </c>
      <c r="DC268">
        <v>0</v>
      </c>
      <c r="DD268">
        <v>0</v>
      </c>
      <c r="DE268">
        <v>0</v>
      </c>
      <c r="DF268">
        <v>16250</v>
      </c>
      <c r="DG268">
        <v>0</v>
      </c>
      <c r="DH268">
        <v>0</v>
      </c>
      <c r="DI268">
        <v>16250</v>
      </c>
      <c r="DJ268">
        <v>12278.71</v>
      </c>
      <c r="DK268">
        <v>0</v>
      </c>
      <c r="DL268">
        <v>3971.29</v>
      </c>
      <c r="DM268">
        <v>75.56</v>
      </c>
      <c r="DN268">
        <v>40000</v>
      </c>
      <c r="DO268">
        <v>0</v>
      </c>
      <c r="DP268">
        <v>0</v>
      </c>
      <c r="DQ268">
        <v>40000</v>
      </c>
      <c r="DR268">
        <v>23750</v>
      </c>
      <c r="DS268">
        <v>0</v>
      </c>
      <c r="DT268">
        <v>16250</v>
      </c>
      <c r="DU268">
        <v>59.38</v>
      </c>
      <c r="DV268">
        <v>0</v>
      </c>
      <c r="DW268">
        <v>0</v>
      </c>
      <c r="DX268">
        <v>0</v>
      </c>
      <c r="DY268">
        <v>0</v>
      </c>
      <c r="DZ268">
        <v>0</v>
      </c>
      <c r="EA268">
        <v>0</v>
      </c>
      <c r="EB268">
        <v>0</v>
      </c>
      <c r="EC268">
        <v>0</v>
      </c>
      <c r="ED268">
        <v>0</v>
      </c>
      <c r="EE268">
        <v>0</v>
      </c>
      <c r="EF268">
        <v>0</v>
      </c>
      <c r="EG268">
        <v>0</v>
      </c>
      <c r="EH268">
        <v>0</v>
      </c>
      <c r="EI268">
        <v>0</v>
      </c>
      <c r="EJ268">
        <v>0</v>
      </c>
      <c r="EK268">
        <v>0</v>
      </c>
      <c r="EL268">
        <v>0</v>
      </c>
      <c r="EM268">
        <v>0</v>
      </c>
      <c r="EN268">
        <v>0</v>
      </c>
      <c r="EO268">
        <v>0</v>
      </c>
      <c r="EP268">
        <v>0</v>
      </c>
      <c r="EQ268">
        <v>0</v>
      </c>
      <c r="ER268">
        <v>0</v>
      </c>
      <c r="ES268">
        <v>0</v>
      </c>
    </row>
    <row r="269" spans="1:149" hidden="1" x14ac:dyDescent="0.3">
      <c r="A269" t="s">
        <v>148</v>
      </c>
      <c r="B269" t="s">
        <v>149</v>
      </c>
      <c r="C269" t="s">
        <v>591</v>
      </c>
      <c r="D269" t="s">
        <v>151</v>
      </c>
      <c r="E269" t="s">
        <v>152</v>
      </c>
      <c r="F269" t="s">
        <v>255</v>
      </c>
      <c r="G269" t="str">
        <f>VLOOKUP(L269,'[3]Locn Lookup 2'!G:H,2,FALSE)</f>
        <v>113 -  CENTRAL MIDDLE SCHOOL</v>
      </c>
      <c r="H269" t="str">
        <f t="shared" si="19"/>
        <v>14163113 -  CENTRAL MIDDLE SCHOOL</v>
      </c>
      <c r="I269" t="s">
        <v>154</v>
      </c>
      <c r="J269" t="s">
        <v>155</v>
      </c>
      <c r="L269" s="3">
        <v>113</v>
      </c>
      <c r="M269" t="s">
        <v>156</v>
      </c>
      <c r="N269" t="s">
        <v>618</v>
      </c>
      <c r="O269" t="s">
        <v>151</v>
      </c>
      <c r="P269" t="s">
        <v>158</v>
      </c>
      <c r="Q269" t="s">
        <v>164</v>
      </c>
      <c r="R269">
        <v>0</v>
      </c>
      <c r="S269">
        <v>0</v>
      </c>
      <c r="T269">
        <v>0</v>
      </c>
      <c r="U269">
        <v>0</v>
      </c>
      <c r="V269">
        <v>0</v>
      </c>
      <c r="W269">
        <v>0</v>
      </c>
      <c r="X269">
        <v>0</v>
      </c>
      <c r="Y269">
        <v>0</v>
      </c>
      <c r="Z269">
        <v>0</v>
      </c>
      <c r="AA269">
        <v>0</v>
      </c>
      <c r="AB269">
        <v>230000</v>
      </c>
      <c r="AC269">
        <v>41508.25</v>
      </c>
      <c r="AD269">
        <v>-70478.289999999994</v>
      </c>
      <c r="AE269">
        <f t="shared" si="20"/>
        <v>-28970.039999999994</v>
      </c>
      <c r="AF269">
        <v>201029.96</v>
      </c>
      <c r="AG269">
        <v>201029.96</v>
      </c>
      <c r="AH269">
        <v>0</v>
      </c>
      <c r="AI269">
        <v>100</v>
      </c>
      <c r="AJ269">
        <v>0</v>
      </c>
      <c r="AK269">
        <v>0</v>
      </c>
      <c r="AL269">
        <v>0</v>
      </c>
      <c r="AM269">
        <v>0</v>
      </c>
      <c r="AN269">
        <v>0</v>
      </c>
      <c r="AO269">
        <v>0</v>
      </c>
      <c r="AP269">
        <v>0</v>
      </c>
      <c r="AQ269">
        <v>0</v>
      </c>
      <c r="AR269">
        <v>0</v>
      </c>
      <c r="AS269">
        <v>0</v>
      </c>
      <c r="AT269">
        <v>0</v>
      </c>
      <c r="AU269">
        <v>0</v>
      </c>
      <c r="AV269">
        <v>0</v>
      </c>
      <c r="AW269">
        <v>0</v>
      </c>
      <c r="AX269">
        <v>0</v>
      </c>
      <c r="AY269">
        <v>0</v>
      </c>
      <c r="AZ269" t="s">
        <v>257</v>
      </c>
      <c r="BA269" t="s">
        <v>255</v>
      </c>
      <c r="BB269" t="s">
        <v>161</v>
      </c>
      <c r="BC269" t="s">
        <v>161</v>
      </c>
      <c r="BD269" t="s">
        <v>161</v>
      </c>
      <c r="BE269" t="s">
        <v>161</v>
      </c>
      <c r="BF269" t="s">
        <v>159</v>
      </c>
      <c r="BG269" t="s">
        <v>161</v>
      </c>
      <c r="BH269" s="4">
        <v>41456</v>
      </c>
      <c r="BI269">
        <v>0</v>
      </c>
      <c r="BJ269" s="4">
        <v>41820</v>
      </c>
      <c r="BK269" t="s">
        <v>161</v>
      </c>
      <c r="BL269" t="s">
        <v>161</v>
      </c>
      <c r="BM269" t="s">
        <v>161</v>
      </c>
      <c r="BO269" t="s">
        <v>161</v>
      </c>
      <c r="BQ269" t="s">
        <v>161</v>
      </c>
      <c r="BS269" t="s">
        <v>161</v>
      </c>
      <c r="BU269" t="s">
        <v>161</v>
      </c>
      <c r="BW269" t="s">
        <v>161</v>
      </c>
      <c r="BX269" t="s">
        <v>161</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0</v>
      </c>
      <c r="CY269">
        <v>0</v>
      </c>
      <c r="CZ269">
        <v>0</v>
      </c>
      <c r="DA269">
        <v>0</v>
      </c>
      <c r="DB269">
        <v>0</v>
      </c>
      <c r="DC269">
        <v>0</v>
      </c>
      <c r="DD269">
        <v>0</v>
      </c>
      <c r="DE269">
        <v>0</v>
      </c>
      <c r="DF269">
        <v>6500</v>
      </c>
      <c r="DG269">
        <v>0</v>
      </c>
      <c r="DH269">
        <v>-1542</v>
      </c>
      <c r="DI269">
        <v>4958</v>
      </c>
      <c r="DJ269">
        <v>4958</v>
      </c>
      <c r="DK269">
        <v>0</v>
      </c>
      <c r="DL269">
        <v>0</v>
      </c>
      <c r="DM269">
        <v>100</v>
      </c>
      <c r="DN269">
        <v>230000</v>
      </c>
      <c r="DO269">
        <v>41508.25</v>
      </c>
      <c r="DP269">
        <v>-68936.289999999994</v>
      </c>
      <c r="DQ269">
        <v>202571.96</v>
      </c>
      <c r="DR269">
        <v>196071.96</v>
      </c>
      <c r="DS269">
        <v>0</v>
      </c>
      <c r="DT269">
        <v>6500</v>
      </c>
      <c r="DU269">
        <v>96.79</v>
      </c>
      <c r="DV269">
        <v>0</v>
      </c>
      <c r="DW269">
        <v>0</v>
      </c>
      <c r="DX269">
        <v>0</v>
      </c>
      <c r="DY269">
        <v>0</v>
      </c>
      <c r="DZ269">
        <v>0</v>
      </c>
      <c r="EA269">
        <v>0</v>
      </c>
      <c r="EB269">
        <v>0</v>
      </c>
      <c r="EC269">
        <v>0</v>
      </c>
      <c r="ED269">
        <v>0</v>
      </c>
      <c r="EE269">
        <v>0</v>
      </c>
      <c r="EF269">
        <v>0</v>
      </c>
      <c r="EG269">
        <v>0</v>
      </c>
      <c r="EH269">
        <v>0</v>
      </c>
      <c r="EI269">
        <v>0</v>
      </c>
      <c r="EJ269">
        <v>0</v>
      </c>
      <c r="EK269">
        <v>0</v>
      </c>
      <c r="EL269">
        <v>0</v>
      </c>
      <c r="EM269">
        <v>0</v>
      </c>
      <c r="EN269">
        <v>0</v>
      </c>
      <c r="EO269">
        <v>0</v>
      </c>
      <c r="EP269">
        <v>0</v>
      </c>
      <c r="EQ269">
        <v>0</v>
      </c>
      <c r="ER269">
        <v>0</v>
      </c>
      <c r="ES269">
        <v>0</v>
      </c>
    </row>
    <row r="270" spans="1:149" hidden="1" x14ac:dyDescent="0.3">
      <c r="A270" t="s">
        <v>148</v>
      </c>
      <c r="B270" t="s">
        <v>149</v>
      </c>
      <c r="C270" t="s">
        <v>591</v>
      </c>
      <c r="D270" t="s">
        <v>151</v>
      </c>
      <c r="E270" t="s">
        <v>152</v>
      </c>
      <c r="F270" t="s">
        <v>619</v>
      </c>
      <c r="G270" t="str">
        <f>VLOOKUP(L270,'[3]Locn Lookup 2'!G:H,2,FALSE)</f>
        <v>113 -  CENTRAL MIDDLE SCHOOL</v>
      </c>
      <c r="H270" t="str">
        <f t="shared" si="19"/>
        <v>15177113 -  CENTRAL MIDDLE SCHOOL</v>
      </c>
      <c r="I270" t="s">
        <v>154</v>
      </c>
      <c r="J270" t="s">
        <v>155</v>
      </c>
      <c r="L270" s="3">
        <v>113</v>
      </c>
      <c r="M270" t="s">
        <v>156</v>
      </c>
      <c r="N270" t="s">
        <v>620</v>
      </c>
      <c r="O270" t="s">
        <v>151</v>
      </c>
      <c r="P270" t="s">
        <v>158</v>
      </c>
      <c r="Q270" t="s">
        <v>159</v>
      </c>
      <c r="R270">
        <v>0</v>
      </c>
      <c r="S270">
        <v>0</v>
      </c>
      <c r="T270">
        <v>0</v>
      </c>
      <c r="U270">
        <v>0</v>
      </c>
      <c r="V270">
        <v>0</v>
      </c>
      <c r="W270">
        <v>0</v>
      </c>
      <c r="X270">
        <v>0</v>
      </c>
      <c r="Y270">
        <v>0</v>
      </c>
      <c r="Z270">
        <v>0</v>
      </c>
      <c r="AA270">
        <v>0</v>
      </c>
      <c r="AB270">
        <v>275000</v>
      </c>
      <c r="AC270">
        <v>0</v>
      </c>
      <c r="AD270">
        <v>-3819.69</v>
      </c>
      <c r="AE270">
        <f t="shared" si="20"/>
        <v>-3819.69</v>
      </c>
      <c r="AF270">
        <v>271180.31</v>
      </c>
      <c r="AG270">
        <v>271180.31</v>
      </c>
      <c r="AH270">
        <v>0</v>
      </c>
      <c r="AI270">
        <v>100</v>
      </c>
      <c r="AJ270">
        <v>0</v>
      </c>
      <c r="AK270">
        <v>0</v>
      </c>
      <c r="AL270">
        <v>0</v>
      </c>
      <c r="AM270">
        <v>0</v>
      </c>
      <c r="AN270">
        <v>0</v>
      </c>
      <c r="AO270">
        <v>0</v>
      </c>
      <c r="AP270">
        <v>0</v>
      </c>
      <c r="AQ270">
        <v>0</v>
      </c>
      <c r="AR270">
        <v>0</v>
      </c>
      <c r="AS270">
        <v>0</v>
      </c>
      <c r="AT270">
        <v>0</v>
      </c>
      <c r="AU270">
        <v>0</v>
      </c>
      <c r="AV270">
        <v>0</v>
      </c>
      <c r="AW270">
        <v>0</v>
      </c>
      <c r="AX270">
        <v>0</v>
      </c>
      <c r="AY270">
        <v>0</v>
      </c>
      <c r="AZ270" t="s">
        <v>621</v>
      </c>
      <c r="BA270" t="s">
        <v>619</v>
      </c>
      <c r="BB270" t="s">
        <v>161</v>
      </c>
      <c r="BC270" t="s">
        <v>161</v>
      </c>
      <c r="BD270" t="s">
        <v>161</v>
      </c>
      <c r="BE270" t="s">
        <v>161</v>
      </c>
      <c r="BF270" t="s">
        <v>159</v>
      </c>
      <c r="BG270" t="s">
        <v>161</v>
      </c>
      <c r="BH270" s="4">
        <v>41821</v>
      </c>
      <c r="BI270">
        <v>0</v>
      </c>
      <c r="BJ270" s="4">
        <v>42185</v>
      </c>
      <c r="BK270" t="s">
        <v>161</v>
      </c>
      <c r="BL270" t="s">
        <v>161</v>
      </c>
      <c r="BM270" t="s">
        <v>161</v>
      </c>
      <c r="BO270" t="s">
        <v>161</v>
      </c>
      <c r="BQ270" t="s">
        <v>161</v>
      </c>
      <c r="BS270" t="s">
        <v>161</v>
      </c>
      <c r="BU270" t="s">
        <v>161</v>
      </c>
      <c r="BW270" t="s">
        <v>161</v>
      </c>
      <c r="BX270" t="s">
        <v>161</v>
      </c>
      <c r="BZ270">
        <v>3819.69</v>
      </c>
      <c r="CA270">
        <v>0</v>
      </c>
      <c r="CB270">
        <v>-3819.69</v>
      </c>
      <c r="CC270">
        <v>0</v>
      </c>
      <c r="CD270">
        <v>0</v>
      </c>
      <c r="CE270">
        <v>0</v>
      </c>
      <c r="CF270">
        <v>0</v>
      </c>
      <c r="CG270">
        <v>0</v>
      </c>
      <c r="CH270">
        <v>3819.69</v>
      </c>
      <c r="CI270">
        <v>0</v>
      </c>
      <c r="CJ270">
        <v>0</v>
      </c>
      <c r="CK270">
        <v>3819.69</v>
      </c>
      <c r="CL270">
        <v>0</v>
      </c>
      <c r="CM270">
        <v>0</v>
      </c>
      <c r="CN270">
        <v>3819.69</v>
      </c>
      <c r="CO270">
        <v>0</v>
      </c>
      <c r="CP270">
        <v>275000</v>
      </c>
      <c r="CQ270">
        <v>0</v>
      </c>
      <c r="CR270">
        <v>0</v>
      </c>
      <c r="CS270">
        <v>275000</v>
      </c>
      <c r="CT270">
        <v>271180.31</v>
      </c>
      <c r="CU270">
        <v>0</v>
      </c>
      <c r="CV270">
        <v>3819.69</v>
      </c>
      <c r="CW270">
        <v>98.61</v>
      </c>
      <c r="CX270">
        <v>275000</v>
      </c>
      <c r="CY270">
        <v>0</v>
      </c>
      <c r="CZ270">
        <v>0</v>
      </c>
      <c r="DA270">
        <v>275000</v>
      </c>
      <c r="DB270">
        <v>0</v>
      </c>
      <c r="DC270">
        <v>0</v>
      </c>
      <c r="DD270">
        <v>275000</v>
      </c>
      <c r="DE270">
        <v>0</v>
      </c>
      <c r="DF270">
        <v>275000</v>
      </c>
      <c r="DG270">
        <v>0</v>
      </c>
      <c r="DH270">
        <v>0</v>
      </c>
      <c r="DI270">
        <v>275000</v>
      </c>
      <c r="DJ270">
        <v>0</v>
      </c>
      <c r="DK270">
        <v>0</v>
      </c>
      <c r="DL270">
        <v>275000</v>
      </c>
      <c r="DM270">
        <v>0</v>
      </c>
      <c r="DN270">
        <v>0</v>
      </c>
      <c r="DO270">
        <v>0</v>
      </c>
      <c r="DP270">
        <v>0</v>
      </c>
      <c r="DQ270">
        <v>0</v>
      </c>
      <c r="DR270">
        <v>0</v>
      </c>
      <c r="DS270">
        <v>0</v>
      </c>
      <c r="DT270">
        <v>0</v>
      </c>
      <c r="DU270">
        <v>0</v>
      </c>
      <c r="DV270">
        <v>0</v>
      </c>
      <c r="DW270">
        <v>0</v>
      </c>
      <c r="DX270">
        <v>0</v>
      </c>
      <c r="DY270">
        <v>0</v>
      </c>
      <c r="DZ270">
        <v>0</v>
      </c>
      <c r="EA270">
        <v>0</v>
      </c>
      <c r="EB270">
        <v>0</v>
      </c>
      <c r="EC270">
        <v>0</v>
      </c>
      <c r="ED270">
        <v>0</v>
      </c>
      <c r="EE270">
        <v>0</v>
      </c>
      <c r="EF270">
        <v>0</v>
      </c>
      <c r="EG270">
        <v>0</v>
      </c>
      <c r="EH270">
        <v>0</v>
      </c>
      <c r="EI270">
        <v>0</v>
      </c>
      <c r="EJ270">
        <v>0</v>
      </c>
      <c r="EK270">
        <v>0</v>
      </c>
      <c r="EL270">
        <v>0</v>
      </c>
      <c r="EM270">
        <v>0</v>
      </c>
      <c r="EN270">
        <v>0</v>
      </c>
      <c r="EO270">
        <v>0</v>
      </c>
      <c r="EP270">
        <v>0</v>
      </c>
      <c r="EQ270">
        <v>0</v>
      </c>
      <c r="ER270">
        <v>0</v>
      </c>
      <c r="ES270">
        <v>0</v>
      </c>
    </row>
    <row r="271" spans="1:149" hidden="1" x14ac:dyDescent="0.3">
      <c r="A271" t="s">
        <v>148</v>
      </c>
      <c r="B271" t="s">
        <v>149</v>
      </c>
      <c r="C271" t="s">
        <v>591</v>
      </c>
      <c r="D271" t="s">
        <v>151</v>
      </c>
      <c r="E271" t="s">
        <v>152</v>
      </c>
      <c r="F271" t="s">
        <v>622</v>
      </c>
      <c r="G271" t="str">
        <f>VLOOKUP(L271,'[3]Locn Lookup 2'!G:H,2,FALSE)</f>
        <v>113 -  CENTRAL MIDDLE SCHOOL</v>
      </c>
      <c r="H271" t="str">
        <f t="shared" si="19"/>
        <v>16176113 -  CENTRAL MIDDLE SCHOOL</v>
      </c>
      <c r="I271" t="s">
        <v>154</v>
      </c>
      <c r="J271" t="s">
        <v>155</v>
      </c>
      <c r="L271" s="3">
        <v>113</v>
      </c>
      <c r="M271" t="s">
        <v>156</v>
      </c>
      <c r="N271" t="s">
        <v>623</v>
      </c>
      <c r="O271" t="s">
        <v>151</v>
      </c>
      <c r="P271" t="s">
        <v>158</v>
      </c>
      <c r="Q271" t="s">
        <v>159</v>
      </c>
      <c r="R271">
        <v>20339.66</v>
      </c>
      <c r="S271">
        <v>0</v>
      </c>
      <c r="T271">
        <v>-20339.66</v>
      </c>
      <c r="U271">
        <v>0</v>
      </c>
      <c r="V271">
        <v>0</v>
      </c>
      <c r="W271">
        <v>0</v>
      </c>
      <c r="X271">
        <v>0</v>
      </c>
      <c r="Y271">
        <v>0</v>
      </c>
      <c r="Z271">
        <v>0</v>
      </c>
      <c r="AA271">
        <v>0</v>
      </c>
      <c r="AB271">
        <v>75000</v>
      </c>
      <c r="AC271">
        <v>0</v>
      </c>
      <c r="AD271">
        <v>-54828.89</v>
      </c>
      <c r="AE271">
        <f t="shared" si="20"/>
        <v>-54828.89</v>
      </c>
      <c r="AF271">
        <v>20171.11</v>
      </c>
      <c r="AG271">
        <v>20171.11</v>
      </c>
      <c r="AH271">
        <v>0</v>
      </c>
      <c r="AI271">
        <v>100</v>
      </c>
      <c r="AJ271">
        <v>20339.66</v>
      </c>
      <c r="AK271">
        <v>0</v>
      </c>
      <c r="AL271">
        <v>0</v>
      </c>
      <c r="AM271">
        <v>0</v>
      </c>
      <c r="AN271">
        <v>20339.66</v>
      </c>
      <c r="AO271">
        <v>0</v>
      </c>
      <c r="AP271">
        <v>0</v>
      </c>
      <c r="AQ271">
        <v>20339.66</v>
      </c>
      <c r="AR271">
        <v>0</v>
      </c>
      <c r="AS271">
        <v>0</v>
      </c>
      <c r="AT271">
        <v>0</v>
      </c>
      <c r="AU271">
        <v>0</v>
      </c>
      <c r="AV271">
        <v>0</v>
      </c>
      <c r="AW271">
        <v>0</v>
      </c>
      <c r="AX271">
        <v>0</v>
      </c>
      <c r="AY271">
        <v>0</v>
      </c>
      <c r="AZ271" t="s">
        <v>624</v>
      </c>
      <c r="BA271" t="s">
        <v>622</v>
      </c>
      <c r="BB271" t="s">
        <v>161</v>
      </c>
      <c r="BC271" t="s">
        <v>161</v>
      </c>
      <c r="BD271" t="s">
        <v>161</v>
      </c>
      <c r="BE271" t="s">
        <v>161</v>
      </c>
      <c r="BF271" t="s">
        <v>159</v>
      </c>
      <c r="BG271" t="s">
        <v>161</v>
      </c>
      <c r="BH271" s="4">
        <v>42186</v>
      </c>
      <c r="BI271">
        <v>0</v>
      </c>
      <c r="BJ271" s="4">
        <v>42551</v>
      </c>
      <c r="BK271" t="s">
        <v>161</v>
      </c>
      <c r="BL271" t="s">
        <v>161</v>
      </c>
      <c r="BM271" t="s">
        <v>161</v>
      </c>
      <c r="BO271" t="s">
        <v>161</v>
      </c>
      <c r="BQ271" t="s">
        <v>161</v>
      </c>
      <c r="BS271" t="s">
        <v>161</v>
      </c>
      <c r="BU271" t="s">
        <v>161</v>
      </c>
      <c r="BW271" t="s">
        <v>161</v>
      </c>
      <c r="BX271" t="s">
        <v>161</v>
      </c>
      <c r="BZ271">
        <v>20339.66</v>
      </c>
      <c r="CA271">
        <v>0</v>
      </c>
      <c r="CB271">
        <v>0</v>
      </c>
      <c r="CC271">
        <v>20339.66</v>
      </c>
      <c r="CD271">
        <v>0</v>
      </c>
      <c r="CE271">
        <v>0</v>
      </c>
      <c r="CF271">
        <v>20339.66</v>
      </c>
      <c r="CG271">
        <v>0</v>
      </c>
      <c r="CH271">
        <v>22203.360000000001</v>
      </c>
      <c r="CI271">
        <v>0</v>
      </c>
      <c r="CJ271">
        <v>0</v>
      </c>
      <c r="CK271">
        <v>22203.360000000001</v>
      </c>
      <c r="CL271">
        <v>1863.7</v>
      </c>
      <c r="CM271">
        <v>0</v>
      </c>
      <c r="CN271">
        <v>20339.66</v>
      </c>
      <c r="CO271">
        <v>8.39</v>
      </c>
      <c r="CP271">
        <v>74575</v>
      </c>
      <c r="CQ271">
        <v>0</v>
      </c>
      <c r="CR271">
        <v>-34489.230000000003</v>
      </c>
      <c r="CS271">
        <v>40085.769999999997</v>
      </c>
      <c r="CT271">
        <v>17882.41</v>
      </c>
      <c r="CU271">
        <v>0</v>
      </c>
      <c r="CV271">
        <v>22203.360000000001</v>
      </c>
      <c r="CW271">
        <v>44.61</v>
      </c>
      <c r="CX271">
        <v>75000</v>
      </c>
      <c r="CY271">
        <v>0</v>
      </c>
      <c r="CZ271">
        <v>0</v>
      </c>
      <c r="DA271">
        <v>75000</v>
      </c>
      <c r="DB271">
        <v>425</v>
      </c>
      <c r="DC271">
        <v>0</v>
      </c>
      <c r="DD271">
        <v>74575</v>
      </c>
      <c r="DE271">
        <v>0.56999999999999995</v>
      </c>
      <c r="DF271">
        <v>0</v>
      </c>
      <c r="DG271">
        <v>0</v>
      </c>
      <c r="DH271">
        <v>0</v>
      </c>
      <c r="DI271">
        <v>0</v>
      </c>
      <c r="DJ271">
        <v>0</v>
      </c>
      <c r="DK271">
        <v>0</v>
      </c>
      <c r="DL271">
        <v>0</v>
      </c>
      <c r="DM271">
        <v>0</v>
      </c>
      <c r="DN271">
        <v>0</v>
      </c>
      <c r="DO271">
        <v>0</v>
      </c>
      <c r="DP271">
        <v>0</v>
      </c>
      <c r="DQ271">
        <v>0</v>
      </c>
      <c r="DR271">
        <v>0</v>
      </c>
      <c r="DS271">
        <v>0</v>
      </c>
      <c r="DT271">
        <v>0</v>
      </c>
      <c r="DU271">
        <v>0</v>
      </c>
      <c r="DV271">
        <v>0</v>
      </c>
      <c r="DW271">
        <v>0</v>
      </c>
      <c r="DX271">
        <v>0</v>
      </c>
      <c r="DY271">
        <v>0</v>
      </c>
      <c r="DZ271">
        <v>0</v>
      </c>
      <c r="EA271">
        <v>0</v>
      </c>
      <c r="EB271">
        <v>0</v>
      </c>
      <c r="EC271">
        <v>0</v>
      </c>
      <c r="ED271">
        <v>0</v>
      </c>
      <c r="EE271">
        <v>0</v>
      </c>
      <c r="EF271">
        <v>0</v>
      </c>
      <c r="EG271">
        <v>0</v>
      </c>
      <c r="EH271">
        <v>0</v>
      </c>
      <c r="EI271">
        <v>0</v>
      </c>
      <c r="EJ271">
        <v>0</v>
      </c>
      <c r="EK271">
        <v>0</v>
      </c>
      <c r="EL271">
        <v>0</v>
      </c>
      <c r="EM271">
        <v>0</v>
      </c>
      <c r="EN271">
        <v>0</v>
      </c>
      <c r="EO271">
        <v>0</v>
      </c>
      <c r="EP271">
        <v>0</v>
      </c>
      <c r="EQ271">
        <v>0</v>
      </c>
      <c r="ER271">
        <v>0</v>
      </c>
      <c r="ES271">
        <v>0</v>
      </c>
    </row>
    <row r="272" spans="1:149" hidden="1" x14ac:dyDescent="0.3">
      <c r="A272" t="s">
        <v>148</v>
      </c>
      <c r="B272" t="s">
        <v>149</v>
      </c>
      <c r="C272" t="s">
        <v>591</v>
      </c>
      <c r="D272" t="s">
        <v>151</v>
      </c>
      <c r="E272" t="s">
        <v>152</v>
      </c>
      <c r="F272" t="s">
        <v>265</v>
      </c>
      <c r="G272" t="str">
        <f>VLOOKUP(L272,'[3]Locn Lookup 2'!G:H,2,FALSE)</f>
        <v>113 -  CENTRAL MIDDLE SCHOOL</v>
      </c>
      <c r="H272" t="str">
        <f t="shared" si="19"/>
        <v>17163113 -  CENTRAL MIDDLE SCHOOL</v>
      </c>
      <c r="I272" t="s">
        <v>154</v>
      </c>
      <c r="J272" t="s">
        <v>155</v>
      </c>
      <c r="L272" s="3">
        <v>113</v>
      </c>
      <c r="M272" t="s">
        <v>156</v>
      </c>
      <c r="N272" t="s">
        <v>625</v>
      </c>
      <c r="O272" t="s">
        <v>151</v>
      </c>
      <c r="P272" t="s">
        <v>158</v>
      </c>
      <c r="Q272" t="s">
        <v>159</v>
      </c>
      <c r="R272">
        <v>0</v>
      </c>
      <c r="S272">
        <v>0</v>
      </c>
      <c r="T272">
        <v>0</v>
      </c>
      <c r="U272">
        <v>0</v>
      </c>
      <c r="V272">
        <v>0</v>
      </c>
      <c r="W272">
        <v>0</v>
      </c>
      <c r="X272">
        <v>0</v>
      </c>
      <c r="Y272">
        <v>0</v>
      </c>
      <c r="Z272">
        <v>0</v>
      </c>
      <c r="AA272">
        <v>0</v>
      </c>
      <c r="AB272">
        <v>9000</v>
      </c>
      <c r="AC272">
        <v>0</v>
      </c>
      <c r="AD272">
        <v>-800</v>
      </c>
      <c r="AE272">
        <f t="shared" si="20"/>
        <v>-800</v>
      </c>
      <c r="AF272">
        <v>8200</v>
      </c>
      <c r="AG272">
        <v>8200</v>
      </c>
      <c r="AH272">
        <v>0</v>
      </c>
      <c r="AI272">
        <v>100</v>
      </c>
      <c r="AJ272">
        <v>0</v>
      </c>
      <c r="AK272">
        <v>0</v>
      </c>
      <c r="AL272">
        <v>0</v>
      </c>
      <c r="AM272">
        <v>0</v>
      </c>
      <c r="AN272">
        <v>0</v>
      </c>
      <c r="AO272">
        <v>0</v>
      </c>
      <c r="AP272">
        <v>0</v>
      </c>
      <c r="AQ272">
        <v>0</v>
      </c>
      <c r="AR272">
        <v>0</v>
      </c>
      <c r="AS272">
        <v>0</v>
      </c>
      <c r="AT272">
        <v>0</v>
      </c>
      <c r="AU272">
        <v>0</v>
      </c>
      <c r="AV272">
        <v>0</v>
      </c>
      <c r="AW272">
        <v>0</v>
      </c>
      <c r="AX272">
        <v>0</v>
      </c>
      <c r="AY272">
        <v>0</v>
      </c>
      <c r="AZ272" t="s">
        <v>267</v>
      </c>
      <c r="BA272" t="s">
        <v>265</v>
      </c>
      <c r="BB272" t="s">
        <v>161</v>
      </c>
      <c r="BC272" t="s">
        <v>161</v>
      </c>
      <c r="BD272" t="s">
        <v>161</v>
      </c>
      <c r="BE272" t="s">
        <v>161</v>
      </c>
      <c r="BF272" t="s">
        <v>159</v>
      </c>
      <c r="BG272" t="s">
        <v>161</v>
      </c>
      <c r="BH272" s="4">
        <v>42552</v>
      </c>
      <c r="BI272">
        <v>0</v>
      </c>
      <c r="BJ272" s="4">
        <v>42916</v>
      </c>
      <c r="BK272" t="s">
        <v>161</v>
      </c>
      <c r="BL272" t="s">
        <v>161</v>
      </c>
      <c r="BM272" t="s">
        <v>161</v>
      </c>
      <c r="BO272" t="s">
        <v>161</v>
      </c>
      <c r="BQ272" t="s">
        <v>161</v>
      </c>
      <c r="BS272" t="s">
        <v>161</v>
      </c>
      <c r="BU272" t="s">
        <v>161</v>
      </c>
      <c r="BW272" t="s">
        <v>161</v>
      </c>
      <c r="BX272" t="s">
        <v>161</v>
      </c>
      <c r="BZ272">
        <v>0</v>
      </c>
      <c r="CA272">
        <v>0</v>
      </c>
      <c r="CB272">
        <v>0</v>
      </c>
      <c r="CC272">
        <v>0</v>
      </c>
      <c r="CD272">
        <v>0</v>
      </c>
      <c r="CE272">
        <v>0</v>
      </c>
      <c r="CF272">
        <v>0</v>
      </c>
      <c r="CG272">
        <v>0</v>
      </c>
      <c r="CH272">
        <v>800</v>
      </c>
      <c r="CI272">
        <v>0</v>
      </c>
      <c r="CJ272">
        <v>-800</v>
      </c>
      <c r="CK272">
        <v>0</v>
      </c>
      <c r="CL272">
        <v>0</v>
      </c>
      <c r="CM272">
        <v>0</v>
      </c>
      <c r="CN272">
        <v>0</v>
      </c>
      <c r="CO272">
        <v>0</v>
      </c>
      <c r="CP272">
        <v>9000</v>
      </c>
      <c r="CQ272">
        <v>0</v>
      </c>
      <c r="CR272">
        <v>0</v>
      </c>
      <c r="CS272">
        <v>9000</v>
      </c>
      <c r="CT272">
        <v>8200</v>
      </c>
      <c r="CU272">
        <v>0</v>
      </c>
      <c r="CV272">
        <v>800</v>
      </c>
      <c r="CW272">
        <v>91.11</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c r="DW272">
        <v>0</v>
      </c>
      <c r="DX272">
        <v>0</v>
      </c>
      <c r="DY272">
        <v>0</v>
      </c>
      <c r="DZ272">
        <v>0</v>
      </c>
      <c r="EA272">
        <v>0</v>
      </c>
      <c r="EB272">
        <v>0</v>
      </c>
      <c r="EC272">
        <v>0</v>
      </c>
      <c r="ED272">
        <v>0</v>
      </c>
      <c r="EE272">
        <v>0</v>
      </c>
      <c r="EF272">
        <v>0</v>
      </c>
      <c r="EG272">
        <v>0</v>
      </c>
      <c r="EH272">
        <v>0</v>
      </c>
      <c r="EI272">
        <v>0</v>
      </c>
      <c r="EJ272">
        <v>0</v>
      </c>
      <c r="EK272">
        <v>0</v>
      </c>
      <c r="EL272">
        <v>0</v>
      </c>
      <c r="EM272">
        <v>0</v>
      </c>
      <c r="EN272">
        <v>0</v>
      </c>
      <c r="EO272">
        <v>0</v>
      </c>
      <c r="EP272">
        <v>0</v>
      </c>
      <c r="EQ272">
        <v>0</v>
      </c>
      <c r="ER272">
        <v>0</v>
      </c>
      <c r="ES272">
        <v>0</v>
      </c>
    </row>
    <row r="273" spans="1:149" hidden="1" x14ac:dyDescent="0.3">
      <c r="A273" t="s">
        <v>148</v>
      </c>
      <c r="B273" t="s">
        <v>149</v>
      </c>
      <c r="C273" t="s">
        <v>591</v>
      </c>
      <c r="D273" t="s">
        <v>151</v>
      </c>
      <c r="E273" t="s">
        <v>152</v>
      </c>
      <c r="F273" t="s">
        <v>334</v>
      </c>
      <c r="G273" t="str">
        <f>VLOOKUP(L273,'[3]Locn Lookup 2'!G:H,2,FALSE)</f>
        <v>113 -  CENTRAL MIDDLE SCHOOL</v>
      </c>
      <c r="H273" t="str">
        <f t="shared" si="19"/>
        <v>18164113 -  CENTRAL MIDDLE SCHOOL</v>
      </c>
      <c r="I273" t="s">
        <v>154</v>
      </c>
      <c r="J273" t="s">
        <v>155</v>
      </c>
      <c r="L273" s="3">
        <v>113</v>
      </c>
      <c r="M273" t="s">
        <v>156</v>
      </c>
      <c r="N273" t="s">
        <v>626</v>
      </c>
      <c r="O273" t="s">
        <v>151</v>
      </c>
      <c r="P273" t="s">
        <v>158</v>
      </c>
      <c r="Q273" t="s">
        <v>159</v>
      </c>
      <c r="R273">
        <v>489227.23</v>
      </c>
      <c r="S273">
        <v>0</v>
      </c>
      <c r="T273">
        <v>0</v>
      </c>
      <c r="U273">
        <v>0</v>
      </c>
      <c r="V273">
        <v>489227.23</v>
      </c>
      <c r="W273">
        <v>341484</v>
      </c>
      <c r="X273">
        <v>19546</v>
      </c>
      <c r="Y273">
        <v>0</v>
      </c>
      <c r="Z273">
        <v>128197.23</v>
      </c>
      <c r="AA273">
        <v>73.8</v>
      </c>
      <c r="AB273">
        <v>395000</v>
      </c>
      <c r="AC273">
        <v>108697.23</v>
      </c>
      <c r="AD273">
        <v>0</v>
      </c>
      <c r="AE273">
        <f t="shared" si="20"/>
        <v>108697.23</v>
      </c>
      <c r="AF273">
        <v>503697.23</v>
      </c>
      <c r="AG273">
        <v>355954</v>
      </c>
      <c r="AH273">
        <v>128197.23</v>
      </c>
      <c r="AI273">
        <v>74.55</v>
      </c>
      <c r="AJ273">
        <v>395000</v>
      </c>
      <c r="AK273">
        <v>108697.23</v>
      </c>
      <c r="AL273">
        <v>0</v>
      </c>
      <c r="AM273">
        <v>0</v>
      </c>
      <c r="AN273">
        <v>503697.23</v>
      </c>
      <c r="AO273">
        <v>14470</v>
      </c>
      <c r="AP273">
        <v>0</v>
      </c>
      <c r="AQ273">
        <v>489227.23</v>
      </c>
      <c r="AR273">
        <v>2.87</v>
      </c>
      <c r="AS273">
        <v>0</v>
      </c>
      <c r="AT273">
        <v>0</v>
      </c>
      <c r="AU273">
        <v>0</v>
      </c>
      <c r="AV273">
        <v>0</v>
      </c>
      <c r="AW273">
        <v>0</v>
      </c>
      <c r="AX273">
        <v>0</v>
      </c>
      <c r="AY273">
        <v>0</v>
      </c>
      <c r="AZ273" t="s">
        <v>336</v>
      </c>
      <c r="BA273" t="s">
        <v>334</v>
      </c>
      <c r="BB273" t="s">
        <v>161</v>
      </c>
      <c r="BC273" t="s">
        <v>161</v>
      </c>
      <c r="BD273" t="s">
        <v>161</v>
      </c>
      <c r="BE273" t="s">
        <v>161</v>
      </c>
      <c r="BF273" t="s">
        <v>159</v>
      </c>
      <c r="BG273" t="s">
        <v>161</v>
      </c>
      <c r="BH273" s="4">
        <v>42917</v>
      </c>
      <c r="BI273">
        <v>0</v>
      </c>
      <c r="BJ273" s="4">
        <v>43281</v>
      </c>
      <c r="BK273" t="s">
        <v>161</v>
      </c>
      <c r="BL273" t="s">
        <v>161</v>
      </c>
      <c r="BM273" t="s">
        <v>161</v>
      </c>
      <c r="BO273" t="s">
        <v>161</v>
      </c>
      <c r="BQ273" t="s">
        <v>161</v>
      </c>
      <c r="BS273" t="s">
        <v>161</v>
      </c>
      <c r="BU273" t="s">
        <v>161</v>
      </c>
      <c r="BW273" t="s">
        <v>161</v>
      </c>
      <c r="BX273" t="s">
        <v>161</v>
      </c>
      <c r="BZ273">
        <v>395000</v>
      </c>
      <c r="CA273">
        <v>0</v>
      </c>
      <c r="CB273">
        <v>0</v>
      </c>
      <c r="CC273">
        <v>395000</v>
      </c>
      <c r="CD273">
        <v>0</v>
      </c>
      <c r="CE273">
        <v>0</v>
      </c>
      <c r="CF273">
        <v>395000</v>
      </c>
      <c r="CG273">
        <v>0</v>
      </c>
      <c r="CH273">
        <v>395000</v>
      </c>
      <c r="CI273">
        <v>0</v>
      </c>
      <c r="CJ273">
        <v>0</v>
      </c>
      <c r="CK273">
        <v>395000</v>
      </c>
      <c r="CL273">
        <v>0</v>
      </c>
      <c r="CM273">
        <v>0</v>
      </c>
      <c r="CN273">
        <v>395000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c r="DW273">
        <v>0</v>
      </c>
      <c r="DX273">
        <v>0</v>
      </c>
      <c r="DY273">
        <v>0</v>
      </c>
      <c r="DZ273">
        <v>0</v>
      </c>
      <c r="EA273">
        <v>0</v>
      </c>
      <c r="EB273">
        <v>0</v>
      </c>
      <c r="EC273">
        <v>0</v>
      </c>
      <c r="ED273">
        <v>0</v>
      </c>
      <c r="EE273">
        <v>0</v>
      </c>
      <c r="EF273">
        <v>0</v>
      </c>
      <c r="EG273">
        <v>0</v>
      </c>
      <c r="EH273">
        <v>0</v>
      </c>
      <c r="EI273">
        <v>0</v>
      </c>
      <c r="EJ273">
        <v>0</v>
      </c>
      <c r="EK273">
        <v>0</v>
      </c>
      <c r="EL273">
        <v>0</v>
      </c>
      <c r="EM273">
        <v>0</v>
      </c>
      <c r="EN273">
        <v>0</v>
      </c>
      <c r="EO273">
        <v>0</v>
      </c>
      <c r="EP273">
        <v>0</v>
      </c>
      <c r="EQ273">
        <v>0</v>
      </c>
      <c r="ER273">
        <v>0</v>
      </c>
      <c r="ES273">
        <v>0</v>
      </c>
    </row>
    <row r="274" spans="1:149" hidden="1" x14ac:dyDescent="0.3">
      <c r="A274" t="s">
        <v>148</v>
      </c>
      <c r="B274" t="s">
        <v>149</v>
      </c>
      <c r="C274" t="s">
        <v>591</v>
      </c>
      <c r="D274" t="s">
        <v>151</v>
      </c>
      <c r="E274" t="s">
        <v>152</v>
      </c>
      <c r="F274" t="s">
        <v>337</v>
      </c>
      <c r="G274" t="str">
        <f>VLOOKUP(L274,'[3]Locn Lookup 2'!G:H,2,FALSE)</f>
        <v>113 -  CENTRAL MIDDLE SCHOOL</v>
      </c>
      <c r="H274" t="str">
        <f t="shared" si="19"/>
        <v>18165113 -  CENTRAL MIDDLE SCHOOL</v>
      </c>
      <c r="I274" t="s">
        <v>154</v>
      </c>
      <c r="J274" t="s">
        <v>155</v>
      </c>
      <c r="L274" s="3">
        <v>113</v>
      </c>
      <c r="M274" t="s">
        <v>156</v>
      </c>
      <c r="N274" t="s">
        <v>627</v>
      </c>
      <c r="O274" t="s">
        <v>151</v>
      </c>
      <c r="P274" t="s">
        <v>158</v>
      </c>
      <c r="Q274" t="s">
        <v>159</v>
      </c>
      <c r="R274">
        <v>0</v>
      </c>
      <c r="S274">
        <v>0</v>
      </c>
      <c r="T274">
        <v>0</v>
      </c>
      <c r="U274">
        <v>0</v>
      </c>
      <c r="V274">
        <v>0</v>
      </c>
      <c r="W274">
        <v>0</v>
      </c>
      <c r="X274">
        <v>0</v>
      </c>
      <c r="Y274">
        <v>0</v>
      </c>
      <c r="Z274">
        <v>0</v>
      </c>
      <c r="AA274">
        <v>0</v>
      </c>
      <c r="AB274">
        <v>400000</v>
      </c>
      <c r="AC274">
        <v>0</v>
      </c>
      <c r="AD274">
        <v>-109694.99</v>
      </c>
      <c r="AE274">
        <f t="shared" si="20"/>
        <v>-109694.99</v>
      </c>
      <c r="AF274">
        <v>290305.01</v>
      </c>
      <c r="AG274">
        <v>290305.01</v>
      </c>
      <c r="AH274">
        <v>0</v>
      </c>
      <c r="AI274">
        <v>100</v>
      </c>
      <c r="AJ274">
        <v>0</v>
      </c>
      <c r="AK274">
        <v>0</v>
      </c>
      <c r="AL274">
        <v>0</v>
      </c>
      <c r="AM274">
        <v>0</v>
      </c>
      <c r="AN274">
        <v>0</v>
      </c>
      <c r="AO274">
        <v>0</v>
      </c>
      <c r="AP274">
        <v>0</v>
      </c>
      <c r="AQ274">
        <v>0</v>
      </c>
      <c r="AR274">
        <v>0</v>
      </c>
      <c r="AS274">
        <v>0</v>
      </c>
      <c r="AT274">
        <v>0</v>
      </c>
      <c r="AU274">
        <v>0</v>
      </c>
      <c r="AV274">
        <v>0</v>
      </c>
      <c r="AW274">
        <v>0</v>
      </c>
      <c r="AX274">
        <v>0</v>
      </c>
      <c r="AY274">
        <v>0</v>
      </c>
      <c r="AZ274" t="s">
        <v>328</v>
      </c>
      <c r="BA274" t="s">
        <v>337</v>
      </c>
      <c r="BB274" t="s">
        <v>161</v>
      </c>
      <c r="BC274" t="s">
        <v>161</v>
      </c>
      <c r="BD274" t="s">
        <v>161</v>
      </c>
      <c r="BE274" t="s">
        <v>161</v>
      </c>
      <c r="BF274" t="s">
        <v>159</v>
      </c>
      <c r="BG274" t="s">
        <v>161</v>
      </c>
      <c r="BH274" s="4">
        <v>42917</v>
      </c>
      <c r="BI274">
        <v>0</v>
      </c>
      <c r="BJ274" s="4">
        <v>43281</v>
      </c>
      <c r="BK274" t="s">
        <v>161</v>
      </c>
      <c r="BL274" t="s">
        <v>161</v>
      </c>
      <c r="BM274" t="s">
        <v>161</v>
      </c>
      <c r="BO274" t="s">
        <v>161</v>
      </c>
      <c r="BQ274" t="s">
        <v>161</v>
      </c>
      <c r="BS274" t="s">
        <v>161</v>
      </c>
      <c r="BU274" t="s">
        <v>161</v>
      </c>
      <c r="BW274" t="s">
        <v>161</v>
      </c>
      <c r="BX274" t="s">
        <v>161</v>
      </c>
      <c r="BZ274">
        <v>0</v>
      </c>
      <c r="CA274">
        <v>0</v>
      </c>
      <c r="CB274">
        <v>0</v>
      </c>
      <c r="CC274">
        <v>0</v>
      </c>
      <c r="CD274">
        <v>0</v>
      </c>
      <c r="CE274">
        <v>0</v>
      </c>
      <c r="CF274">
        <v>0</v>
      </c>
      <c r="CG274">
        <v>0</v>
      </c>
      <c r="CH274">
        <v>400000</v>
      </c>
      <c r="CI274">
        <v>0</v>
      </c>
      <c r="CJ274">
        <v>-109694.99</v>
      </c>
      <c r="CK274">
        <v>290305.01</v>
      </c>
      <c r="CL274">
        <v>290305.01</v>
      </c>
      <c r="CM274">
        <v>0</v>
      </c>
      <c r="CN274">
        <v>0</v>
      </c>
      <c r="CO274">
        <v>100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c r="DW274">
        <v>0</v>
      </c>
      <c r="DX274">
        <v>0</v>
      </c>
      <c r="DY274">
        <v>0</v>
      </c>
      <c r="DZ274">
        <v>0</v>
      </c>
      <c r="EA274">
        <v>0</v>
      </c>
      <c r="EB274">
        <v>0</v>
      </c>
      <c r="EC274">
        <v>0</v>
      </c>
      <c r="ED274">
        <v>0</v>
      </c>
      <c r="EE274">
        <v>0</v>
      </c>
      <c r="EF274">
        <v>0</v>
      </c>
      <c r="EG274">
        <v>0</v>
      </c>
      <c r="EH274">
        <v>0</v>
      </c>
      <c r="EI274">
        <v>0</v>
      </c>
      <c r="EJ274">
        <v>0</v>
      </c>
      <c r="EK274">
        <v>0</v>
      </c>
      <c r="EL274">
        <v>0</v>
      </c>
      <c r="EM274">
        <v>0</v>
      </c>
      <c r="EN274">
        <v>0</v>
      </c>
      <c r="EO274">
        <v>0</v>
      </c>
      <c r="EP274">
        <v>0</v>
      </c>
      <c r="EQ274">
        <v>0</v>
      </c>
      <c r="ER274">
        <v>0</v>
      </c>
      <c r="ES274">
        <v>0</v>
      </c>
    </row>
    <row r="275" spans="1:149" hidden="1" x14ac:dyDescent="0.3">
      <c r="A275" t="s">
        <v>148</v>
      </c>
      <c r="B275" t="s">
        <v>149</v>
      </c>
      <c r="C275" t="s">
        <v>591</v>
      </c>
      <c r="D275" t="s">
        <v>151</v>
      </c>
      <c r="E275" t="s">
        <v>152</v>
      </c>
      <c r="F275" t="s">
        <v>628</v>
      </c>
      <c r="G275" t="str">
        <f>VLOOKUP(L275,'[3]Locn Lookup 2'!G:H,2,FALSE)</f>
        <v>113 -  CENTRAL MIDDLE SCHOOL</v>
      </c>
      <c r="H275" t="str">
        <f t="shared" si="19"/>
        <v>19148113 -  CENTRAL MIDDLE SCHOOL</v>
      </c>
      <c r="I275" t="s">
        <v>154</v>
      </c>
      <c r="J275" t="s">
        <v>155</v>
      </c>
      <c r="L275" s="3">
        <v>113</v>
      </c>
      <c r="M275" t="s">
        <v>156</v>
      </c>
      <c r="N275" t="s">
        <v>629</v>
      </c>
      <c r="O275" t="s">
        <v>151</v>
      </c>
      <c r="P275" t="s">
        <v>158</v>
      </c>
      <c r="Q275" t="s">
        <v>159</v>
      </c>
      <c r="R275">
        <v>743175.46</v>
      </c>
      <c r="S275">
        <v>0</v>
      </c>
      <c r="T275">
        <v>0</v>
      </c>
      <c r="U275">
        <v>0</v>
      </c>
      <c r="V275">
        <v>743175.46</v>
      </c>
      <c r="W275">
        <v>0</v>
      </c>
      <c r="X275">
        <v>0</v>
      </c>
      <c r="Y275">
        <v>0</v>
      </c>
      <c r="Z275">
        <v>743175.46</v>
      </c>
      <c r="AA275">
        <v>0</v>
      </c>
      <c r="AB275">
        <v>1000000</v>
      </c>
      <c r="AC275">
        <v>0</v>
      </c>
      <c r="AD275">
        <v>0</v>
      </c>
      <c r="AE275">
        <f t="shared" si="20"/>
        <v>0</v>
      </c>
      <c r="AF275">
        <v>1000000</v>
      </c>
      <c r="AG275">
        <v>256824.54</v>
      </c>
      <c r="AH275">
        <v>743175.46</v>
      </c>
      <c r="AI275">
        <v>25.68</v>
      </c>
      <c r="AJ275">
        <v>748656.76</v>
      </c>
      <c r="AK275">
        <v>0</v>
      </c>
      <c r="AL275">
        <v>0</v>
      </c>
      <c r="AM275">
        <v>0</v>
      </c>
      <c r="AN275">
        <v>748656.76</v>
      </c>
      <c r="AO275">
        <v>5481.3</v>
      </c>
      <c r="AP275">
        <v>0</v>
      </c>
      <c r="AQ275">
        <v>743175.46</v>
      </c>
      <c r="AR275">
        <v>0.73</v>
      </c>
      <c r="AS275">
        <v>0</v>
      </c>
      <c r="AT275">
        <v>0</v>
      </c>
      <c r="AU275">
        <v>0</v>
      </c>
      <c r="AV275">
        <v>0</v>
      </c>
      <c r="AW275">
        <v>0</v>
      </c>
      <c r="AX275">
        <v>0</v>
      </c>
      <c r="AY275">
        <v>0</v>
      </c>
      <c r="AZ275" t="s">
        <v>630</v>
      </c>
      <c r="BA275" t="s">
        <v>628</v>
      </c>
      <c r="BB275" t="s">
        <v>161</v>
      </c>
      <c r="BC275" t="s">
        <v>161</v>
      </c>
      <c r="BD275" t="s">
        <v>161</v>
      </c>
      <c r="BE275" t="s">
        <v>161</v>
      </c>
      <c r="BF275" t="s">
        <v>159</v>
      </c>
      <c r="BG275" t="s">
        <v>161</v>
      </c>
      <c r="BH275" s="4">
        <v>43282</v>
      </c>
      <c r="BI275">
        <v>0</v>
      </c>
      <c r="BJ275" s="4">
        <v>43646</v>
      </c>
      <c r="BK275" t="s">
        <v>161</v>
      </c>
      <c r="BL275" t="s">
        <v>161</v>
      </c>
      <c r="BM275" t="s">
        <v>161</v>
      </c>
      <c r="BO275" t="s">
        <v>161</v>
      </c>
      <c r="BQ275" t="s">
        <v>161</v>
      </c>
      <c r="BS275" t="s">
        <v>161</v>
      </c>
      <c r="BU275" t="s">
        <v>161</v>
      </c>
      <c r="BW275" t="s">
        <v>161</v>
      </c>
      <c r="BX275" t="s">
        <v>161</v>
      </c>
      <c r="BZ275">
        <v>1000000</v>
      </c>
      <c r="CA275">
        <v>0</v>
      </c>
      <c r="CB275">
        <v>0</v>
      </c>
      <c r="CC275">
        <v>1000000</v>
      </c>
      <c r="CD275">
        <v>251343.24</v>
      </c>
      <c r="CE275">
        <v>0</v>
      </c>
      <c r="CF275">
        <v>748656.76</v>
      </c>
      <c r="CG275">
        <v>25.13</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c r="DW275">
        <v>0</v>
      </c>
      <c r="DX275">
        <v>0</v>
      </c>
      <c r="DY275">
        <v>0</v>
      </c>
      <c r="DZ275">
        <v>0</v>
      </c>
      <c r="EA275">
        <v>0</v>
      </c>
      <c r="EB275">
        <v>0</v>
      </c>
      <c r="EC275">
        <v>0</v>
      </c>
      <c r="ED275">
        <v>0</v>
      </c>
      <c r="EE275">
        <v>0</v>
      </c>
      <c r="EF275">
        <v>0</v>
      </c>
      <c r="EG275">
        <v>0</v>
      </c>
      <c r="EH275">
        <v>0</v>
      </c>
      <c r="EI275">
        <v>0</v>
      </c>
      <c r="EJ275">
        <v>0</v>
      </c>
      <c r="EK275">
        <v>0</v>
      </c>
      <c r="EL275">
        <v>0</v>
      </c>
      <c r="EM275">
        <v>0</v>
      </c>
      <c r="EN275">
        <v>0</v>
      </c>
      <c r="EO275">
        <v>0</v>
      </c>
      <c r="EP275">
        <v>0</v>
      </c>
      <c r="EQ275">
        <v>0</v>
      </c>
      <c r="ER275">
        <v>0</v>
      </c>
      <c r="ES275">
        <v>0</v>
      </c>
    </row>
    <row r="276" spans="1:149" hidden="1" x14ac:dyDescent="0.3">
      <c r="A276" t="s">
        <v>148</v>
      </c>
      <c r="B276" t="s">
        <v>149</v>
      </c>
      <c r="C276" t="s">
        <v>591</v>
      </c>
      <c r="D276" t="s">
        <v>151</v>
      </c>
      <c r="E276" t="s">
        <v>152</v>
      </c>
      <c r="F276" t="s">
        <v>166</v>
      </c>
      <c r="G276" t="str">
        <f>VLOOKUP(L276,'[3]Locn Lookup 2'!G:H,2,FALSE)</f>
        <v>113 -  CENTRAL MIDDLE SCHOOL</v>
      </c>
      <c r="H276" t="str">
        <f t="shared" si="19"/>
        <v>19149113 -  CENTRAL MIDDLE SCHOOL</v>
      </c>
      <c r="I276" t="s">
        <v>154</v>
      </c>
      <c r="J276" t="s">
        <v>155</v>
      </c>
      <c r="L276" s="3">
        <v>113</v>
      </c>
      <c r="M276" t="s">
        <v>156</v>
      </c>
      <c r="N276" t="s">
        <v>631</v>
      </c>
      <c r="O276" t="s">
        <v>151</v>
      </c>
      <c r="P276" t="s">
        <v>158</v>
      </c>
      <c r="Q276" t="s">
        <v>159</v>
      </c>
      <c r="R276">
        <v>4985</v>
      </c>
      <c r="S276">
        <v>0</v>
      </c>
      <c r="T276">
        <v>0</v>
      </c>
      <c r="U276">
        <v>0</v>
      </c>
      <c r="V276">
        <v>4985</v>
      </c>
      <c r="W276">
        <v>0</v>
      </c>
      <c r="X276">
        <v>4985</v>
      </c>
      <c r="Y276">
        <v>0</v>
      </c>
      <c r="Z276">
        <v>0</v>
      </c>
      <c r="AA276">
        <v>100</v>
      </c>
      <c r="AB276">
        <v>50000</v>
      </c>
      <c r="AC276">
        <v>0</v>
      </c>
      <c r="AD276">
        <v>-33458.5</v>
      </c>
      <c r="AE276">
        <f t="shared" si="20"/>
        <v>-33458.5</v>
      </c>
      <c r="AF276">
        <v>16541.5</v>
      </c>
      <c r="AG276">
        <v>11556.5</v>
      </c>
      <c r="AH276">
        <v>0</v>
      </c>
      <c r="AI276">
        <v>100</v>
      </c>
      <c r="AJ276">
        <v>44258.5</v>
      </c>
      <c r="AK276">
        <v>0</v>
      </c>
      <c r="AL276">
        <v>-33458.5</v>
      </c>
      <c r="AM276">
        <v>0</v>
      </c>
      <c r="AN276">
        <v>10800</v>
      </c>
      <c r="AO276">
        <v>5815</v>
      </c>
      <c r="AP276">
        <v>0</v>
      </c>
      <c r="AQ276">
        <v>4985</v>
      </c>
      <c r="AR276">
        <v>53.84</v>
      </c>
      <c r="AS276">
        <v>0</v>
      </c>
      <c r="AT276">
        <v>0</v>
      </c>
      <c r="AU276">
        <v>0</v>
      </c>
      <c r="AV276">
        <v>0</v>
      </c>
      <c r="AW276">
        <v>0</v>
      </c>
      <c r="AX276">
        <v>0</v>
      </c>
      <c r="AY276">
        <v>0</v>
      </c>
      <c r="AZ276" t="s">
        <v>168</v>
      </c>
      <c r="BA276" t="s">
        <v>166</v>
      </c>
      <c r="BB276" t="s">
        <v>161</v>
      </c>
      <c r="BC276" t="s">
        <v>161</v>
      </c>
      <c r="BD276" t="s">
        <v>161</v>
      </c>
      <c r="BE276" t="s">
        <v>161</v>
      </c>
      <c r="BF276" t="s">
        <v>159</v>
      </c>
      <c r="BG276" t="s">
        <v>161</v>
      </c>
      <c r="BH276" s="4">
        <v>43282</v>
      </c>
      <c r="BI276">
        <v>0</v>
      </c>
      <c r="BJ276" s="4">
        <v>43646</v>
      </c>
      <c r="BK276" t="s">
        <v>161</v>
      </c>
      <c r="BL276" t="s">
        <v>161</v>
      </c>
      <c r="BM276" t="s">
        <v>161</v>
      </c>
      <c r="BO276" t="s">
        <v>161</v>
      </c>
      <c r="BQ276" t="s">
        <v>161</v>
      </c>
      <c r="BS276" t="s">
        <v>161</v>
      </c>
      <c r="BU276" t="s">
        <v>161</v>
      </c>
      <c r="BW276" t="s">
        <v>161</v>
      </c>
      <c r="BX276" t="s">
        <v>161</v>
      </c>
      <c r="BZ276">
        <v>50000</v>
      </c>
      <c r="CA276">
        <v>0</v>
      </c>
      <c r="CB276">
        <v>0</v>
      </c>
      <c r="CC276">
        <v>50000</v>
      </c>
      <c r="CD276">
        <v>5741.5</v>
      </c>
      <c r="CE276">
        <v>0</v>
      </c>
      <c r="CF276">
        <v>44258.5</v>
      </c>
      <c r="CG276">
        <v>11.48</v>
      </c>
      <c r="CH276">
        <v>0</v>
      </c>
      <c r="CI276">
        <v>0</v>
      </c>
      <c r="CJ276">
        <v>0</v>
      </c>
      <c r="CK276">
        <v>0</v>
      </c>
      <c r="CL276">
        <v>0</v>
      </c>
      <c r="CM276">
        <v>0</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c r="DW276">
        <v>0</v>
      </c>
      <c r="DX276">
        <v>0</v>
      </c>
      <c r="DY276">
        <v>0</v>
      </c>
      <c r="DZ276">
        <v>0</v>
      </c>
      <c r="EA276">
        <v>0</v>
      </c>
      <c r="EB276">
        <v>0</v>
      </c>
      <c r="EC276">
        <v>0</v>
      </c>
      <c r="ED276">
        <v>0</v>
      </c>
      <c r="EE276">
        <v>0</v>
      </c>
      <c r="EF276">
        <v>0</v>
      </c>
      <c r="EG276">
        <v>0</v>
      </c>
      <c r="EH276">
        <v>0</v>
      </c>
      <c r="EI276">
        <v>0</v>
      </c>
      <c r="EJ276">
        <v>0</v>
      </c>
      <c r="EK276">
        <v>0</v>
      </c>
      <c r="EL276">
        <v>0</v>
      </c>
      <c r="EM276">
        <v>0</v>
      </c>
      <c r="EN276">
        <v>0</v>
      </c>
      <c r="EO276">
        <v>0</v>
      </c>
      <c r="EP276">
        <v>0</v>
      </c>
      <c r="EQ276">
        <v>0</v>
      </c>
      <c r="ER276">
        <v>0</v>
      </c>
      <c r="ES276">
        <v>0</v>
      </c>
    </row>
    <row r="277" spans="1:149" hidden="1" x14ac:dyDescent="0.3">
      <c r="A277" t="s">
        <v>148</v>
      </c>
      <c r="B277" t="s">
        <v>149</v>
      </c>
      <c r="C277" t="s">
        <v>591</v>
      </c>
      <c r="D277" t="s">
        <v>151</v>
      </c>
      <c r="E277" t="s">
        <v>152</v>
      </c>
      <c r="F277" t="s">
        <v>344</v>
      </c>
      <c r="G277" t="str">
        <f>VLOOKUP(L277,'[3]Locn Lookup 2'!G:H,2,FALSE)</f>
        <v>113 -  CENTRAL MIDDLE SCHOOL</v>
      </c>
      <c r="H277" t="str">
        <f t="shared" si="19"/>
        <v>19150113 -  CENTRAL MIDDLE SCHOOL</v>
      </c>
      <c r="I277" t="s">
        <v>154</v>
      </c>
      <c r="J277" t="s">
        <v>155</v>
      </c>
      <c r="L277" s="3">
        <v>113</v>
      </c>
      <c r="M277" t="s">
        <v>156</v>
      </c>
      <c r="N277" t="s">
        <v>632</v>
      </c>
      <c r="O277" t="s">
        <v>151</v>
      </c>
      <c r="P277" t="s">
        <v>158</v>
      </c>
      <c r="Q277" t="s">
        <v>159</v>
      </c>
      <c r="R277">
        <v>20933.5</v>
      </c>
      <c r="S277">
        <v>0</v>
      </c>
      <c r="T277">
        <v>0</v>
      </c>
      <c r="U277">
        <v>0</v>
      </c>
      <c r="V277">
        <v>20933.5</v>
      </c>
      <c r="W277">
        <v>6850</v>
      </c>
      <c r="X277">
        <v>0</v>
      </c>
      <c r="Y277">
        <v>0</v>
      </c>
      <c r="Z277">
        <v>14083.5</v>
      </c>
      <c r="AA277">
        <v>32.72</v>
      </c>
      <c r="AB277">
        <v>75000</v>
      </c>
      <c r="AC277">
        <v>7583.5</v>
      </c>
      <c r="AD277">
        <v>0</v>
      </c>
      <c r="AE277">
        <f t="shared" si="20"/>
        <v>7583.5</v>
      </c>
      <c r="AF277">
        <v>82583.5</v>
      </c>
      <c r="AG277">
        <v>68500</v>
      </c>
      <c r="AH277">
        <v>14083.5</v>
      </c>
      <c r="AI277">
        <v>82.95</v>
      </c>
      <c r="AJ277">
        <v>75000</v>
      </c>
      <c r="AK277">
        <v>7583.5</v>
      </c>
      <c r="AL277">
        <v>0</v>
      </c>
      <c r="AM277">
        <v>0</v>
      </c>
      <c r="AN277">
        <v>82583.5</v>
      </c>
      <c r="AO277">
        <v>61650</v>
      </c>
      <c r="AP277">
        <v>0</v>
      </c>
      <c r="AQ277">
        <v>20933.5</v>
      </c>
      <c r="AR277">
        <v>74.650000000000006</v>
      </c>
      <c r="AS277">
        <v>0</v>
      </c>
      <c r="AT277">
        <v>0</v>
      </c>
      <c r="AU277">
        <v>0</v>
      </c>
      <c r="AV277">
        <v>0</v>
      </c>
      <c r="AW277">
        <v>0</v>
      </c>
      <c r="AX277">
        <v>0</v>
      </c>
      <c r="AY277">
        <v>0</v>
      </c>
      <c r="AZ277" t="s">
        <v>194</v>
      </c>
      <c r="BA277" t="s">
        <v>344</v>
      </c>
      <c r="BB277" t="s">
        <v>161</v>
      </c>
      <c r="BC277" t="s">
        <v>161</v>
      </c>
      <c r="BD277" t="s">
        <v>161</v>
      </c>
      <c r="BE277" t="s">
        <v>161</v>
      </c>
      <c r="BF277" t="s">
        <v>159</v>
      </c>
      <c r="BG277" t="s">
        <v>161</v>
      </c>
      <c r="BH277" s="4">
        <v>43282</v>
      </c>
      <c r="BI277">
        <v>0</v>
      </c>
      <c r="BJ277" s="4">
        <v>43646</v>
      </c>
      <c r="BK277" t="s">
        <v>161</v>
      </c>
      <c r="BL277" t="s">
        <v>161</v>
      </c>
      <c r="BM277" t="s">
        <v>161</v>
      </c>
      <c r="BO277" t="s">
        <v>161</v>
      </c>
      <c r="BQ277" t="s">
        <v>161</v>
      </c>
      <c r="BS277" t="s">
        <v>161</v>
      </c>
      <c r="BU277" t="s">
        <v>161</v>
      </c>
      <c r="BW277" t="s">
        <v>161</v>
      </c>
      <c r="BX277" t="s">
        <v>161</v>
      </c>
      <c r="BZ277">
        <v>75000</v>
      </c>
      <c r="CA277">
        <v>0</v>
      </c>
      <c r="CB277">
        <v>0</v>
      </c>
      <c r="CC277">
        <v>75000</v>
      </c>
      <c r="CD277">
        <v>0</v>
      </c>
      <c r="CE277">
        <v>0</v>
      </c>
      <c r="CF277">
        <v>75000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c r="DW277">
        <v>0</v>
      </c>
      <c r="DX277">
        <v>0</v>
      </c>
      <c r="DY277">
        <v>0</v>
      </c>
      <c r="DZ277">
        <v>0</v>
      </c>
      <c r="EA277">
        <v>0</v>
      </c>
      <c r="EB277">
        <v>0</v>
      </c>
      <c r="EC277">
        <v>0</v>
      </c>
      <c r="ED277">
        <v>0</v>
      </c>
      <c r="EE277">
        <v>0</v>
      </c>
      <c r="EF277">
        <v>0</v>
      </c>
      <c r="EG277">
        <v>0</v>
      </c>
      <c r="EH277">
        <v>0</v>
      </c>
      <c r="EI277">
        <v>0</v>
      </c>
      <c r="EJ277">
        <v>0</v>
      </c>
      <c r="EK277">
        <v>0</v>
      </c>
      <c r="EL277">
        <v>0</v>
      </c>
      <c r="EM277">
        <v>0</v>
      </c>
      <c r="EN277">
        <v>0</v>
      </c>
      <c r="EO277">
        <v>0</v>
      </c>
      <c r="EP277">
        <v>0</v>
      </c>
      <c r="EQ277">
        <v>0</v>
      </c>
      <c r="ER277">
        <v>0</v>
      </c>
      <c r="ES277">
        <v>0</v>
      </c>
    </row>
    <row r="278" spans="1:149" hidden="1" x14ac:dyDescent="0.3">
      <c r="A278" t="s">
        <v>148</v>
      </c>
      <c r="B278" t="s">
        <v>149</v>
      </c>
      <c r="C278" t="s">
        <v>591</v>
      </c>
      <c r="D278" t="s">
        <v>151</v>
      </c>
      <c r="E278" t="s">
        <v>152</v>
      </c>
      <c r="F278" t="s">
        <v>169</v>
      </c>
      <c r="G278" t="str">
        <f>VLOOKUP(L278,'[3]Locn Lookup 2'!G:H,2,FALSE)</f>
        <v>113 -  CENTRAL MIDDLE SCHOOL</v>
      </c>
      <c r="H278" t="str">
        <f t="shared" si="19"/>
        <v>19155113 -  CENTRAL MIDDLE SCHOOL</v>
      </c>
      <c r="I278" t="s">
        <v>154</v>
      </c>
      <c r="J278" t="s">
        <v>155</v>
      </c>
      <c r="L278" s="3">
        <v>113</v>
      </c>
      <c r="M278" t="s">
        <v>156</v>
      </c>
      <c r="N278" t="s">
        <v>633</v>
      </c>
      <c r="O278" t="s">
        <v>151</v>
      </c>
      <c r="P278" t="s">
        <v>158</v>
      </c>
      <c r="Q278" t="s">
        <v>159</v>
      </c>
      <c r="R278">
        <v>0</v>
      </c>
      <c r="S278">
        <v>0</v>
      </c>
      <c r="T278">
        <v>0</v>
      </c>
      <c r="U278">
        <v>0</v>
      </c>
      <c r="V278">
        <v>0</v>
      </c>
      <c r="W278">
        <v>0</v>
      </c>
      <c r="X278">
        <v>0</v>
      </c>
      <c r="Y278">
        <v>0</v>
      </c>
      <c r="Z278">
        <v>0</v>
      </c>
      <c r="AA278">
        <v>0</v>
      </c>
      <c r="AB278">
        <v>215000</v>
      </c>
      <c r="AC278">
        <v>0</v>
      </c>
      <c r="AD278">
        <v>-56391.78</v>
      </c>
      <c r="AE278">
        <f t="shared" si="20"/>
        <v>-56391.78</v>
      </c>
      <c r="AF278">
        <v>158608.22</v>
      </c>
      <c r="AG278">
        <v>158608.22</v>
      </c>
      <c r="AH278">
        <v>0</v>
      </c>
      <c r="AI278">
        <v>100</v>
      </c>
      <c r="AJ278">
        <v>56391.78</v>
      </c>
      <c r="AK278">
        <v>0</v>
      </c>
      <c r="AL278">
        <v>-56391.78</v>
      </c>
      <c r="AM278">
        <v>0</v>
      </c>
      <c r="AN278">
        <v>0</v>
      </c>
      <c r="AO278">
        <v>0</v>
      </c>
      <c r="AP278">
        <v>0</v>
      </c>
      <c r="AQ278">
        <v>0</v>
      </c>
      <c r="AR278">
        <v>0</v>
      </c>
      <c r="AS278">
        <v>0</v>
      </c>
      <c r="AT278">
        <v>0</v>
      </c>
      <c r="AU278">
        <v>0</v>
      </c>
      <c r="AV278">
        <v>0</v>
      </c>
      <c r="AW278">
        <v>0</v>
      </c>
      <c r="AX278">
        <v>0</v>
      </c>
      <c r="AY278">
        <v>0</v>
      </c>
      <c r="AZ278" t="s">
        <v>171</v>
      </c>
      <c r="BA278" t="s">
        <v>169</v>
      </c>
      <c r="BB278" t="s">
        <v>161</v>
      </c>
      <c r="BC278" t="s">
        <v>161</v>
      </c>
      <c r="BD278" t="s">
        <v>161</v>
      </c>
      <c r="BE278" t="s">
        <v>161</v>
      </c>
      <c r="BF278" t="s">
        <v>159</v>
      </c>
      <c r="BG278" t="s">
        <v>161</v>
      </c>
      <c r="BH278" s="4">
        <v>43282</v>
      </c>
      <c r="BI278">
        <v>0</v>
      </c>
      <c r="BJ278" s="4">
        <v>43646</v>
      </c>
      <c r="BK278" t="s">
        <v>161</v>
      </c>
      <c r="BL278" t="s">
        <v>161</v>
      </c>
      <c r="BM278" t="s">
        <v>161</v>
      </c>
      <c r="BO278" t="s">
        <v>161</v>
      </c>
      <c r="BQ278" t="s">
        <v>161</v>
      </c>
      <c r="BS278" t="s">
        <v>161</v>
      </c>
      <c r="BU278" t="s">
        <v>161</v>
      </c>
      <c r="BW278" t="s">
        <v>161</v>
      </c>
      <c r="BX278" t="s">
        <v>161</v>
      </c>
      <c r="BZ278">
        <v>215000</v>
      </c>
      <c r="CA278">
        <v>0</v>
      </c>
      <c r="CB278">
        <v>0</v>
      </c>
      <c r="CC278">
        <v>215000</v>
      </c>
      <c r="CD278">
        <v>158608.22</v>
      </c>
      <c r="CE278">
        <v>0</v>
      </c>
      <c r="CF278">
        <v>56391.78</v>
      </c>
      <c r="CG278">
        <v>73.77</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c r="DW278">
        <v>0</v>
      </c>
      <c r="DX278">
        <v>0</v>
      </c>
      <c r="DY278">
        <v>0</v>
      </c>
      <c r="DZ278">
        <v>0</v>
      </c>
      <c r="EA278">
        <v>0</v>
      </c>
      <c r="EB278">
        <v>0</v>
      </c>
      <c r="EC278">
        <v>0</v>
      </c>
      <c r="ED278">
        <v>0</v>
      </c>
      <c r="EE278">
        <v>0</v>
      </c>
      <c r="EF278">
        <v>0</v>
      </c>
      <c r="EG278">
        <v>0</v>
      </c>
      <c r="EH278">
        <v>0</v>
      </c>
      <c r="EI278">
        <v>0</v>
      </c>
      <c r="EJ278">
        <v>0</v>
      </c>
      <c r="EK278">
        <v>0</v>
      </c>
      <c r="EL278">
        <v>0</v>
      </c>
      <c r="EM278">
        <v>0</v>
      </c>
      <c r="EN278">
        <v>0</v>
      </c>
      <c r="EO278">
        <v>0</v>
      </c>
      <c r="EP278">
        <v>0</v>
      </c>
      <c r="EQ278">
        <v>0</v>
      </c>
      <c r="ER278">
        <v>0</v>
      </c>
      <c r="ES278">
        <v>0</v>
      </c>
    </row>
    <row r="279" spans="1:149" hidden="1" x14ac:dyDescent="0.3">
      <c r="A279" t="s">
        <v>148</v>
      </c>
      <c r="B279" t="s">
        <v>149</v>
      </c>
      <c r="C279" t="s">
        <v>591</v>
      </c>
      <c r="D279" t="s">
        <v>151</v>
      </c>
      <c r="E279" t="s">
        <v>152</v>
      </c>
      <c r="F279" t="s">
        <v>175</v>
      </c>
      <c r="G279" t="str">
        <f>VLOOKUP(L279,'[3]Locn Lookup 2'!G:H,2,FALSE)</f>
        <v>113 -  CENTRAL MIDDLE SCHOOL</v>
      </c>
      <c r="H279" t="str">
        <f t="shared" si="19"/>
        <v>19161113 -  CENTRAL MIDDLE SCHOOL</v>
      </c>
      <c r="I279" t="s">
        <v>154</v>
      </c>
      <c r="J279" t="s">
        <v>155</v>
      </c>
      <c r="L279" s="3">
        <v>113</v>
      </c>
      <c r="M279" t="s">
        <v>156</v>
      </c>
      <c r="N279" t="s">
        <v>634</v>
      </c>
      <c r="O279" t="s">
        <v>151</v>
      </c>
      <c r="P279" t="s">
        <v>158</v>
      </c>
      <c r="Q279" t="s">
        <v>159</v>
      </c>
      <c r="R279">
        <v>61450</v>
      </c>
      <c r="S279">
        <v>0</v>
      </c>
      <c r="T279">
        <v>0</v>
      </c>
      <c r="U279">
        <v>0</v>
      </c>
      <c r="V279">
        <v>61450</v>
      </c>
      <c r="W279">
        <v>15392</v>
      </c>
      <c r="X279">
        <v>3090</v>
      </c>
      <c r="Y279">
        <v>0</v>
      </c>
      <c r="Z279">
        <v>42968</v>
      </c>
      <c r="AA279">
        <v>30.08</v>
      </c>
      <c r="AB279">
        <v>63000</v>
      </c>
      <c r="AC279">
        <v>0</v>
      </c>
      <c r="AD279">
        <v>0</v>
      </c>
      <c r="AE279">
        <f t="shared" si="20"/>
        <v>0</v>
      </c>
      <c r="AF279">
        <v>63000</v>
      </c>
      <c r="AG279">
        <v>16942</v>
      </c>
      <c r="AH279">
        <v>42968</v>
      </c>
      <c r="AI279">
        <v>31.8</v>
      </c>
      <c r="AJ279">
        <v>63000</v>
      </c>
      <c r="AK279">
        <v>0</v>
      </c>
      <c r="AL279">
        <v>0</v>
      </c>
      <c r="AM279">
        <v>0</v>
      </c>
      <c r="AN279">
        <v>63000</v>
      </c>
      <c r="AO279">
        <v>1550</v>
      </c>
      <c r="AP279">
        <v>0</v>
      </c>
      <c r="AQ279">
        <v>61450</v>
      </c>
      <c r="AR279">
        <v>2.46</v>
      </c>
      <c r="AS279">
        <v>0</v>
      </c>
      <c r="AT279">
        <v>0</v>
      </c>
      <c r="AU279">
        <v>0</v>
      </c>
      <c r="AV279">
        <v>0</v>
      </c>
      <c r="AW279">
        <v>0</v>
      </c>
      <c r="AX279">
        <v>0</v>
      </c>
      <c r="AY279">
        <v>0</v>
      </c>
      <c r="AZ279" t="s">
        <v>177</v>
      </c>
      <c r="BA279" t="s">
        <v>175</v>
      </c>
      <c r="BB279" t="s">
        <v>161</v>
      </c>
      <c r="BC279" t="s">
        <v>161</v>
      </c>
      <c r="BD279" t="s">
        <v>161</v>
      </c>
      <c r="BE279" t="s">
        <v>161</v>
      </c>
      <c r="BF279" t="s">
        <v>159</v>
      </c>
      <c r="BG279" t="s">
        <v>161</v>
      </c>
      <c r="BH279" s="4">
        <v>43282</v>
      </c>
      <c r="BI279">
        <v>0</v>
      </c>
      <c r="BJ279" s="4">
        <v>43646</v>
      </c>
      <c r="BK279" t="s">
        <v>161</v>
      </c>
      <c r="BL279" t="s">
        <v>161</v>
      </c>
      <c r="BM279" t="s">
        <v>161</v>
      </c>
      <c r="BO279" t="s">
        <v>161</v>
      </c>
      <c r="BQ279" t="s">
        <v>161</v>
      </c>
      <c r="BS279" t="s">
        <v>161</v>
      </c>
      <c r="BU279" t="s">
        <v>161</v>
      </c>
      <c r="BW279" t="s">
        <v>161</v>
      </c>
      <c r="BX279" t="s">
        <v>161</v>
      </c>
      <c r="BZ279">
        <v>63000</v>
      </c>
      <c r="CA279">
        <v>0</v>
      </c>
      <c r="CB279">
        <v>0</v>
      </c>
      <c r="CC279">
        <v>63000</v>
      </c>
      <c r="CD279">
        <v>0</v>
      </c>
      <c r="CE279">
        <v>0</v>
      </c>
      <c r="CF279">
        <v>63000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c r="DW279">
        <v>0</v>
      </c>
      <c r="DX279">
        <v>0</v>
      </c>
      <c r="DY279">
        <v>0</v>
      </c>
      <c r="DZ279">
        <v>0</v>
      </c>
      <c r="EA279">
        <v>0</v>
      </c>
      <c r="EB279">
        <v>0</v>
      </c>
      <c r="EC279">
        <v>0</v>
      </c>
      <c r="ED279">
        <v>0</v>
      </c>
      <c r="EE279">
        <v>0</v>
      </c>
      <c r="EF279">
        <v>0</v>
      </c>
      <c r="EG279">
        <v>0</v>
      </c>
      <c r="EH279">
        <v>0</v>
      </c>
      <c r="EI279">
        <v>0</v>
      </c>
      <c r="EJ279">
        <v>0</v>
      </c>
      <c r="EK279">
        <v>0</v>
      </c>
      <c r="EL279">
        <v>0</v>
      </c>
      <c r="EM279">
        <v>0</v>
      </c>
      <c r="EN279">
        <v>0</v>
      </c>
      <c r="EO279">
        <v>0</v>
      </c>
      <c r="EP279">
        <v>0</v>
      </c>
      <c r="EQ279">
        <v>0</v>
      </c>
      <c r="ER279">
        <v>0</v>
      </c>
      <c r="ES279">
        <v>0</v>
      </c>
    </row>
    <row r="280" spans="1:149" hidden="1" x14ac:dyDescent="0.3">
      <c r="A280" t="s">
        <v>148</v>
      </c>
      <c r="B280" t="s">
        <v>149</v>
      </c>
      <c r="C280" t="s">
        <v>591</v>
      </c>
      <c r="D280" t="s">
        <v>151</v>
      </c>
      <c r="E280" t="s">
        <v>152</v>
      </c>
      <c r="F280" t="s">
        <v>388</v>
      </c>
      <c r="G280" t="str">
        <f>VLOOKUP(L280,'[3]Locn Lookup 2'!G:H,2,FALSE)</f>
        <v>113 -  CENTRAL MIDDLE SCHOOL</v>
      </c>
      <c r="H280" t="str">
        <f t="shared" si="19"/>
        <v>20160113 -  CENTRAL MIDDLE SCHOOL</v>
      </c>
      <c r="I280" t="s">
        <v>154</v>
      </c>
      <c r="J280" t="s">
        <v>155</v>
      </c>
      <c r="L280" s="3">
        <v>113</v>
      </c>
      <c r="M280" t="s">
        <v>156</v>
      </c>
      <c r="N280" t="s">
        <v>635</v>
      </c>
      <c r="O280" t="s">
        <v>151</v>
      </c>
      <c r="P280" t="s">
        <v>158</v>
      </c>
      <c r="Q280" t="s">
        <v>159</v>
      </c>
      <c r="R280">
        <v>54625</v>
      </c>
      <c r="S280">
        <v>0</v>
      </c>
      <c r="T280">
        <v>0</v>
      </c>
      <c r="U280">
        <v>0</v>
      </c>
      <c r="V280">
        <v>54625</v>
      </c>
      <c r="W280">
        <v>0</v>
      </c>
      <c r="X280">
        <v>6150</v>
      </c>
      <c r="Y280">
        <v>0</v>
      </c>
      <c r="Z280">
        <v>48475</v>
      </c>
      <c r="AA280">
        <v>11.26</v>
      </c>
      <c r="AB280">
        <v>110000</v>
      </c>
      <c r="AC280">
        <v>0</v>
      </c>
      <c r="AD280">
        <v>0</v>
      </c>
      <c r="AE280">
        <f t="shared" si="20"/>
        <v>0</v>
      </c>
      <c r="AF280">
        <v>110000</v>
      </c>
      <c r="AG280">
        <v>55375</v>
      </c>
      <c r="AH280">
        <v>48475</v>
      </c>
      <c r="AI280">
        <v>55.93</v>
      </c>
      <c r="AJ280">
        <v>110000</v>
      </c>
      <c r="AK280">
        <v>0</v>
      </c>
      <c r="AL280">
        <v>0</v>
      </c>
      <c r="AM280">
        <v>0</v>
      </c>
      <c r="AN280">
        <v>110000</v>
      </c>
      <c r="AO280">
        <v>55375</v>
      </c>
      <c r="AP280">
        <v>0</v>
      </c>
      <c r="AQ280">
        <v>54625</v>
      </c>
      <c r="AR280">
        <v>50.34</v>
      </c>
      <c r="AS280">
        <v>0</v>
      </c>
      <c r="AT280">
        <v>0</v>
      </c>
      <c r="AU280">
        <v>0</v>
      </c>
      <c r="AV280">
        <v>0</v>
      </c>
      <c r="AW280">
        <v>0</v>
      </c>
      <c r="AX280">
        <v>0</v>
      </c>
      <c r="AY280">
        <v>0</v>
      </c>
      <c r="AZ280" t="s">
        <v>390</v>
      </c>
      <c r="BA280" t="s">
        <v>388</v>
      </c>
      <c r="BB280" t="s">
        <v>161</v>
      </c>
      <c r="BC280" t="s">
        <v>161</v>
      </c>
      <c r="BD280" t="s">
        <v>161</v>
      </c>
      <c r="BE280" t="s">
        <v>161</v>
      </c>
      <c r="BF280" t="s">
        <v>159</v>
      </c>
      <c r="BG280" t="s">
        <v>161</v>
      </c>
      <c r="BH280" s="4">
        <v>43647</v>
      </c>
      <c r="BI280">
        <v>0</v>
      </c>
      <c r="BJ280" s="4">
        <v>44012</v>
      </c>
      <c r="BK280" t="s">
        <v>161</v>
      </c>
      <c r="BL280" t="s">
        <v>161</v>
      </c>
      <c r="BM280" t="s">
        <v>161</v>
      </c>
      <c r="BO280" t="s">
        <v>161</v>
      </c>
      <c r="BQ280" t="s">
        <v>161</v>
      </c>
      <c r="BS280" t="s">
        <v>161</v>
      </c>
      <c r="BU280" t="s">
        <v>161</v>
      </c>
      <c r="BW280" t="s">
        <v>161</v>
      </c>
      <c r="BX280" t="s">
        <v>161</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c r="DW280">
        <v>0</v>
      </c>
      <c r="DX280">
        <v>0</v>
      </c>
      <c r="DY280">
        <v>0</v>
      </c>
      <c r="DZ280">
        <v>0</v>
      </c>
      <c r="EA280">
        <v>0</v>
      </c>
      <c r="EB280">
        <v>0</v>
      </c>
      <c r="EC280">
        <v>0</v>
      </c>
      <c r="ED280">
        <v>0</v>
      </c>
      <c r="EE280">
        <v>0</v>
      </c>
      <c r="EF280">
        <v>0</v>
      </c>
      <c r="EG280">
        <v>0</v>
      </c>
      <c r="EH280">
        <v>0</v>
      </c>
      <c r="EI280">
        <v>0</v>
      </c>
      <c r="EJ280">
        <v>0</v>
      </c>
      <c r="EK280">
        <v>0</v>
      </c>
      <c r="EL280">
        <v>0</v>
      </c>
      <c r="EM280">
        <v>0</v>
      </c>
      <c r="EN280">
        <v>0</v>
      </c>
      <c r="EO280">
        <v>0</v>
      </c>
      <c r="EP280">
        <v>0</v>
      </c>
      <c r="EQ280">
        <v>0</v>
      </c>
      <c r="ER280">
        <v>0</v>
      </c>
      <c r="ES280">
        <v>0</v>
      </c>
    </row>
    <row r="281" spans="1:149" hidden="1" x14ac:dyDescent="0.3">
      <c r="A281" t="s">
        <v>148</v>
      </c>
      <c r="B281" t="s">
        <v>149</v>
      </c>
      <c r="C281" t="s">
        <v>591</v>
      </c>
      <c r="D281" t="s">
        <v>151</v>
      </c>
      <c r="E281" t="s">
        <v>152</v>
      </c>
      <c r="F281" t="s">
        <v>270</v>
      </c>
      <c r="G281" t="str">
        <f>VLOOKUP(L281,'[3]Locn Lookup 2'!G:H,2,FALSE)</f>
        <v>113 -  CENTRAL MIDDLE SCHOOL</v>
      </c>
      <c r="H281" t="str">
        <f t="shared" si="19"/>
        <v>20168113 -  CENTRAL MIDDLE SCHOOL</v>
      </c>
      <c r="I281" t="s">
        <v>154</v>
      </c>
      <c r="J281" t="s">
        <v>155</v>
      </c>
      <c r="L281" s="3">
        <v>113</v>
      </c>
      <c r="M281" t="s">
        <v>156</v>
      </c>
      <c r="N281" t="s">
        <v>636</v>
      </c>
      <c r="O281" t="s">
        <v>151</v>
      </c>
      <c r="P281" t="s">
        <v>158</v>
      </c>
      <c r="Q281" t="s">
        <v>159</v>
      </c>
      <c r="R281">
        <v>0</v>
      </c>
      <c r="S281">
        <v>0</v>
      </c>
      <c r="T281">
        <v>0</v>
      </c>
      <c r="U281">
        <v>0</v>
      </c>
      <c r="V281">
        <v>0</v>
      </c>
      <c r="W281">
        <v>0</v>
      </c>
      <c r="X281">
        <v>0</v>
      </c>
      <c r="Y281">
        <v>0</v>
      </c>
      <c r="Z281">
        <v>0</v>
      </c>
      <c r="AA281">
        <v>0</v>
      </c>
      <c r="AB281">
        <v>93000</v>
      </c>
      <c r="AC281">
        <v>0</v>
      </c>
      <c r="AD281">
        <v>-63327.72</v>
      </c>
      <c r="AE281">
        <f t="shared" si="20"/>
        <v>-63327.72</v>
      </c>
      <c r="AF281">
        <v>29672.28</v>
      </c>
      <c r="AG281">
        <v>29672.28</v>
      </c>
      <c r="AH281">
        <v>0</v>
      </c>
      <c r="AI281">
        <v>100</v>
      </c>
      <c r="AJ281">
        <v>93000</v>
      </c>
      <c r="AK281">
        <v>0</v>
      </c>
      <c r="AL281">
        <v>-63327.72</v>
      </c>
      <c r="AM281">
        <v>0</v>
      </c>
      <c r="AN281">
        <v>29672.28</v>
      </c>
      <c r="AO281">
        <v>29672.28</v>
      </c>
      <c r="AP281">
        <v>0</v>
      </c>
      <c r="AQ281">
        <v>0</v>
      </c>
      <c r="AR281">
        <v>100</v>
      </c>
      <c r="AS281">
        <v>0</v>
      </c>
      <c r="AT281">
        <v>0</v>
      </c>
      <c r="AU281">
        <v>0</v>
      </c>
      <c r="AV281">
        <v>0</v>
      </c>
      <c r="AW281">
        <v>0</v>
      </c>
      <c r="AX281">
        <v>0</v>
      </c>
      <c r="AY281">
        <v>0</v>
      </c>
      <c r="AZ281" t="s">
        <v>272</v>
      </c>
      <c r="BA281" t="s">
        <v>270</v>
      </c>
      <c r="BB281" t="s">
        <v>161</v>
      </c>
      <c r="BC281" t="s">
        <v>161</v>
      </c>
      <c r="BD281" t="s">
        <v>161</v>
      </c>
      <c r="BE281" t="s">
        <v>161</v>
      </c>
      <c r="BF281" t="s">
        <v>159</v>
      </c>
      <c r="BG281" t="s">
        <v>161</v>
      </c>
      <c r="BH281" s="4">
        <v>43647</v>
      </c>
      <c r="BI281">
        <v>0</v>
      </c>
      <c r="BJ281" s="4">
        <v>44012</v>
      </c>
      <c r="BK281" t="s">
        <v>161</v>
      </c>
      <c r="BL281" t="s">
        <v>161</v>
      </c>
      <c r="BM281" t="s">
        <v>161</v>
      </c>
      <c r="BO281" t="s">
        <v>161</v>
      </c>
      <c r="BQ281" t="s">
        <v>161</v>
      </c>
      <c r="BS281" t="s">
        <v>161</v>
      </c>
      <c r="BU281" t="s">
        <v>161</v>
      </c>
      <c r="BW281" t="s">
        <v>161</v>
      </c>
      <c r="BX281" t="s">
        <v>161</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c r="DW281">
        <v>0</v>
      </c>
      <c r="DX281">
        <v>0</v>
      </c>
      <c r="DY281">
        <v>0</v>
      </c>
      <c r="DZ281">
        <v>0</v>
      </c>
      <c r="EA281">
        <v>0</v>
      </c>
      <c r="EB281">
        <v>0</v>
      </c>
      <c r="EC281">
        <v>0</v>
      </c>
      <c r="ED281">
        <v>0</v>
      </c>
      <c r="EE281">
        <v>0</v>
      </c>
      <c r="EF281">
        <v>0</v>
      </c>
      <c r="EG281">
        <v>0</v>
      </c>
      <c r="EH281">
        <v>0</v>
      </c>
      <c r="EI281">
        <v>0</v>
      </c>
      <c r="EJ281">
        <v>0</v>
      </c>
      <c r="EK281">
        <v>0</v>
      </c>
      <c r="EL281">
        <v>0</v>
      </c>
      <c r="EM281">
        <v>0</v>
      </c>
      <c r="EN281">
        <v>0</v>
      </c>
      <c r="EO281">
        <v>0</v>
      </c>
      <c r="EP281">
        <v>0</v>
      </c>
      <c r="EQ281">
        <v>0</v>
      </c>
      <c r="ER281">
        <v>0</v>
      </c>
      <c r="ES281">
        <v>0</v>
      </c>
    </row>
    <row r="282" spans="1:149" hidden="1" x14ac:dyDescent="0.3">
      <c r="A282" t="s">
        <v>148</v>
      </c>
      <c r="B282" t="s">
        <v>149</v>
      </c>
      <c r="C282" t="s">
        <v>591</v>
      </c>
      <c r="D282" t="s">
        <v>151</v>
      </c>
      <c r="E282" t="s">
        <v>152</v>
      </c>
      <c r="F282" t="s">
        <v>637</v>
      </c>
      <c r="G282" t="str">
        <f>VLOOKUP(L282,'[3]Locn Lookup 2'!G:H,2,FALSE)</f>
        <v>113 -  CENTRAL MIDDLE SCHOOL</v>
      </c>
      <c r="H282" t="str">
        <f t="shared" si="19"/>
        <v>20169113 -  CENTRAL MIDDLE SCHOOL</v>
      </c>
      <c r="I282" t="s">
        <v>154</v>
      </c>
      <c r="J282" t="s">
        <v>155</v>
      </c>
      <c r="L282" s="3">
        <v>113</v>
      </c>
      <c r="M282" t="s">
        <v>156</v>
      </c>
      <c r="N282" t="s">
        <v>638</v>
      </c>
      <c r="O282" t="s">
        <v>151</v>
      </c>
      <c r="P282" t="s">
        <v>158</v>
      </c>
      <c r="Q282" t="s">
        <v>159</v>
      </c>
      <c r="R282">
        <v>77000</v>
      </c>
      <c r="S282">
        <v>0</v>
      </c>
      <c r="T282">
        <v>0</v>
      </c>
      <c r="U282">
        <v>0</v>
      </c>
      <c r="V282">
        <v>77000</v>
      </c>
      <c r="W282">
        <v>29880</v>
      </c>
      <c r="X282">
        <v>6000</v>
      </c>
      <c r="Y282">
        <v>0</v>
      </c>
      <c r="Z282">
        <v>41120</v>
      </c>
      <c r="AA282">
        <v>46.6</v>
      </c>
      <c r="AB282">
        <v>77000</v>
      </c>
      <c r="AC282">
        <v>0</v>
      </c>
      <c r="AD282">
        <v>0</v>
      </c>
      <c r="AE282">
        <f t="shared" si="20"/>
        <v>0</v>
      </c>
      <c r="AF282">
        <v>77000</v>
      </c>
      <c r="AG282">
        <v>29880</v>
      </c>
      <c r="AH282">
        <v>41120</v>
      </c>
      <c r="AI282">
        <v>46.6</v>
      </c>
      <c r="AJ282">
        <v>77000</v>
      </c>
      <c r="AK282">
        <v>0</v>
      </c>
      <c r="AL282">
        <v>0</v>
      </c>
      <c r="AM282">
        <v>0</v>
      </c>
      <c r="AN282">
        <v>77000</v>
      </c>
      <c r="AO282">
        <v>0</v>
      </c>
      <c r="AP282">
        <v>0</v>
      </c>
      <c r="AQ282">
        <v>77000</v>
      </c>
      <c r="AR282">
        <v>0</v>
      </c>
      <c r="AS282">
        <v>0</v>
      </c>
      <c r="AT282">
        <v>0</v>
      </c>
      <c r="AU282">
        <v>0</v>
      </c>
      <c r="AV282">
        <v>0</v>
      </c>
      <c r="AW282">
        <v>0</v>
      </c>
      <c r="AX282">
        <v>0</v>
      </c>
      <c r="AY282">
        <v>0</v>
      </c>
      <c r="AZ282" t="s">
        <v>279</v>
      </c>
      <c r="BA282" t="s">
        <v>637</v>
      </c>
      <c r="BB282" t="s">
        <v>161</v>
      </c>
      <c r="BC282" t="s">
        <v>161</v>
      </c>
      <c r="BD282" t="s">
        <v>161</v>
      </c>
      <c r="BE282" t="s">
        <v>161</v>
      </c>
      <c r="BF282" t="s">
        <v>159</v>
      </c>
      <c r="BG282" t="s">
        <v>161</v>
      </c>
      <c r="BH282" s="4">
        <v>43647</v>
      </c>
      <c r="BI282">
        <v>0</v>
      </c>
      <c r="BJ282" s="4">
        <v>44012</v>
      </c>
      <c r="BK282" t="s">
        <v>161</v>
      </c>
      <c r="BL282" t="s">
        <v>161</v>
      </c>
      <c r="BM282" t="s">
        <v>161</v>
      </c>
      <c r="BO282" t="s">
        <v>161</v>
      </c>
      <c r="BQ282" t="s">
        <v>161</v>
      </c>
      <c r="BS282" t="s">
        <v>161</v>
      </c>
      <c r="BU282" t="s">
        <v>161</v>
      </c>
      <c r="BW282" t="s">
        <v>161</v>
      </c>
      <c r="BX282" t="s">
        <v>161</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c r="DW282">
        <v>0</v>
      </c>
      <c r="DX282">
        <v>0</v>
      </c>
      <c r="DY282">
        <v>0</v>
      </c>
      <c r="DZ282">
        <v>0</v>
      </c>
      <c r="EA282">
        <v>0</v>
      </c>
      <c r="EB282">
        <v>0</v>
      </c>
      <c r="EC282">
        <v>0</v>
      </c>
      <c r="ED282">
        <v>0</v>
      </c>
      <c r="EE282">
        <v>0</v>
      </c>
      <c r="EF282">
        <v>0</v>
      </c>
      <c r="EG282">
        <v>0</v>
      </c>
      <c r="EH282">
        <v>0</v>
      </c>
      <c r="EI282">
        <v>0</v>
      </c>
      <c r="EJ282">
        <v>0</v>
      </c>
      <c r="EK282">
        <v>0</v>
      </c>
      <c r="EL282">
        <v>0</v>
      </c>
      <c r="EM282">
        <v>0</v>
      </c>
      <c r="EN282">
        <v>0</v>
      </c>
      <c r="EO282">
        <v>0</v>
      </c>
      <c r="EP282">
        <v>0</v>
      </c>
      <c r="EQ282">
        <v>0</v>
      </c>
      <c r="ER282">
        <v>0</v>
      </c>
      <c r="ES282">
        <v>0</v>
      </c>
    </row>
    <row r="283" spans="1:149" hidden="1" x14ac:dyDescent="0.3">
      <c r="A283" t="s">
        <v>148</v>
      </c>
      <c r="B283" t="s">
        <v>149</v>
      </c>
      <c r="C283" t="s">
        <v>591</v>
      </c>
      <c r="D283" t="s">
        <v>151</v>
      </c>
      <c r="E283" t="s">
        <v>152</v>
      </c>
      <c r="F283" t="s">
        <v>181</v>
      </c>
      <c r="G283" t="str">
        <f>VLOOKUP(L283,'[3]Locn Lookup 2'!G:H,2,FALSE)</f>
        <v>113 -  CENTRAL MIDDLE SCHOOL</v>
      </c>
      <c r="H283" t="str">
        <f t="shared" si="19"/>
        <v>20173113 -  CENTRAL MIDDLE SCHOOL</v>
      </c>
      <c r="I283" t="s">
        <v>154</v>
      </c>
      <c r="J283" t="s">
        <v>155</v>
      </c>
      <c r="L283" s="3">
        <v>113</v>
      </c>
      <c r="M283" t="s">
        <v>156</v>
      </c>
      <c r="N283" t="s">
        <v>639</v>
      </c>
      <c r="O283" t="s">
        <v>151</v>
      </c>
      <c r="P283" t="s">
        <v>158</v>
      </c>
      <c r="Q283" t="s">
        <v>159</v>
      </c>
      <c r="R283">
        <v>0</v>
      </c>
      <c r="S283">
        <v>0</v>
      </c>
      <c r="T283">
        <v>0</v>
      </c>
      <c r="U283">
        <v>0</v>
      </c>
      <c r="V283">
        <v>0</v>
      </c>
      <c r="W283">
        <v>0</v>
      </c>
      <c r="X283">
        <v>0</v>
      </c>
      <c r="Y283">
        <v>0</v>
      </c>
      <c r="Z283">
        <v>0</v>
      </c>
      <c r="AA283">
        <v>0</v>
      </c>
      <c r="AB283">
        <v>0</v>
      </c>
      <c r="AC283">
        <v>11000</v>
      </c>
      <c r="AD283">
        <v>0</v>
      </c>
      <c r="AE283">
        <f t="shared" si="20"/>
        <v>11000</v>
      </c>
      <c r="AF283">
        <v>11000</v>
      </c>
      <c r="AG283">
        <v>11000</v>
      </c>
      <c r="AH283">
        <v>0</v>
      </c>
      <c r="AI283">
        <v>100</v>
      </c>
      <c r="AJ283">
        <v>0</v>
      </c>
      <c r="AK283">
        <v>11000</v>
      </c>
      <c r="AL283">
        <v>0</v>
      </c>
      <c r="AM283">
        <v>0</v>
      </c>
      <c r="AN283">
        <v>11000</v>
      </c>
      <c r="AO283">
        <v>11000</v>
      </c>
      <c r="AP283">
        <v>0</v>
      </c>
      <c r="AQ283">
        <v>0</v>
      </c>
      <c r="AR283">
        <v>100</v>
      </c>
      <c r="AS283">
        <v>0</v>
      </c>
      <c r="AT283">
        <v>0</v>
      </c>
      <c r="AU283">
        <v>0</v>
      </c>
      <c r="AV283">
        <v>0</v>
      </c>
      <c r="AW283">
        <v>0</v>
      </c>
      <c r="AX283">
        <v>0</v>
      </c>
      <c r="AY283">
        <v>0</v>
      </c>
      <c r="AZ283" t="s">
        <v>183</v>
      </c>
      <c r="BA283" t="s">
        <v>181</v>
      </c>
      <c r="BB283" t="s">
        <v>161</v>
      </c>
      <c r="BC283" t="s">
        <v>161</v>
      </c>
      <c r="BD283" t="s">
        <v>161</v>
      </c>
      <c r="BE283" t="s">
        <v>161</v>
      </c>
      <c r="BF283" t="s">
        <v>159</v>
      </c>
      <c r="BG283" t="s">
        <v>161</v>
      </c>
      <c r="BH283" s="4">
        <v>43647</v>
      </c>
      <c r="BI283">
        <v>0</v>
      </c>
      <c r="BJ283" s="4">
        <v>44012</v>
      </c>
      <c r="BK283" t="s">
        <v>161</v>
      </c>
      <c r="BL283" t="s">
        <v>161</v>
      </c>
      <c r="BM283" t="s">
        <v>161</v>
      </c>
      <c r="BO283" t="s">
        <v>161</v>
      </c>
      <c r="BQ283" t="s">
        <v>161</v>
      </c>
      <c r="BS283" t="s">
        <v>161</v>
      </c>
      <c r="BU283" t="s">
        <v>161</v>
      </c>
      <c r="BW283" t="s">
        <v>161</v>
      </c>
      <c r="BX283" t="s">
        <v>161</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c r="DW283">
        <v>0</v>
      </c>
      <c r="DX283">
        <v>0</v>
      </c>
      <c r="DY283">
        <v>0</v>
      </c>
      <c r="DZ283">
        <v>0</v>
      </c>
      <c r="EA283">
        <v>0</v>
      </c>
      <c r="EB283">
        <v>0</v>
      </c>
      <c r="EC283">
        <v>0</v>
      </c>
      <c r="ED283">
        <v>0</v>
      </c>
      <c r="EE283">
        <v>0</v>
      </c>
      <c r="EF283">
        <v>0</v>
      </c>
      <c r="EG283">
        <v>0</v>
      </c>
      <c r="EH283">
        <v>0</v>
      </c>
      <c r="EI283">
        <v>0</v>
      </c>
      <c r="EJ283">
        <v>0</v>
      </c>
      <c r="EK283">
        <v>0</v>
      </c>
      <c r="EL283">
        <v>0</v>
      </c>
      <c r="EM283">
        <v>0</v>
      </c>
      <c r="EN283">
        <v>0</v>
      </c>
      <c r="EO283">
        <v>0</v>
      </c>
      <c r="EP283">
        <v>0</v>
      </c>
      <c r="EQ283">
        <v>0</v>
      </c>
      <c r="ER283">
        <v>0</v>
      </c>
      <c r="ES283">
        <v>0</v>
      </c>
    </row>
    <row r="284" spans="1:149" x14ac:dyDescent="0.3">
      <c r="A284" t="s">
        <v>148</v>
      </c>
      <c r="B284" t="s">
        <v>149</v>
      </c>
      <c r="C284" t="s">
        <v>591</v>
      </c>
      <c r="D284" t="s">
        <v>151</v>
      </c>
      <c r="E284" t="s">
        <v>152</v>
      </c>
      <c r="F284" t="s">
        <v>192</v>
      </c>
      <c r="G284" t="str">
        <f>VLOOKUP(L284,'[3]Locn Lookup 2'!G:H,2,FALSE)</f>
        <v>113 -  CENTRAL MIDDLE SCHOOL</v>
      </c>
      <c r="H284" t="str">
        <f t="shared" si="19"/>
        <v>21255113 -  CENTRAL MIDDLE SCHOOL</v>
      </c>
      <c r="I284" t="s">
        <v>154</v>
      </c>
      <c r="J284" t="s">
        <v>155</v>
      </c>
      <c r="K284" t="str">
        <f t="shared" ref="K284:K287" si="21">MID(C284,5,2)</f>
        <v>13</v>
      </c>
      <c r="L284" s="3">
        <v>113</v>
      </c>
      <c r="M284" t="s">
        <v>156</v>
      </c>
      <c r="N284" t="s">
        <v>640</v>
      </c>
      <c r="O284" t="s">
        <v>151</v>
      </c>
      <c r="P284" t="s">
        <v>158</v>
      </c>
      <c r="Q284" t="s">
        <v>159</v>
      </c>
      <c r="R284">
        <v>52000</v>
      </c>
      <c r="S284">
        <v>0</v>
      </c>
      <c r="T284">
        <v>0</v>
      </c>
      <c r="U284">
        <v>0</v>
      </c>
      <c r="V284">
        <v>52000</v>
      </c>
      <c r="W284">
        <v>0</v>
      </c>
      <c r="X284">
        <v>0</v>
      </c>
      <c r="Y284">
        <v>0</v>
      </c>
      <c r="Z284">
        <v>52000</v>
      </c>
      <c r="AA284">
        <v>0</v>
      </c>
      <c r="AB284">
        <v>52000</v>
      </c>
      <c r="AC284">
        <v>0</v>
      </c>
      <c r="AD284">
        <v>0</v>
      </c>
      <c r="AE284">
        <f t="shared" si="20"/>
        <v>0</v>
      </c>
      <c r="AF284">
        <v>52000</v>
      </c>
      <c r="AG284">
        <v>0</v>
      </c>
      <c r="AH284">
        <v>52000</v>
      </c>
      <c r="AI284">
        <v>0</v>
      </c>
      <c r="AJ284">
        <v>0</v>
      </c>
      <c r="AK284">
        <v>0</v>
      </c>
      <c r="AL284">
        <v>0</v>
      </c>
      <c r="AM284">
        <v>0</v>
      </c>
      <c r="AN284">
        <v>0</v>
      </c>
      <c r="AO284">
        <v>0</v>
      </c>
      <c r="AP284">
        <v>0</v>
      </c>
      <c r="AQ284">
        <v>0</v>
      </c>
      <c r="AR284">
        <v>0</v>
      </c>
      <c r="AS284">
        <v>0</v>
      </c>
      <c r="AT284">
        <v>0</v>
      </c>
      <c r="AU284">
        <v>0</v>
      </c>
      <c r="AV284">
        <v>0</v>
      </c>
      <c r="AW284">
        <v>0</v>
      </c>
      <c r="AX284">
        <v>0</v>
      </c>
      <c r="AY284">
        <v>0</v>
      </c>
      <c r="AZ284" t="s">
        <v>194</v>
      </c>
      <c r="BA284" t="s">
        <v>192</v>
      </c>
      <c r="BB284" t="s">
        <v>161</v>
      </c>
      <c r="BC284" t="s">
        <v>161</v>
      </c>
      <c r="BD284" t="s">
        <v>161</v>
      </c>
      <c r="BE284" t="s">
        <v>161</v>
      </c>
      <c r="BF284" t="s">
        <v>159</v>
      </c>
      <c r="BG284" t="s">
        <v>161</v>
      </c>
      <c r="BH284" s="4">
        <v>44013</v>
      </c>
      <c r="BI284">
        <v>0</v>
      </c>
      <c r="BJ284" s="4">
        <v>44377</v>
      </c>
      <c r="BK284" t="s">
        <v>161</v>
      </c>
      <c r="BL284" t="s">
        <v>161</v>
      </c>
      <c r="BM284" t="s">
        <v>161</v>
      </c>
      <c r="BO284" t="s">
        <v>161</v>
      </c>
      <c r="BQ284" t="s">
        <v>161</v>
      </c>
      <c r="BS284" t="s">
        <v>161</v>
      </c>
      <c r="BU284" t="s">
        <v>161</v>
      </c>
      <c r="BW284" t="s">
        <v>161</v>
      </c>
      <c r="BX284" t="s">
        <v>161</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c r="DW284">
        <v>0</v>
      </c>
      <c r="DX284">
        <v>0</v>
      </c>
      <c r="DY284">
        <v>0</v>
      </c>
      <c r="DZ284">
        <v>0</v>
      </c>
      <c r="EA284">
        <v>0</v>
      </c>
      <c r="EB284">
        <v>0</v>
      </c>
      <c r="EC284">
        <v>0</v>
      </c>
      <c r="ED284">
        <v>0</v>
      </c>
      <c r="EE284">
        <v>0</v>
      </c>
      <c r="EF284">
        <v>0</v>
      </c>
      <c r="EG284">
        <v>0</v>
      </c>
      <c r="EH284">
        <v>0</v>
      </c>
      <c r="EI284">
        <v>0</v>
      </c>
      <c r="EJ284">
        <v>0</v>
      </c>
      <c r="EK284">
        <v>0</v>
      </c>
      <c r="EL284">
        <v>0</v>
      </c>
      <c r="EM284">
        <v>0</v>
      </c>
      <c r="EN284">
        <v>0</v>
      </c>
      <c r="EO284">
        <v>0</v>
      </c>
      <c r="EP284">
        <v>0</v>
      </c>
      <c r="EQ284">
        <v>0</v>
      </c>
      <c r="ER284">
        <v>0</v>
      </c>
      <c r="ES284">
        <v>0</v>
      </c>
    </row>
    <row r="285" spans="1:149" x14ac:dyDescent="0.3">
      <c r="A285" t="s">
        <v>148</v>
      </c>
      <c r="B285" t="s">
        <v>149</v>
      </c>
      <c r="C285" t="s">
        <v>591</v>
      </c>
      <c r="D285" t="s">
        <v>151</v>
      </c>
      <c r="E285" t="s">
        <v>152</v>
      </c>
      <c r="F285" t="s">
        <v>218</v>
      </c>
      <c r="G285" t="str">
        <f>VLOOKUP(L285,'[3]Locn Lookup 2'!G:H,2,FALSE)</f>
        <v>113 -  CENTRAL MIDDLE SCHOOL</v>
      </c>
      <c r="H285" t="str">
        <f t="shared" si="19"/>
        <v>21260113 -  CENTRAL MIDDLE SCHOOL</v>
      </c>
      <c r="I285" t="s">
        <v>154</v>
      </c>
      <c r="J285" t="s">
        <v>155</v>
      </c>
      <c r="K285" t="str">
        <f t="shared" si="21"/>
        <v>13</v>
      </c>
      <c r="L285" s="3">
        <v>113</v>
      </c>
      <c r="M285" t="s">
        <v>156</v>
      </c>
      <c r="N285" t="s">
        <v>641</v>
      </c>
      <c r="O285" t="s">
        <v>151</v>
      </c>
      <c r="P285" t="s">
        <v>158</v>
      </c>
      <c r="Q285" t="s">
        <v>159</v>
      </c>
      <c r="R285">
        <v>45000</v>
      </c>
      <c r="S285">
        <v>0</v>
      </c>
      <c r="T285">
        <v>0</v>
      </c>
      <c r="U285">
        <v>0</v>
      </c>
      <c r="V285">
        <v>45000</v>
      </c>
      <c r="W285">
        <v>0</v>
      </c>
      <c r="X285">
        <v>0</v>
      </c>
      <c r="Y285">
        <v>0</v>
      </c>
      <c r="Z285">
        <v>45000</v>
      </c>
      <c r="AA285">
        <v>0</v>
      </c>
      <c r="AB285">
        <v>45000</v>
      </c>
      <c r="AC285">
        <v>0</v>
      </c>
      <c r="AD285">
        <v>0</v>
      </c>
      <c r="AE285">
        <f t="shared" si="20"/>
        <v>0</v>
      </c>
      <c r="AF285">
        <v>45000</v>
      </c>
      <c r="AG285">
        <v>0</v>
      </c>
      <c r="AH285">
        <v>45000</v>
      </c>
      <c r="AI285">
        <v>0</v>
      </c>
      <c r="AJ285">
        <v>0</v>
      </c>
      <c r="AK285">
        <v>0</v>
      </c>
      <c r="AL285">
        <v>0</v>
      </c>
      <c r="AM285">
        <v>0</v>
      </c>
      <c r="AN285">
        <v>0</v>
      </c>
      <c r="AO285">
        <v>0</v>
      </c>
      <c r="AP285">
        <v>0</v>
      </c>
      <c r="AQ285">
        <v>0</v>
      </c>
      <c r="AR285">
        <v>0</v>
      </c>
      <c r="AS285">
        <v>0</v>
      </c>
      <c r="AT285">
        <v>0</v>
      </c>
      <c r="AU285">
        <v>0</v>
      </c>
      <c r="AV285">
        <v>0</v>
      </c>
      <c r="AW285">
        <v>0</v>
      </c>
      <c r="AX285">
        <v>0</v>
      </c>
      <c r="AY285">
        <v>0</v>
      </c>
      <c r="AZ285" t="s">
        <v>220</v>
      </c>
      <c r="BA285" t="s">
        <v>218</v>
      </c>
      <c r="BB285" t="s">
        <v>161</v>
      </c>
      <c r="BC285" t="s">
        <v>161</v>
      </c>
      <c r="BD285" t="s">
        <v>161</v>
      </c>
      <c r="BE285" t="s">
        <v>161</v>
      </c>
      <c r="BF285" t="s">
        <v>159</v>
      </c>
      <c r="BG285" t="s">
        <v>161</v>
      </c>
      <c r="BH285" s="4">
        <v>44013</v>
      </c>
      <c r="BI285">
        <v>0</v>
      </c>
      <c r="BJ285" s="4">
        <v>44377</v>
      </c>
      <c r="BK285" t="s">
        <v>161</v>
      </c>
      <c r="BL285" t="s">
        <v>161</v>
      </c>
      <c r="BM285" t="s">
        <v>161</v>
      </c>
      <c r="BO285" t="s">
        <v>161</v>
      </c>
      <c r="BQ285" t="s">
        <v>161</v>
      </c>
      <c r="BS285" t="s">
        <v>161</v>
      </c>
      <c r="BU285" t="s">
        <v>161</v>
      </c>
      <c r="BW285" t="s">
        <v>161</v>
      </c>
      <c r="BX285" t="s">
        <v>161</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c r="DW285">
        <v>0</v>
      </c>
      <c r="DX285">
        <v>0</v>
      </c>
      <c r="DY285">
        <v>0</v>
      </c>
      <c r="DZ285">
        <v>0</v>
      </c>
      <c r="EA285">
        <v>0</v>
      </c>
      <c r="EB285">
        <v>0</v>
      </c>
      <c r="EC285">
        <v>0</v>
      </c>
      <c r="ED285">
        <v>0</v>
      </c>
      <c r="EE285">
        <v>0</v>
      </c>
      <c r="EF285">
        <v>0</v>
      </c>
      <c r="EG285">
        <v>0</v>
      </c>
      <c r="EH285">
        <v>0</v>
      </c>
      <c r="EI285">
        <v>0</v>
      </c>
      <c r="EJ285">
        <v>0</v>
      </c>
      <c r="EK285">
        <v>0</v>
      </c>
      <c r="EL285">
        <v>0</v>
      </c>
      <c r="EM285">
        <v>0</v>
      </c>
      <c r="EN285">
        <v>0</v>
      </c>
      <c r="EO285">
        <v>0</v>
      </c>
      <c r="EP285">
        <v>0</v>
      </c>
      <c r="EQ285">
        <v>0</v>
      </c>
      <c r="ER285">
        <v>0</v>
      </c>
      <c r="ES285">
        <v>0</v>
      </c>
    </row>
    <row r="286" spans="1:149" x14ac:dyDescent="0.3">
      <c r="A286" t="s">
        <v>148</v>
      </c>
      <c r="B286" t="s">
        <v>149</v>
      </c>
      <c r="C286" t="s">
        <v>591</v>
      </c>
      <c r="D286" t="s">
        <v>151</v>
      </c>
      <c r="E286" t="s">
        <v>152</v>
      </c>
      <c r="F286" t="s">
        <v>198</v>
      </c>
      <c r="G286" t="str">
        <f>VLOOKUP(L286,'[3]Locn Lookup 2'!G:H,2,FALSE)</f>
        <v>113 -  CENTRAL MIDDLE SCHOOL</v>
      </c>
      <c r="H286" t="str">
        <f t="shared" si="19"/>
        <v>21261113 -  CENTRAL MIDDLE SCHOOL</v>
      </c>
      <c r="I286" t="s">
        <v>154</v>
      </c>
      <c r="J286" t="s">
        <v>155</v>
      </c>
      <c r="K286" t="str">
        <f t="shared" si="21"/>
        <v>13</v>
      </c>
      <c r="L286" s="3">
        <v>113</v>
      </c>
      <c r="M286" t="s">
        <v>156</v>
      </c>
      <c r="N286" t="s">
        <v>642</v>
      </c>
      <c r="O286" t="s">
        <v>151</v>
      </c>
      <c r="P286" t="s">
        <v>158</v>
      </c>
      <c r="Q286" t="s">
        <v>159</v>
      </c>
      <c r="R286">
        <v>12000</v>
      </c>
      <c r="S286">
        <v>0</v>
      </c>
      <c r="T286">
        <v>0</v>
      </c>
      <c r="U286">
        <v>0</v>
      </c>
      <c r="V286">
        <v>12000</v>
      </c>
      <c r="W286">
        <v>0</v>
      </c>
      <c r="X286">
        <v>0</v>
      </c>
      <c r="Y286">
        <v>0</v>
      </c>
      <c r="Z286">
        <v>12000</v>
      </c>
      <c r="AA286">
        <v>0</v>
      </c>
      <c r="AB286">
        <v>12000</v>
      </c>
      <c r="AC286">
        <v>0</v>
      </c>
      <c r="AD286">
        <v>0</v>
      </c>
      <c r="AE286">
        <f t="shared" si="20"/>
        <v>0</v>
      </c>
      <c r="AF286">
        <v>12000</v>
      </c>
      <c r="AG286">
        <v>0</v>
      </c>
      <c r="AH286">
        <v>12000</v>
      </c>
      <c r="AI286">
        <v>0</v>
      </c>
      <c r="AJ286">
        <v>0</v>
      </c>
      <c r="AK286">
        <v>0</v>
      </c>
      <c r="AL286">
        <v>0</v>
      </c>
      <c r="AM286">
        <v>0</v>
      </c>
      <c r="AN286">
        <v>0</v>
      </c>
      <c r="AO286">
        <v>0</v>
      </c>
      <c r="AP286">
        <v>0</v>
      </c>
      <c r="AQ286">
        <v>0</v>
      </c>
      <c r="AR286">
        <v>0</v>
      </c>
      <c r="AS286">
        <v>0</v>
      </c>
      <c r="AT286">
        <v>0</v>
      </c>
      <c r="AU286">
        <v>0</v>
      </c>
      <c r="AV286">
        <v>0</v>
      </c>
      <c r="AW286">
        <v>0</v>
      </c>
      <c r="AX286">
        <v>0</v>
      </c>
      <c r="AY286">
        <v>0</v>
      </c>
      <c r="AZ286" t="s">
        <v>200</v>
      </c>
      <c r="BA286" t="s">
        <v>198</v>
      </c>
      <c r="BB286" t="s">
        <v>161</v>
      </c>
      <c r="BC286" t="s">
        <v>161</v>
      </c>
      <c r="BD286" t="s">
        <v>161</v>
      </c>
      <c r="BE286" t="s">
        <v>161</v>
      </c>
      <c r="BF286" t="s">
        <v>159</v>
      </c>
      <c r="BG286" t="s">
        <v>161</v>
      </c>
      <c r="BH286" s="4">
        <v>44013</v>
      </c>
      <c r="BI286">
        <v>0</v>
      </c>
      <c r="BJ286" s="4">
        <v>44377</v>
      </c>
      <c r="BK286" t="s">
        <v>161</v>
      </c>
      <c r="BL286" t="s">
        <v>161</v>
      </c>
      <c r="BM286" t="s">
        <v>161</v>
      </c>
      <c r="BO286" t="s">
        <v>161</v>
      </c>
      <c r="BQ286" t="s">
        <v>161</v>
      </c>
      <c r="BS286" t="s">
        <v>161</v>
      </c>
      <c r="BU286" t="s">
        <v>161</v>
      </c>
      <c r="BW286" t="s">
        <v>161</v>
      </c>
      <c r="BX286" t="s">
        <v>161</v>
      </c>
      <c r="BZ286">
        <v>0</v>
      </c>
      <c r="CA286">
        <v>0</v>
      </c>
      <c r="CB286">
        <v>0</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c r="DW286">
        <v>0</v>
      </c>
      <c r="DX286">
        <v>0</v>
      </c>
      <c r="DY286">
        <v>0</v>
      </c>
      <c r="DZ286">
        <v>0</v>
      </c>
      <c r="EA286">
        <v>0</v>
      </c>
      <c r="EB286">
        <v>0</v>
      </c>
      <c r="EC286">
        <v>0</v>
      </c>
      <c r="ED286">
        <v>0</v>
      </c>
      <c r="EE286">
        <v>0</v>
      </c>
      <c r="EF286">
        <v>0</v>
      </c>
      <c r="EG286">
        <v>0</v>
      </c>
      <c r="EH286">
        <v>0</v>
      </c>
      <c r="EI286">
        <v>0</v>
      </c>
      <c r="EJ286">
        <v>0</v>
      </c>
      <c r="EK286">
        <v>0</v>
      </c>
      <c r="EL286">
        <v>0</v>
      </c>
      <c r="EM286">
        <v>0</v>
      </c>
      <c r="EN286">
        <v>0</v>
      </c>
      <c r="EO286">
        <v>0</v>
      </c>
      <c r="EP286">
        <v>0</v>
      </c>
      <c r="EQ286">
        <v>0</v>
      </c>
      <c r="ER286">
        <v>0</v>
      </c>
      <c r="ES286">
        <v>0</v>
      </c>
    </row>
    <row r="287" spans="1:149" x14ac:dyDescent="0.3">
      <c r="A287" t="s">
        <v>148</v>
      </c>
      <c r="B287" t="s">
        <v>149</v>
      </c>
      <c r="C287" t="s">
        <v>591</v>
      </c>
      <c r="D287" t="s">
        <v>151</v>
      </c>
      <c r="E287" t="s">
        <v>152</v>
      </c>
      <c r="F287" t="s">
        <v>201</v>
      </c>
      <c r="G287" t="str">
        <f>VLOOKUP(L287,'[3]Locn Lookup 2'!G:H,2,FALSE)</f>
        <v>113 -  CENTRAL MIDDLE SCHOOL</v>
      </c>
      <c r="H287" t="str">
        <f t="shared" si="19"/>
        <v>21264113 -  CENTRAL MIDDLE SCHOOL</v>
      </c>
      <c r="I287" t="s">
        <v>154</v>
      </c>
      <c r="J287" t="s">
        <v>155</v>
      </c>
      <c r="K287" t="str">
        <f t="shared" si="21"/>
        <v>13</v>
      </c>
      <c r="L287" s="3">
        <v>113</v>
      </c>
      <c r="M287" t="s">
        <v>156</v>
      </c>
      <c r="N287" t="s">
        <v>643</v>
      </c>
      <c r="O287" t="s">
        <v>151</v>
      </c>
      <c r="P287" t="s">
        <v>158</v>
      </c>
      <c r="Q287" t="s">
        <v>159</v>
      </c>
      <c r="R287">
        <v>50000</v>
      </c>
      <c r="S287">
        <v>0</v>
      </c>
      <c r="T287">
        <v>0</v>
      </c>
      <c r="U287">
        <v>0</v>
      </c>
      <c r="V287">
        <v>50000</v>
      </c>
      <c r="W287">
        <v>0</v>
      </c>
      <c r="X287">
        <v>0</v>
      </c>
      <c r="Y287">
        <v>0</v>
      </c>
      <c r="Z287">
        <v>50000</v>
      </c>
      <c r="AA287">
        <v>0</v>
      </c>
      <c r="AB287">
        <v>50000</v>
      </c>
      <c r="AC287">
        <v>0</v>
      </c>
      <c r="AD287">
        <v>0</v>
      </c>
      <c r="AE287">
        <f t="shared" si="20"/>
        <v>0</v>
      </c>
      <c r="AF287">
        <v>50000</v>
      </c>
      <c r="AG287">
        <v>0</v>
      </c>
      <c r="AH287">
        <v>50000</v>
      </c>
      <c r="AI287">
        <v>0</v>
      </c>
      <c r="AJ287">
        <v>0</v>
      </c>
      <c r="AK287">
        <v>0</v>
      </c>
      <c r="AL287">
        <v>0</v>
      </c>
      <c r="AM287">
        <v>0</v>
      </c>
      <c r="AN287">
        <v>0</v>
      </c>
      <c r="AO287">
        <v>0</v>
      </c>
      <c r="AP287">
        <v>0</v>
      </c>
      <c r="AQ287">
        <v>0</v>
      </c>
      <c r="AR287">
        <v>0</v>
      </c>
      <c r="AS287">
        <v>0</v>
      </c>
      <c r="AT287">
        <v>0</v>
      </c>
      <c r="AU287">
        <v>0</v>
      </c>
      <c r="AV287">
        <v>0</v>
      </c>
      <c r="AW287">
        <v>0</v>
      </c>
      <c r="AX287">
        <v>0</v>
      </c>
      <c r="AY287">
        <v>0</v>
      </c>
      <c r="AZ287" t="s">
        <v>177</v>
      </c>
      <c r="BA287" t="s">
        <v>201</v>
      </c>
      <c r="BB287" t="s">
        <v>161</v>
      </c>
      <c r="BC287" t="s">
        <v>161</v>
      </c>
      <c r="BD287" t="s">
        <v>161</v>
      </c>
      <c r="BE287" t="s">
        <v>161</v>
      </c>
      <c r="BF287" t="s">
        <v>159</v>
      </c>
      <c r="BG287" t="s">
        <v>161</v>
      </c>
      <c r="BH287" s="4">
        <v>44013</v>
      </c>
      <c r="BI287">
        <v>0</v>
      </c>
      <c r="BJ287" s="4">
        <v>44377</v>
      </c>
      <c r="BK287" t="s">
        <v>161</v>
      </c>
      <c r="BL287" t="s">
        <v>161</v>
      </c>
      <c r="BM287" t="s">
        <v>161</v>
      </c>
      <c r="BO287" t="s">
        <v>161</v>
      </c>
      <c r="BQ287" t="s">
        <v>161</v>
      </c>
      <c r="BS287" t="s">
        <v>161</v>
      </c>
      <c r="BU287" t="s">
        <v>161</v>
      </c>
      <c r="BW287" t="s">
        <v>161</v>
      </c>
      <c r="BX287" t="s">
        <v>161</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c r="DW287">
        <v>0</v>
      </c>
      <c r="DX287">
        <v>0</v>
      </c>
      <c r="DY287">
        <v>0</v>
      </c>
      <c r="DZ287">
        <v>0</v>
      </c>
      <c r="EA287">
        <v>0</v>
      </c>
      <c r="EB287">
        <v>0</v>
      </c>
      <c r="EC287">
        <v>0</v>
      </c>
      <c r="ED287">
        <v>0</v>
      </c>
      <c r="EE287">
        <v>0</v>
      </c>
      <c r="EF287">
        <v>0</v>
      </c>
      <c r="EG287">
        <v>0</v>
      </c>
      <c r="EH287">
        <v>0</v>
      </c>
      <c r="EI287">
        <v>0</v>
      </c>
      <c r="EJ287">
        <v>0</v>
      </c>
      <c r="EK287">
        <v>0</v>
      </c>
      <c r="EL287">
        <v>0</v>
      </c>
      <c r="EM287">
        <v>0</v>
      </c>
      <c r="EN287">
        <v>0</v>
      </c>
      <c r="EO287">
        <v>0</v>
      </c>
      <c r="EP287">
        <v>0</v>
      </c>
      <c r="EQ287">
        <v>0</v>
      </c>
      <c r="ER287">
        <v>0</v>
      </c>
      <c r="ES287">
        <v>0</v>
      </c>
    </row>
    <row r="288" spans="1:149" hidden="1" x14ac:dyDescent="0.3">
      <c r="A288" t="s">
        <v>148</v>
      </c>
      <c r="B288" t="s">
        <v>149</v>
      </c>
      <c r="C288" t="s">
        <v>591</v>
      </c>
      <c r="D288" t="s">
        <v>151</v>
      </c>
      <c r="E288" t="s">
        <v>152</v>
      </c>
      <c r="F288" t="s">
        <v>644</v>
      </c>
      <c r="G288" t="str">
        <f>VLOOKUP(L288,'[3]Locn Lookup 2'!G:H,2,FALSE)</f>
        <v>113 -  CENTRAL MIDDLE SCHOOL</v>
      </c>
      <c r="H288" t="str">
        <f t="shared" si="19"/>
        <v>21930113 -  CENTRAL MIDDLE SCHOOL</v>
      </c>
      <c r="I288" t="s">
        <v>154</v>
      </c>
      <c r="J288" t="s">
        <v>155</v>
      </c>
      <c r="L288" s="3">
        <v>113</v>
      </c>
      <c r="M288" t="s">
        <v>156</v>
      </c>
      <c r="N288" t="s">
        <v>645</v>
      </c>
      <c r="O288" t="s">
        <v>151</v>
      </c>
      <c r="P288" t="s">
        <v>158</v>
      </c>
      <c r="Q288" t="s">
        <v>164</v>
      </c>
      <c r="R288">
        <v>0</v>
      </c>
      <c r="S288">
        <v>0</v>
      </c>
      <c r="T288">
        <v>0</v>
      </c>
      <c r="U288">
        <v>0</v>
      </c>
      <c r="V288">
        <v>0</v>
      </c>
      <c r="W288">
        <v>0</v>
      </c>
      <c r="X288">
        <v>0</v>
      </c>
      <c r="Y288">
        <v>0</v>
      </c>
      <c r="Z288">
        <v>0</v>
      </c>
      <c r="AA288">
        <v>0</v>
      </c>
      <c r="AB288">
        <v>450000</v>
      </c>
      <c r="AC288">
        <v>0</v>
      </c>
      <c r="AD288">
        <v>-56745.51</v>
      </c>
      <c r="AE288">
        <f t="shared" si="20"/>
        <v>-56745.51</v>
      </c>
      <c r="AF288">
        <v>393254.49</v>
      </c>
      <c r="AG288">
        <v>393254.49</v>
      </c>
      <c r="AH288">
        <v>0</v>
      </c>
      <c r="AI288">
        <v>100</v>
      </c>
      <c r="AJ288">
        <v>0</v>
      </c>
      <c r="AK288">
        <v>0</v>
      </c>
      <c r="AL288">
        <v>0</v>
      </c>
      <c r="AM288">
        <v>0</v>
      </c>
      <c r="AN288">
        <v>0</v>
      </c>
      <c r="AO288">
        <v>0</v>
      </c>
      <c r="AP288">
        <v>0</v>
      </c>
      <c r="AQ288">
        <v>0</v>
      </c>
      <c r="AR288">
        <v>0</v>
      </c>
      <c r="AS288">
        <v>0</v>
      </c>
      <c r="AT288">
        <v>0</v>
      </c>
      <c r="AU288">
        <v>0</v>
      </c>
      <c r="AV288">
        <v>0</v>
      </c>
      <c r="AW288">
        <v>0</v>
      </c>
      <c r="AX288">
        <v>0</v>
      </c>
      <c r="AY288">
        <v>0</v>
      </c>
      <c r="AZ288" t="s">
        <v>606</v>
      </c>
      <c r="BA288" t="s">
        <v>644</v>
      </c>
      <c r="BB288" t="s">
        <v>161</v>
      </c>
      <c r="BC288" t="s">
        <v>161</v>
      </c>
      <c r="BD288" t="s">
        <v>161</v>
      </c>
      <c r="BE288" t="s">
        <v>161</v>
      </c>
      <c r="BF288" t="s">
        <v>159</v>
      </c>
      <c r="BG288" t="s">
        <v>161</v>
      </c>
      <c r="BH288" t="s">
        <v>161</v>
      </c>
      <c r="BI288">
        <v>0</v>
      </c>
      <c r="BJ288" t="s">
        <v>161</v>
      </c>
      <c r="BK288" t="s">
        <v>161</v>
      </c>
      <c r="BL288" t="s">
        <v>161</v>
      </c>
      <c r="BM288" t="s">
        <v>161</v>
      </c>
      <c r="BO288" t="s">
        <v>161</v>
      </c>
      <c r="BQ288" t="s">
        <v>161</v>
      </c>
      <c r="BS288" t="s">
        <v>161</v>
      </c>
      <c r="BU288" t="s">
        <v>161</v>
      </c>
      <c r="BW288" t="s">
        <v>161</v>
      </c>
      <c r="BX288" t="s">
        <v>161</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0.08</v>
      </c>
      <c r="DW288">
        <v>0</v>
      </c>
      <c r="DX288">
        <v>-0.08</v>
      </c>
      <c r="DY288">
        <v>0</v>
      </c>
      <c r="DZ288">
        <v>0</v>
      </c>
      <c r="EA288">
        <v>0</v>
      </c>
      <c r="EB288">
        <v>0</v>
      </c>
      <c r="EC288">
        <v>0</v>
      </c>
      <c r="ED288">
        <v>7833.08</v>
      </c>
      <c r="EE288">
        <v>0</v>
      </c>
      <c r="EF288">
        <v>0</v>
      </c>
      <c r="EG288">
        <v>7833.08</v>
      </c>
      <c r="EH288">
        <v>7833</v>
      </c>
      <c r="EI288">
        <v>0</v>
      </c>
      <c r="EJ288">
        <v>0.08</v>
      </c>
      <c r="EK288">
        <v>100</v>
      </c>
      <c r="EL288">
        <v>127263.85</v>
      </c>
      <c r="EM288">
        <v>0</v>
      </c>
      <c r="EN288">
        <v>-56745.43</v>
      </c>
      <c r="EO288">
        <v>70518.42</v>
      </c>
      <c r="EP288">
        <v>62685.34</v>
      </c>
      <c r="EQ288">
        <v>0</v>
      </c>
      <c r="ER288">
        <v>7833.08</v>
      </c>
      <c r="ES288">
        <v>88.89</v>
      </c>
    </row>
    <row r="289" spans="1:149" hidden="1" x14ac:dyDescent="0.3">
      <c r="A289" t="s">
        <v>148</v>
      </c>
      <c r="B289" t="s">
        <v>149</v>
      </c>
      <c r="C289" t="s">
        <v>591</v>
      </c>
      <c r="D289" t="s">
        <v>151</v>
      </c>
      <c r="E289" t="s">
        <v>152</v>
      </c>
      <c r="F289" t="s">
        <v>403</v>
      </c>
      <c r="G289" t="str">
        <f>VLOOKUP(L289,'[3]Locn Lookup 2'!G:H,2,FALSE)</f>
        <v>113 -  CENTRAL MIDDLE SCHOOL</v>
      </c>
      <c r="H289" t="str">
        <f t="shared" si="19"/>
        <v>21931113 -  CENTRAL MIDDLE SCHOOL</v>
      </c>
      <c r="I289" t="s">
        <v>154</v>
      </c>
      <c r="J289" t="s">
        <v>155</v>
      </c>
      <c r="L289" s="3">
        <v>113</v>
      </c>
      <c r="M289" t="s">
        <v>156</v>
      </c>
      <c r="N289" t="s">
        <v>646</v>
      </c>
      <c r="O289" t="s">
        <v>151</v>
      </c>
      <c r="P289" t="s">
        <v>158</v>
      </c>
      <c r="Q289" t="s">
        <v>164</v>
      </c>
      <c r="R289">
        <v>0</v>
      </c>
      <c r="S289">
        <v>0</v>
      </c>
      <c r="T289">
        <v>0</v>
      </c>
      <c r="U289">
        <v>0</v>
      </c>
      <c r="V289">
        <v>0</v>
      </c>
      <c r="W289">
        <v>0</v>
      </c>
      <c r="X289">
        <v>0</v>
      </c>
      <c r="Y289">
        <v>0</v>
      </c>
      <c r="Z289">
        <v>0</v>
      </c>
      <c r="AA289">
        <v>0</v>
      </c>
      <c r="AB289">
        <v>354154</v>
      </c>
      <c r="AC289">
        <v>111810.59</v>
      </c>
      <c r="AD289">
        <v>-342938.45</v>
      </c>
      <c r="AE289">
        <f t="shared" si="20"/>
        <v>-231127.86000000002</v>
      </c>
      <c r="AF289">
        <v>123026.14</v>
      </c>
      <c r="AG289">
        <v>123026.14</v>
      </c>
      <c r="AH289">
        <v>0</v>
      </c>
      <c r="AI289">
        <v>100</v>
      </c>
      <c r="AJ289">
        <v>0</v>
      </c>
      <c r="AK289">
        <v>0</v>
      </c>
      <c r="AL289">
        <v>0</v>
      </c>
      <c r="AM289">
        <v>0</v>
      </c>
      <c r="AN289">
        <v>0</v>
      </c>
      <c r="AO289">
        <v>0</v>
      </c>
      <c r="AP289">
        <v>0</v>
      </c>
      <c r="AQ289">
        <v>0</v>
      </c>
      <c r="AR289">
        <v>0</v>
      </c>
      <c r="AS289">
        <v>0</v>
      </c>
      <c r="AT289">
        <v>0</v>
      </c>
      <c r="AU289">
        <v>0</v>
      </c>
      <c r="AV289">
        <v>0</v>
      </c>
      <c r="AW289">
        <v>0</v>
      </c>
      <c r="AX289">
        <v>0</v>
      </c>
      <c r="AY289">
        <v>0</v>
      </c>
      <c r="AZ289" t="s">
        <v>226</v>
      </c>
      <c r="BA289" t="s">
        <v>403</v>
      </c>
      <c r="BB289" t="s">
        <v>161</v>
      </c>
      <c r="BC289" t="s">
        <v>161</v>
      </c>
      <c r="BD289" t="s">
        <v>161</v>
      </c>
      <c r="BE289" t="s">
        <v>161</v>
      </c>
      <c r="BF289" t="s">
        <v>159</v>
      </c>
      <c r="BG289" t="s">
        <v>161</v>
      </c>
      <c r="BH289" t="s">
        <v>161</v>
      </c>
      <c r="BI289">
        <v>0</v>
      </c>
      <c r="BJ289" t="s">
        <v>161</v>
      </c>
      <c r="BK289" t="s">
        <v>161</v>
      </c>
      <c r="BL289" t="s">
        <v>161</v>
      </c>
      <c r="BM289" t="s">
        <v>161</v>
      </c>
      <c r="BO289" t="s">
        <v>161</v>
      </c>
      <c r="BQ289" t="s">
        <v>161</v>
      </c>
      <c r="BS289" t="s">
        <v>161</v>
      </c>
      <c r="BU289" t="s">
        <v>161</v>
      </c>
      <c r="BW289" t="s">
        <v>161</v>
      </c>
      <c r="BX289" t="s">
        <v>161</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c r="DW289">
        <v>0</v>
      </c>
      <c r="DX289">
        <v>0</v>
      </c>
      <c r="DY289">
        <v>0</v>
      </c>
      <c r="DZ289">
        <v>0</v>
      </c>
      <c r="EA289">
        <v>0</v>
      </c>
      <c r="EB289">
        <v>0</v>
      </c>
      <c r="EC289">
        <v>0</v>
      </c>
      <c r="ED289">
        <v>25.46</v>
      </c>
      <c r="EE289">
        <v>0</v>
      </c>
      <c r="EF289">
        <v>-25.45</v>
      </c>
      <c r="EG289">
        <v>0.01</v>
      </c>
      <c r="EH289">
        <v>0.01</v>
      </c>
      <c r="EI289">
        <v>0</v>
      </c>
      <c r="EJ289">
        <v>0</v>
      </c>
      <c r="EK289">
        <v>100</v>
      </c>
      <c r="EL289">
        <v>25.46</v>
      </c>
      <c r="EM289">
        <v>3600</v>
      </c>
      <c r="EN289">
        <v>0</v>
      </c>
      <c r="EO289">
        <v>3625.46</v>
      </c>
      <c r="EP289">
        <v>3600</v>
      </c>
      <c r="EQ289">
        <v>0</v>
      </c>
      <c r="ER289">
        <v>25.46</v>
      </c>
      <c r="ES289">
        <v>99.3</v>
      </c>
    </row>
    <row r="290" spans="1:149" hidden="1" x14ac:dyDescent="0.3">
      <c r="A290" t="s">
        <v>148</v>
      </c>
      <c r="B290" t="s">
        <v>149</v>
      </c>
      <c r="C290" t="s">
        <v>591</v>
      </c>
      <c r="D290" t="s">
        <v>203</v>
      </c>
      <c r="E290" t="s">
        <v>204</v>
      </c>
      <c r="F290" t="s">
        <v>205</v>
      </c>
      <c r="G290" t="str">
        <f>VLOOKUP(L290,'[3]Locn Lookup 2'!G:H,2,FALSE)</f>
        <v>113 -  CENTRAL MIDDLE SCHOOL</v>
      </c>
      <c r="H290" t="str">
        <f t="shared" si="19"/>
        <v>18171113 -  CENTRAL MIDDLE SCHOOL</v>
      </c>
      <c r="I290" t="s">
        <v>154</v>
      </c>
      <c r="J290" t="s">
        <v>155</v>
      </c>
      <c r="L290" s="3">
        <v>113</v>
      </c>
      <c r="M290" t="s">
        <v>156</v>
      </c>
      <c r="N290" t="s">
        <v>647</v>
      </c>
      <c r="O290" t="s">
        <v>203</v>
      </c>
      <c r="P290" t="s">
        <v>158</v>
      </c>
      <c r="Q290" t="s">
        <v>159</v>
      </c>
      <c r="R290">
        <v>39753.800000000003</v>
      </c>
      <c r="S290">
        <v>0</v>
      </c>
      <c r="T290">
        <v>0</v>
      </c>
      <c r="U290">
        <v>0</v>
      </c>
      <c r="V290">
        <v>39753.800000000003</v>
      </c>
      <c r="W290">
        <v>6950</v>
      </c>
      <c r="X290">
        <v>22300</v>
      </c>
      <c r="Y290">
        <v>0</v>
      </c>
      <c r="Z290">
        <v>10503.8</v>
      </c>
      <c r="AA290">
        <v>73.58</v>
      </c>
      <c r="AB290">
        <v>35000</v>
      </c>
      <c r="AC290">
        <v>12475</v>
      </c>
      <c r="AD290">
        <v>0</v>
      </c>
      <c r="AE290">
        <f t="shared" si="20"/>
        <v>12475</v>
      </c>
      <c r="AF290">
        <v>47475</v>
      </c>
      <c r="AG290">
        <v>14671.2</v>
      </c>
      <c r="AH290">
        <v>10503.8</v>
      </c>
      <c r="AI290">
        <v>77.88</v>
      </c>
      <c r="AJ290">
        <v>35000</v>
      </c>
      <c r="AK290">
        <v>12475</v>
      </c>
      <c r="AL290">
        <v>0</v>
      </c>
      <c r="AM290">
        <v>0</v>
      </c>
      <c r="AN290">
        <v>47475</v>
      </c>
      <c r="AO290">
        <v>7721.2</v>
      </c>
      <c r="AP290">
        <v>0</v>
      </c>
      <c r="AQ290">
        <v>39753.800000000003</v>
      </c>
      <c r="AR290">
        <v>16.260000000000002</v>
      </c>
      <c r="AS290">
        <v>0</v>
      </c>
      <c r="AT290">
        <v>0</v>
      </c>
      <c r="AU290">
        <v>0</v>
      </c>
      <c r="AV290">
        <v>0</v>
      </c>
      <c r="AW290">
        <v>0</v>
      </c>
      <c r="AX290">
        <v>0</v>
      </c>
      <c r="AY290">
        <v>0</v>
      </c>
      <c r="AZ290" t="s">
        <v>207</v>
      </c>
      <c r="BA290" t="s">
        <v>205</v>
      </c>
      <c r="BB290" t="s">
        <v>161</v>
      </c>
      <c r="BC290" t="s">
        <v>161</v>
      </c>
      <c r="BD290" t="s">
        <v>161</v>
      </c>
      <c r="BE290" t="s">
        <v>161</v>
      </c>
      <c r="BF290" t="s">
        <v>159</v>
      </c>
      <c r="BG290" t="s">
        <v>161</v>
      </c>
      <c r="BH290" s="4">
        <v>42917</v>
      </c>
      <c r="BI290">
        <v>0</v>
      </c>
      <c r="BJ290" s="4">
        <v>43281</v>
      </c>
      <c r="BK290" t="s">
        <v>161</v>
      </c>
      <c r="BL290" t="s">
        <v>161</v>
      </c>
      <c r="BM290" t="s">
        <v>161</v>
      </c>
      <c r="BO290" t="s">
        <v>161</v>
      </c>
      <c r="BQ290" t="s">
        <v>161</v>
      </c>
      <c r="BS290" t="s">
        <v>161</v>
      </c>
      <c r="BU290" t="s">
        <v>161</v>
      </c>
      <c r="BW290" t="s">
        <v>161</v>
      </c>
      <c r="BX290" t="s">
        <v>161</v>
      </c>
      <c r="BZ290">
        <v>35000</v>
      </c>
      <c r="CA290">
        <v>0</v>
      </c>
      <c r="CB290">
        <v>0</v>
      </c>
      <c r="CC290">
        <v>35000</v>
      </c>
      <c r="CD290">
        <v>0</v>
      </c>
      <c r="CE290">
        <v>0</v>
      </c>
      <c r="CF290">
        <v>35000</v>
      </c>
      <c r="CG290">
        <v>0</v>
      </c>
      <c r="CH290">
        <v>35000</v>
      </c>
      <c r="CI290">
        <v>0</v>
      </c>
      <c r="CJ290">
        <v>0</v>
      </c>
      <c r="CK290">
        <v>35000</v>
      </c>
      <c r="CL290">
        <v>0</v>
      </c>
      <c r="CM290">
        <v>0</v>
      </c>
      <c r="CN290">
        <v>35000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c r="DW290">
        <v>0</v>
      </c>
      <c r="DX290">
        <v>0</v>
      </c>
      <c r="DY290">
        <v>0</v>
      </c>
      <c r="DZ290">
        <v>0</v>
      </c>
      <c r="EA290">
        <v>0</v>
      </c>
      <c r="EB290">
        <v>0</v>
      </c>
      <c r="EC290">
        <v>0</v>
      </c>
      <c r="ED290">
        <v>0</v>
      </c>
      <c r="EE290">
        <v>0</v>
      </c>
      <c r="EF290">
        <v>0</v>
      </c>
      <c r="EG290">
        <v>0</v>
      </c>
      <c r="EH290">
        <v>0</v>
      </c>
      <c r="EI290">
        <v>0</v>
      </c>
      <c r="EJ290">
        <v>0</v>
      </c>
      <c r="EK290">
        <v>0</v>
      </c>
      <c r="EL290">
        <v>0</v>
      </c>
      <c r="EM290">
        <v>0</v>
      </c>
      <c r="EN290">
        <v>0</v>
      </c>
      <c r="EO290">
        <v>0</v>
      </c>
      <c r="EP290">
        <v>0</v>
      </c>
      <c r="EQ290">
        <v>0</v>
      </c>
      <c r="ER290">
        <v>0</v>
      </c>
      <c r="ES290">
        <v>0</v>
      </c>
    </row>
    <row r="291" spans="1:149" hidden="1" x14ac:dyDescent="0.3">
      <c r="A291" t="s">
        <v>148</v>
      </c>
      <c r="B291" t="s">
        <v>149</v>
      </c>
      <c r="C291" t="s">
        <v>591</v>
      </c>
      <c r="D291" t="s">
        <v>203</v>
      </c>
      <c r="E291" t="s">
        <v>204</v>
      </c>
      <c r="F291" t="s">
        <v>648</v>
      </c>
      <c r="G291" t="str">
        <f>VLOOKUP(L291,'[3]Locn Lookup 2'!G:H,2,FALSE)</f>
        <v>113 -  CENTRAL MIDDLE SCHOOL</v>
      </c>
      <c r="H291" t="str">
        <f t="shared" si="19"/>
        <v>19164113 -  CENTRAL MIDDLE SCHOOL</v>
      </c>
      <c r="I291" t="s">
        <v>154</v>
      </c>
      <c r="J291" t="s">
        <v>155</v>
      </c>
      <c r="L291" s="3">
        <v>113</v>
      </c>
      <c r="M291" t="s">
        <v>156</v>
      </c>
      <c r="N291" t="s">
        <v>649</v>
      </c>
      <c r="O291" t="s">
        <v>203</v>
      </c>
      <c r="P291" t="s">
        <v>158</v>
      </c>
      <c r="Q291" t="s">
        <v>159</v>
      </c>
      <c r="R291">
        <v>243028.05</v>
      </c>
      <c r="S291">
        <v>0</v>
      </c>
      <c r="T291">
        <v>0</v>
      </c>
      <c r="U291">
        <v>0</v>
      </c>
      <c r="V291">
        <v>243028.05</v>
      </c>
      <c r="W291">
        <v>0</v>
      </c>
      <c r="X291">
        <v>0.5</v>
      </c>
      <c r="Y291">
        <v>0</v>
      </c>
      <c r="Z291">
        <v>243027.55</v>
      </c>
      <c r="AA291">
        <v>0</v>
      </c>
      <c r="AB291">
        <v>300000</v>
      </c>
      <c r="AC291">
        <v>0</v>
      </c>
      <c r="AD291">
        <v>0</v>
      </c>
      <c r="AE291">
        <f t="shared" si="20"/>
        <v>0</v>
      </c>
      <c r="AF291">
        <v>300000</v>
      </c>
      <c r="AG291">
        <v>56971.95</v>
      </c>
      <c r="AH291">
        <v>243027.55</v>
      </c>
      <c r="AI291">
        <v>18.989999999999998</v>
      </c>
      <c r="AJ291">
        <v>281093.11</v>
      </c>
      <c r="AK291">
        <v>0</v>
      </c>
      <c r="AL291">
        <v>0</v>
      </c>
      <c r="AM291">
        <v>0</v>
      </c>
      <c r="AN291">
        <v>281093.11</v>
      </c>
      <c r="AO291">
        <v>38065.06</v>
      </c>
      <c r="AP291">
        <v>0</v>
      </c>
      <c r="AQ291">
        <v>243028.05</v>
      </c>
      <c r="AR291">
        <v>13.54</v>
      </c>
      <c r="AS291">
        <v>0</v>
      </c>
      <c r="AT291">
        <v>0</v>
      </c>
      <c r="AU291">
        <v>0</v>
      </c>
      <c r="AV291">
        <v>0</v>
      </c>
      <c r="AW291">
        <v>0</v>
      </c>
      <c r="AX291">
        <v>0</v>
      </c>
      <c r="AY291">
        <v>0</v>
      </c>
      <c r="AZ291" t="s">
        <v>650</v>
      </c>
      <c r="BA291" t="s">
        <v>648</v>
      </c>
      <c r="BB291" t="s">
        <v>161</v>
      </c>
      <c r="BC291" t="s">
        <v>161</v>
      </c>
      <c r="BD291" t="s">
        <v>161</v>
      </c>
      <c r="BE291" t="s">
        <v>161</v>
      </c>
      <c r="BF291" t="s">
        <v>159</v>
      </c>
      <c r="BG291" t="s">
        <v>161</v>
      </c>
      <c r="BH291" s="4">
        <v>43282</v>
      </c>
      <c r="BI291">
        <v>0</v>
      </c>
      <c r="BJ291" s="4">
        <v>43646</v>
      </c>
      <c r="BK291" t="s">
        <v>161</v>
      </c>
      <c r="BL291" t="s">
        <v>161</v>
      </c>
      <c r="BM291" t="s">
        <v>161</v>
      </c>
      <c r="BO291" t="s">
        <v>161</v>
      </c>
      <c r="BQ291" t="s">
        <v>161</v>
      </c>
      <c r="BS291" t="s">
        <v>161</v>
      </c>
      <c r="BU291" t="s">
        <v>161</v>
      </c>
      <c r="BW291" t="s">
        <v>161</v>
      </c>
      <c r="BX291" t="s">
        <v>161</v>
      </c>
      <c r="BZ291">
        <v>300000</v>
      </c>
      <c r="CA291">
        <v>0</v>
      </c>
      <c r="CB291">
        <v>0</v>
      </c>
      <c r="CC291">
        <v>300000</v>
      </c>
      <c r="CD291">
        <v>18906.89</v>
      </c>
      <c r="CE291">
        <v>0</v>
      </c>
      <c r="CF291">
        <v>281093.11</v>
      </c>
      <c r="CG291">
        <v>6.3</v>
      </c>
      <c r="CH291">
        <v>0</v>
      </c>
      <c r="CI291">
        <v>0</v>
      </c>
      <c r="CJ291">
        <v>0</v>
      </c>
      <c r="CK291">
        <v>0</v>
      </c>
      <c r="CL291">
        <v>0</v>
      </c>
      <c r="CM291">
        <v>0</v>
      </c>
      <c r="CN291">
        <v>0</v>
      </c>
      <c r="CO291">
        <v>0</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c r="DW291">
        <v>0</v>
      </c>
      <c r="DX291">
        <v>0</v>
      </c>
      <c r="DY291">
        <v>0</v>
      </c>
      <c r="DZ291">
        <v>0</v>
      </c>
      <c r="EA291">
        <v>0</v>
      </c>
      <c r="EB291">
        <v>0</v>
      </c>
      <c r="EC291">
        <v>0</v>
      </c>
      <c r="ED291">
        <v>0</v>
      </c>
      <c r="EE291">
        <v>0</v>
      </c>
      <c r="EF291">
        <v>0</v>
      </c>
      <c r="EG291">
        <v>0</v>
      </c>
      <c r="EH291">
        <v>0</v>
      </c>
      <c r="EI291">
        <v>0</v>
      </c>
      <c r="EJ291">
        <v>0</v>
      </c>
      <c r="EK291">
        <v>0</v>
      </c>
      <c r="EL291">
        <v>0</v>
      </c>
      <c r="EM291">
        <v>0</v>
      </c>
      <c r="EN291">
        <v>0</v>
      </c>
      <c r="EO291">
        <v>0</v>
      </c>
      <c r="EP291">
        <v>0</v>
      </c>
      <c r="EQ291">
        <v>0</v>
      </c>
      <c r="ER291">
        <v>0</v>
      </c>
      <c r="ES291">
        <v>0</v>
      </c>
    </row>
    <row r="292" spans="1:149" hidden="1" x14ac:dyDescent="0.3">
      <c r="A292" t="s">
        <v>148</v>
      </c>
      <c r="B292" t="s">
        <v>149</v>
      </c>
      <c r="C292" t="s">
        <v>651</v>
      </c>
      <c r="D292" t="s">
        <v>151</v>
      </c>
      <c r="E292" t="s">
        <v>152</v>
      </c>
      <c r="F292" t="s">
        <v>248</v>
      </c>
      <c r="G292" t="str">
        <f>VLOOKUP(L292,'[3]Locn Lookup 2'!G:H,2,FALSE)</f>
        <v>114 -  EASTERN MIDDLE SCHOOL</v>
      </c>
      <c r="H292" t="str">
        <f t="shared" si="19"/>
        <v>12147114 -  EASTERN MIDDLE SCHOOL</v>
      </c>
      <c r="I292" t="s">
        <v>154</v>
      </c>
      <c r="J292" t="s">
        <v>155</v>
      </c>
      <c r="L292" s="3">
        <v>114</v>
      </c>
      <c r="M292" t="s">
        <v>652</v>
      </c>
      <c r="N292" t="s">
        <v>653</v>
      </c>
      <c r="O292" t="s">
        <v>151</v>
      </c>
      <c r="P292" t="s">
        <v>158</v>
      </c>
      <c r="Q292" t="s">
        <v>164</v>
      </c>
      <c r="R292">
        <v>0</v>
      </c>
      <c r="S292">
        <v>0</v>
      </c>
      <c r="T292">
        <v>0</v>
      </c>
      <c r="U292">
        <v>0</v>
      </c>
      <c r="V292">
        <v>0</v>
      </c>
      <c r="W292">
        <v>0</v>
      </c>
      <c r="X292">
        <v>0</v>
      </c>
      <c r="Y292">
        <v>0</v>
      </c>
      <c r="Z292">
        <v>0</v>
      </c>
      <c r="AA292">
        <v>0</v>
      </c>
      <c r="AB292">
        <v>56000</v>
      </c>
      <c r="AC292">
        <v>33921.599999999999</v>
      </c>
      <c r="AD292">
        <v>-19420.599999999999</v>
      </c>
      <c r="AE292">
        <f t="shared" si="20"/>
        <v>14501</v>
      </c>
      <c r="AF292">
        <v>70501</v>
      </c>
      <c r="AG292">
        <v>70501</v>
      </c>
      <c r="AH292">
        <v>0</v>
      </c>
      <c r="AI292">
        <v>100</v>
      </c>
      <c r="AJ292">
        <v>0</v>
      </c>
      <c r="AK292">
        <v>0</v>
      </c>
      <c r="AL292">
        <v>0</v>
      </c>
      <c r="AM292">
        <v>0</v>
      </c>
      <c r="AN292">
        <v>0</v>
      </c>
      <c r="AO292">
        <v>0</v>
      </c>
      <c r="AP292">
        <v>0</v>
      </c>
      <c r="AQ292">
        <v>0</v>
      </c>
      <c r="AR292">
        <v>0</v>
      </c>
      <c r="AS292">
        <v>0</v>
      </c>
      <c r="AT292">
        <v>0</v>
      </c>
      <c r="AU292">
        <v>0</v>
      </c>
      <c r="AV292">
        <v>0</v>
      </c>
      <c r="AW292">
        <v>0</v>
      </c>
      <c r="AX292">
        <v>0</v>
      </c>
      <c r="AY292">
        <v>0</v>
      </c>
      <c r="AZ292" t="s">
        <v>250</v>
      </c>
      <c r="BA292" t="s">
        <v>248</v>
      </c>
      <c r="BB292" t="s">
        <v>161</v>
      </c>
      <c r="BC292" t="s">
        <v>161</v>
      </c>
      <c r="BD292" t="s">
        <v>161</v>
      </c>
      <c r="BE292" t="s">
        <v>161</v>
      </c>
      <c r="BF292" t="s">
        <v>159</v>
      </c>
      <c r="BG292" t="s">
        <v>161</v>
      </c>
      <c r="BH292" t="s">
        <v>161</v>
      </c>
      <c r="BI292">
        <v>0</v>
      </c>
      <c r="BJ292" t="s">
        <v>161</v>
      </c>
      <c r="BK292" t="s">
        <v>161</v>
      </c>
      <c r="BL292" t="s">
        <v>251</v>
      </c>
      <c r="BM292" t="s">
        <v>161</v>
      </c>
      <c r="BO292" t="s">
        <v>161</v>
      </c>
      <c r="BQ292" t="s">
        <v>161</v>
      </c>
      <c r="BS292" t="s">
        <v>161</v>
      </c>
      <c r="BU292" t="s">
        <v>161</v>
      </c>
      <c r="BW292" t="s">
        <v>161</v>
      </c>
      <c r="BX292" t="s">
        <v>161</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21950</v>
      </c>
      <c r="DW292">
        <v>0</v>
      </c>
      <c r="DX292">
        <v>0</v>
      </c>
      <c r="DY292">
        <v>21950</v>
      </c>
      <c r="DZ292">
        <v>21950</v>
      </c>
      <c r="EA292">
        <v>0</v>
      </c>
      <c r="EB292">
        <v>0</v>
      </c>
      <c r="EC292">
        <v>100</v>
      </c>
      <c r="ED292">
        <v>56000</v>
      </c>
      <c r="EE292">
        <v>33921.599999999999</v>
      </c>
      <c r="EF292">
        <v>-19420.599999999999</v>
      </c>
      <c r="EG292">
        <v>70501</v>
      </c>
      <c r="EH292">
        <v>48551</v>
      </c>
      <c r="EI292">
        <v>0</v>
      </c>
      <c r="EJ292">
        <v>21950</v>
      </c>
      <c r="EK292">
        <v>68.87</v>
      </c>
      <c r="EL292">
        <v>0</v>
      </c>
      <c r="EM292">
        <v>0</v>
      </c>
      <c r="EN292">
        <v>0</v>
      </c>
      <c r="EO292">
        <v>0</v>
      </c>
      <c r="EP292">
        <v>0</v>
      </c>
      <c r="EQ292">
        <v>0</v>
      </c>
      <c r="ER292">
        <v>0</v>
      </c>
      <c r="ES292">
        <v>0</v>
      </c>
    </row>
    <row r="293" spans="1:149" hidden="1" x14ac:dyDescent="0.3">
      <c r="A293" t="s">
        <v>148</v>
      </c>
      <c r="B293" t="s">
        <v>149</v>
      </c>
      <c r="C293" t="s">
        <v>654</v>
      </c>
      <c r="D293" t="s">
        <v>592</v>
      </c>
      <c r="E293" t="s">
        <v>593</v>
      </c>
      <c r="F293" t="s">
        <v>594</v>
      </c>
      <c r="G293" t="str">
        <f>VLOOKUP(L293,'[3]Locn Lookup 2'!G:H,2,FALSE)</f>
        <v>114 -  EASTERN MIDDLE SCHOOL</v>
      </c>
      <c r="H293" t="str">
        <f t="shared" si="19"/>
        <v>12148114 -  EASTERN MIDDLE SCHOOL</v>
      </c>
      <c r="I293" t="s">
        <v>154</v>
      </c>
      <c r="J293" t="s">
        <v>155</v>
      </c>
      <c r="L293" s="3">
        <v>114</v>
      </c>
      <c r="M293" t="s">
        <v>156</v>
      </c>
      <c r="N293" t="s">
        <v>655</v>
      </c>
      <c r="O293" t="s">
        <v>592</v>
      </c>
      <c r="P293" t="s">
        <v>158</v>
      </c>
      <c r="Q293" t="s">
        <v>164</v>
      </c>
      <c r="R293">
        <v>0</v>
      </c>
      <c r="S293">
        <v>0</v>
      </c>
      <c r="T293">
        <v>0</v>
      </c>
      <c r="U293">
        <v>0</v>
      </c>
      <c r="V293">
        <v>0</v>
      </c>
      <c r="W293">
        <v>0</v>
      </c>
      <c r="X293">
        <v>0</v>
      </c>
      <c r="Y293">
        <v>0</v>
      </c>
      <c r="Z293">
        <v>0</v>
      </c>
      <c r="AA293">
        <v>0</v>
      </c>
      <c r="AB293">
        <v>260000</v>
      </c>
      <c r="AC293">
        <v>0</v>
      </c>
      <c r="AD293">
        <v>-42923.27</v>
      </c>
      <c r="AE293">
        <f t="shared" si="20"/>
        <v>-42923.27</v>
      </c>
      <c r="AF293">
        <v>217076.73</v>
      </c>
      <c r="AG293">
        <v>217076.73</v>
      </c>
      <c r="AH293">
        <v>0</v>
      </c>
      <c r="AI293">
        <v>100</v>
      </c>
      <c r="AJ293">
        <v>0</v>
      </c>
      <c r="AK293">
        <v>0</v>
      </c>
      <c r="AL293">
        <v>0</v>
      </c>
      <c r="AM293">
        <v>0</v>
      </c>
      <c r="AN293">
        <v>0</v>
      </c>
      <c r="AO293">
        <v>0</v>
      </c>
      <c r="AP293">
        <v>0</v>
      </c>
      <c r="AQ293">
        <v>0</v>
      </c>
      <c r="AR293">
        <v>0</v>
      </c>
      <c r="AS293">
        <v>0</v>
      </c>
      <c r="AT293">
        <v>0</v>
      </c>
      <c r="AU293">
        <v>0</v>
      </c>
      <c r="AV293">
        <v>0</v>
      </c>
      <c r="AW293">
        <v>0</v>
      </c>
      <c r="AX293">
        <v>0</v>
      </c>
      <c r="AY293">
        <v>0</v>
      </c>
      <c r="AZ293" t="s">
        <v>596</v>
      </c>
      <c r="BA293" t="s">
        <v>594</v>
      </c>
      <c r="BB293" t="s">
        <v>161</v>
      </c>
      <c r="BC293" t="s">
        <v>161</v>
      </c>
      <c r="BD293" t="s">
        <v>161</v>
      </c>
      <c r="BE293" t="s">
        <v>161</v>
      </c>
      <c r="BF293" t="s">
        <v>159</v>
      </c>
      <c r="BG293" t="s">
        <v>161</v>
      </c>
      <c r="BH293" t="s">
        <v>161</v>
      </c>
      <c r="BI293">
        <v>0</v>
      </c>
      <c r="BJ293" t="s">
        <v>161</v>
      </c>
      <c r="BK293" t="s">
        <v>161</v>
      </c>
      <c r="BL293" t="s">
        <v>161</v>
      </c>
      <c r="BM293" t="s">
        <v>161</v>
      </c>
      <c r="BO293" t="s">
        <v>161</v>
      </c>
      <c r="BQ293" t="s">
        <v>161</v>
      </c>
      <c r="BS293" t="s">
        <v>161</v>
      </c>
      <c r="BU293" t="s">
        <v>161</v>
      </c>
      <c r="BW293" t="s">
        <v>161</v>
      </c>
      <c r="BX293" t="s">
        <v>161</v>
      </c>
      <c r="BZ293">
        <v>0</v>
      </c>
      <c r="CA293">
        <v>0</v>
      </c>
      <c r="CB293">
        <v>0</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28868.63</v>
      </c>
      <c r="DO293">
        <v>0</v>
      </c>
      <c r="DP293">
        <v>-16232.53</v>
      </c>
      <c r="DQ293">
        <v>12636.1</v>
      </c>
      <c r="DR293">
        <v>12636.1</v>
      </c>
      <c r="DS293">
        <v>0</v>
      </c>
      <c r="DT293">
        <v>0</v>
      </c>
      <c r="DU293">
        <v>100</v>
      </c>
      <c r="DV293">
        <v>33868.629999999997</v>
      </c>
      <c r="DW293">
        <v>0</v>
      </c>
      <c r="DX293">
        <v>0</v>
      </c>
      <c r="DY293">
        <v>33868.629999999997</v>
      </c>
      <c r="DZ293">
        <v>5000</v>
      </c>
      <c r="EA293">
        <v>0</v>
      </c>
      <c r="EB293">
        <v>28868.63</v>
      </c>
      <c r="EC293">
        <v>14.76</v>
      </c>
      <c r="ED293">
        <v>260000</v>
      </c>
      <c r="EE293">
        <v>0</v>
      </c>
      <c r="EF293">
        <v>-26690.74</v>
      </c>
      <c r="EG293">
        <v>233309.26</v>
      </c>
      <c r="EH293">
        <v>199440.63</v>
      </c>
      <c r="EI293">
        <v>0</v>
      </c>
      <c r="EJ293">
        <v>33868.629999999997</v>
      </c>
      <c r="EK293">
        <v>85.48</v>
      </c>
      <c r="EL293">
        <v>0</v>
      </c>
      <c r="EM293">
        <v>0</v>
      </c>
      <c r="EN293">
        <v>0</v>
      </c>
      <c r="EO293">
        <v>0</v>
      </c>
      <c r="EP293">
        <v>0</v>
      </c>
      <c r="EQ293">
        <v>0</v>
      </c>
      <c r="ER293">
        <v>0</v>
      </c>
      <c r="ES293">
        <v>0</v>
      </c>
    </row>
    <row r="294" spans="1:149" hidden="1" x14ac:dyDescent="0.3">
      <c r="A294" t="s">
        <v>148</v>
      </c>
      <c r="B294" t="s">
        <v>149</v>
      </c>
      <c r="C294" t="s">
        <v>654</v>
      </c>
      <c r="D294" t="s">
        <v>151</v>
      </c>
      <c r="E294" t="s">
        <v>152</v>
      </c>
      <c r="F294" t="s">
        <v>604</v>
      </c>
      <c r="G294" t="str">
        <f>VLOOKUP(L294,'[3]Locn Lookup 2'!G:H,2,FALSE)</f>
        <v>114 -  EASTERN MIDDLE SCHOOL</v>
      </c>
      <c r="H294" t="str">
        <f t="shared" si="19"/>
        <v>11140114 -  EASTERN MIDDLE SCHOOL</v>
      </c>
      <c r="I294" t="s">
        <v>154</v>
      </c>
      <c r="J294" t="s">
        <v>155</v>
      </c>
      <c r="L294" s="3">
        <v>114</v>
      </c>
      <c r="M294" t="s">
        <v>156</v>
      </c>
      <c r="N294" t="s">
        <v>656</v>
      </c>
      <c r="O294" t="s">
        <v>151</v>
      </c>
      <c r="P294" t="s">
        <v>158</v>
      </c>
      <c r="Q294" t="s">
        <v>164</v>
      </c>
      <c r="R294">
        <v>0</v>
      </c>
      <c r="S294">
        <v>0</v>
      </c>
      <c r="T294">
        <v>0</v>
      </c>
      <c r="U294">
        <v>0</v>
      </c>
      <c r="V294">
        <v>0</v>
      </c>
      <c r="W294">
        <v>0</v>
      </c>
      <c r="X294">
        <v>0</v>
      </c>
      <c r="Y294">
        <v>0</v>
      </c>
      <c r="Z294">
        <v>0</v>
      </c>
      <c r="AA294">
        <v>0</v>
      </c>
      <c r="AB294">
        <v>200000</v>
      </c>
      <c r="AC294">
        <v>32598</v>
      </c>
      <c r="AD294">
        <v>-24389.99</v>
      </c>
      <c r="AE294">
        <f t="shared" si="20"/>
        <v>8208.0099999999984</v>
      </c>
      <c r="AF294">
        <v>208208.01</v>
      </c>
      <c r="AG294">
        <v>208208.01</v>
      </c>
      <c r="AH294">
        <v>0</v>
      </c>
      <c r="AI294">
        <v>100</v>
      </c>
      <c r="AJ294">
        <v>0</v>
      </c>
      <c r="AK294">
        <v>0</v>
      </c>
      <c r="AL294">
        <v>0</v>
      </c>
      <c r="AM294">
        <v>0</v>
      </c>
      <c r="AN294">
        <v>0</v>
      </c>
      <c r="AO294">
        <v>0</v>
      </c>
      <c r="AP294">
        <v>0</v>
      </c>
      <c r="AQ294">
        <v>0</v>
      </c>
      <c r="AR294">
        <v>0</v>
      </c>
      <c r="AS294">
        <v>0</v>
      </c>
      <c r="AT294">
        <v>0</v>
      </c>
      <c r="AU294">
        <v>0</v>
      </c>
      <c r="AV294">
        <v>0</v>
      </c>
      <c r="AW294">
        <v>0</v>
      </c>
      <c r="AX294">
        <v>0</v>
      </c>
      <c r="AY294">
        <v>0</v>
      </c>
      <c r="AZ294" t="s">
        <v>606</v>
      </c>
      <c r="BA294" t="s">
        <v>604</v>
      </c>
      <c r="BB294" t="s">
        <v>161</v>
      </c>
      <c r="BC294" t="s">
        <v>161</v>
      </c>
      <c r="BD294" t="s">
        <v>161</v>
      </c>
      <c r="BE294" t="s">
        <v>161</v>
      </c>
      <c r="BF294" t="s">
        <v>159</v>
      </c>
      <c r="BG294" t="s">
        <v>161</v>
      </c>
      <c r="BH294" t="s">
        <v>161</v>
      </c>
      <c r="BI294">
        <v>0</v>
      </c>
      <c r="BJ294" t="s">
        <v>161</v>
      </c>
      <c r="BK294" t="s">
        <v>161</v>
      </c>
      <c r="BL294" t="s">
        <v>607</v>
      </c>
      <c r="BM294" t="s">
        <v>161</v>
      </c>
      <c r="BO294" t="s">
        <v>161</v>
      </c>
      <c r="BQ294" t="s">
        <v>161</v>
      </c>
      <c r="BS294" t="s">
        <v>161</v>
      </c>
      <c r="BU294" t="s">
        <v>161</v>
      </c>
      <c r="BW294" t="s">
        <v>161</v>
      </c>
      <c r="BX294" t="s">
        <v>161</v>
      </c>
      <c r="BZ294">
        <v>0</v>
      </c>
      <c r="CA294">
        <v>0</v>
      </c>
      <c r="CB294">
        <v>0</v>
      </c>
      <c r="CC294">
        <v>0</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c r="DW294">
        <v>0</v>
      </c>
      <c r="DX294">
        <v>0</v>
      </c>
      <c r="DY294">
        <v>0</v>
      </c>
      <c r="DZ294">
        <v>0</v>
      </c>
      <c r="EA294">
        <v>0</v>
      </c>
      <c r="EB294">
        <v>0</v>
      </c>
      <c r="EC294">
        <v>0</v>
      </c>
      <c r="ED294">
        <v>0</v>
      </c>
      <c r="EE294">
        <v>0</v>
      </c>
      <c r="EF294">
        <v>0</v>
      </c>
      <c r="EG294">
        <v>0</v>
      </c>
      <c r="EH294">
        <v>0</v>
      </c>
      <c r="EI294">
        <v>0</v>
      </c>
      <c r="EJ294">
        <v>0</v>
      </c>
      <c r="EK294">
        <v>0</v>
      </c>
      <c r="EL294">
        <v>200000</v>
      </c>
      <c r="EM294">
        <v>32598</v>
      </c>
      <c r="EN294">
        <v>-24389.99</v>
      </c>
      <c r="EO294">
        <v>208208.01</v>
      </c>
      <c r="EP294">
        <v>208208.01</v>
      </c>
      <c r="EQ294">
        <v>0</v>
      </c>
      <c r="ER294">
        <v>0</v>
      </c>
      <c r="ES294">
        <v>100</v>
      </c>
    </row>
    <row r="295" spans="1:149" hidden="1" x14ac:dyDescent="0.3">
      <c r="A295" t="s">
        <v>148</v>
      </c>
      <c r="B295" t="s">
        <v>149</v>
      </c>
      <c r="C295" t="s">
        <v>654</v>
      </c>
      <c r="D295" t="s">
        <v>151</v>
      </c>
      <c r="E295" t="s">
        <v>152</v>
      </c>
      <c r="F295" t="s">
        <v>224</v>
      </c>
      <c r="G295" t="str">
        <f>VLOOKUP(L295,'[3]Locn Lookup 2'!G:H,2,FALSE)</f>
        <v>114 -  EASTERN MIDDLE SCHOOL</v>
      </c>
      <c r="H295" t="str">
        <f t="shared" si="19"/>
        <v>11141114 -  EASTERN MIDDLE SCHOOL</v>
      </c>
      <c r="I295" t="s">
        <v>154</v>
      </c>
      <c r="J295" t="s">
        <v>155</v>
      </c>
      <c r="L295" s="3">
        <v>114</v>
      </c>
      <c r="M295" t="s">
        <v>156</v>
      </c>
      <c r="N295" t="s">
        <v>657</v>
      </c>
      <c r="O295" t="s">
        <v>151</v>
      </c>
      <c r="P295" t="s">
        <v>158</v>
      </c>
      <c r="Q295" t="s">
        <v>164</v>
      </c>
      <c r="R295">
        <v>0</v>
      </c>
      <c r="S295">
        <v>0</v>
      </c>
      <c r="T295">
        <v>0</v>
      </c>
      <c r="U295">
        <v>0</v>
      </c>
      <c r="V295">
        <v>0</v>
      </c>
      <c r="W295">
        <v>0</v>
      </c>
      <c r="X295">
        <v>0</v>
      </c>
      <c r="Y295">
        <v>0</v>
      </c>
      <c r="Z295">
        <v>0</v>
      </c>
      <c r="AA295">
        <v>0</v>
      </c>
      <c r="AB295">
        <v>14987.6</v>
      </c>
      <c r="AC295">
        <v>54903.77</v>
      </c>
      <c r="AD295">
        <v>-2018</v>
      </c>
      <c r="AE295">
        <f t="shared" si="20"/>
        <v>52885.77</v>
      </c>
      <c r="AF295">
        <v>67873.37</v>
      </c>
      <c r="AG295">
        <v>67873.37</v>
      </c>
      <c r="AH295">
        <v>0</v>
      </c>
      <c r="AI295">
        <v>100</v>
      </c>
      <c r="AJ295">
        <v>0</v>
      </c>
      <c r="AK295">
        <v>0</v>
      </c>
      <c r="AL295">
        <v>0</v>
      </c>
      <c r="AM295">
        <v>0</v>
      </c>
      <c r="AN295">
        <v>0</v>
      </c>
      <c r="AO295">
        <v>0</v>
      </c>
      <c r="AP295">
        <v>0</v>
      </c>
      <c r="AQ295">
        <v>0</v>
      </c>
      <c r="AR295">
        <v>0</v>
      </c>
      <c r="AS295">
        <v>0</v>
      </c>
      <c r="AT295">
        <v>0</v>
      </c>
      <c r="AU295">
        <v>0</v>
      </c>
      <c r="AV295">
        <v>0</v>
      </c>
      <c r="AW295">
        <v>0</v>
      </c>
      <c r="AX295">
        <v>0</v>
      </c>
      <c r="AY295">
        <v>0</v>
      </c>
      <c r="AZ295" t="s">
        <v>226</v>
      </c>
      <c r="BA295" t="s">
        <v>224</v>
      </c>
      <c r="BB295" t="s">
        <v>161</v>
      </c>
      <c r="BC295" t="s">
        <v>161</v>
      </c>
      <c r="BD295" t="s">
        <v>161</v>
      </c>
      <c r="BE295" t="s">
        <v>161</v>
      </c>
      <c r="BF295" t="s">
        <v>159</v>
      </c>
      <c r="BG295" t="s">
        <v>161</v>
      </c>
      <c r="BH295" t="s">
        <v>161</v>
      </c>
      <c r="BI295">
        <v>0</v>
      </c>
      <c r="BJ295" t="s">
        <v>161</v>
      </c>
      <c r="BK295" t="s">
        <v>161</v>
      </c>
      <c r="BL295" t="s">
        <v>227</v>
      </c>
      <c r="BM295" t="s">
        <v>161</v>
      </c>
      <c r="BO295" t="s">
        <v>161</v>
      </c>
      <c r="BQ295" t="s">
        <v>161</v>
      </c>
      <c r="BS295" t="s">
        <v>161</v>
      </c>
      <c r="BU295" t="s">
        <v>161</v>
      </c>
      <c r="BW295" t="s">
        <v>161</v>
      </c>
      <c r="BX295" t="s">
        <v>161</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542.16</v>
      </c>
      <c r="DW295">
        <v>0</v>
      </c>
      <c r="DX295">
        <v>-542.16</v>
      </c>
      <c r="DY295">
        <v>0</v>
      </c>
      <c r="DZ295">
        <v>0</v>
      </c>
      <c r="EA295">
        <v>0</v>
      </c>
      <c r="EB295">
        <v>0</v>
      </c>
      <c r="EC295">
        <v>0</v>
      </c>
      <c r="ED295">
        <v>15979.88</v>
      </c>
      <c r="EE295">
        <v>13757</v>
      </c>
      <c r="EF295">
        <v>0</v>
      </c>
      <c r="EG295">
        <v>29736.880000000001</v>
      </c>
      <c r="EH295">
        <v>29194.720000000001</v>
      </c>
      <c r="EI295">
        <v>0</v>
      </c>
      <c r="EJ295">
        <v>542.16</v>
      </c>
      <c r="EK295">
        <v>98.18</v>
      </c>
      <c r="EL295">
        <v>14987.6</v>
      </c>
      <c r="EM295">
        <v>41146.769999999997</v>
      </c>
      <c r="EN295">
        <v>-1475.84</v>
      </c>
      <c r="EO295">
        <v>54658.53</v>
      </c>
      <c r="EP295">
        <v>38678.65</v>
      </c>
      <c r="EQ295">
        <v>0</v>
      </c>
      <c r="ER295">
        <v>15979.88</v>
      </c>
      <c r="ES295">
        <v>70.760000000000005</v>
      </c>
    </row>
    <row r="296" spans="1:149" hidden="1" x14ac:dyDescent="0.3">
      <c r="A296" t="s">
        <v>148</v>
      </c>
      <c r="B296" t="s">
        <v>149</v>
      </c>
      <c r="C296" t="s">
        <v>654</v>
      </c>
      <c r="D296" t="s">
        <v>151</v>
      </c>
      <c r="E296" t="s">
        <v>152</v>
      </c>
      <c r="F296" t="s">
        <v>437</v>
      </c>
      <c r="G296" t="str">
        <f>VLOOKUP(L296,'[3]Locn Lookup 2'!G:H,2,FALSE)</f>
        <v>114 -  EASTERN MIDDLE SCHOOL</v>
      </c>
      <c r="H296" t="str">
        <f t="shared" si="19"/>
        <v>11143114 -  EASTERN MIDDLE SCHOOL</v>
      </c>
      <c r="I296" t="s">
        <v>154</v>
      </c>
      <c r="J296" t="s">
        <v>155</v>
      </c>
      <c r="L296" s="3">
        <v>114</v>
      </c>
      <c r="M296" t="s">
        <v>156</v>
      </c>
      <c r="N296" t="s">
        <v>658</v>
      </c>
      <c r="O296" t="s">
        <v>151</v>
      </c>
      <c r="P296" t="s">
        <v>158</v>
      </c>
      <c r="Q296" t="s">
        <v>164</v>
      </c>
      <c r="R296">
        <v>0</v>
      </c>
      <c r="S296">
        <v>0</v>
      </c>
      <c r="T296">
        <v>0</v>
      </c>
      <c r="U296">
        <v>0</v>
      </c>
      <c r="V296">
        <v>0</v>
      </c>
      <c r="W296">
        <v>0</v>
      </c>
      <c r="X296">
        <v>0</v>
      </c>
      <c r="Y296">
        <v>0</v>
      </c>
      <c r="Z296">
        <v>0</v>
      </c>
      <c r="AA296">
        <v>0</v>
      </c>
      <c r="AB296">
        <v>54000</v>
      </c>
      <c r="AC296">
        <v>5021.3999999999996</v>
      </c>
      <c r="AD296">
        <v>-3220</v>
      </c>
      <c r="AE296">
        <f t="shared" si="20"/>
        <v>1801.3999999999996</v>
      </c>
      <c r="AF296">
        <v>55801.4</v>
      </c>
      <c r="AG296">
        <v>55801.4</v>
      </c>
      <c r="AH296">
        <v>0</v>
      </c>
      <c r="AI296">
        <v>100</v>
      </c>
      <c r="AJ296">
        <v>0</v>
      </c>
      <c r="AK296">
        <v>0</v>
      </c>
      <c r="AL296">
        <v>0</v>
      </c>
      <c r="AM296">
        <v>0</v>
      </c>
      <c r="AN296">
        <v>0</v>
      </c>
      <c r="AO296">
        <v>0</v>
      </c>
      <c r="AP296">
        <v>0</v>
      </c>
      <c r="AQ296">
        <v>0</v>
      </c>
      <c r="AR296">
        <v>0</v>
      </c>
      <c r="AS296">
        <v>0</v>
      </c>
      <c r="AT296">
        <v>0</v>
      </c>
      <c r="AU296">
        <v>0</v>
      </c>
      <c r="AV296">
        <v>0</v>
      </c>
      <c r="AW296">
        <v>0</v>
      </c>
      <c r="AX296">
        <v>0</v>
      </c>
      <c r="AY296">
        <v>0</v>
      </c>
      <c r="AZ296" t="s">
        <v>308</v>
      </c>
      <c r="BA296" t="s">
        <v>437</v>
      </c>
      <c r="BB296" t="s">
        <v>161</v>
      </c>
      <c r="BC296" t="s">
        <v>161</v>
      </c>
      <c r="BD296" t="s">
        <v>161</v>
      </c>
      <c r="BE296" t="s">
        <v>161</v>
      </c>
      <c r="BF296" t="s">
        <v>159</v>
      </c>
      <c r="BG296" t="s">
        <v>161</v>
      </c>
      <c r="BH296" t="s">
        <v>161</v>
      </c>
      <c r="BI296">
        <v>0</v>
      </c>
      <c r="BJ296" t="s">
        <v>161</v>
      </c>
      <c r="BK296" t="s">
        <v>161</v>
      </c>
      <c r="BL296" t="s">
        <v>439</v>
      </c>
      <c r="BM296" t="s">
        <v>161</v>
      </c>
      <c r="BO296" t="s">
        <v>161</v>
      </c>
      <c r="BQ296" t="s">
        <v>161</v>
      </c>
      <c r="BS296" t="s">
        <v>161</v>
      </c>
      <c r="BU296" t="s">
        <v>161</v>
      </c>
      <c r="BW296" t="s">
        <v>161</v>
      </c>
      <c r="BX296" t="s">
        <v>161</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c r="DW296">
        <v>0</v>
      </c>
      <c r="DX296">
        <v>0</v>
      </c>
      <c r="DY296">
        <v>0</v>
      </c>
      <c r="DZ296">
        <v>0</v>
      </c>
      <c r="EA296">
        <v>0</v>
      </c>
      <c r="EB296">
        <v>0</v>
      </c>
      <c r="EC296">
        <v>0</v>
      </c>
      <c r="ED296">
        <v>54000</v>
      </c>
      <c r="EE296">
        <v>5021.3999999999996</v>
      </c>
      <c r="EF296">
        <v>-3220</v>
      </c>
      <c r="EG296">
        <v>55801.4</v>
      </c>
      <c r="EH296">
        <v>55801.4</v>
      </c>
      <c r="EI296">
        <v>0</v>
      </c>
      <c r="EJ296">
        <v>0</v>
      </c>
      <c r="EK296">
        <v>100</v>
      </c>
      <c r="EL296">
        <v>54000</v>
      </c>
      <c r="EM296">
        <v>0</v>
      </c>
      <c r="EN296">
        <v>0</v>
      </c>
      <c r="EO296">
        <v>54000</v>
      </c>
      <c r="EP296">
        <v>0</v>
      </c>
      <c r="EQ296">
        <v>0</v>
      </c>
      <c r="ER296">
        <v>54000</v>
      </c>
      <c r="ES296">
        <v>0</v>
      </c>
    </row>
    <row r="297" spans="1:149" hidden="1" x14ac:dyDescent="0.3">
      <c r="A297" t="s">
        <v>148</v>
      </c>
      <c r="B297" t="s">
        <v>149</v>
      </c>
      <c r="C297" t="s">
        <v>654</v>
      </c>
      <c r="D297" t="s">
        <v>151</v>
      </c>
      <c r="E297" t="s">
        <v>152</v>
      </c>
      <c r="F297" t="s">
        <v>248</v>
      </c>
      <c r="G297" t="str">
        <f>VLOOKUP(L297,'[3]Locn Lookup 2'!G:H,2,FALSE)</f>
        <v>114 -  EASTERN MIDDLE SCHOOL</v>
      </c>
      <c r="H297" t="str">
        <f t="shared" si="19"/>
        <v>12147114 -  EASTERN MIDDLE SCHOOL</v>
      </c>
      <c r="I297" t="s">
        <v>154</v>
      </c>
      <c r="J297" t="s">
        <v>155</v>
      </c>
      <c r="L297" s="3">
        <v>114</v>
      </c>
      <c r="M297" t="s">
        <v>156</v>
      </c>
      <c r="N297" t="s">
        <v>659</v>
      </c>
      <c r="O297" t="s">
        <v>151</v>
      </c>
      <c r="P297" t="s">
        <v>158</v>
      </c>
      <c r="Q297" t="s">
        <v>164</v>
      </c>
      <c r="R297">
        <v>0</v>
      </c>
      <c r="S297">
        <v>0</v>
      </c>
      <c r="T297">
        <v>0</v>
      </c>
      <c r="U297">
        <v>0</v>
      </c>
      <c r="V297">
        <v>0</v>
      </c>
      <c r="W297">
        <v>0</v>
      </c>
      <c r="X297">
        <v>0</v>
      </c>
      <c r="Y297">
        <v>0</v>
      </c>
      <c r="Z297">
        <v>0</v>
      </c>
      <c r="AA297">
        <v>0</v>
      </c>
      <c r="AB297">
        <v>455000</v>
      </c>
      <c r="AC297">
        <v>0</v>
      </c>
      <c r="AD297">
        <v>-6360.14</v>
      </c>
      <c r="AE297">
        <f t="shared" si="20"/>
        <v>-6360.14</v>
      </c>
      <c r="AF297">
        <v>448639.86</v>
      </c>
      <c r="AG297">
        <v>448639.86</v>
      </c>
      <c r="AH297">
        <v>0</v>
      </c>
      <c r="AI297">
        <v>100</v>
      </c>
      <c r="AJ297">
        <v>0</v>
      </c>
      <c r="AK297">
        <v>0</v>
      </c>
      <c r="AL297">
        <v>0</v>
      </c>
      <c r="AM297">
        <v>0</v>
      </c>
      <c r="AN297">
        <v>0</v>
      </c>
      <c r="AO297">
        <v>0</v>
      </c>
      <c r="AP297">
        <v>0</v>
      </c>
      <c r="AQ297">
        <v>0</v>
      </c>
      <c r="AR297">
        <v>0</v>
      </c>
      <c r="AS297">
        <v>0</v>
      </c>
      <c r="AT297">
        <v>0</v>
      </c>
      <c r="AU297">
        <v>0</v>
      </c>
      <c r="AV297">
        <v>0</v>
      </c>
      <c r="AW297">
        <v>0</v>
      </c>
      <c r="AX297">
        <v>0</v>
      </c>
      <c r="AY297">
        <v>0</v>
      </c>
      <c r="AZ297" t="s">
        <v>250</v>
      </c>
      <c r="BA297" t="s">
        <v>248</v>
      </c>
      <c r="BB297" t="s">
        <v>161</v>
      </c>
      <c r="BC297" t="s">
        <v>161</v>
      </c>
      <c r="BD297" t="s">
        <v>161</v>
      </c>
      <c r="BE297" t="s">
        <v>161</v>
      </c>
      <c r="BF297" t="s">
        <v>159</v>
      </c>
      <c r="BG297" t="s">
        <v>161</v>
      </c>
      <c r="BH297" t="s">
        <v>161</v>
      </c>
      <c r="BI297">
        <v>0</v>
      </c>
      <c r="BJ297" t="s">
        <v>161</v>
      </c>
      <c r="BK297" t="s">
        <v>161</v>
      </c>
      <c r="BL297" t="s">
        <v>251</v>
      </c>
      <c r="BM297" t="s">
        <v>161</v>
      </c>
      <c r="BO297" t="s">
        <v>161</v>
      </c>
      <c r="BQ297" t="s">
        <v>161</v>
      </c>
      <c r="BS297" t="s">
        <v>161</v>
      </c>
      <c r="BU297" t="s">
        <v>161</v>
      </c>
      <c r="BW297" t="s">
        <v>161</v>
      </c>
      <c r="BX297" t="s">
        <v>161</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255.02</v>
      </c>
      <c r="DO297">
        <v>0</v>
      </c>
      <c r="DP297">
        <v>-255.02</v>
      </c>
      <c r="DQ297">
        <v>0</v>
      </c>
      <c r="DR297">
        <v>0</v>
      </c>
      <c r="DS297">
        <v>0</v>
      </c>
      <c r="DT297">
        <v>0</v>
      </c>
      <c r="DU297">
        <v>0</v>
      </c>
      <c r="DV297">
        <v>6360.14</v>
      </c>
      <c r="DW297">
        <v>0</v>
      </c>
      <c r="DX297">
        <v>-6105.12</v>
      </c>
      <c r="DY297">
        <v>255.02</v>
      </c>
      <c r="DZ297">
        <v>0</v>
      </c>
      <c r="EA297">
        <v>0</v>
      </c>
      <c r="EB297">
        <v>255.02</v>
      </c>
      <c r="EC297">
        <v>0</v>
      </c>
      <c r="ED297">
        <v>455000</v>
      </c>
      <c r="EE297">
        <v>0</v>
      </c>
      <c r="EF297">
        <v>0</v>
      </c>
      <c r="EG297">
        <v>455000</v>
      </c>
      <c r="EH297">
        <v>448639.86</v>
      </c>
      <c r="EI297">
        <v>0</v>
      </c>
      <c r="EJ297">
        <v>6360.14</v>
      </c>
      <c r="EK297">
        <v>98.6</v>
      </c>
      <c r="EL297">
        <v>0</v>
      </c>
      <c r="EM297">
        <v>0</v>
      </c>
      <c r="EN297">
        <v>0</v>
      </c>
      <c r="EO297">
        <v>0</v>
      </c>
      <c r="EP297">
        <v>0</v>
      </c>
      <c r="EQ297">
        <v>0</v>
      </c>
      <c r="ER297">
        <v>0</v>
      </c>
      <c r="ES297">
        <v>0</v>
      </c>
    </row>
    <row r="298" spans="1:149" hidden="1" x14ac:dyDescent="0.3">
      <c r="A298" t="s">
        <v>148</v>
      </c>
      <c r="B298" t="s">
        <v>149</v>
      </c>
      <c r="C298" t="s">
        <v>654</v>
      </c>
      <c r="D298" t="s">
        <v>151</v>
      </c>
      <c r="E298" t="s">
        <v>152</v>
      </c>
      <c r="F298" t="s">
        <v>252</v>
      </c>
      <c r="G298" t="str">
        <f>VLOOKUP(L298,'[3]Locn Lookup 2'!G:H,2,FALSE)</f>
        <v>114 -  EASTERN MIDDLE SCHOOL</v>
      </c>
      <c r="H298" t="str">
        <f t="shared" si="19"/>
        <v>13160114 -  EASTERN MIDDLE SCHOOL</v>
      </c>
      <c r="I298" t="s">
        <v>154</v>
      </c>
      <c r="J298" t="s">
        <v>155</v>
      </c>
      <c r="L298" s="3">
        <v>114</v>
      </c>
      <c r="M298" t="s">
        <v>156</v>
      </c>
      <c r="N298" t="s">
        <v>660</v>
      </c>
      <c r="O298" t="s">
        <v>151</v>
      </c>
      <c r="P298" t="s">
        <v>158</v>
      </c>
      <c r="Q298" t="s">
        <v>164</v>
      </c>
      <c r="R298">
        <v>0</v>
      </c>
      <c r="S298">
        <v>0</v>
      </c>
      <c r="T298">
        <v>0</v>
      </c>
      <c r="U298">
        <v>0</v>
      </c>
      <c r="V298">
        <v>0</v>
      </c>
      <c r="W298">
        <v>0</v>
      </c>
      <c r="X298">
        <v>0</v>
      </c>
      <c r="Y298">
        <v>0</v>
      </c>
      <c r="Z298">
        <v>0</v>
      </c>
      <c r="AA298">
        <v>0</v>
      </c>
      <c r="AB298">
        <v>320000</v>
      </c>
      <c r="AC298">
        <v>0</v>
      </c>
      <c r="AD298">
        <v>-3700</v>
      </c>
      <c r="AE298">
        <f t="shared" si="20"/>
        <v>-3700</v>
      </c>
      <c r="AF298">
        <v>316300</v>
      </c>
      <c r="AG298">
        <v>316300</v>
      </c>
      <c r="AH298">
        <v>0</v>
      </c>
      <c r="AI298">
        <v>100</v>
      </c>
      <c r="AJ298">
        <v>0</v>
      </c>
      <c r="AK298">
        <v>0</v>
      </c>
      <c r="AL298">
        <v>0</v>
      </c>
      <c r="AM298">
        <v>0</v>
      </c>
      <c r="AN298">
        <v>0</v>
      </c>
      <c r="AO298">
        <v>0</v>
      </c>
      <c r="AP298">
        <v>0</v>
      </c>
      <c r="AQ298">
        <v>0</v>
      </c>
      <c r="AR298">
        <v>0</v>
      </c>
      <c r="AS298">
        <v>0</v>
      </c>
      <c r="AT298">
        <v>0</v>
      </c>
      <c r="AU298">
        <v>0</v>
      </c>
      <c r="AV298">
        <v>0</v>
      </c>
      <c r="AW298">
        <v>0</v>
      </c>
      <c r="AX298">
        <v>0</v>
      </c>
      <c r="AY298">
        <v>0</v>
      </c>
      <c r="AZ298" t="s">
        <v>254</v>
      </c>
      <c r="BA298" t="s">
        <v>252</v>
      </c>
      <c r="BB298" t="s">
        <v>161</v>
      </c>
      <c r="BC298" t="s">
        <v>161</v>
      </c>
      <c r="BD298" t="s">
        <v>161</v>
      </c>
      <c r="BE298" t="s">
        <v>161</v>
      </c>
      <c r="BF298" t="s">
        <v>159</v>
      </c>
      <c r="BG298" t="s">
        <v>161</v>
      </c>
      <c r="BH298" s="4">
        <v>41091</v>
      </c>
      <c r="BI298">
        <v>0</v>
      </c>
      <c r="BJ298" s="4">
        <v>41455</v>
      </c>
      <c r="BK298" t="s">
        <v>161</v>
      </c>
      <c r="BL298" t="s">
        <v>161</v>
      </c>
      <c r="BM298" t="s">
        <v>161</v>
      </c>
      <c r="BO298" t="s">
        <v>161</v>
      </c>
      <c r="BQ298" t="s">
        <v>161</v>
      </c>
      <c r="BS298" t="s">
        <v>161</v>
      </c>
      <c r="BU298" t="s">
        <v>161</v>
      </c>
      <c r="BW298" t="s">
        <v>161</v>
      </c>
      <c r="BX298" t="s">
        <v>161</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3700</v>
      </c>
      <c r="DO298">
        <v>0</v>
      </c>
      <c r="DP298">
        <v>-3700</v>
      </c>
      <c r="DQ298">
        <v>0</v>
      </c>
      <c r="DR298">
        <v>0</v>
      </c>
      <c r="DS298">
        <v>0</v>
      </c>
      <c r="DT298">
        <v>0</v>
      </c>
      <c r="DU298">
        <v>0</v>
      </c>
      <c r="DV298">
        <v>320000</v>
      </c>
      <c r="DW298">
        <v>0</v>
      </c>
      <c r="DX298">
        <v>0</v>
      </c>
      <c r="DY298">
        <v>320000</v>
      </c>
      <c r="DZ298">
        <v>316300</v>
      </c>
      <c r="EA298">
        <v>0</v>
      </c>
      <c r="EB298">
        <v>3700</v>
      </c>
      <c r="EC298">
        <v>98.84</v>
      </c>
      <c r="ED298">
        <v>0</v>
      </c>
      <c r="EE298">
        <v>0</v>
      </c>
      <c r="EF298">
        <v>0</v>
      </c>
      <c r="EG298">
        <v>0</v>
      </c>
      <c r="EH298">
        <v>0</v>
      </c>
      <c r="EI298">
        <v>0</v>
      </c>
      <c r="EJ298">
        <v>0</v>
      </c>
      <c r="EK298">
        <v>0</v>
      </c>
      <c r="EL298">
        <v>0</v>
      </c>
      <c r="EM298">
        <v>0</v>
      </c>
      <c r="EN298">
        <v>0</v>
      </c>
      <c r="EO298">
        <v>0</v>
      </c>
      <c r="EP298">
        <v>0</v>
      </c>
      <c r="EQ298">
        <v>0</v>
      </c>
      <c r="ER298">
        <v>0</v>
      </c>
      <c r="ES298">
        <v>0</v>
      </c>
    </row>
    <row r="299" spans="1:149" hidden="1" x14ac:dyDescent="0.3">
      <c r="A299" t="s">
        <v>148</v>
      </c>
      <c r="B299" t="s">
        <v>149</v>
      </c>
      <c r="C299" t="s">
        <v>654</v>
      </c>
      <c r="D299" t="s">
        <v>151</v>
      </c>
      <c r="E299" t="s">
        <v>152</v>
      </c>
      <c r="F299" t="s">
        <v>481</v>
      </c>
      <c r="G299" t="str">
        <f>VLOOKUP(L299,'[3]Locn Lookup 2'!G:H,2,FALSE)</f>
        <v>114 -  EASTERN MIDDLE SCHOOL</v>
      </c>
      <c r="H299" t="str">
        <f t="shared" si="19"/>
        <v>14157114 -  EASTERN MIDDLE SCHOOL</v>
      </c>
      <c r="I299" t="s">
        <v>154</v>
      </c>
      <c r="J299" t="s">
        <v>155</v>
      </c>
      <c r="L299" s="3">
        <v>114</v>
      </c>
      <c r="M299" t="s">
        <v>156</v>
      </c>
      <c r="N299" t="s">
        <v>661</v>
      </c>
      <c r="O299" t="s">
        <v>151</v>
      </c>
      <c r="P299" t="s">
        <v>158</v>
      </c>
      <c r="Q299" t="s">
        <v>164</v>
      </c>
      <c r="R299">
        <v>0</v>
      </c>
      <c r="S299">
        <v>0</v>
      </c>
      <c r="T299">
        <v>0</v>
      </c>
      <c r="U299">
        <v>0</v>
      </c>
      <c r="V299">
        <v>0</v>
      </c>
      <c r="W299">
        <v>0</v>
      </c>
      <c r="X299">
        <v>0</v>
      </c>
      <c r="Y299">
        <v>0</v>
      </c>
      <c r="Z299">
        <v>0</v>
      </c>
      <c r="AA299">
        <v>0</v>
      </c>
      <c r="AB299">
        <v>410000</v>
      </c>
      <c r="AC299">
        <v>9942.61</v>
      </c>
      <c r="AD299">
        <v>-45081.69</v>
      </c>
      <c r="AE299">
        <f t="shared" si="20"/>
        <v>-35139.08</v>
      </c>
      <c r="AF299">
        <v>374860.92</v>
      </c>
      <c r="AG299">
        <v>374860.92</v>
      </c>
      <c r="AH299">
        <v>0</v>
      </c>
      <c r="AI299">
        <v>100</v>
      </c>
      <c r="AJ299">
        <v>0</v>
      </c>
      <c r="AK299">
        <v>0</v>
      </c>
      <c r="AL299">
        <v>0</v>
      </c>
      <c r="AM299">
        <v>0</v>
      </c>
      <c r="AN299">
        <v>0</v>
      </c>
      <c r="AO299">
        <v>0</v>
      </c>
      <c r="AP299">
        <v>0</v>
      </c>
      <c r="AQ299">
        <v>0</v>
      </c>
      <c r="AR299">
        <v>0</v>
      </c>
      <c r="AS299">
        <v>0</v>
      </c>
      <c r="AT299">
        <v>0</v>
      </c>
      <c r="AU299">
        <v>0</v>
      </c>
      <c r="AV299">
        <v>0</v>
      </c>
      <c r="AW299">
        <v>0</v>
      </c>
      <c r="AX299">
        <v>0</v>
      </c>
      <c r="AY299">
        <v>0</v>
      </c>
      <c r="AZ299" t="s">
        <v>483</v>
      </c>
      <c r="BA299" t="s">
        <v>481</v>
      </c>
      <c r="BB299" t="s">
        <v>161</v>
      </c>
      <c r="BC299" t="s">
        <v>161</v>
      </c>
      <c r="BD299" t="s">
        <v>161</v>
      </c>
      <c r="BE299" t="s">
        <v>161</v>
      </c>
      <c r="BF299" t="s">
        <v>159</v>
      </c>
      <c r="BG299" t="s">
        <v>161</v>
      </c>
      <c r="BH299" s="4">
        <v>41456</v>
      </c>
      <c r="BI299">
        <v>0</v>
      </c>
      <c r="BJ299" s="4">
        <v>41820</v>
      </c>
      <c r="BK299" t="s">
        <v>161</v>
      </c>
      <c r="BL299" t="s">
        <v>161</v>
      </c>
      <c r="BM299" t="s">
        <v>161</v>
      </c>
      <c r="BO299" t="s">
        <v>161</v>
      </c>
      <c r="BQ299" t="s">
        <v>161</v>
      </c>
      <c r="BS299" t="s">
        <v>161</v>
      </c>
      <c r="BU299" t="s">
        <v>161</v>
      </c>
      <c r="BW299" t="s">
        <v>161</v>
      </c>
      <c r="BX299" t="s">
        <v>161</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2400</v>
      </c>
      <c r="DG299">
        <v>0</v>
      </c>
      <c r="DH299">
        <v>-2400</v>
      </c>
      <c r="DI299">
        <v>0</v>
      </c>
      <c r="DJ299">
        <v>0</v>
      </c>
      <c r="DK299">
        <v>0</v>
      </c>
      <c r="DL299">
        <v>0</v>
      </c>
      <c r="DM299">
        <v>0</v>
      </c>
      <c r="DN299">
        <v>410000</v>
      </c>
      <c r="DO299">
        <v>9942.61</v>
      </c>
      <c r="DP299">
        <v>-42681.69</v>
      </c>
      <c r="DQ299">
        <v>377260.92</v>
      </c>
      <c r="DR299">
        <v>374860.92</v>
      </c>
      <c r="DS299">
        <v>0</v>
      </c>
      <c r="DT299">
        <v>2400</v>
      </c>
      <c r="DU299">
        <v>99.36</v>
      </c>
      <c r="DV299">
        <v>0</v>
      </c>
      <c r="DW299">
        <v>0</v>
      </c>
      <c r="DX299">
        <v>0</v>
      </c>
      <c r="DY299">
        <v>0</v>
      </c>
      <c r="DZ299">
        <v>0</v>
      </c>
      <c r="EA299">
        <v>0</v>
      </c>
      <c r="EB299">
        <v>0</v>
      </c>
      <c r="EC299">
        <v>0</v>
      </c>
      <c r="ED299">
        <v>0</v>
      </c>
      <c r="EE299">
        <v>0</v>
      </c>
      <c r="EF299">
        <v>0</v>
      </c>
      <c r="EG299">
        <v>0</v>
      </c>
      <c r="EH299">
        <v>0</v>
      </c>
      <c r="EI299">
        <v>0</v>
      </c>
      <c r="EJ299">
        <v>0</v>
      </c>
      <c r="EK299">
        <v>0</v>
      </c>
      <c r="EL299">
        <v>0</v>
      </c>
      <c r="EM299">
        <v>0</v>
      </c>
      <c r="EN299">
        <v>0</v>
      </c>
      <c r="EO299">
        <v>0</v>
      </c>
      <c r="EP299">
        <v>0</v>
      </c>
      <c r="EQ299">
        <v>0</v>
      </c>
      <c r="ER299">
        <v>0</v>
      </c>
      <c r="ES299">
        <v>0</v>
      </c>
    </row>
    <row r="300" spans="1:149" hidden="1" x14ac:dyDescent="0.3">
      <c r="A300" t="s">
        <v>148</v>
      </c>
      <c r="B300" t="s">
        <v>149</v>
      </c>
      <c r="C300" t="s">
        <v>654</v>
      </c>
      <c r="D300" t="s">
        <v>151</v>
      </c>
      <c r="E300" t="s">
        <v>152</v>
      </c>
      <c r="F300" t="s">
        <v>369</v>
      </c>
      <c r="G300" t="str">
        <f>VLOOKUP(L300,'[3]Locn Lookup 2'!G:H,2,FALSE)</f>
        <v>114 -  EASTERN MIDDLE SCHOOL</v>
      </c>
      <c r="H300" t="str">
        <f t="shared" si="19"/>
        <v>14164114 -  EASTERN MIDDLE SCHOOL</v>
      </c>
      <c r="I300" t="s">
        <v>154</v>
      </c>
      <c r="J300" t="s">
        <v>155</v>
      </c>
      <c r="L300" s="3">
        <v>114</v>
      </c>
      <c r="M300" t="s">
        <v>156</v>
      </c>
      <c r="N300" t="s">
        <v>662</v>
      </c>
      <c r="O300" t="s">
        <v>151</v>
      </c>
      <c r="P300" t="s">
        <v>158</v>
      </c>
      <c r="Q300" t="s">
        <v>164</v>
      </c>
      <c r="R300">
        <v>0</v>
      </c>
      <c r="S300">
        <v>0</v>
      </c>
      <c r="T300">
        <v>0</v>
      </c>
      <c r="U300">
        <v>0</v>
      </c>
      <c r="V300">
        <v>0</v>
      </c>
      <c r="W300">
        <v>0</v>
      </c>
      <c r="X300">
        <v>0</v>
      </c>
      <c r="Y300">
        <v>0</v>
      </c>
      <c r="Z300">
        <v>0</v>
      </c>
      <c r="AA300">
        <v>0</v>
      </c>
      <c r="AB300">
        <v>75000</v>
      </c>
      <c r="AC300">
        <v>0</v>
      </c>
      <c r="AD300">
        <v>-21097.23</v>
      </c>
      <c r="AE300">
        <f t="shared" si="20"/>
        <v>-21097.23</v>
      </c>
      <c r="AF300">
        <v>53902.77</v>
      </c>
      <c r="AG300">
        <v>53902.77</v>
      </c>
      <c r="AH300">
        <v>0</v>
      </c>
      <c r="AI300">
        <v>100</v>
      </c>
      <c r="AJ300">
        <v>0</v>
      </c>
      <c r="AK300">
        <v>0</v>
      </c>
      <c r="AL300">
        <v>0</v>
      </c>
      <c r="AM300">
        <v>0</v>
      </c>
      <c r="AN300">
        <v>0</v>
      </c>
      <c r="AO300">
        <v>0</v>
      </c>
      <c r="AP300">
        <v>0</v>
      </c>
      <c r="AQ300">
        <v>0</v>
      </c>
      <c r="AR300">
        <v>0</v>
      </c>
      <c r="AS300">
        <v>0</v>
      </c>
      <c r="AT300">
        <v>0</v>
      </c>
      <c r="AU300">
        <v>0</v>
      </c>
      <c r="AV300">
        <v>0</v>
      </c>
      <c r="AW300">
        <v>0</v>
      </c>
      <c r="AX300">
        <v>0</v>
      </c>
      <c r="AY300">
        <v>0</v>
      </c>
      <c r="AZ300" t="s">
        <v>371</v>
      </c>
      <c r="BA300" t="s">
        <v>369</v>
      </c>
      <c r="BB300" t="s">
        <v>161</v>
      </c>
      <c r="BC300" t="s">
        <v>161</v>
      </c>
      <c r="BD300" t="s">
        <v>161</v>
      </c>
      <c r="BE300" t="s">
        <v>161</v>
      </c>
      <c r="BF300" t="s">
        <v>159</v>
      </c>
      <c r="BG300" t="s">
        <v>161</v>
      </c>
      <c r="BH300" s="4">
        <v>41456</v>
      </c>
      <c r="BI300">
        <v>0</v>
      </c>
      <c r="BJ300" s="4">
        <v>41820</v>
      </c>
      <c r="BK300" t="s">
        <v>161</v>
      </c>
      <c r="BL300" t="s">
        <v>161</v>
      </c>
      <c r="BM300" t="s">
        <v>161</v>
      </c>
      <c r="BO300" t="s">
        <v>161</v>
      </c>
      <c r="BQ300" t="s">
        <v>161</v>
      </c>
      <c r="BS300" t="s">
        <v>161</v>
      </c>
      <c r="BU300" t="s">
        <v>161</v>
      </c>
      <c r="BW300" t="s">
        <v>161</v>
      </c>
      <c r="BX300" t="s">
        <v>161</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21097.23</v>
      </c>
      <c r="CY300">
        <v>0</v>
      </c>
      <c r="CZ300">
        <v>-21097.23</v>
      </c>
      <c r="DA300">
        <v>0</v>
      </c>
      <c r="DB300">
        <v>0</v>
      </c>
      <c r="DC300">
        <v>0</v>
      </c>
      <c r="DD300">
        <v>0</v>
      </c>
      <c r="DE300">
        <v>0</v>
      </c>
      <c r="DF300">
        <v>21097.23</v>
      </c>
      <c r="DG300">
        <v>0</v>
      </c>
      <c r="DH300">
        <v>0</v>
      </c>
      <c r="DI300">
        <v>21097.23</v>
      </c>
      <c r="DJ300">
        <v>0</v>
      </c>
      <c r="DK300">
        <v>0</v>
      </c>
      <c r="DL300">
        <v>21097.23</v>
      </c>
      <c r="DM300">
        <v>0</v>
      </c>
      <c r="DN300">
        <v>75000</v>
      </c>
      <c r="DO300">
        <v>0</v>
      </c>
      <c r="DP300">
        <v>0</v>
      </c>
      <c r="DQ300">
        <v>75000</v>
      </c>
      <c r="DR300">
        <v>53902.77</v>
      </c>
      <c r="DS300">
        <v>0</v>
      </c>
      <c r="DT300">
        <v>21097.23</v>
      </c>
      <c r="DU300">
        <v>71.87</v>
      </c>
      <c r="DV300">
        <v>0</v>
      </c>
      <c r="DW300">
        <v>0</v>
      </c>
      <c r="DX300">
        <v>0</v>
      </c>
      <c r="DY300">
        <v>0</v>
      </c>
      <c r="DZ300">
        <v>0</v>
      </c>
      <c r="EA300">
        <v>0</v>
      </c>
      <c r="EB300">
        <v>0</v>
      </c>
      <c r="EC300">
        <v>0</v>
      </c>
      <c r="ED300">
        <v>0</v>
      </c>
      <c r="EE300">
        <v>0</v>
      </c>
      <c r="EF300">
        <v>0</v>
      </c>
      <c r="EG300">
        <v>0</v>
      </c>
      <c r="EH300">
        <v>0</v>
      </c>
      <c r="EI300">
        <v>0</v>
      </c>
      <c r="EJ300">
        <v>0</v>
      </c>
      <c r="EK300">
        <v>0</v>
      </c>
      <c r="EL300">
        <v>0</v>
      </c>
      <c r="EM300">
        <v>0</v>
      </c>
      <c r="EN300">
        <v>0</v>
      </c>
      <c r="EO300">
        <v>0</v>
      </c>
      <c r="EP300">
        <v>0</v>
      </c>
      <c r="EQ300">
        <v>0</v>
      </c>
      <c r="ER300">
        <v>0</v>
      </c>
      <c r="ES300">
        <v>0</v>
      </c>
    </row>
    <row r="301" spans="1:149" hidden="1" x14ac:dyDescent="0.3">
      <c r="A301" t="s">
        <v>148</v>
      </c>
      <c r="B301" t="s">
        <v>149</v>
      </c>
      <c r="C301" t="s">
        <v>654</v>
      </c>
      <c r="D301" t="s">
        <v>151</v>
      </c>
      <c r="E301" t="s">
        <v>152</v>
      </c>
      <c r="F301" t="s">
        <v>153</v>
      </c>
      <c r="G301" t="str">
        <f>VLOOKUP(L301,'[3]Locn Lookup 2'!G:H,2,FALSE)</f>
        <v>114 -  EASTERN MIDDLE SCHOOL</v>
      </c>
      <c r="H301" t="str">
        <f t="shared" si="19"/>
        <v>14168114 -  EASTERN MIDDLE SCHOOL</v>
      </c>
      <c r="I301" t="s">
        <v>154</v>
      </c>
      <c r="J301" t="s">
        <v>155</v>
      </c>
      <c r="L301" s="3">
        <v>114</v>
      </c>
      <c r="M301" t="s">
        <v>156</v>
      </c>
      <c r="N301" t="s">
        <v>663</v>
      </c>
      <c r="O301" t="s">
        <v>151</v>
      </c>
      <c r="P301" t="s">
        <v>158</v>
      </c>
      <c r="Q301" t="s">
        <v>164</v>
      </c>
      <c r="R301">
        <v>0</v>
      </c>
      <c r="S301">
        <v>0</v>
      </c>
      <c r="T301">
        <v>0</v>
      </c>
      <c r="U301">
        <v>0</v>
      </c>
      <c r="V301">
        <v>0</v>
      </c>
      <c r="W301">
        <v>0</v>
      </c>
      <c r="X301">
        <v>0</v>
      </c>
      <c r="Y301">
        <v>0</v>
      </c>
      <c r="Z301">
        <v>0</v>
      </c>
      <c r="AA301">
        <v>0</v>
      </c>
      <c r="AB301">
        <v>650000</v>
      </c>
      <c r="AC301">
        <v>0</v>
      </c>
      <c r="AD301">
        <v>-21602.68</v>
      </c>
      <c r="AE301">
        <f t="shared" si="20"/>
        <v>-21602.68</v>
      </c>
      <c r="AF301">
        <v>628397.31999999995</v>
      </c>
      <c r="AG301">
        <v>628397.31999999995</v>
      </c>
      <c r="AH301">
        <v>0</v>
      </c>
      <c r="AI301">
        <v>100</v>
      </c>
      <c r="AJ301">
        <v>0</v>
      </c>
      <c r="AK301">
        <v>0</v>
      </c>
      <c r="AL301">
        <v>0</v>
      </c>
      <c r="AM301">
        <v>0</v>
      </c>
      <c r="AN301">
        <v>0</v>
      </c>
      <c r="AO301">
        <v>0</v>
      </c>
      <c r="AP301">
        <v>0</v>
      </c>
      <c r="AQ301">
        <v>0</v>
      </c>
      <c r="AR301">
        <v>0</v>
      </c>
      <c r="AS301">
        <v>0</v>
      </c>
      <c r="AT301">
        <v>0</v>
      </c>
      <c r="AU301">
        <v>0</v>
      </c>
      <c r="AV301">
        <v>0</v>
      </c>
      <c r="AW301">
        <v>0</v>
      </c>
      <c r="AX301">
        <v>0</v>
      </c>
      <c r="AY301">
        <v>0</v>
      </c>
      <c r="AZ301" t="s">
        <v>160</v>
      </c>
      <c r="BA301" t="s">
        <v>153</v>
      </c>
      <c r="BB301" t="s">
        <v>161</v>
      </c>
      <c r="BC301" t="s">
        <v>161</v>
      </c>
      <c r="BD301" t="s">
        <v>161</v>
      </c>
      <c r="BE301" t="s">
        <v>161</v>
      </c>
      <c r="BF301" t="s">
        <v>159</v>
      </c>
      <c r="BG301" t="s">
        <v>161</v>
      </c>
      <c r="BH301" s="4">
        <v>41456</v>
      </c>
      <c r="BI301">
        <v>0</v>
      </c>
      <c r="BJ301" s="4">
        <v>41820</v>
      </c>
      <c r="BK301" t="s">
        <v>161</v>
      </c>
      <c r="BL301" t="s">
        <v>161</v>
      </c>
      <c r="BM301" t="s">
        <v>161</v>
      </c>
      <c r="BO301" t="s">
        <v>161</v>
      </c>
      <c r="BQ301" t="s">
        <v>161</v>
      </c>
      <c r="BS301" t="s">
        <v>161</v>
      </c>
      <c r="BU301" t="s">
        <v>161</v>
      </c>
      <c r="BW301" t="s">
        <v>161</v>
      </c>
      <c r="BX301" t="s">
        <v>161</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650000</v>
      </c>
      <c r="DO301">
        <v>0</v>
      </c>
      <c r="DP301">
        <v>-21602.68</v>
      </c>
      <c r="DQ301">
        <v>628397.31999999995</v>
      </c>
      <c r="DR301">
        <v>628397.31999999995</v>
      </c>
      <c r="DS301">
        <v>0</v>
      </c>
      <c r="DT301">
        <v>0</v>
      </c>
      <c r="DU301">
        <v>100</v>
      </c>
      <c r="DV301">
        <v>0</v>
      </c>
      <c r="DW301">
        <v>0</v>
      </c>
      <c r="DX301">
        <v>0</v>
      </c>
      <c r="DY301">
        <v>0</v>
      </c>
      <c r="DZ301">
        <v>0</v>
      </c>
      <c r="EA301">
        <v>0</v>
      </c>
      <c r="EB301">
        <v>0</v>
      </c>
      <c r="EC301">
        <v>0</v>
      </c>
      <c r="ED301">
        <v>0</v>
      </c>
      <c r="EE301">
        <v>0</v>
      </c>
      <c r="EF301">
        <v>0</v>
      </c>
      <c r="EG301">
        <v>0</v>
      </c>
      <c r="EH301">
        <v>0</v>
      </c>
      <c r="EI301">
        <v>0</v>
      </c>
      <c r="EJ301">
        <v>0</v>
      </c>
      <c r="EK301">
        <v>0</v>
      </c>
      <c r="EL301">
        <v>0</v>
      </c>
      <c r="EM301">
        <v>0</v>
      </c>
      <c r="EN301">
        <v>0</v>
      </c>
      <c r="EO301">
        <v>0</v>
      </c>
      <c r="EP301">
        <v>0</v>
      </c>
      <c r="EQ301">
        <v>0</v>
      </c>
      <c r="ER301">
        <v>0</v>
      </c>
      <c r="ES301">
        <v>0</v>
      </c>
    </row>
    <row r="302" spans="1:149" hidden="1" x14ac:dyDescent="0.3">
      <c r="A302" t="s">
        <v>148</v>
      </c>
      <c r="B302" t="s">
        <v>149</v>
      </c>
      <c r="C302" t="s">
        <v>654</v>
      </c>
      <c r="D302" t="s">
        <v>151</v>
      </c>
      <c r="E302" t="s">
        <v>152</v>
      </c>
      <c r="F302" t="s">
        <v>162</v>
      </c>
      <c r="G302" t="str">
        <f>VLOOKUP(L302,'[3]Locn Lookup 2'!G:H,2,FALSE)</f>
        <v>114 -  EASTERN MIDDLE SCHOOL</v>
      </c>
      <c r="H302" t="str">
        <f t="shared" si="19"/>
        <v>15169114 -  EASTERN MIDDLE SCHOOL</v>
      </c>
      <c r="I302" t="s">
        <v>154</v>
      </c>
      <c r="J302" t="s">
        <v>155</v>
      </c>
      <c r="L302" s="3">
        <v>114</v>
      </c>
      <c r="M302" t="s">
        <v>156</v>
      </c>
      <c r="N302" t="s">
        <v>664</v>
      </c>
      <c r="O302" t="s">
        <v>151</v>
      </c>
      <c r="P302" t="s">
        <v>158</v>
      </c>
      <c r="Q302" t="s">
        <v>164</v>
      </c>
      <c r="R302">
        <v>0</v>
      </c>
      <c r="S302">
        <v>0</v>
      </c>
      <c r="T302">
        <v>0</v>
      </c>
      <c r="U302">
        <v>0</v>
      </c>
      <c r="V302">
        <v>0</v>
      </c>
      <c r="W302">
        <v>0</v>
      </c>
      <c r="X302">
        <v>0</v>
      </c>
      <c r="Y302">
        <v>0</v>
      </c>
      <c r="Z302">
        <v>0</v>
      </c>
      <c r="AA302">
        <v>0</v>
      </c>
      <c r="AB302">
        <v>20000</v>
      </c>
      <c r="AC302">
        <v>0</v>
      </c>
      <c r="AD302">
        <v>-13105</v>
      </c>
      <c r="AE302">
        <f t="shared" si="20"/>
        <v>-13105</v>
      </c>
      <c r="AF302">
        <v>6895</v>
      </c>
      <c r="AG302">
        <v>6895</v>
      </c>
      <c r="AH302">
        <v>0</v>
      </c>
      <c r="AI302">
        <v>100</v>
      </c>
      <c r="AJ302">
        <v>0</v>
      </c>
      <c r="AK302">
        <v>0</v>
      </c>
      <c r="AL302">
        <v>0</v>
      </c>
      <c r="AM302">
        <v>0</v>
      </c>
      <c r="AN302">
        <v>0</v>
      </c>
      <c r="AO302">
        <v>0</v>
      </c>
      <c r="AP302">
        <v>0</v>
      </c>
      <c r="AQ302">
        <v>0</v>
      </c>
      <c r="AR302">
        <v>0</v>
      </c>
      <c r="AS302">
        <v>0</v>
      </c>
      <c r="AT302">
        <v>0</v>
      </c>
      <c r="AU302">
        <v>0</v>
      </c>
      <c r="AV302">
        <v>0</v>
      </c>
      <c r="AW302">
        <v>0</v>
      </c>
      <c r="AX302">
        <v>0</v>
      </c>
      <c r="AY302">
        <v>0</v>
      </c>
      <c r="AZ302" t="s">
        <v>165</v>
      </c>
      <c r="BA302" t="s">
        <v>162</v>
      </c>
      <c r="BB302" t="s">
        <v>161</v>
      </c>
      <c r="BC302" t="s">
        <v>161</v>
      </c>
      <c r="BD302" t="s">
        <v>161</v>
      </c>
      <c r="BE302" t="s">
        <v>161</v>
      </c>
      <c r="BF302" t="s">
        <v>159</v>
      </c>
      <c r="BG302" t="s">
        <v>161</v>
      </c>
      <c r="BH302" s="4">
        <v>41821</v>
      </c>
      <c r="BI302">
        <v>0</v>
      </c>
      <c r="BJ302" s="4">
        <v>42185</v>
      </c>
      <c r="BK302" t="s">
        <v>161</v>
      </c>
      <c r="BL302" t="s">
        <v>161</v>
      </c>
      <c r="BM302" t="s">
        <v>161</v>
      </c>
      <c r="BO302" t="s">
        <v>161</v>
      </c>
      <c r="BQ302" t="s">
        <v>161</v>
      </c>
      <c r="BS302" t="s">
        <v>161</v>
      </c>
      <c r="BU302" t="s">
        <v>161</v>
      </c>
      <c r="BW302" t="s">
        <v>161</v>
      </c>
      <c r="BX302" t="s">
        <v>161</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20000</v>
      </c>
      <c r="DG302">
        <v>0</v>
      </c>
      <c r="DH302">
        <v>-13105</v>
      </c>
      <c r="DI302">
        <v>6895</v>
      </c>
      <c r="DJ302">
        <v>6895</v>
      </c>
      <c r="DK302">
        <v>0</v>
      </c>
      <c r="DL302">
        <v>0</v>
      </c>
      <c r="DM302">
        <v>100</v>
      </c>
      <c r="DN302">
        <v>0</v>
      </c>
      <c r="DO302">
        <v>0</v>
      </c>
      <c r="DP302">
        <v>0</v>
      </c>
      <c r="DQ302">
        <v>0</v>
      </c>
      <c r="DR302">
        <v>0</v>
      </c>
      <c r="DS302">
        <v>0</v>
      </c>
      <c r="DT302">
        <v>0</v>
      </c>
      <c r="DU302">
        <v>0</v>
      </c>
      <c r="DV302">
        <v>0</v>
      </c>
      <c r="DW302">
        <v>0</v>
      </c>
      <c r="DX302">
        <v>0</v>
      </c>
      <c r="DY302">
        <v>0</v>
      </c>
      <c r="DZ302">
        <v>0</v>
      </c>
      <c r="EA302">
        <v>0</v>
      </c>
      <c r="EB302">
        <v>0</v>
      </c>
      <c r="EC302">
        <v>0</v>
      </c>
      <c r="ED302">
        <v>0</v>
      </c>
      <c r="EE302">
        <v>0</v>
      </c>
      <c r="EF302">
        <v>0</v>
      </c>
      <c r="EG302">
        <v>0</v>
      </c>
      <c r="EH302">
        <v>0</v>
      </c>
      <c r="EI302">
        <v>0</v>
      </c>
      <c r="EJ302">
        <v>0</v>
      </c>
      <c r="EK302">
        <v>0</v>
      </c>
      <c r="EL302">
        <v>0</v>
      </c>
      <c r="EM302">
        <v>0</v>
      </c>
      <c r="EN302">
        <v>0</v>
      </c>
      <c r="EO302">
        <v>0</v>
      </c>
      <c r="EP302">
        <v>0</v>
      </c>
      <c r="EQ302">
        <v>0</v>
      </c>
      <c r="ER302">
        <v>0</v>
      </c>
      <c r="ES302">
        <v>0</v>
      </c>
    </row>
    <row r="303" spans="1:149" hidden="1" x14ac:dyDescent="0.3">
      <c r="A303" t="s">
        <v>148</v>
      </c>
      <c r="B303" t="s">
        <v>149</v>
      </c>
      <c r="C303" t="s">
        <v>654</v>
      </c>
      <c r="D303" t="s">
        <v>151</v>
      </c>
      <c r="E303" t="s">
        <v>152</v>
      </c>
      <c r="F303" t="s">
        <v>374</v>
      </c>
      <c r="G303" t="str">
        <f>VLOOKUP(L303,'[3]Locn Lookup 2'!G:H,2,FALSE)</f>
        <v>114 -  EASTERN MIDDLE SCHOOL</v>
      </c>
      <c r="H303" t="str">
        <f t="shared" si="19"/>
        <v>15170114 -  EASTERN MIDDLE SCHOOL</v>
      </c>
      <c r="I303" t="s">
        <v>154</v>
      </c>
      <c r="J303" t="s">
        <v>155</v>
      </c>
      <c r="L303" s="3">
        <v>114</v>
      </c>
      <c r="M303" t="s">
        <v>156</v>
      </c>
      <c r="N303" t="s">
        <v>665</v>
      </c>
      <c r="O303" t="s">
        <v>151</v>
      </c>
      <c r="P303" t="s">
        <v>158</v>
      </c>
      <c r="Q303" t="s">
        <v>159</v>
      </c>
      <c r="R303">
        <v>0</v>
      </c>
      <c r="S303">
        <v>0</v>
      </c>
      <c r="T303">
        <v>0</v>
      </c>
      <c r="U303">
        <v>0</v>
      </c>
      <c r="V303">
        <v>0</v>
      </c>
      <c r="W303">
        <v>0</v>
      </c>
      <c r="X303">
        <v>0</v>
      </c>
      <c r="Y303">
        <v>0</v>
      </c>
      <c r="Z303">
        <v>0</v>
      </c>
      <c r="AA303">
        <v>0</v>
      </c>
      <c r="AB303">
        <v>395000</v>
      </c>
      <c r="AC303">
        <v>0</v>
      </c>
      <c r="AD303">
        <v>-33751.660000000003</v>
      </c>
      <c r="AE303">
        <f t="shared" si="20"/>
        <v>-33751.660000000003</v>
      </c>
      <c r="AF303">
        <v>361248.34</v>
      </c>
      <c r="AG303">
        <v>361248.34</v>
      </c>
      <c r="AH303">
        <v>0</v>
      </c>
      <c r="AI303">
        <v>100</v>
      </c>
      <c r="AJ303">
        <v>0</v>
      </c>
      <c r="AK303">
        <v>0</v>
      </c>
      <c r="AL303">
        <v>0</v>
      </c>
      <c r="AM303">
        <v>0</v>
      </c>
      <c r="AN303">
        <v>0</v>
      </c>
      <c r="AO303">
        <v>0</v>
      </c>
      <c r="AP303">
        <v>0</v>
      </c>
      <c r="AQ303">
        <v>0</v>
      </c>
      <c r="AR303">
        <v>0</v>
      </c>
      <c r="AS303">
        <v>0</v>
      </c>
      <c r="AT303">
        <v>0</v>
      </c>
      <c r="AU303">
        <v>0</v>
      </c>
      <c r="AV303">
        <v>0</v>
      </c>
      <c r="AW303">
        <v>0</v>
      </c>
      <c r="AX303">
        <v>0</v>
      </c>
      <c r="AY303">
        <v>0</v>
      </c>
      <c r="AZ303" t="s">
        <v>267</v>
      </c>
      <c r="BA303" t="s">
        <v>374</v>
      </c>
      <c r="BB303" t="s">
        <v>161</v>
      </c>
      <c r="BC303" t="s">
        <v>161</v>
      </c>
      <c r="BD303" t="s">
        <v>161</v>
      </c>
      <c r="BE303" t="s">
        <v>161</v>
      </c>
      <c r="BF303" t="s">
        <v>159</v>
      </c>
      <c r="BG303" t="s">
        <v>161</v>
      </c>
      <c r="BH303" s="4">
        <v>38169</v>
      </c>
      <c r="BI303">
        <v>0</v>
      </c>
      <c r="BJ303" s="4">
        <v>42185</v>
      </c>
      <c r="BK303" t="s">
        <v>161</v>
      </c>
      <c r="BL303" t="s">
        <v>161</v>
      </c>
      <c r="BM303" t="s">
        <v>161</v>
      </c>
      <c r="BO303" t="s">
        <v>161</v>
      </c>
      <c r="BQ303" t="s">
        <v>161</v>
      </c>
      <c r="BS303" t="s">
        <v>161</v>
      </c>
      <c r="BU303" t="s">
        <v>161</v>
      </c>
      <c r="BW303" t="s">
        <v>161</v>
      </c>
      <c r="BX303" t="s">
        <v>161</v>
      </c>
      <c r="BZ303">
        <v>0</v>
      </c>
      <c r="CA303">
        <v>0</v>
      </c>
      <c r="CB303">
        <v>0</v>
      </c>
      <c r="CC303">
        <v>0</v>
      </c>
      <c r="CD303">
        <v>0</v>
      </c>
      <c r="CE303">
        <v>0</v>
      </c>
      <c r="CF303">
        <v>0</v>
      </c>
      <c r="CG303">
        <v>0</v>
      </c>
      <c r="CH303">
        <v>0.66</v>
      </c>
      <c r="CI303">
        <v>0</v>
      </c>
      <c r="CJ303">
        <v>-0.66</v>
      </c>
      <c r="CK303">
        <v>0</v>
      </c>
      <c r="CL303">
        <v>0</v>
      </c>
      <c r="CM303">
        <v>0</v>
      </c>
      <c r="CN303">
        <v>0</v>
      </c>
      <c r="CO303">
        <v>0</v>
      </c>
      <c r="CP303">
        <v>46951.66</v>
      </c>
      <c r="CQ303">
        <v>0</v>
      </c>
      <c r="CR303">
        <v>-33751</v>
      </c>
      <c r="CS303">
        <v>13200.66</v>
      </c>
      <c r="CT303">
        <v>13200</v>
      </c>
      <c r="CU303">
        <v>0</v>
      </c>
      <c r="CV303">
        <v>0.66</v>
      </c>
      <c r="CW303">
        <v>100</v>
      </c>
      <c r="CX303">
        <v>52153</v>
      </c>
      <c r="CY303">
        <v>0</v>
      </c>
      <c r="CZ303">
        <v>0</v>
      </c>
      <c r="DA303">
        <v>52153</v>
      </c>
      <c r="DB303">
        <v>5201.34</v>
      </c>
      <c r="DC303">
        <v>0</v>
      </c>
      <c r="DD303">
        <v>46951.66</v>
      </c>
      <c r="DE303">
        <v>9.9700000000000006</v>
      </c>
      <c r="DF303">
        <v>395000</v>
      </c>
      <c r="DG303">
        <v>0</v>
      </c>
      <c r="DH303">
        <v>0</v>
      </c>
      <c r="DI303">
        <v>395000</v>
      </c>
      <c r="DJ303">
        <v>342847</v>
      </c>
      <c r="DK303">
        <v>0</v>
      </c>
      <c r="DL303">
        <v>52153</v>
      </c>
      <c r="DM303">
        <v>86.8</v>
      </c>
      <c r="DN303">
        <v>0</v>
      </c>
      <c r="DO303">
        <v>0</v>
      </c>
      <c r="DP303">
        <v>0</v>
      </c>
      <c r="DQ303">
        <v>0</v>
      </c>
      <c r="DR303">
        <v>0</v>
      </c>
      <c r="DS303">
        <v>0</v>
      </c>
      <c r="DT303">
        <v>0</v>
      </c>
      <c r="DU303">
        <v>0</v>
      </c>
      <c r="DV303">
        <v>0</v>
      </c>
      <c r="DW303">
        <v>0</v>
      </c>
      <c r="DX303">
        <v>0</v>
      </c>
      <c r="DY303">
        <v>0</v>
      </c>
      <c r="DZ303">
        <v>0</v>
      </c>
      <c r="EA303">
        <v>0</v>
      </c>
      <c r="EB303">
        <v>0</v>
      </c>
      <c r="EC303">
        <v>0</v>
      </c>
      <c r="ED303">
        <v>0</v>
      </c>
      <c r="EE303">
        <v>0</v>
      </c>
      <c r="EF303">
        <v>0</v>
      </c>
      <c r="EG303">
        <v>0</v>
      </c>
      <c r="EH303">
        <v>0</v>
      </c>
      <c r="EI303">
        <v>0</v>
      </c>
      <c r="EJ303">
        <v>0</v>
      </c>
      <c r="EK303">
        <v>0</v>
      </c>
      <c r="EL303">
        <v>0</v>
      </c>
      <c r="EM303">
        <v>0</v>
      </c>
      <c r="EN303">
        <v>0</v>
      </c>
      <c r="EO303">
        <v>0</v>
      </c>
      <c r="EP303">
        <v>0</v>
      </c>
      <c r="EQ303">
        <v>0</v>
      </c>
      <c r="ER303">
        <v>0</v>
      </c>
      <c r="ES303">
        <v>0</v>
      </c>
    </row>
    <row r="304" spans="1:149" hidden="1" x14ac:dyDescent="0.3">
      <c r="A304" t="s">
        <v>148</v>
      </c>
      <c r="B304" t="s">
        <v>149</v>
      </c>
      <c r="C304" t="s">
        <v>654</v>
      </c>
      <c r="D304" t="s">
        <v>151</v>
      </c>
      <c r="E304" t="s">
        <v>152</v>
      </c>
      <c r="F304" t="s">
        <v>619</v>
      </c>
      <c r="G304" t="str">
        <f>VLOOKUP(L304,'[3]Locn Lookup 2'!G:H,2,FALSE)</f>
        <v>114 -  EASTERN MIDDLE SCHOOL</v>
      </c>
      <c r="H304" t="str">
        <f t="shared" si="19"/>
        <v>15177114 -  EASTERN MIDDLE SCHOOL</v>
      </c>
      <c r="I304" t="s">
        <v>154</v>
      </c>
      <c r="J304" t="s">
        <v>155</v>
      </c>
      <c r="L304" s="3">
        <v>114</v>
      </c>
      <c r="M304" t="s">
        <v>156</v>
      </c>
      <c r="N304" t="s">
        <v>666</v>
      </c>
      <c r="O304" t="s">
        <v>151</v>
      </c>
      <c r="P304" t="s">
        <v>158</v>
      </c>
      <c r="Q304" t="s">
        <v>159</v>
      </c>
      <c r="R304">
        <v>0</v>
      </c>
      <c r="S304">
        <v>0</v>
      </c>
      <c r="T304">
        <v>0</v>
      </c>
      <c r="U304">
        <v>0</v>
      </c>
      <c r="V304">
        <v>0</v>
      </c>
      <c r="W304">
        <v>0</v>
      </c>
      <c r="X304">
        <v>0</v>
      </c>
      <c r="Y304">
        <v>0</v>
      </c>
      <c r="Z304">
        <v>0</v>
      </c>
      <c r="AA304">
        <v>0</v>
      </c>
      <c r="AB304">
        <v>275000</v>
      </c>
      <c r="AC304">
        <v>0</v>
      </c>
      <c r="AD304">
        <v>0</v>
      </c>
      <c r="AE304">
        <f t="shared" si="20"/>
        <v>0</v>
      </c>
      <c r="AF304">
        <v>275000</v>
      </c>
      <c r="AG304">
        <v>275000</v>
      </c>
      <c r="AH304">
        <v>0</v>
      </c>
      <c r="AI304">
        <v>100</v>
      </c>
      <c r="AJ304">
        <v>0</v>
      </c>
      <c r="AK304">
        <v>0</v>
      </c>
      <c r="AL304">
        <v>0</v>
      </c>
      <c r="AM304">
        <v>0</v>
      </c>
      <c r="AN304">
        <v>0</v>
      </c>
      <c r="AO304">
        <v>0</v>
      </c>
      <c r="AP304">
        <v>0</v>
      </c>
      <c r="AQ304">
        <v>0</v>
      </c>
      <c r="AR304">
        <v>0</v>
      </c>
      <c r="AS304">
        <v>0</v>
      </c>
      <c r="AT304">
        <v>0</v>
      </c>
      <c r="AU304">
        <v>0</v>
      </c>
      <c r="AV304">
        <v>0</v>
      </c>
      <c r="AW304">
        <v>0</v>
      </c>
      <c r="AX304">
        <v>0</v>
      </c>
      <c r="AY304">
        <v>0</v>
      </c>
      <c r="AZ304" t="s">
        <v>621</v>
      </c>
      <c r="BA304" t="s">
        <v>619</v>
      </c>
      <c r="BB304" t="s">
        <v>161</v>
      </c>
      <c r="BC304" t="s">
        <v>161</v>
      </c>
      <c r="BD304" t="s">
        <v>161</v>
      </c>
      <c r="BE304" t="s">
        <v>161</v>
      </c>
      <c r="BF304" t="s">
        <v>159</v>
      </c>
      <c r="BG304" t="s">
        <v>161</v>
      </c>
      <c r="BH304" s="4">
        <v>41821</v>
      </c>
      <c r="BI304">
        <v>0</v>
      </c>
      <c r="BJ304" s="4">
        <v>42185</v>
      </c>
      <c r="BK304" t="s">
        <v>161</v>
      </c>
      <c r="BL304" t="s">
        <v>161</v>
      </c>
      <c r="BM304" t="s">
        <v>161</v>
      </c>
      <c r="BO304" t="s">
        <v>161</v>
      </c>
      <c r="BQ304" t="s">
        <v>161</v>
      </c>
      <c r="BS304" t="s">
        <v>161</v>
      </c>
      <c r="BU304" t="s">
        <v>161</v>
      </c>
      <c r="BW304" t="s">
        <v>161</v>
      </c>
      <c r="BX304" t="s">
        <v>161</v>
      </c>
      <c r="BZ304">
        <v>0</v>
      </c>
      <c r="CA304">
        <v>0</v>
      </c>
      <c r="CB304">
        <v>0</v>
      </c>
      <c r="CC304">
        <v>0</v>
      </c>
      <c r="CD304">
        <v>0</v>
      </c>
      <c r="CE304">
        <v>0</v>
      </c>
      <c r="CF304">
        <v>0</v>
      </c>
      <c r="CG304">
        <v>0</v>
      </c>
      <c r="CH304">
        <v>0</v>
      </c>
      <c r="CI304">
        <v>0</v>
      </c>
      <c r="CJ304">
        <v>0</v>
      </c>
      <c r="CK304">
        <v>0</v>
      </c>
      <c r="CL304">
        <v>0</v>
      </c>
      <c r="CM304">
        <v>0</v>
      </c>
      <c r="CN304">
        <v>0</v>
      </c>
      <c r="CO304">
        <v>0</v>
      </c>
      <c r="CP304">
        <v>271048.95</v>
      </c>
      <c r="CQ304">
        <v>0</v>
      </c>
      <c r="CR304">
        <v>0</v>
      </c>
      <c r="CS304">
        <v>271048.95</v>
      </c>
      <c r="CT304">
        <v>271048.95</v>
      </c>
      <c r="CU304">
        <v>0</v>
      </c>
      <c r="CV304">
        <v>0</v>
      </c>
      <c r="CW304">
        <v>100</v>
      </c>
      <c r="CX304">
        <v>275000</v>
      </c>
      <c r="CY304">
        <v>0</v>
      </c>
      <c r="CZ304">
        <v>0</v>
      </c>
      <c r="DA304">
        <v>275000</v>
      </c>
      <c r="DB304">
        <v>3951.05</v>
      </c>
      <c r="DC304">
        <v>0</v>
      </c>
      <c r="DD304">
        <v>271048.95</v>
      </c>
      <c r="DE304">
        <v>1.44</v>
      </c>
      <c r="DF304">
        <v>275000</v>
      </c>
      <c r="DG304">
        <v>0</v>
      </c>
      <c r="DH304">
        <v>0</v>
      </c>
      <c r="DI304">
        <v>275000</v>
      </c>
      <c r="DJ304">
        <v>0</v>
      </c>
      <c r="DK304">
        <v>0</v>
      </c>
      <c r="DL304">
        <v>275000</v>
      </c>
      <c r="DM304">
        <v>0</v>
      </c>
      <c r="DN304">
        <v>0</v>
      </c>
      <c r="DO304">
        <v>0</v>
      </c>
      <c r="DP304">
        <v>0</v>
      </c>
      <c r="DQ304">
        <v>0</v>
      </c>
      <c r="DR304">
        <v>0</v>
      </c>
      <c r="DS304">
        <v>0</v>
      </c>
      <c r="DT304">
        <v>0</v>
      </c>
      <c r="DU304">
        <v>0</v>
      </c>
      <c r="DV304">
        <v>0</v>
      </c>
      <c r="DW304">
        <v>0</v>
      </c>
      <c r="DX304">
        <v>0</v>
      </c>
      <c r="DY304">
        <v>0</v>
      </c>
      <c r="DZ304">
        <v>0</v>
      </c>
      <c r="EA304">
        <v>0</v>
      </c>
      <c r="EB304">
        <v>0</v>
      </c>
      <c r="EC304">
        <v>0</v>
      </c>
      <c r="ED304">
        <v>0</v>
      </c>
      <c r="EE304">
        <v>0</v>
      </c>
      <c r="EF304">
        <v>0</v>
      </c>
      <c r="EG304">
        <v>0</v>
      </c>
      <c r="EH304">
        <v>0</v>
      </c>
      <c r="EI304">
        <v>0</v>
      </c>
      <c r="EJ304">
        <v>0</v>
      </c>
      <c r="EK304">
        <v>0</v>
      </c>
      <c r="EL304">
        <v>0</v>
      </c>
      <c r="EM304">
        <v>0</v>
      </c>
      <c r="EN304">
        <v>0</v>
      </c>
      <c r="EO304">
        <v>0</v>
      </c>
      <c r="EP304">
        <v>0</v>
      </c>
      <c r="EQ304">
        <v>0</v>
      </c>
      <c r="ER304">
        <v>0</v>
      </c>
      <c r="ES304">
        <v>0</v>
      </c>
    </row>
    <row r="305" spans="1:149" hidden="1" x14ac:dyDescent="0.3">
      <c r="A305" t="s">
        <v>148</v>
      </c>
      <c r="B305" t="s">
        <v>149</v>
      </c>
      <c r="C305" t="s">
        <v>654</v>
      </c>
      <c r="D305" t="s">
        <v>151</v>
      </c>
      <c r="E305" t="s">
        <v>152</v>
      </c>
      <c r="F305" t="s">
        <v>322</v>
      </c>
      <c r="G305" t="str">
        <f>VLOOKUP(L305,'[3]Locn Lookup 2'!G:H,2,FALSE)</f>
        <v>114 -  EASTERN MIDDLE SCHOOL</v>
      </c>
      <c r="H305" t="str">
        <f t="shared" si="19"/>
        <v>16170114 -  EASTERN MIDDLE SCHOOL</v>
      </c>
      <c r="I305" t="s">
        <v>154</v>
      </c>
      <c r="J305" t="s">
        <v>155</v>
      </c>
      <c r="L305" s="3">
        <v>114</v>
      </c>
      <c r="M305" t="s">
        <v>156</v>
      </c>
      <c r="N305" t="s">
        <v>667</v>
      </c>
      <c r="O305" t="s">
        <v>151</v>
      </c>
      <c r="P305" t="s">
        <v>158</v>
      </c>
      <c r="Q305" t="s">
        <v>159</v>
      </c>
      <c r="R305">
        <v>0</v>
      </c>
      <c r="S305">
        <v>0</v>
      </c>
      <c r="T305">
        <v>0</v>
      </c>
      <c r="U305">
        <v>0</v>
      </c>
      <c r="V305">
        <v>0</v>
      </c>
      <c r="W305">
        <v>0</v>
      </c>
      <c r="X305">
        <v>0</v>
      </c>
      <c r="Y305">
        <v>0</v>
      </c>
      <c r="Z305">
        <v>0</v>
      </c>
      <c r="AA305">
        <v>0</v>
      </c>
      <c r="AB305">
        <v>375000</v>
      </c>
      <c r="AC305">
        <v>21561</v>
      </c>
      <c r="AD305">
        <v>-19312.71</v>
      </c>
      <c r="AE305">
        <f t="shared" si="20"/>
        <v>2248.2900000000009</v>
      </c>
      <c r="AF305">
        <v>377248.29</v>
      </c>
      <c r="AG305">
        <v>377248.29</v>
      </c>
      <c r="AH305">
        <v>0</v>
      </c>
      <c r="AI305">
        <v>100</v>
      </c>
      <c r="AJ305">
        <v>0</v>
      </c>
      <c r="AK305">
        <v>0</v>
      </c>
      <c r="AL305">
        <v>0</v>
      </c>
      <c r="AM305">
        <v>0</v>
      </c>
      <c r="AN305">
        <v>0</v>
      </c>
      <c r="AO305">
        <v>0</v>
      </c>
      <c r="AP305">
        <v>0</v>
      </c>
      <c r="AQ305">
        <v>0</v>
      </c>
      <c r="AR305">
        <v>0</v>
      </c>
      <c r="AS305">
        <v>0</v>
      </c>
      <c r="AT305">
        <v>0</v>
      </c>
      <c r="AU305">
        <v>0</v>
      </c>
      <c r="AV305">
        <v>0</v>
      </c>
      <c r="AW305">
        <v>0</v>
      </c>
      <c r="AX305">
        <v>0</v>
      </c>
      <c r="AY305">
        <v>0</v>
      </c>
      <c r="AZ305" t="s">
        <v>324</v>
      </c>
      <c r="BA305" t="s">
        <v>322</v>
      </c>
      <c r="BB305" t="s">
        <v>161</v>
      </c>
      <c r="BC305" t="s">
        <v>161</v>
      </c>
      <c r="BD305" t="s">
        <v>161</v>
      </c>
      <c r="BE305" t="s">
        <v>161</v>
      </c>
      <c r="BF305" t="s">
        <v>159</v>
      </c>
      <c r="BG305" t="s">
        <v>161</v>
      </c>
      <c r="BH305" s="4">
        <v>42186</v>
      </c>
      <c r="BI305">
        <v>0</v>
      </c>
      <c r="BJ305" s="4">
        <v>42551</v>
      </c>
      <c r="BK305" t="s">
        <v>161</v>
      </c>
      <c r="BL305" t="s">
        <v>161</v>
      </c>
      <c r="BM305" t="s">
        <v>161</v>
      </c>
      <c r="BO305" t="s">
        <v>161</v>
      </c>
      <c r="BQ305" t="s">
        <v>161</v>
      </c>
      <c r="BS305" t="s">
        <v>161</v>
      </c>
      <c r="BU305" t="s">
        <v>161</v>
      </c>
      <c r="BW305" t="s">
        <v>161</v>
      </c>
      <c r="BX305" t="s">
        <v>161</v>
      </c>
      <c r="BZ305">
        <v>0</v>
      </c>
      <c r="CA305">
        <v>0</v>
      </c>
      <c r="CB305">
        <v>0</v>
      </c>
      <c r="CC305">
        <v>0</v>
      </c>
      <c r="CD305">
        <v>0</v>
      </c>
      <c r="CE305">
        <v>0</v>
      </c>
      <c r="CF305">
        <v>0</v>
      </c>
      <c r="CG305">
        <v>0</v>
      </c>
      <c r="CH305">
        <v>0</v>
      </c>
      <c r="CI305">
        <v>0</v>
      </c>
      <c r="CJ305">
        <v>0</v>
      </c>
      <c r="CK305">
        <v>0</v>
      </c>
      <c r="CL305">
        <v>0</v>
      </c>
      <c r="CM305">
        <v>0</v>
      </c>
      <c r="CN305">
        <v>0</v>
      </c>
      <c r="CO305">
        <v>0</v>
      </c>
      <c r="CP305">
        <v>27246</v>
      </c>
      <c r="CQ305">
        <v>0</v>
      </c>
      <c r="CR305">
        <v>0</v>
      </c>
      <c r="CS305">
        <v>27246</v>
      </c>
      <c r="CT305">
        <v>27246</v>
      </c>
      <c r="CU305">
        <v>0</v>
      </c>
      <c r="CV305">
        <v>0</v>
      </c>
      <c r="CW305">
        <v>100</v>
      </c>
      <c r="CX305">
        <v>375000</v>
      </c>
      <c r="CY305">
        <v>21561</v>
      </c>
      <c r="CZ305">
        <v>-19312.71</v>
      </c>
      <c r="DA305">
        <v>377248.29</v>
      </c>
      <c r="DB305">
        <v>350002.29</v>
      </c>
      <c r="DC305">
        <v>0</v>
      </c>
      <c r="DD305">
        <v>27246</v>
      </c>
      <c r="DE305">
        <v>92.78</v>
      </c>
      <c r="DF305">
        <v>0</v>
      </c>
      <c r="DG305">
        <v>0</v>
      </c>
      <c r="DH305">
        <v>0</v>
      </c>
      <c r="DI305">
        <v>0</v>
      </c>
      <c r="DJ305">
        <v>0</v>
      </c>
      <c r="DK305">
        <v>0</v>
      </c>
      <c r="DL305">
        <v>0</v>
      </c>
      <c r="DM305">
        <v>0</v>
      </c>
      <c r="DN305">
        <v>0</v>
      </c>
      <c r="DO305">
        <v>0</v>
      </c>
      <c r="DP305">
        <v>0</v>
      </c>
      <c r="DQ305">
        <v>0</v>
      </c>
      <c r="DR305">
        <v>0</v>
      </c>
      <c r="DS305">
        <v>0</v>
      </c>
      <c r="DT305">
        <v>0</v>
      </c>
      <c r="DU305">
        <v>0</v>
      </c>
      <c r="DV305">
        <v>0</v>
      </c>
      <c r="DW305">
        <v>0</v>
      </c>
      <c r="DX305">
        <v>0</v>
      </c>
      <c r="DY305">
        <v>0</v>
      </c>
      <c r="DZ305">
        <v>0</v>
      </c>
      <c r="EA305">
        <v>0</v>
      </c>
      <c r="EB305">
        <v>0</v>
      </c>
      <c r="EC305">
        <v>0</v>
      </c>
      <c r="ED305">
        <v>0</v>
      </c>
      <c r="EE305">
        <v>0</v>
      </c>
      <c r="EF305">
        <v>0</v>
      </c>
      <c r="EG305">
        <v>0</v>
      </c>
      <c r="EH305">
        <v>0</v>
      </c>
      <c r="EI305">
        <v>0</v>
      </c>
      <c r="EJ305">
        <v>0</v>
      </c>
      <c r="EK305">
        <v>0</v>
      </c>
      <c r="EL305">
        <v>0</v>
      </c>
      <c r="EM305">
        <v>0</v>
      </c>
      <c r="EN305">
        <v>0</v>
      </c>
      <c r="EO305">
        <v>0</v>
      </c>
      <c r="EP305">
        <v>0</v>
      </c>
      <c r="EQ305">
        <v>0</v>
      </c>
      <c r="ER305">
        <v>0</v>
      </c>
      <c r="ES305">
        <v>0</v>
      </c>
    </row>
    <row r="306" spans="1:149" hidden="1" x14ac:dyDescent="0.3">
      <c r="A306" t="s">
        <v>148</v>
      </c>
      <c r="B306" t="s">
        <v>149</v>
      </c>
      <c r="C306" t="s">
        <v>654</v>
      </c>
      <c r="D306" t="s">
        <v>151</v>
      </c>
      <c r="E306" t="s">
        <v>152</v>
      </c>
      <c r="F306" t="s">
        <v>262</v>
      </c>
      <c r="G306" t="str">
        <f>VLOOKUP(L306,'[3]Locn Lookup 2'!G:H,2,FALSE)</f>
        <v>114 -  EASTERN MIDDLE SCHOOL</v>
      </c>
      <c r="H306" t="str">
        <f t="shared" si="19"/>
        <v>16173114 -  EASTERN MIDDLE SCHOOL</v>
      </c>
      <c r="I306" t="s">
        <v>154</v>
      </c>
      <c r="J306" t="s">
        <v>155</v>
      </c>
      <c r="L306" s="3">
        <v>114</v>
      </c>
      <c r="M306" t="s">
        <v>156</v>
      </c>
      <c r="N306" t="s">
        <v>668</v>
      </c>
      <c r="O306" t="s">
        <v>151</v>
      </c>
      <c r="P306" t="s">
        <v>158</v>
      </c>
      <c r="Q306" t="s">
        <v>159</v>
      </c>
      <c r="R306">
        <v>0</v>
      </c>
      <c r="S306">
        <v>0</v>
      </c>
      <c r="T306">
        <v>0</v>
      </c>
      <c r="U306">
        <v>0</v>
      </c>
      <c r="V306">
        <v>0</v>
      </c>
      <c r="W306">
        <v>0</v>
      </c>
      <c r="X306">
        <v>0</v>
      </c>
      <c r="Y306">
        <v>0</v>
      </c>
      <c r="Z306">
        <v>0</v>
      </c>
      <c r="AA306">
        <v>0</v>
      </c>
      <c r="AB306">
        <v>750000</v>
      </c>
      <c r="AC306">
        <v>0</v>
      </c>
      <c r="AD306">
        <v>-324418.46000000002</v>
      </c>
      <c r="AE306">
        <f t="shared" si="20"/>
        <v>-324418.46000000002</v>
      </c>
      <c r="AF306">
        <v>425581.54</v>
      </c>
      <c r="AG306">
        <v>425581.54</v>
      </c>
      <c r="AH306">
        <v>0</v>
      </c>
      <c r="AI306">
        <v>100</v>
      </c>
      <c r="AJ306">
        <v>116494.46</v>
      </c>
      <c r="AK306">
        <v>0</v>
      </c>
      <c r="AL306">
        <v>-116494.46</v>
      </c>
      <c r="AM306">
        <v>0</v>
      </c>
      <c r="AN306">
        <v>0</v>
      </c>
      <c r="AO306">
        <v>0</v>
      </c>
      <c r="AP306">
        <v>0</v>
      </c>
      <c r="AQ306">
        <v>0</v>
      </c>
      <c r="AR306">
        <v>0</v>
      </c>
      <c r="AS306">
        <v>0</v>
      </c>
      <c r="AT306">
        <v>0</v>
      </c>
      <c r="AU306">
        <v>0</v>
      </c>
      <c r="AV306">
        <v>0</v>
      </c>
      <c r="AW306">
        <v>0</v>
      </c>
      <c r="AX306">
        <v>0</v>
      </c>
      <c r="AY306">
        <v>0</v>
      </c>
      <c r="AZ306" t="s">
        <v>264</v>
      </c>
      <c r="BA306" t="s">
        <v>262</v>
      </c>
      <c r="BB306" t="s">
        <v>161</v>
      </c>
      <c r="BC306" t="s">
        <v>161</v>
      </c>
      <c r="BD306" t="s">
        <v>161</v>
      </c>
      <c r="BE306" t="s">
        <v>161</v>
      </c>
      <c r="BF306" t="s">
        <v>159</v>
      </c>
      <c r="BG306" t="s">
        <v>161</v>
      </c>
      <c r="BH306" s="4">
        <v>42186</v>
      </c>
      <c r="BI306">
        <v>0</v>
      </c>
      <c r="BJ306" s="4">
        <v>42551</v>
      </c>
      <c r="BK306" t="s">
        <v>161</v>
      </c>
      <c r="BL306" t="s">
        <v>161</v>
      </c>
      <c r="BM306" t="s">
        <v>161</v>
      </c>
      <c r="BO306" t="s">
        <v>161</v>
      </c>
      <c r="BQ306" t="s">
        <v>161</v>
      </c>
      <c r="BS306" t="s">
        <v>161</v>
      </c>
      <c r="BU306" t="s">
        <v>161</v>
      </c>
      <c r="BW306" t="s">
        <v>161</v>
      </c>
      <c r="BX306" t="s">
        <v>161</v>
      </c>
      <c r="BZ306">
        <v>116494.46</v>
      </c>
      <c r="CA306">
        <v>0</v>
      </c>
      <c r="CB306">
        <v>0</v>
      </c>
      <c r="CC306">
        <v>116494.46</v>
      </c>
      <c r="CD306">
        <v>0</v>
      </c>
      <c r="CE306">
        <v>0</v>
      </c>
      <c r="CF306">
        <v>116494.46</v>
      </c>
      <c r="CG306">
        <v>0</v>
      </c>
      <c r="CH306">
        <v>152659.46</v>
      </c>
      <c r="CI306">
        <v>0</v>
      </c>
      <c r="CJ306">
        <v>0</v>
      </c>
      <c r="CK306">
        <v>152659.46</v>
      </c>
      <c r="CL306">
        <v>36165</v>
      </c>
      <c r="CM306">
        <v>0</v>
      </c>
      <c r="CN306">
        <v>116494.46</v>
      </c>
      <c r="CO306">
        <v>23.69</v>
      </c>
      <c r="CP306">
        <v>493004.46</v>
      </c>
      <c r="CQ306">
        <v>0</v>
      </c>
      <c r="CR306">
        <v>-45000</v>
      </c>
      <c r="CS306">
        <v>448004.46</v>
      </c>
      <c r="CT306">
        <v>295345</v>
      </c>
      <c r="CU306">
        <v>0</v>
      </c>
      <c r="CV306">
        <v>152659.46</v>
      </c>
      <c r="CW306">
        <v>65.92</v>
      </c>
      <c r="CX306">
        <v>750000</v>
      </c>
      <c r="CY306">
        <v>0</v>
      </c>
      <c r="CZ306">
        <v>-162924</v>
      </c>
      <c r="DA306">
        <v>587076</v>
      </c>
      <c r="DB306">
        <v>94071.54</v>
      </c>
      <c r="DC306">
        <v>0</v>
      </c>
      <c r="DD306">
        <v>493004.46</v>
      </c>
      <c r="DE306">
        <v>16.02</v>
      </c>
      <c r="DF306">
        <v>0</v>
      </c>
      <c r="DG306">
        <v>0</v>
      </c>
      <c r="DH306">
        <v>0</v>
      </c>
      <c r="DI306">
        <v>0</v>
      </c>
      <c r="DJ306">
        <v>0</v>
      </c>
      <c r="DK306">
        <v>0</v>
      </c>
      <c r="DL306">
        <v>0</v>
      </c>
      <c r="DM306">
        <v>0</v>
      </c>
      <c r="DN306">
        <v>0</v>
      </c>
      <c r="DO306">
        <v>0</v>
      </c>
      <c r="DP306">
        <v>0</v>
      </c>
      <c r="DQ306">
        <v>0</v>
      </c>
      <c r="DR306">
        <v>0</v>
      </c>
      <c r="DS306">
        <v>0</v>
      </c>
      <c r="DT306">
        <v>0</v>
      </c>
      <c r="DU306">
        <v>0</v>
      </c>
      <c r="DV306">
        <v>0</v>
      </c>
      <c r="DW306">
        <v>0</v>
      </c>
      <c r="DX306">
        <v>0</v>
      </c>
      <c r="DY306">
        <v>0</v>
      </c>
      <c r="DZ306">
        <v>0</v>
      </c>
      <c r="EA306">
        <v>0</v>
      </c>
      <c r="EB306">
        <v>0</v>
      </c>
      <c r="EC306">
        <v>0</v>
      </c>
      <c r="ED306">
        <v>0</v>
      </c>
      <c r="EE306">
        <v>0</v>
      </c>
      <c r="EF306">
        <v>0</v>
      </c>
      <c r="EG306">
        <v>0</v>
      </c>
      <c r="EH306">
        <v>0</v>
      </c>
      <c r="EI306">
        <v>0</v>
      </c>
      <c r="EJ306">
        <v>0</v>
      </c>
      <c r="EK306">
        <v>0</v>
      </c>
      <c r="EL306">
        <v>0</v>
      </c>
      <c r="EM306">
        <v>0</v>
      </c>
      <c r="EN306">
        <v>0</v>
      </c>
      <c r="EO306">
        <v>0</v>
      </c>
      <c r="EP306">
        <v>0</v>
      </c>
      <c r="EQ306">
        <v>0</v>
      </c>
      <c r="ER306">
        <v>0</v>
      </c>
      <c r="ES306">
        <v>0</v>
      </c>
    </row>
    <row r="307" spans="1:149" hidden="1" x14ac:dyDescent="0.3">
      <c r="A307" t="s">
        <v>148</v>
      </c>
      <c r="B307" t="s">
        <v>149</v>
      </c>
      <c r="C307" t="s">
        <v>654</v>
      </c>
      <c r="D307" t="s">
        <v>151</v>
      </c>
      <c r="E307" t="s">
        <v>152</v>
      </c>
      <c r="F307" t="s">
        <v>622</v>
      </c>
      <c r="G307" t="str">
        <f>VLOOKUP(L307,'[3]Locn Lookup 2'!G:H,2,FALSE)</f>
        <v>114 -  EASTERN MIDDLE SCHOOL</v>
      </c>
      <c r="H307" t="str">
        <f t="shared" si="19"/>
        <v>16176114 -  EASTERN MIDDLE SCHOOL</v>
      </c>
      <c r="I307" t="s">
        <v>154</v>
      </c>
      <c r="J307" t="s">
        <v>155</v>
      </c>
      <c r="L307" s="3">
        <v>114</v>
      </c>
      <c r="M307" t="s">
        <v>156</v>
      </c>
      <c r="N307" t="s">
        <v>669</v>
      </c>
      <c r="O307" t="s">
        <v>151</v>
      </c>
      <c r="P307" t="s">
        <v>158</v>
      </c>
      <c r="Q307" t="s">
        <v>159</v>
      </c>
      <c r="R307">
        <v>23926.29</v>
      </c>
      <c r="S307">
        <v>0</v>
      </c>
      <c r="T307">
        <v>-23926.29</v>
      </c>
      <c r="U307">
        <v>0</v>
      </c>
      <c r="V307">
        <v>0</v>
      </c>
      <c r="W307">
        <v>0</v>
      </c>
      <c r="X307">
        <v>0</v>
      </c>
      <c r="Y307">
        <v>0</v>
      </c>
      <c r="Z307">
        <v>0</v>
      </c>
      <c r="AA307">
        <v>0</v>
      </c>
      <c r="AB307">
        <v>75000</v>
      </c>
      <c r="AC307">
        <v>0</v>
      </c>
      <c r="AD307">
        <v>-23926.29</v>
      </c>
      <c r="AE307">
        <f t="shared" si="20"/>
        <v>-23926.29</v>
      </c>
      <c r="AF307">
        <v>51073.71</v>
      </c>
      <c r="AG307">
        <v>51073.71</v>
      </c>
      <c r="AH307">
        <v>0</v>
      </c>
      <c r="AI307">
        <v>100</v>
      </c>
      <c r="AJ307">
        <v>23926.29</v>
      </c>
      <c r="AK307">
        <v>0</v>
      </c>
      <c r="AL307">
        <v>0</v>
      </c>
      <c r="AM307">
        <v>0</v>
      </c>
      <c r="AN307">
        <v>23926.29</v>
      </c>
      <c r="AO307">
        <v>0</v>
      </c>
      <c r="AP307">
        <v>0</v>
      </c>
      <c r="AQ307">
        <v>23926.29</v>
      </c>
      <c r="AR307">
        <v>0</v>
      </c>
      <c r="AS307">
        <v>0</v>
      </c>
      <c r="AT307">
        <v>0</v>
      </c>
      <c r="AU307">
        <v>0</v>
      </c>
      <c r="AV307">
        <v>0</v>
      </c>
      <c r="AW307">
        <v>0</v>
      </c>
      <c r="AX307">
        <v>0</v>
      </c>
      <c r="AY307">
        <v>0</v>
      </c>
      <c r="AZ307" t="s">
        <v>624</v>
      </c>
      <c r="BA307" t="s">
        <v>622</v>
      </c>
      <c r="BB307" t="s">
        <v>161</v>
      </c>
      <c r="BC307" t="s">
        <v>161</v>
      </c>
      <c r="BD307" t="s">
        <v>161</v>
      </c>
      <c r="BE307" t="s">
        <v>161</v>
      </c>
      <c r="BF307" t="s">
        <v>159</v>
      </c>
      <c r="BG307" t="s">
        <v>161</v>
      </c>
      <c r="BH307" s="4">
        <v>42186</v>
      </c>
      <c r="BI307">
        <v>0</v>
      </c>
      <c r="BJ307" s="4">
        <v>42551</v>
      </c>
      <c r="BK307" t="s">
        <v>161</v>
      </c>
      <c r="BL307" t="s">
        <v>161</v>
      </c>
      <c r="BM307" t="s">
        <v>161</v>
      </c>
      <c r="BO307" t="s">
        <v>161</v>
      </c>
      <c r="BQ307" t="s">
        <v>161</v>
      </c>
      <c r="BS307" t="s">
        <v>161</v>
      </c>
      <c r="BU307" t="s">
        <v>161</v>
      </c>
      <c r="BW307" t="s">
        <v>161</v>
      </c>
      <c r="BX307" t="s">
        <v>161</v>
      </c>
      <c r="BZ307">
        <v>43851.29</v>
      </c>
      <c r="CA307">
        <v>0</v>
      </c>
      <c r="CB307">
        <v>0</v>
      </c>
      <c r="CC307">
        <v>43851.29</v>
      </c>
      <c r="CD307">
        <v>19925</v>
      </c>
      <c r="CE307">
        <v>0</v>
      </c>
      <c r="CF307">
        <v>23926.29</v>
      </c>
      <c r="CG307">
        <v>45.44</v>
      </c>
      <c r="CH307">
        <v>43851.29</v>
      </c>
      <c r="CI307">
        <v>0</v>
      </c>
      <c r="CJ307">
        <v>0</v>
      </c>
      <c r="CK307">
        <v>43851.29</v>
      </c>
      <c r="CL307">
        <v>0</v>
      </c>
      <c r="CM307">
        <v>0</v>
      </c>
      <c r="CN307">
        <v>43851.29</v>
      </c>
      <c r="CO307">
        <v>0</v>
      </c>
      <c r="CP307">
        <v>74875</v>
      </c>
      <c r="CQ307">
        <v>0</v>
      </c>
      <c r="CR307">
        <v>0</v>
      </c>
      <c r="CS307">
        <v>74875</v>
      </c>
      <c r="CT307">
        <v>31023.71</v>
      </c>
      <c r="CU307">
        <v>0</v>
      </c>
      <c r="CV307">
        <v>43851.29</v>
      </c>
      <c r="CW307">
        <v>41.43</v>
      </c>
      <c r="CX307">
        <v>75000</v>
      </c>
      <c r="CY307">
        <v>0</v>
      </c>
      <c r="CZ307">
        <v>0</v>
      </c>
      <c r="DA307">
        <v>75000</v>
      </c>
      <c r="DB307">
        <v>125</v>
      </c>
      <c r="DC307">
        <v>0</v>
      </c>
      <c r="DD307">
        <v>74875</v>
      </c>
      <c r="DE307">
        <v>0.17</v>
      </c>
      <c r="DF307">
        <v>0</v>
      </c>
      <c r="DG307">
        <v>0</v>
      </c>
      <c r="DH307">
        <v>0</v>
      </c>
      <c r="DI307">
        <v>0</v>
      </c>
      <c r="DJ307">
        <v>0</v>
      </c>
      <c r="DK307">
        <v>0</v>
      </c>
      <c r="DL307">
        <v>0</v>
      </c>
      <c r="DM307">
        <v>0</v>
      </c>
      <c r="DN307">
        <v>0</v>
      </c>
      <c r="DO307">
        <v>0</v>
      </c>
      <c r="DP307">
        <v>0</v>
      </c>
      <c r="DQ307">
        <v>0</v>
      </c>
      <c r="DR307">
        <v>0</v>
      </c>
      <c r="DS307">
        <v>0</v>
      </c>
      <c r="DT307">
        <v>0</v>
      </c>
      <c r="DU307">
        <v>0</v>
      </c>
      <c r="DV307">
        <v>0</v>
      </c>
      <c r="DW307">
        <v>0</v>
      </c>
      <c r="DX307">
        <v>0</v>
      </c>
      <c r="DY307">
        <v>0</v>
      </c>
      <c r="DZ307">
        <v>0</v>
      </c>
      <c r="EA307">
        <v>0</v>
      </c>
      <c r="EB307">
        <v>0</v>
      </c>
      <c r="EC307">
        <v>0</v>
      </c>
      <c r="ED307">
        <v>0</v>
      </c>
      <c r="EE307">
        <v>0</v>
      </c>
      <c r="EF307">
        <v>0</v>
      </c>
      <c r="EG307">
        <v>0</v>
      </c>
      <c r="EH307">
        <v>0</v>
      </c>
      <c r="EI307">
        <v>0</v>
      </c>
      <c r="EJ307">
        <v>0</v>
      </c>
      <c r="EK307">
        <v>0</v>
      </c>
      <c r="EL307">
        <v>0</v>
      </c>
      <c r="EM307">
        <v>0</v>
      </c>
      <c r="EN307">
        <v>0</v>
      </c>
      <c r="EO307">
        <v>0</v>
      </c>
      <c r="EP307">
        <v>0</v>
      </c>
      <c r="EQ307">
        <v>0</v>
      </c>
      <c r="ER307">
        <v>0</v>
      </c>
      <c r="ES307">
        <v>0</v>
      </c>
    </row>
    <row r="308" spans="1:149" hidden="1" x14ac:dyDescent="0.3">
      <c r="A308" t="s">
        <v>148</v>
      </c>
      <c r="B308" t="s">
        <v>149</v>
      </c>
      <c r="C308" t="s">
        <v>654</v>
      </c>
      <c r="D308" t="s">
        <v>151</v>
      </c>
      <c r="E308" t="s">
        <v>152</v>
      </c>
      <c r="F308" t="s">
        <v>213</v>
      </c>
      <c r="G308" t="str">
        <f>VLOOKUP(L308,'[3]Locn Lookup 2'!G:H,2,FALSE)</f>
        <v>114 -  EASTERN MIDDLE SCHOOL</v>
      </c>
      <c r="H308" t="str">
        <f t="shared" si="19"/>
        <v>17168114 -  EASTERN MIDDLE SCHOOL</v>
      </c>
      <c r="I308" t="s">
        <v>154</v>
      </c>
      <c r="J308" t="s">
        <v>155</v>
      </c>
      <c r="L308" s="3">
        <v>114</v>
      </c>
      <c r="M308" t="s">
        <v>156</v>
      </c>
      <c r="N308" t="s">
        <v>670</v>
      </c>
      <c r="O308" t="s">
        <v>151</v>
      </c>
      <c r="P308" t="s">
        <v>158</v>
      </c>
      <c r="Q308" t="s">
        <v>159</v>
      </c>
      <c r="R308">
        <v>0</v>
      </c>
      <c r="S308">
        <v>0</v>
      </c>
      <c r="T308">
        <v>0</v>
      </c>
      <c r="U308">
        <v>0</v>
      </c>
      <c r="V308">
        <v>0</v>
      </c>
      <c r="W308">
        <v>0</v>
      </c>
      <c r="X308">
        <v>0</v>
      </c>
      <c r="Y308">
        <v>0</v>
      </c>
      <c r="Z308">
        <v>0</v>
      </c>
      <c r="AA308">
        <v>0</v>
      </c>
      <c r="AB308">
        <v>35000</v>
      </c>
      <c r="AC308">
        <v>0</v>
      </c>
      <c r="AD308">
        <v>-35000</v>
      </c>
      <c r="AE308">
        <f t="shared" si="20"/>
        <v>-35000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t="s">
        <v>160</v>
      </c>
      <c r="BA308" t="s">
        <v>213</v>
      </c>
      <c r="BB308" t="s">
        <v>161</v>
      </c>
      <c r="BC308" t="s">
        <v>161</v>
      </c>
      <c r="BD308" t="s">
        <v>161</v>
      </c>
      <c r="BE308" t="s">
        <v>161</v>
      </c>
      <c r="BF308" t="s">
        <v>159</v>
      </c>
      <c r="BG308" t="s">
        <v>161</v>
      </c>
      <c r="BH308" s="4">
        <v>42552</v>
      </c>
      <c r="BI308">
        <v>0</v>
      </c>
      <c r="BJ308" s="4">
        <v>42916</v>
      </c>
      <c r="BK308" t="s">
        <v>161</v>
      </c>
      <c r="BL308" t="s">
        <v>161</v>
      </c>
      <c r="BM308" t="s">
        <v>161</v>
      </c>
      <c r="BO308" t="s">
        <v>161</v>
      </c>
      <c r="BQ308" t="s">
        <v>161</v>
      </c>
      <c r="BS308" t="s">
        <v>161</v>
      </c>
      <c r="BU308" t="s">
        <v>161</v>
      </c>
      <c r="BW308" t="s">
        <v>161</v>
      </c>
      <c r="BX308" t="s">
        <v>161</v>
      </c>
      <c r="BZ308">
        <v>0</v>
      </c>
      <c r="CA308">
        <v>0</v>
      </c>
      <c r="CB308">
        <v>0</v>
      </c>
      <c r="CC308">
        <v>0</v>
      </c>
      <c r="CD308">
        <v>0</v>
      </c>
      <c r="CE308">
        <v>0</v>
      </c>
      <c r="CF308">
        <v>0</v>
      </c>
      <c r="CG308">
        <v>0</v>
      </c>
      <c r="CH308">
        <v>35000</v>
      </c>
      <c r="CI308">
        <v>0</v>
      </c>
      <c r="CJ308">
        <v>-35000</v>
      </c>
      <c r="CK308">
        <v>0</v>
      </c>
      <c r="CL308">
        <v>0</v>
      </c>
      <c r="CM308">
        <v>0</v>
      </c>
      <c r="CN308">
        <v>0</v>
      </c>
      <c r="CO308">
        <v>0</v>
      </c>
      <c r="CP308">
        <v>35000</v>
      </c>
      <c r="CQ308">
        <v>0</v>
      </c>
      <c r="CR308">
        <v>0</v>
      </c>
      <c r="CS308">
        <v>35000</v>
      </c>
      <c r="CT308">
        <v>0</v>
      </c>
      <c r="CU308">
        <v>0</v>
      </c>
      <c r="CV308">
        <v>35000</v>
      </c>
      <c r="CW308">
        <v>0</v>
      </c>
      <c r="CX308">
        <v>0</v>
      </c>
      <c r="CY308">
        <v>0</v>
      </c>
      <c r="CZ308">
        <v>0</v>
      </c>
      <c r="DA308">
        <v>0</v>
      </c>
      <c r="DB308">
        <v>0</v>
      </c>
      <c r="DC308">
        <v>0</v>
      </c>
      <c r="DD308">
        <v>0</v>
      </c>
      <c r="DE308">
        <v>0</v>
      </c>
      <c r="DF308">
        <v>0</v>
      </c>
      <c r="DG308">
        <v>0</v>
      </c>
      <c r="DH308">
        <v>0</v>
      </c>
      <c r="DI308">
        <v>0</v>
      </c>
      <c r="DJ308">
        <v>0</v>
      </c>
      <c r="DK308">
        <v>0</v>
      </c>
      <c r="DL308">
        <v>0</v>
      </c>
      <c r="DM308">
        <v>0</v>
      </c>
      <c r="DN308">
        <v>0</v>
      </c>
      <c r="DO308">
        <v>0</v>
      </c>
      <c r="DP308">
        <v>0</v>
      </c>
      <c r="DQ308">
        <v>0</v>
      </c>
      <c r="DR308">
        <v>0</v>
      </c>
      <c r="DS308">
        <v>0</v>
      </c>
      <c r="DT308">
        <v>0</v>
      </c>
      <c r="DU308">
        <v>0</v>
      </c>
      <c r="DV308">
        <v>0</v>
      </c>
      <c r="DW308">
        <v>0</v>
      </c>
      <c r="DX308">
        <v>0</v>
      </c>
      <c r="DY308">
        <v>0</v>
      </c>
      <c r="DZ308">
        <v>0</v>
      </c>
      <c r="EA308">
        <v>0</v>
      </c>
      <c r="EB308">
        <v>0</v>
      </c>
      <c r="EC308">
        <v>0</v>
      </c>
      <c r="ED308">
        <v>0</v>
      </c>
      <c r="EE308">
        <v>0</v>
      </c>
      <c r="EF308">
        <v>0</v>
      </c>
      <c r="EG308">
        <v>0</v>
      </c>
      <c r="EH308">
        <v>0</v>
      </c>
      <c r="EI308">
        <v>0</v>
      </c>
      <c r="EJ308">
        <v>0</v>
      </c>
      <c r="EK308">
        <v>0</v>
      </c>
      <c r="EL308">
        <v>0</v>
      </c>
      <c r="EM308">
        <v>0</v>
      </c>
      <c r="EN308">
        <v>0</v>
      </c>
      <c r="EO308">
        <v>0</v>
      </c>
      <c r="EP308">
        <v>0</v>
      </c>
      <c r="EQ308">
        <v>0</v>
      </c>
      <c r="ER308">
        <v>0</v>
      </c>
      <c r="ES308">
        <v>0</v>
      </c>
    </row>
    <row r="309" spans="1:149" hidden="1" x14ac:dyDescent="0.3">
      <c r="A309" t="s">
        <v>148</v>
      </c>
      <c r="B309" t="s">
        <v>149</v>
      </c>
      <c r="C309" t="s">
        <v>654</v>
      </c>
      <c r="D309" t="s">
        <v>151</v>
      </c>
      <c r="E309" t="s">
        <v>152</v>
      </c>
      <c r="F309" t="s">
        <v>671</v>
      </c>
      <c r="G309" t="str">
        <f>VLOOKUP(L309,'[3]Locn Lookup 2'!G:H,2,FALSE)</f>
        <v>114 -  EASTERN MIDDLE SCHOOL</v>
      </c>
      <c r="H309" t="str">
        <f t="shared" si="19"/>
        <v>18162114 -  EASTERN MIDDLE SCHOOL</v>
      </c>
      <c r="I309" t="s">
        <v>154</v>
      </c>
      <c r="J309" t="s">
        <v>155</v>
      </c>
      <c r="L309" s="3">
        <v>114</v>
      </c>
      <c r="M309" t="s">
        <v>156</v>
      </c>
      <c r="N309" t="s">
        <v>672</v>
      </c>
      <c r="O309" t="s">
        <v>151</v>
      </c>
      <c r="P309" t="s">
        <v>158</v>
      </c>
      <c r="Q309" t="s">
        <v>159</v>
      </c>
      <c r="R309">
        <v>28554.29</v>
      </c>
      <c r="S309">
        <v>0</v>
      </c>
      <c r="T309">
        <v>0</v>
      </c>
      <c r="U309">
        <v>0</v>
      </c>
      <c r="V309">
        <v>28554.29</v>
      </c>
      <c r="W309">
        <v>11152.37</v>
      </c>
      <c r="X309">
        <v>0</v>
      </c>
      <c r="Y309">
        <v>0</v>
      </c>
      <c r="Z309">
        <v>17401.919999999998</v>
      </c>
      <c r="AA309">
        <v>39.06</v>
      </c>
      <c r="AB309">
        <v>750000</v>
      </c>
      <c r="AC309">
        <v>28554.29</v>
      </c>
      <c r="AD309">
        <v>0</v>
      </c>
      <c r="AE309">
        <f t="shared" si="20"/>
        <v>28554.29</v>
      </c>
      <c r="AF309">
        <v>778554.29</v>
      </c>
      <c r="AG309">
        <v>761152.37</v>
      </c>
      <c r="AH309">
        <v>17401.919999999998</v>
      </c>
      <c r="AI309">
        <v>97.76</v>
      </c>
      <c r="AJ309">
        <v>0</v>
      </c>
      <c r="AK309">
        <v>28554.29</v>
      </c>
      <c r="AL309">
        <v>0</v>
      </c>
      <c r="AM309">
        <v>0</v>
      </c>
      <c r="AN309">
        <v>28554.29</v>
      </c>
      <c r="AO309">
        <v>0</v>
      </c>
      <c r="AP309">
        <v>0</v>
      </c>
      <c r="AQ309">
        <v>28554.29</v>
      </c>
      <c r="AR309">
        <v>0</v>
      </c>
      <c r="AS309">
        <v>0</v>
      </c>
      <c r="AT309">
        <v>0</v>
      </c>
      <c r="AU309">
        <v>0</v>
      </c>
      <c r="AV309">
        <v>0</v>
      </c>
      <c r="AW309">
        <v>0</v>
      </c>
      <c r="AX309">
        <v>0</v>
      </c>
      <c r="AY309">
        <v>0</v>
      </c>
      <c r="AZ309" t="s">
        <v>673</v>
      </c>
      <c r="BA309" t="s">
        <v>671</v>
      </c>
      <c r="BB309" t="s">
        <v>161</v>
      </c>
      <c r="BC309" t="s">
        <v>161</v>
      </c>
      <c r="BD309" t="s">
        <v>161</v>
      </c>
      <c r="BE309" t="s">
        <v>161</v>
      </c>
      <c r="BF309" t="s">
        <v>159</v>
      </c>
      <c r="BG309" t="s">
        <v>161</v>
      </c>
      <c r="BH309" s="4">
        <v>42917</v>
      </c>
      <c r="BI309">
        <v>0</v>
      </c>
      <c r="BJ309" s="4">
        <v>43281</v>
      </c>
      <c r="BK309" t="s">
        <v>161</v>
      </c>
      <c r="BL309" t="s">
        <v>161</v>
      </c>
      <c r="BM309" t="s">
        <v>161</v>
      </c>
      <c r="BO309" t="s">
        <v>161</v>
      </c>
      <c r="BQ309" t="s">
        <v>161</v>
      </c>
      <c r="BS309" t="s">
        <v>161</v>
      </c>
      <c r="BU309" t="s">
        <v>161</v>
      </c>
      <c r="BW309" t="s">
        <v>161</v>
      </c>
      <c r="BX309" t="s">
        <v>161</v>
      </c>
      <c r="BZ309">
        <v>746152</v>
      </c>
      <c r="CA309">
        <v>0</v>
      </c>
      <c r="CB309">
        <v>0</v>
      </c>
      <c r="CC309">
        <v>746152</v>
      </c>
      <c r="CD309">
        <v>746152</v>
      </c>
      <c r="CE309">
        <v>0</v>
      </c>
      <c r="CF309">
        <v>0</v>
      </c>
      <c r="CG309">
        <v>100</v>
      </c>
      <c r="CH309">
        <v>750000</v>
      </c>
      <c r="CI309">
        <v>0</v>
      </c>
      <c r="CJ309">
        <v>0</v>
      </c>
      <c r="CK309">
        <v>750000</v>
      </c>
      <c r="CL309">
        <v>3848</v>
      </c>
      <c r="CM309">
        <v>0</v>
      </c>
      <c r="CN309">
        <v>746152</v>
      </c>
      <c r="CO309">
        <v>0.51</v>
      </c>
      <c r="CP309">
        <v>0</v>
      </c>
      <c r="CQ309">
        <v>0</v>
      </c>
      <c r="CR309">
        <v>0</v>
      </c>
      <c r="CS309">
        <v>0</v>
      </c>
      <c r="CT309">
        <v>0</v>
      </c>
      <c r="CU309">
        <v>0</v>
      </c>
      <c r="CV309">
        <v>0</v>
      </c>
      <c r="CW309">
        <v>0</v>
      </c>
      <c r="CX309">
        <v>0</v>
      </c>
      <c r="CY309">
        <v>0</v>
      </c>
      <c r="CZ309">
        <v>0</v>
      </c>
      <c r="DA309">
        <v>0</v>
      </c>
      <c r="DB309">
        <v>0</v>
      </c>
      <c r="DC309">
        <v>0</v>
      </c>
      <c r="DD309">
        <v>0</v>
      </c>
      <c r="DE309">
        <v>0</v>
      </c>
      <c r="DF309">
        <v>0</v>
      </c>
      <c r="DG309">
        <v>0</v>
      </c>
      <c r="DH309">
        <v>0</v>
      </c>
      <c r="DI309">
        <v>0</v>
      </c>
      <c r="DJ309">
        <v>0</v>
      </c>
      <c r="DK309">
        <v>0</v>
      </c>
      <c r="DL309">
        <v>0</v>
      </c>
      <c r="DM309">
        <v>0</v>
      </c>
      <c r="DN309">
        <v>0</v>
      </c>
      <c r="DO309">
        <v>0</v>
      </c>
      <c r="DP309">
        <v>0</v>
      </c>
      <c r="DQ309">
        <v>0</v>
      </c>
      <c r="DR309">
        <v>0</v>
      </c>
      <c r="DS309">
        <v>0</v>
      </c>
      <c r="DT309">
        <v>0</v>
      </c>
      <c r="DU309">
        <v>0</v>
      </c>
      <c r="DV309">
        <v>0</v>
      </c>
      <c r="DW309">
        <v>0</v>
      </c>
      <c r="DX309">
        <v>0</v>
      </c>
      <c r="DY309">
        <v>0</v>
      </c>
      <c r="DZ309">
        <v>0</v>
      </c>
      <c r="EA309">
        <v>0</v>
      </c>
      <c r="EB309">
        <v>0</v>
      </c>
      <c r="EC309">
        <v>0</v>
      </c>
      <c r="ED309">
        <v>0</v>
      </c>
      <c r="EE309">
        <v>0</v>
      </c>
      <c r="EF309">
        <v>0</v>
      </c>
      <c r="EG309">
        <v>0</v>
      </c>
      <c r="EH309">
        <v>0</v>
      </c>
      <c r="EI309">
        <v>0</v>
      </c>
      <c r="EJ309">
        <v>0</v>
      </c>
      <c r="EK309">
        <v>0</v>
      </c>
      <c r="EL309">
        <v>0</v>
      </c>
      <c r="EM309">
        <v>0</v>
      </c>
      <c r="EN309">
        <v>0</v>
      </c>
      <c r="EO309">
        <v>0</v>
      </c>
      <c r="EP309">
        <v>0</v>
      </c>
      <c r="EQ309">
        <v>0</v>
      </c>
      <c r="ER309">
        <v>0</v>
      </c>
      <c r="ES309">
        <v>0</v>
      </c>
    </row>
    <row r="310" spans="1:149" hidden="1" x14ac:dyDescent="0.3">
      <c r="A310" t="s">
        <v>148</v>
      </c>
      <c r="B310" t="s">
        <v>149</v>
      </c>
      <c r="C310" t="s">
        <v>654</v>
      </c>
      <c r="D310" t="s">
        <v>151</v>
      </c>
      <c r="E310" t="s">
        <v>152</v>
      </c>
      <c r="F310" t="s">
        <v>166</v>
      </c>
      <c r="G310" t="str">
        <f>VLOOKUP(L310,'[3]Locn Lookup 2'!G:H,2,FALSE)</f>
        <v>114 -  EASTERN MIDDLE SCHOOL</v>
      </c>
      <c r="H310" t="str">
        <f t="shared" si="19"/>
        <v>19149114 -  EASTERN MIDDLE SCHOOL</v>
      </c>
      <c r="I310" t="s">
        <v>154</v>
      </c>
      <c r="J310" t="s">
        <v>155</v>
      </c>
      <c r="L310" s="3">
        <v>114</v>
      </c>
      <c r="M310" t="s">
        <v>156</v>
      </c>
      <c r="N310" t="s">
        <v>674</v>
      </c>
      <c r="O310" t="s">
        <v>151</v>
      </c>
      <c r="P310" t="s">
        <v>158</v>
      </c>
      <c r="Q310" t="s">
        <v>159</v>
      </c>
      <c r="R310">
        <v>61558.5</v>
      </c>
      <c r="S310">
        <v>0</v>
      </c>
      <c r="T310">
        <v>0</v>
      </c>
      <c r="U310">
        <v>0</v>
      </c>
      <c r="V310">
        <v>61558.5</v>
      </c>
      <c r="W310">
        <v>58859.53</v>
      </c>
      <c r="X310">
        <v>2698.97</v>
      </c>
      <c r="Y310">
        <v>0</v>
      </c>
      <c r="Z310">
        <v>0</v>
      </c>
      <c r="AA310">
        <v>100</v>
      </c>
      <c r="AB310">
        <v>900000</v>
      </c>
      <c r="AC310">
        <v>61558.5</v>
      </c>
      <c r="AD310">
        <v>0</v>
      </c>
      <c r="AE310">
        <f t="shared" si="20"/>
        <v>61558.5</v>
      </c>
      <c r="AF310">
        <v>961558.5</v>
      </c>
      <c r="AG310">
        <v>958859.53</v>
      </c>
      <c r="AH310">
        <v>0</v>
      </c>
      <c r="AI310">
        <v>100</v>
      </c>
      <c r="AJ310">
        <v>114611.12</v>
      </c>
      <c r="AK310">
        <v>61558.5</v>
      </c>
      <c r="AL310">
        <v>0</v>
      </c>
      <c r="AM310">
        <v>0</v>
      </c>
      <c r="AN310">
        <v>176169.62</v>
      </c>
      <c r="AO310">
        <v>114611.12</v>
      </c>
      <c r="AP310">
        <v>0</v>
      </c>
      <c r="AQ310">
        <v>61558.5</v>
      </c>
      <c r="AR310">
        <v>65.06</v>
      </c>
      <c r="AS310">
        <v>0</v>
      </c>
      <c r="AT310">
        <v>0</v>
      </c>
      <c r="AU310">
        <v>0</v>
      </c>
      <c r="AV310">
        <v>0</v>
      </c>
      <c r="AW310">
        <v>0</v>
      </c>
      <c r="AX310">
        <v>0</v>
      </c>
      <c r="AY310">
        <v>0</v>
      </c>
      <c r="AZ310" t="s">
        <v>168</v>
      </c>
      <c r="BA310" t="s">
        <v>166</v>
      </c>
      <c r="BB310" t="s">
        <v>161</v>
      </c>
      <c r="BC310" t="s">
        <v>161</v>
      </c>
      <c r="BD310" t="s">
        <v>161</v>
      </c>
      <c r="BE310" t="s">
        <v>161</v>
      </c>
      <c r="BF310" t="s">
        <v>159</v>
      </c>
      <c r="BG310" t="s">
        <v>161</v>
      </c>
      <c r="BH310" s="4">
        <v>43282</v>
      </c>
      <c r="BI310">
        <v>0</v>
      </c>
      <c r="BJ310" s="4">
        <v>43646</v>
      </c>
      <c r="BK310" t="s">
        <v>161</v>
      </c>
      <c r="BL310" t="s">
        <v>161</v>
      </c>
      <c r="BM310" t="s">
        <v>161</v>
      </c>
      <c r="BO310" t="s">
        <v>161</v>
      </c>
      <c r="BQ310" t="s">
        <v>161</v>
      </c>
      <c r="BS310" t="s">
        <v>161</v>
      </c>
      <c r="BU310" t="s">
        <v>161</v>
      </c>
      <c r="BW310" t="s">
        <v>161</v>
      </c>
      <c r="BX310" t="s">
        <v>161</v>
      </c>
      <c r="BZ310">
        <v>900000</v>
      </c>
      <c r="CA310">
        <v>0</v>
      </c>
      <c r="CB310">
        <v>0</v>
      </c>
      <c r="CC310">
        <v>900000</v>
      </c>
      <c r="CD310">
        <v>785388.88</v>
      </c>
      <c r="CE310">
        <v>0</v>
      </c>
      <c r="CF310">
        <v>114611.12</v>
      </c>
      <c r="CG310">
        <v>87.27</v>
      </c>
      <c r="CH310">
        <v>0</v>
      </c>
      <c r="CI310">
        <v>0</v>
      </c>
      <c r="CJ310">
        <v>0</v>
      </c>
      <c r="CK310">
        <v>0</v>
      </c>
      <c r="CL310">
        <v>0</v>
      </c>
      <c r="CM310">
        <v>0</v>
      </c>
      <c r="CN310">
        <v>0</v>
      </c>
      <c r="CO310">
        <v>0</v>
      </c>
      <c r="CP310">
        <v>0</v>
      </c>
      <c r="CQ310">
        <v>0</v>
      </c>
      <c r="CR310">
        <v>0</v>
      </c>
      <c r="CS310">
        <v>0</v>
      </c>
      <c r="CT310">
        <v>0</v>
      </c>
      <c r="CU310">
        <v>0</v>
      </c>
      <c r="CV310">
        <v>0</v>
      </c>
      <c r="CW310">
        <v>0</v>
      </c>
      <c r="CX310">
        <v>0</v>
      </c>
      <c r="CY310">
        <v>0</v>
      </c>
      <c r="CZ310">
        <v>0</v>
      </c>
      <c r="DA310">
        <v>0</v>
      </c>
      <c r="DB310">
        <v>0</v>
      </c>
      <c r="DC310">
        <v>0</v>
      </c>
      <c r="DD310">
        <v>0</v>
      </c>
      <c r="DE310">
        <v>0</v>
      </c>
      <c r="DF310">
        <v>0</v>
      </c>
      <c r="DG310">
        <v>0</v>
      </c>
      <c r="DH310">
        <v>0</v>
      </c>
      <c r="DI310">
        <v>0</v>
      </c>
      <c r="DJ310">
        <v>0</v>
      </c>
      <c r="DK310">
        <v>0</v>
      </c>
      <c r="DL310">
        <v>0</v>
      </c>
      <c r="DM310">
        <v>0</v>
      </c>
      <c r="DN310">
        <v>0</v>
      </c>
      <c r="DO310">
        <v>0</v>
      </c>
      <c r="DP310">
        <v>0</v>
      </c>
      <c r="DQ310">
        <v>0</v>
      </c>
      <c r="DR310">
        <v>0</v>
      </c>
      <c r="DS310">
        <v>0</v>
      </c>
      <c r="DT310">
        <v>0</v>
      </c>
      <c r="DU310">
        <v>0</v>
      </c>
      <c r="DV310">
        <v>0</v>
      </c>
      <c r="DW310">
        <v>0</v>
      </c>
      <c r="DX310">
        <v>0</v>
      </c>
      <c r="DY310">
        <v>0</v>
      </c>
      <c r="DZ310">
        <v>0</v>
      </c>
      <c r="EA310">
        <v>0</v>
      </c>
      <c r="EB310">
        <v>0</v>
      </c>
      <c r="EC310">
        <v>0</v>
      </c>
      <c r="ED310">
        <v>0</v>
      </c>
      <c r="EE310">
        <v>0</v>
      </c>
      <c r="EF310">
        <v>0</v>
      </c>
      <c r="EG310">
        <v>0</v>
      </c>
      <c r="EH310">
        <v>0</v>
      </c>
      <c r="EI310">
        <v>0</v>
      </c>
      <c r="EJ310">
        <v>0</v>
      </c>
      <c r="EK310">
        <v>0</v>
      </c>
      <c r="EL310">
        <v>0</v>
      </c>
      <c r="EM310">
        <v>0</v>
      </c>
      <c r="EN310">
        <v>0</v>
      </c>
      <c r="EO310">
        <v>0</v>
      </c>
      <c r="EP310">
        <v>0</v>
      </c>
      <c r="EQ310">
        <v>0</v>
      </c>
      <c r="ER310">
        <v>0</v>
      </c>
      <c r="ES310">
        <v>0</v>
      </c>
    </row>
    <row r="311" spans="1:149" hidden="1" x14ac:dyDescent="0.3">
      <c r="A311" t="s">
        <v>148</v>
      </c>
      <c r="B311" t="s">
        <v>149</v>
      </c>
      <c r="C311" t="s">
        <v>654</v>
      </c>
      <c r="D311" t="s">
        <v>151</v>
      </c>
      <c r="E311" t="s">
        <v>152</v>
      </c>
      <c r="F311" t="s">
        <v>169</v>
      </c>
      <c r="G311" t="str">
        <f>VLOOKUP(L311,'[3]Locn Lookup 2'!G:H,2,FALSE)</f>
        <v>114 -  EASTERN MIDDLE SCHOOL</v>
      </c>
      <c r="H311" t="str">
        <f t="shared" si="19"/>
        <v>19155114 -  EASTERN MIDDLE SCHOOL</v>
      </c>
      <c r="I311" t="s">
        <v>154</v>
      </c>
      <c r="J311" t="s">
        <v>155</v>
      </c>
      <c r="L311" s="3">
        <v>114</v>
      </c>
      <c r="M311" t="s">
        <v>156</v>
      </c>
      <c r="N311" t="s">
        <v>675</v>
      </c>
      <c r="O311" t="s">
        <v>151</v>
      </c>
      <c r="P311" t="s">
        <v>158</v>
      </c>
      <c r="Q311" t="s">
        <v>159</v>
      </c>
      <c r="R311">
        <v>0</v>
      </c>
      <c r="S311">
        <v>0</v>
      </c>
      <c r="T311">
        <v>0</v>
      </c>
      <c r="U311">
        <v>0</v>
      </c>
      <c r="V311">
        <v>0</v>
      </c>
      <c r="W311">
        <v>0</v>
      </c>
      <c r="X311">
        <v>0</v>
      </c>
      <c r="Y311">
        <v>0</v>
      </c>
      <c r="Z311">
        <v>0</v>
      </c>
      <c r="AA311">
        <v>0</v>
      </c>
      <c r="AB311">
        <v>10000</v>
      </c>
      <c r="AC311">
        <v>0</v>
      </c>
      <c r="AD311">
        <v>0</v>
      </c>
      <c r="AE311">
        <f t="shared" si="20"/>
        <v>0</v>
      </c>
      <c r="AF311">
        <v>10000</v>
      </c>
      <c r="AG311">
        <v>10000</v>
      </c>
      <c r="AH311">
        <v>0</v>
      </c>
      <c r="AI311">
        <v>100</v>
      </c>
      <c r="AJ311">
        <v>2750</v>
      </c>
      <c r="AK311">
        <v>0</v>
      </c>
      <c r="AL311">
        <v>0</v>
      </c>
      <c r="AM311">
        <v>0</v>
      </c>
      <c r="AN311">
        <v>2750</v>
      </c>
      <c r="AO311">
        <v>2750</v>
      </c>
      <c r="AP311">
        <v>0</v>
      </c>
      <c r="AQ311">
        <v>0</v>
      </c>
      <c r="AR311">
        <v>100</v>
      </c>
      <c r="AS311">
        <v>0</v>
      </c>
      <c r="AT311">
        <v>0</v>
      </c>
      <c r="AU311">
        <v>0</v>
      </c>
      <c r="AV311">
        <v>0</v>
      </c>
      <c r="AW311">
        <v>0</v>
      </c>
      <c r="AX311">
        <v>0</v>
      </c>
      <c r="AY311">
        <v>0</v>
      </c>
      <c r="AZ311" t="s">
        <v>171</v>
      </c>
      <c r="BA311" t="s">
        <v>169</v>
      </c>
      <c r="BB311" t="s">
        <v>161</v>
      </c>
      <c r="BC311" t="s">
        <v>161</v>
      </c>
      <c r="BD311" t="s">
        <v>161</v>
      </c>
      <c r="BE311" t="s">
        <v>161</v>
      </c>
      <c r="BF311" t="s">
        <v>159</v>
      </c>
      <c r="BG311" t="s">
        <v>161</v>
      </c>
      <c r="BH311" s="4">
        <v>43282</v>
      </c>
      <c r="BI311">
        <v>0</v>
      </c>
      <c r="BJ311" s="4">
        <v>43646</v>
      </c>
      <c r="BK311" t="s">
        <v>161</v>
      </c>
      <c r="BL311" t="s">
        <v>161</v>
      </c>
      <c r="BM311" t="s">
        <v>161</v>
      </c>
      <c r="BO311" t="s">
        <v>161</v>
      </c>
      <c r="BQ311" t="s">
        <v>161</v>
      </c>
      <c r="BS311" t="s">
        <v>161</v>
      </c>
      <c r="BU311" t="s">
        <v>161</v>
      </c>
      <c r="BW311" t="s">
        <v>161</v>
      </c>
      <c r="BX311" t="s">
        <v>161</v>
      </c>
      <c r="BZ311">
        <v>10000</v>
      </c>
      <c r="CA311">
        <v>0</v>
      </c>
      <c r="CB311">
        <v>0</v>
      </c>
      <c r="CC311">
        <v>10000</v>
      </c>
      <c r="CD311">
        <v>7250</v>
      </c>
      <c r="CE311">
        <v>0</v>
      </c>
      <c r="CF311">
        <v>2750</v>
      </c>
      <c r="CG311">
        <v>72.5</v>
      </c>
      <c r="CH311">
        <v>0</v>
      </c>
      <c r="CI311">
        <v>0</v>
      </c>
      <c r="CJ311">
        <v>0</v>
      </c>
      <c r="CK311">
        <v>0</v>
      </c>
      <c r="CL311">
        <v>0</v>
      </c>
      <c r="CM311">
        <v>0</v>
      </c>
      <c r="CN311">
        <v>0</v>
      </c>
      <c r="CO311">
        <v>0</v>
      </c>
      <c r="CP311">
        <v>0</v>
      </c>
      <c r="CQ311">
        <v>0</v>
      </c>
      <c r="CR311">
        <v>0</v>
      </c>
      <c r="CS311">
        <v>0</v>
      </c>
      <c r="CT311">
        <v>0</v>
      </c>
      <c r="CU311">
        <v>0</v>
      </c>
      <c r="CV311">
        <v>0</v>
      </c>
      <c r="CW311">
        <v>0</v>
      </c>
      <c r="CX311">
        <v>0</v>
      </c>
      <c r="CY311">
        <v>0</v>
      </c>
      <c r="CZ311">
        <v>0</v>
      </c>
      <c r="DA311">
        <v>0</v>
      </c>
      <c r="DB311">
        <v>0</v>
      </c>
      <c r="DC311">
        <v>0</v>
      </c>
      <c r="DD311">
        <v>0</v>
      </c>
      <c r="DE311">
        <v>0</v>
      </c>
      <c r="DF311">
        <v>0</v>
      </c>
      <c r="DG311">
        <v>0</v>
      </c>
      <c r="DH311">
        <v>0</v>
      </c>
      <c r="DI311">
        <v>0</v>
      </c>
      <c r="DJ311">
        <v>0</v>
      </c>
      <c r="DK311">
        <v>0</v>
      </c>
      <c r="DL311">
        <v>0</v>
      </c>
      <c r="DM311">
        <v>0</v>
      </c>
      <c r="DN311">
        <v>0</v>
      </c>
      <c r="DO311">
        <v>0</v>
      </c>
      <c r="DP311">
        <v>0</v>
      </c>
      <c r="DQ311">
        <v>0</v>
      </c>
      <c r="DR311">
        <v>0</v>
      </c>
      <c r="DS311">
        <v>0</v>
      </c>
      <c r="DT311">
        <v>0</v>
      </c>
      <c r="DU311">
        <v>0</v>
      </c>
      <c r="DV311">
        <v>0</v>
      </c>
      <c r="DW311">
        <v>0</v>
      </c>
      <c r="DX311">
        <v>0</v>
      </c>
      <c r="DY311">
        <v>0</v>
      </c>
      <c r="DZ311">
        <v>0</v>
      </c>
      <c r="EA311">
        <v>0</v>
      </c>
      <c r="EB311">
        <v>0</v>
      </c>
      <c r="EC311">
        <v>0</v>
      </c>
      <c r="ED311">
        <v>0</v>
      </c>
      <c r="EE311">
        <v>0</v>
      </c>
      <c r="EF311">
        <v>0</v>
      </c>
      <c r="EG311">
        <v>0</v>
      </c>
      <c r="EH311">
        <v>0</v>
      </c>
      <c r="EI311">
        <v>0</v>
      </c>
      <c r="EJ311">
        <v>0</v>
      </c>
      <c r="EK311">
        <v>0</v>
      </c>
      <c r="EL311">
        <v>0</v>
      </c>
      <c r="EM311">
        <v>0</v>
      </c>
      <c r="EN311">
        <v>0</v>
      </c>
      <c r="EO311">
        <v>0</v>
      </c>
      <c r="EP311">
        <v>0</v>
      </c>
      <c r="EQ311">
        <v>0</v>
      </c>
      <c r="ER311">
        <v>0</v>
      </c>
      <c r="ES311">
        <v>0</v>
      </c>
    </row>
    <row r="312" spans="1:149" hidden="1" x14ac:dyDescent="0.3">
      <c r="A312" t="s">
        <v>148</v>
      </c>
      <c r="B312" t="s">
        <v>149</v>
      </c>
      <c r="C312" t="s">
        <v>654</v>
      </c>
      <c r="D312" t="s">
        <v>151</v>
      </c>
      <c r="E312" t="s">
        <v>152</v>
      </c>
      <c r="F312" t="s">
        <v>460</v>
      </c>
      <c r="G312" t="str">
        <f>VLOOKUP(L312,'[3]Locn Lookup 2'!G:H,2,FALSE)</f>
        <v>114 -  EASTERN MIDDLE SCHOOL</v>
      </c>
      <c r="H312" t="str">
        <f t="shared" si="19"/>
        <v>19160114 -  EASTERN MIDDLE SCHOOL</v>
      </c>
      <c r="I312" t="s">
        <v>154</v>
      </c>
      <c r="J312" t="s">
        <v>155</v>
      </c>
      <c r="L312" s="3">
        <v>114</v>
      </c>
      <c r="M312" t="s">
        <v>156</v>
      </c>
      <c r="N312" t="s">
        <v>676</v>
      </c>
      <c r="O312" t="s">
        <v>151</v>
      </c>
      <c r="P312" t="s">
        <v>158</v>
      </c>
      <c r="Q312" t="s">
        <v>159</v>
      </c>
      <c r="R312">
        <v>41523.379999999997</v>
      </c>
      <c r="S312">
        <v>0</v>
      </c>
      <c r="T312">
        <v>0</v>
      </c>
      <c r="U312">
        <v>0</v>
      </c>
      <c r="V312">
        <v>41523.379999999997</v>
      </c>
      <c r="W312">
        <v>0</v>
      </c>
      <c r="X312">
        <v>41523.379999999997</v>
      </c>
      <c r="Y312">
        <v>0</v>
      </c>
      <c r="Z312">
        <v>0</v>
      </c>
      <c r="AA312">
        <v>100</v>
      </c>
      <c r="AB312">
        <v>900000</v>
      </c>
      <c r="AC312">
        <v>317369</v>
      </c>
      <c r="AD312">
        <v>-317369</v>
      </c>
      <c r="AE312">
        <f t="shared" si="20"/>
        <v>0</v>
      </c>
      <c r="AF312">
        <v>900000</v>
      </c>
      <c r="AG312">
        <v>858476.62</v>
      </c>
      <c r="AH312">
        <v>0</v>
      </c>
      <c r="AI312">
        <v>100</v>
      </c>
      <c r="AJ312">
        <v>853892.92</v>
      </c>
      <c r="AK312">
        <v>0</v>
      </c>
      <c r="AL312">
        <v>0</v>
      </c>
      <c r="AM312">
        <v>0</v>
      </c>
      <c r="AN312">
        <v>853892.92</v>
      </c>
      <c r="AO312">
        <v>812369.54</v>
      </c>
      <c r="AP312">
        <v>0</v>
      </c>
      <c r="AQ312">
        <v>41523.379999999997</v>
      </c>
      <c r="AR312">
        <v>95.14</v>
      </c>
      <c r="AS312">
        <v>0</v>
      </c>
      <c r="AT312">
        <v>0</v>
      </c>
      <c r="AU312">
        <v>0</v>
      </c>
      <c r="AV312">
        <v>0</v>
      </c>
      <c r="AW312">
        <v>0</v>
      </c>
      <c r="AX312">
        <v>0</v>
      </c>
      <c r="AY312">
        <v>0</v>
      </c>
      <c r="AZ312" t="s">
        <v>402</v>
      </c>
      <c r="BA312" t="s">
        <v>460</v>
      </c>
      <c r="BB312" t="s">
        <v>161</v>
      </c>
      <c r="BC312" t="s">
        <v>161</v>
      </c>
      <c r="BD312" t="s">
        <v>161</v>
      </c>
      <c r="BE312" t="s">
        <v>161</v>
      </c>
      <c r="BF312" t="s">
        <v>159</v>
      </c>
      <c r="BG312" t="s">
        <v>161</v>
      </c>
      <c r="BH312" s="4">
        <v>43282</v>
      </c>
      <c r="BI312">
        <v>0</v>
      </c>
      <c r="BJ312" s="4">
        <v>43646</v>
      </c>
      <c r="BK312" t="s">
        <v>161</v>
      </c>
      <c r="BL312" t="s">
        <v>161</v>
      </c>
      <c r="BM312" t="s">
        <v>161</v>
      </c>
      <c r="BO312" t="s">
        <v>161</v>
      </c>
      <c r="BQ312" t="s">
        <v>161</v>
      </c>
      <c r="BS312" t="s">
        <v>161</v>
      </c>
      <c r="BU312" t="s">
        <v>161</v>
      </c>
      <c r="BW312" t="s">
        <v>161</v>
      </c>
      <c r="BX312" t="s">
        <v>161</v>
      </c>
      <c r="BZ312">
        <v>900000</v>
      </c>
      <c r="CA312">
        <v>317369</v>
      </c>
      <c r="CB312">
        <v>-317369</v>
      </c>
      <c r="CC312">
        <v>900000</v>
      </c>
      <c r="CD312">
        <v>46107.08</v>
      </c>
      <c r="CE312">
        <v>0</v>
      </c>
      <c r="CF312">
        <v>853892.92</v>
      </c>
      <c r="CG312">
        <v>5.12</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v>0</v>
      </c>
      <c r="DA312">
        <v>0</v>
      </c>
      <c r="DB312">
        <v>0</v>
      </c>
      <c r="DC312">
        <v>0</v>
      </c>
      <c r="DD312">
        <v>0</v>
      </c>
      <c r="DE312">
        <v>0</v>
      </c>
      <c r="DF312">
        <v>0</v>
      </c>
      <c r="DG312">
        <v>0</v>
      </c>
      <c r="DH312">
        <v>0</v>
      </c>
      <c r="DI312">
        <v>0</v>
      </c>
      <c r="DJ312">
        <v>0</v>
      </c>
      <c r="DK312">
        <v>0</v>
      </c>
      <c r="DL312">
        <v>0</v>
      </c>
      <c r="DM312">
        <v>0</v>
      </c>
      <c r="DN312">
        <v>0</v>
      </c>
      <c r="DO312">
        <v>0</v>
      </c>
      <c r="DP312">
        <v>0</v>
      </c>
      <c r="DQ312">
        <v>0</v>
      </c>
      <c r="DR312">
        <v>0</v>
      </c>
      <c r="DS312">
        <v>0</v>
      </c>
      <c r="DT312">
        <v>0</v>
      </c>
      <c r="DU312">
        <v>0</v>
      </c>
      <c r="DV312">
        <v>0</v>
      </c>
      <c r="DW312">
        <v>0</v>
      </c>
      <c r="DX312">
        <v>0</v>
      </c>
      <c r="DY312">
        <v>0</v>
      </c>
      <c r="DZ312">
        <v>0</v>
      </c>
      <c r="EA312">
        <v>0</v>
      </c>
      <c r="EB312">
        <v>0</v>
      </c>
      <c r="EC312">
        <v>0</v>
      </c>
      <c r="ED312">
        <v>0</v>
      </c>
      <c r="EE312">
        <v>0</v>
      </c>
      <c r="EF312">
        <v>0</v>
      </c>
      <c r="EG312">
        <v>0</v>
      </c>
      <c r="EH312">
        <v>0</v>
      </c>
      <c r="EI312">
        <v>0</v>
      </c>
      <c r="EJ312">
        <v>0</v>
      </c>
      <c r="EK312">
        <v>0</v>
      </c>
      <c r="EL312">
        <v>0</v>
      </c>
      <c r="EM312">
        <v>0</v>
      </c>
      <c r="EN312">
        <v>0</v>
      </c>
      <c r="EO312">
        <v>0</v>
      </c>
      <c r="EP312">
        <v>0</v>
      </c>
      <c r="EQ312">
        <v>0</v>
      </c>
      <c r="ER312">
        <v>0</v>
      </c>
      <c r="ES312">
        <v>0</v>
      </c>
    </row>
    <row r="313" spans="1:149" hidden="1" x14ac:dyDescent="0.3">
      <c r="A313" t="s">
        <v>148</v>
      </c>
      <c r="B313" t="s">
        <v>149</v>
      </c>
      <c r="C313" t="s">
        <v>654</v>
      </c>
      <c r="D313" t="s">
        <v>151</v>
      </c>
      <c r="E313" t="s">
        <v>152</v>
      </c>
      <c r="F313" t="s">
        <v>352</v>
      </c>
      <c r="G313" t="str">
        <f>VLOOKUP(L313,'[3]Locn Lookup 2'!G:H,2,FALSE)</f>
        <v>114 -  EASTERN MIDDLE SCHOOL</v>
      </c>
      <c r="H313" t="str">
        <f t="shared" si="19"/>
        <v>20164114 -  EASTERN MIDDLE SCHOOL</v>
      </c>
      <c r="I313" t="s">
        <v>154</v>
      </c>
      <c r="J313" t="s">
        <v>155</v>
      </c>
      <c r="L313" s="3">
        <v>114</v>
      </c>
      <c r="M313" t="s">
        <v>156</v>
      </c>
      <c r="N313" t="s">
        <v>677</v>
      </c>
      <c r="O313" t="s">
        <v>151</v>
      </c>
      <c r="P313" t="s">
        <v>158</v>
      </c>
      <c r="Q313" t="s">
        <v>159</v>
      </c>
      <c r="R313">
        <v>235000</v>
      </c>
      <c r="S313">
        <v>0</v>
      </c>
      <c r="T313">
        <v>0</v>
      </c>
      <c r="U313">
        <v>0</v>
      </c>
      <c r="V313">
        <v>235000</v>
      </c>
      <c r="W313">
        <v>0</v>
      </c>
      <c r="X313">
        <v>0</v>
      </c>
      <c r="Y313">
        <v>0</v>
      </c>
      <c r="Z313">
        <v>235000</v>
      </c>
      <c r="AA313">
        <v>0</v>
      </c>
      <c r="AB313">
        <v>240000</v>
      </c>
      <c r="AC313">
        <v>0</v>
      </c>
      <c r="AD313">
        <v>0</v>
      </c>
      <c r="AE313">
        <f t="shared" si="20"/>
        <v>0</v>
      </c>
      <c r="AF313">
        <v>240000</v>
      </c>
      <c r="AG313">
        <v>5000</v>
      </c>
      <c r="AH313">
        <v>235000</v>
      </c>
      <c r="AI313">
        <v>2.08</v>
      </c>
      <c r="AJ313">
        <v>240000</v>
      </c>
      <c r="AK313">
        <v>0</v>
      </c>
      <c r="AL313">
        <v>0</v>
      </c>
      <c r="AM313">
        <v>0</v>
      </c>
      <c r="AN313">
        <v>240000</v>
      </c>
      <c r="AO313">
        <v>5000</v>
      </c>
      <c r="AP313">
        <v>0</v>
      </c>
      <c r="AQ313">
        <v>235000</v>
      </c>
      <c r="AR313">
        <v>2.08</v>
      </c>
      <c r="AS313">
        <v>0</v>
      </c>
      <c r="AT313">
        <v>0</v>
      </c>
      <c r="AU313">
        <v>0</v>
      </c>
      <c r="AV313">
        <v>0</v>
      </c>
      <c r="AW313">
        <v>0</v>
      </c>
      <c r="AX313">
        <v>0</v>
      </c>
      <c r="AY313">
        <v>0</v>
      </c>
      <c r="AZ313" t="s">
        <v>354</v>
      </c>
      <c r="BA313" t="s">
        <v>352</v>
      </c>
      <c r="BB313" t="s">
        <v>161</v>
      </c>
      <c r="BC313" t="s">
        <v>161</v>
      </c>
      <c r="BD313" t="s">
        <v>161</v>
      </c>
      <c r="BE313" t="s">
        <v>161</v>
      </c>
      <c r="BF313" t="s">
        <v>159</v>
      </c>
      <c r="BG313" t="s">
        <v>161</v>
      </c>
      <c r="BH313" s="4">
        <v>43647</v>
      </c>
      <c r="BI313">
        <v>0</v>
      </c>
      <c r="BJ313" s="4">
        <v>44012</v>
      </c>
      <c r="BK313" t="s">
        <v>161</v>
      </c>
      <c r="BL313" t="s">
        <v>161</v>
      </c>
      <c r="BM313" t="s">
        <v>161</v>
      </c>
      <c r="BO313" t="s">
        <v>161</v>
      </c>
      <c r="BQ313" t="s">
        <v>161</v>
      </c>
      <c r="BS313" t="s">
        <v>161</v>
      </c>
      <c r="BU313" t="s">
        <v>161</v>
      </c>
      <c r="BW313" t="s">
        <v>161</v>
      </c>
      <c r="BX313" t="s">
        <v>161</v>
      </c>
      <c r="BZ313">
        <v>0</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0</v>
      </c>
      <c r="CT313">
        <v>0</v>
      </c>
      <c r="CU313">
        <v>0</v>
      </c>
      <c r="CV313">
        <v>0</v>
      </c>
      <c r="CW313">
        <v>0</v>
      </c>
      <c r="CX313">
        <v>0</v>
      </c>
      <c r="CY313">
        <v>0</v>
      </c>
      <c r="CZ313">
        <v>0</v>
      </c>
      <c r="DA313">
        <v>0</v>
      </c>
      <c r="DB313">
        <v>0</v>
      </c>
      <c r="DC313">
        <v>0</v>
      </c>
      <c r="DD313">
        <v>0</v>
      </c>
      <c r="DE313">
        <v>0</v>
      </c>
      <c r="DF313">
        <v>0</v>
      </c>
      <c r="DG313">
        <v>0</v>
      </c>
      <c r="DH313">
        <v>0</v>
      </c>
      <c r="DI313">
        <v>0</v>
      </c>
      <c r="DJ313">
        <v>0</v>
      </c>
      <c r="DK313">
        <v>0</v>
      </c>
      <c r="DL313">
        <v>0</v>
      </c>
      <c r="DM313">
        <v>0</v>
      </c>
      <c r="DN313">
        <v>0</v>
      </c>
      <c r="DO313">
        <v>0</v>
      </c>
      <c r="DP313">
        <v>0</v>
      </c>
      <c r="DQ313">
        <v>0</v>
      </c>
      <c r="DR313">
        <v>0</v>
      </c>
      <c r="DS313">
        <v>0</v>
      </c>
      <c r="DT313">
        <v>0</v>
      </c>
      <c r="DU313">
        <v>0</v>
      </c>
      <c r="DV313">
        <v>0</v>
      </c>
      <c r="DW313">
        <v>0</v>
      </c>
      <c r="DX313">
        <v>0</v>
      </c>
      <c r="DY313">
        <v>0</v>
      </c>
      <c r="DZ313">
        <v>0</v>
      </c>
      <c r="EA313">
        <v>0</v>
      </c>
      <c r="EB313">
        <v>0</v>
      </c>
      <c r="EC313">
        <v>0</v>
      </c>
      <c r="ED313">
        <v>0</v>
      </c>
      <c r="EE313">
        <v>0</v>
      </c>
      <c r="EF313">
        <v>0</v>
      </c>
      <c r="EG313">
        <v>0</v>
      </c>
      <c r="EH313">
        <v>0</v>
      </c>
      <c r="EI313">
        <v>0</v>
      </c>
      <c r="EJ313">
        <v>0</v>
      </c>
      <c r="EK313">
        <v>0</v>
      </c>
      <c r="EL313">
        <v>0</v>
      </c>
      <c r="EM313">
        <v>0</v>
      </c>
      <c r="EN313">
        <v>0</v>
      </c>
      <c r="EO313">
        <v>0</v>
      </c>
      <c r="EP313">
        <v>0</v>
      </c>
      <c r="EQ313">
        <v>0</v>
      </c>
      <c r="ER313">
        <v>0</v>
      </c>
      <c r="ES313">
        <v>0</v>
      </c>
    </row>
    <row r="314" spans="1:149" hidden="1" x14ac:dyDescent="0.3">
      <c r="A314" t="s">
        <v>148</v>
      </c>
      <c r="B314" t="s">
        <v>149</v>
      </c>
      <c r="C314" t="s">
        <v>654</v>
      </c>
      <c r="D314" t="s">
        <v>151</v>
      </c>
      <c r="E314" t="s">
        <v>152</v>
      </c>
      <c r="F314" t="s">
        <v>678</v>
      </c>
      <c r="G314" t="str">
        <f>VLOOKUP(L314,'[3]Locn Lookup 2'!G:H,2,FALSE)</f>
        <v>114 -  EASTERN MIDDLE SCHOOL</v>
      </c>
      <c r="H314" t="str">
        <f t="shared" si="19"/>
        <v>20165114 -  EASTERN MIDDLE SCHOOL</v>
      </c>
      <c r="I314" t="s">
        <v>154</v>
      </c>
      <c r="J314" t="s">
        <v>155</v>
      </c>
      <c r="L314" s="3">
        <v>114</v>
      </c>
      <c r="M314" t="s">
        <v>156</v>
      </c>
      <c r="N314" t="s">
        <v>679</v>
      </c>
      <c r="O314" t="s">
        <v>151</v>
      </c>
      <c r="P314" t="s">
        <v>158</v>
      </c>
      <c r="Q314" t="s">
        <v>159</v>
      </c>
      <c r="R314">
        <v>970512.7</v>
      </c>
      <c r="S314">
        <v>0</v>
      </c>
      <c r="T314">
        <v>0</v>
      </c>
      <c r="U314">
        <v>0</v>
      </c>
      <c r="V314">
        <v>970512.7</v>
      </c>
      <c r="W314">
        <v>970512.7</v>
      </c>
      <c r="X314">
        <v>0</v>
      </c>
      <c r="Y314">
        <v>0</v>
      </c>
      <c r="Z314">
        <v>0</v>
      </c>
      <c r="AA314">
        <v>100</v>
      </c>
      <c r="AB314">
        <v>1403000</v>
      </c>
      <c r="AC314">
        <v>0</v>
      </c>
      <c r="AD314">
        <v>0</v>
      </c>
      <c r="AE314">
        <f t="shared" si="20"/>
        <v>0</v>
      </c>
      <c r="AF314">
        <v>1403000</v>
      </c>
      <c r="AG314">
        <v>1403000</v>
      </c>
      <c r="AH314">
        <v>0</v>
      </c>
      <c r="AI314">
        <v>100</v>
      </c>
      <c r="AJ314">
        <v>1403000</v>
      </c>
      <c r="AK314">
        <v>0</v>
      </c>
      <c r="AL314">
        <v>0</v>
      </c>
      <c r="AM314">
        <v>0</v>
      </c>
      <c r="AN314">
        <v>1403000</v>
      </c>
      <c r="AO314">
        <v>432487.3</v>
      </c>
      <c r="AP314">
        <v>0</v>
      </c>
      <c r="AQ314">
        <v>970512.7</v>
      </c>
      <c r="AR314">
        <v>30.83</v>
      </c>
      <c r="AS314">
        <v>0</v>
      </c>
      <c r="AT314">
        <v>0</v>
      </c>
      <c r="AU314">
        <v>0</v>
      </c>
      <c r="AV314">
        <v>0</v>
      </c>
      <c r="AW314">
        <v>0</v>
      </c>
      <c r="AX314">
        <v>0</v>
      </c>
      <c r="AY314">
        <v>0</v>
      </c>
      <c r="AZ314" t="s">
        <v>308</v>
      </c>
      <c r="BA314" t="s">
        <v>678</v>
      </c>
      <c r="BB314" t="s">
        <v>161</v>
      </c>
      <c r="BC314" t="s">
        <v>161</v>
      </c>
      <c r="BD314" t="s">
        <v>161</v>
      </c>
      <c r="BE314" t="s">
        <v>161</v>
      </c>
      <c r="BF314" t="s">
        <v>159</v>
      </c>
      <c r="BG314" t="s">
        <v>161</v>
      </c>
      <c r="BH314" s="4">
        <v>43647</v>
      </c>
      <c r="BI314">
        <v>0</v>
      </c>
      <c r="BJ314" s="4">
        <v>44012</v>
      </c>
      <c r="BK314" t="s">
        <v>161</v>
      </c>
      <c r="BL314" t="s">
        <v>161</v>
      </c>
      <c r="BM314" t="s">
        <v>161</v>
      </c>
      <c r="BO314" t="s">
        <v>161</v>
      </c>
      <c r="BQ314" t="s">
        <v>161</v>
      </c>
      <c r="BS314" t="s">
        <v>161</v>
      </c>
      <c r="BU314" t="s">
        <v>161</v>
      </c>
      <c r="BW314" t="s">
        <v>161</v>
      </c>
      <c r="BX314" t="s">
        <v>161</v>
      </c>
      <c r="BZ314">
        <v>0</v>
      </c>
      <c r="CA314">
        <v>0</v>
      </c>
      <c r="CB314">
        <v>0</v>
      </c>
      <c r="CC314">
        <v>0</v>
      </c>
      <c r="CD314">
        <v>0</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0</v>
      </c>
      <c r="CY314">
        <v>0</v>
      </c>
      <c r="CZ314">
        <v>0</v>
      </c>
      <c r="DA314">
        <v>0</v>
      </c>
      <c r="DB314">
        <v>0</v>
      </c>
      <c r="DC314">
        <v>0</v>
      </c>
      <c r="DD314">
        <v>0</v>
      </c>
      <c r="DE314">
        <v>0</v>
      </c>
      <c r="DF314">
        <v>0</v>
      </c>
      <c r="DG314">
        <v>0</v>
      </c>
      <c r="DH314">
        <v>0</v>
      </c>
      <c r="DI314">
        <v>0</v>
      </c>
      <c r="DJ314">
        <v>0</v>
      </c>
      <c r="DK314">
        <v>0</v>
      </c>
      <c r="DL314">
        <v>0</v>
      </c>
      <c r="DM314">
        <v>0</v>
      </c>
      <c r="DN314">
        <v>0</v>
      </c>
      <c r="DO314">
        <v>0</v>
      </c>
      <c r="DP314">
        <v>0</v>
      </c>
      <c r="DQ314">
        <v>0</v>
      </c>
      <c r="DR314">
        <v>0</v>
      </c>
      <c r="DS314">
        <v>0</v>
      </c>
      <c r="DT314">
        <v>0</v>
      </c>
      <c r="DU314">
        <v>0</v>
      </c>
      <c r="DV314">
        <v>0</v>
      </c>
      <c r="DW314">
        <v>0</v>
      </c>
      <c r="DX314">
        <v>0</v>
      </c>
      <c r="DY314">
        <v>0</v>
      </c>
      <c r="DZ314">
        <v>0</v>
      </c>
      <c r="EA314">
        <v>0</v>
      </c>
      <c r="EB314">
        <v>0</v>
      </c>
      <c r="EC314">
        <v>0</v>
      </c>
      <c r="ED314">
        <v>0</v>
      </c>
      <c r="EE314">
        <v>0</v>
      </c>
      <c r="EF314">
        <v>0</v>
      </c>
      <c r="EG314">
        <v>0</v>
      </c>
      <c r="EH314">
        <v>0</v>
      </c>
      <c r="EI314">
        <v>0</v>
      </c>
      <c r="EJ314">
        <v>0</v>
      </c>
      <c r="EK314">
        <v>0</v>
      </c>
      <c r="EL314">
        <v>0</v>
      </c>
      <c r="EM314">
        <v>0</v>
      </c>
      <c r="EN314">
        <v>0</v>
      </c>
      <c r="EO314">
        <v>0</v>
      </c>
      <c r="EP314">
        <v>0</v>
      </c>
      <c r="EQ314">
        <v>0</v>
      </c>
      <c r="ER314">
        <v>0</v>
      </c>
      <c r="ES314">
        <v>0</v>
      </c>
    </row>
    <row r="315" spans="1:149" hidden="1" x14ac:dyDescent="0.3">
      <c r="A315" t="s">
        <v>148</v>
      </c>
      <c r="B315" t="s">
        <v>149</v>
      </c>
      <c r="C315" t="s">
        <v>654</v>
      </c>
      <c r="D315" t="s">
        <v>151</v>
      </c>
      <c r="E315" t="s">
        <v>152</v>
      </c>
      <c r="F315" t="s">
        <v>181</v>
      </c>
      <c r="G315" t="str">
        <f>VLOOKUP(L315,'[3]Locn Lookup 2'!G:H,2,FALSE)</f>
        <v>114 -  EASTERN MIDDLE SCHOOL</v>
      </c>
      <c r="H315" t="str">
        <f t="shared" si="19"/>
        <v>20173114 -  EASTERN MIDDLE SCHOOL</v>
      </c>
      <c r="I315" t="s">
        <v>154</v>
      </c>
      <c r="J315" t="s">
        <v>155</v>
      </c>
      <c r="L315" s="3">
        <v>114</v>
      </c>
      <c r="M315" t="s">
        <v>156</v>
      </c>
      <c r="N315" t="s">
        <v>680</v>
      </c>
      <c r="O315" t="s">
        <v>151</v>
      </c>
      <c r="P315" t="s">
        <v>158</v>
      </c>
      <c r="Q315" t="s">
        <v>159</v>
      </c>
      <c r="R315">
        <v>6175</v>
      </c>
      <c r="S315">
        <v>0</v>
      </c>
      <c r="T315">
        <v>0</v>
      </c>
      <c r="U315">
        <v>0</v>
      </c>
      <c r="V315">
        <v>6175</v>
      </c>
      <c r="W315">
        <v>708.6</v>
      </c>
      <c r="X315">
        <v>750</v>
      </c>
      <c r="Y315">
        <v>0</v>
      </c>
      <c r="Z315">
        <v>4716.3999999999996</v>
      </c>
      <c r="AA315">
        <v>23.62</v>
      </c>
      <c r="AB315">
        <v>24000</v>
      </c>
      <c r="AC315">
        <v>0</v>
      </c>
      <c r="AD315">
        <v>-11000</v>
      </c>
      <c r="AE315">
        <f t="shared" si="20"/>
        <v>-11000</v>
      </c>
      <c r="AF315">
        <v>13000</v>
      </c>
      <c r="AG315">
        <v>7533.6</v>
      </c>
      <c r="AH315">
        <v>4716.3999999999996</v>
      </c>
      <c r="AI315">
        <v>63.72</v>
      </c>
      <c r="AJ315">
        <v>24000</v>
      </c>
      <c r="AK315">
        <v>0</v>
      </c>
      <c r="AL315">
        <v>-11000</v>
      </c>
      <c r="AM315">
        <v>0</v>
      </c>
      <c r="AN315">
        <v>13000</v>
      </c>
      <c r="AO315">
        <v>6825</v>
      </c>
      <c r="AP315">
        <v>0</v>
      </c>
      <c r="AQ315">
        <v>6175</v>
      </c>
      <c r="AR315">
        <v>52.5</v>
      </c>
      <c r="AS315">
        <v>0</v>
      </c>
      <c r="AT315">
        <v>0</v>
      </c>
      <c r="AU315">
        <v>0</v>
      </c>
      <c r="AV315">
        <v>0</v>
      </c>
      <c r="AW315">
        <v>0</v>
      </c>
      <c r="AX315">
        <v>0</v>
      </c>
      <c r="AY315">
        <v>0</v>
      </c>
      <c r="AZ315" t="s">
        <v>183</v>
      </c>
      <c r="BA315" t="s">
        <v>181</v>
      </c>
      <c r="BB315" t="s">
        <v>161</v>
      </c>
      <c r="BC315" t="s">
        <v>161</v>
      </c>
      <c r="BD315" t="s">
        <v>161</v>
      </c>
      <c r="BE315" t="s">
        <v>161</v>
      </c>
      <c r="BF315" t="s">
        <v>159</v>
      </c>
      <c r="BG315" t="s">
        <v>161</v>
      </c>
      <c r="BH315" s="4">
        <v>43647</v>
      </c>
      <c r="BI315">
        <v>0</v>
      </c>
      <c r="BJ315" s="4">
        <v>44012</v>
      </c>
      <c r="BK315" t="s">
        <v>161</v>
      </c>
      <c r="BL315" t="s">
        <v>161</v>
      </c>
      <c r="BM315" t="s">
        <v>161</v>
      </c>
      <c r="BO315" t="s">
        <v>161</v>
      </c>
      <c r="BQ315" t="s">
        <v>161</v>
      </c>
      <c r="BS315" t="s">
        <v>161</v>
      </c>
      <c r="BU315" t="s">
        <v>161</v>
      </c>
      <c r="BW315" t="s">
        <v>161</v>
      </c>
      <c r="BX315" t="s">
        <v>161</v>
      </c>
      <c r="BZ315">
        <v>0</v>
      </c>
      <c r="CA315">
        <v>0</v>
      </c>
      <c r="CB315">
        <v>0</v>
      </c>
      <c r="CC315">
        <v>0</v>
      </c>
      <c r="CD315">
        <v>0</v>
      </c>
      <c r="CE315">
        <v>0</v>
      </c>
      <c r="CF315">
        <v>0</v>
      </c>
      <c r="CG315">
        <v>0</v>
      </c>
      <c r="CH315">
        <v>0</v>
      </c>
      <c r="CI315">
        <v>0</v>
      </c>
      <c r="CJ315">
        <v>0</v>
      </c>
      <c r="CK315">
        <v>0</v>
      </c>
      <c r="CL315">
        <v>0</v>
      </c>
      <c r="CM315">
        <v>0</v>
      </c>
      <c r="CN315">
        <v>0</v>
      </c>
      <c r="CO315">
        <v>0</v>
      </c>
      <c r="CP315">
        <v>0</v>
      </c>
      <c r="CQ315">
        <v>0</v>
      </c>
      <c r="CR315">
        <v>0</v>
      </c>
      <c r="CS315">
        <v>0</v>
      </c>
      <c r="CT315">
        <v>0</v>
      </c>
      <c r="CU315">
        <v>0</v>
      </c>
      <c r="CV315">
        <v>0</v>
      </c>
      <c r="CW315">
        <v>0</v>
      </c>
      <c r="CX315">
        <v>0</v>
      </c>
      <c r="CY315">
        <v>0</v>
      </c>
      <c r="CZ315">
        <v>0</v>
      </c>
      <c r="DA315">
        <v>0</v>
      </c>
      <c r="DB315">
        <v>0</v>
      </c>
      <c r="DC315">
        <v>0</v>
      </c>
      <c r="DD315">
        <v>0</v>
      </c>
      <c r="DE315">
        <v>0</v>
      </c>
      <c r="DF315">
        <v>0</v>
      </c>
      <c r="DG315">
        <v>0</v>
      </c>
      <c r="DH315">
        <v>0</v>
      </c>
      <c r="DI315">
        <v>0</v>
      </c>
      <c r="DJ315">
        <v>0</v>
      </c>
      <c r="DK315">
        <v>0</v>
      </c>
      <c r="DL315">
        <v>0</v>
      </c>
      <c r="DM315">
        <v>0</v>
      </c>
      <c r="DN315">
        <v>0</v>
      </c>
      <c r="DO315">
        <v>0</v>
      </c>
      <c r="DP315">
        <v>0</v>
      </c>
      <c r="DQ315">
        <v>0</v>
      </c>
      <c r="DR315">
        <v>0</v>
      </c>
      <c r="DS315">
        <v>0</v>
      </c>
      <c r="DT315">
        <v>0</v>
      </c>
      <c r="DU315">
        <v>0</v>
      </c>
      <c r="DV315">
        <v>0</v>
      </c>
      <c r="DW315">
        <v>0</v>
      </c>
      <c r="DX315">
        <v>0</v>
      </c>
      <c r="DY315">
        <v>0</v>
      </c>
      <c r="DZ315">
        <v>0</v>
      </c>
      <c r="EA315">
        <v>0</v>
      </c>
      <c r="EB315">
        <v>0</v>
      </c>
      <c r="EC315">
        <v>0</v>
      </c>
      <c r="ED315">
        <v>0</v>
      </c>
      <c r="EE315">
        <v>0</v>
      </c>
      <c r="EF315">
        <v>0</v>
      </c>
      <c r="EG315">
        <v>0</v>
      </c>
      <c r="EH315">
        <v>0</v>
      </c>
      <c r="EI315">
        <v>0</v>
      </c>
      <c r="EJ315">
        <v>0</v>
      </c>
      <c r="EK315">
        <v>0</v>
      </c>
      <c r="EL315">
        <v>0</v>
      </c>
      <c r="EM315">
        <v>0</v>
      </c>
      <c r="EN315">
        <v>0</v>
      </c>
      <c r="EO315">
        <v>0</v>
      </c>
      <c r="EP315">
        <v>0</v>
      </c>
      <c r="EQ315">
        <v>0</v>
      </c>
      <c r="ER315">
        <v>0</v>
      </c>
      <c r="ES315">
        <v>0</v>
      </c>
    </row>
    <row r="316" spans="1:149" hidden="1" x14ac:dyDescent="0.3">
      <c r="A316" t="s">
        <v>148</v>
      </c>
      <c r="B316" t="s">
        <v>149</v>
      </c>
      <c r="C316" t="s">
        <v>654</v>
      </c>
      <c r="D316" t="s">
        <v>151</v>
      </c>
      <c r="E316" t="s">
        <v>152</v>
      </c>
      <c r="F316" t="s">
        <v>393</v>
      </c>
      <c r="G316" t="str">
        <f>VLOOKUP(L316,'[3]Locn Lookup 2'!G:H,2,FALSE)</f>
        <v>114 -  EASTERN MIDDLE SCHOOL</v>
      </c>
      <c r="H316" t="str">
        <f t="shared" si="19"/>
        <v>20178114 -  EASTERN MIDDLE SCHOOL</v>
      </c>
      <c r="I316" t="s">
        <v>154</v>
      </c>
      <c r="J316" t="s">
        <v>155</v>
      </c>
      <c r="L316" s="3">
        <v>114</v>
      </c>
      <c r="M316" t="s">
        <v>156</v>
      </c>
      <c r="N316" t="s">
        <v>681</v>
      </c>
      <c r="O316" t="s">
        <v>151</v>
      </c>
      <c r="P316" t="s">
        <v>158</v>
      </c>
      <c r="Q316" t="s">
        <v>159</v>
      </c>
      <c r="R316">
        <v>151320</v>
      </c>
      <c r="S316">
        <v>0</v>
      </c>
      <c r="T316">
        <v>0</v>
      </c>
      <c r="U316">
        <v>0</v>
      </c>
      <c r="V316">
        <v>151320</v>
      </c>
      <c r="W316">
        <v>6120</v>
      </c>
      <c r="X316">
        <v>2850</v>
      </c>
      <c r="Y316">
        <v>0</v>
      </c>
      <c r="Z316">
        <v>142350</v>
      </c>
      <c r="AA316">
        <v>5.93</v>
      </c>
      <c r="AB316">
        <v>181000</v>
      </c>
      <c r="AC316">
        <v>0</v>
      </c>
      <c r="AD316">
        <v>0</v>
      </c>
      <c r="AE316">
        <f t="shared" si="20"/>
        <v>0</v>
      </c>
      <c r="AF316">
        <v>181000</v>
      </c>
      <c r="AG316">
        <v>35800</v>
      </c>
      <c r="AH316">
        <v>142350</v>
      </c>
      <c r="AI316">
        <v>21.35</v>
      </c>
      <c r="AJ316">
        <v>181000</v>
      </c>
      <c r="AK316">
        <v>0</v>
      </c>
      <c r="AL316">
        <v>0</v>
      </c>
      <c r="AM316">
        <v>0</v>
      </c>
      <c r="AN316">
        <v>181000</v>
      </c>
      <c r="AO316">
        <v>29680</v>
      </c>
      <c r="AP316">
        <v>0</v>
      </c>
      <c r="AQ316">
        <v>151320</v>
      </c>
      <c r="AR316">
        <v>16.399999999999999</v>
      </c>
      <c r="AS316">
        <v>0</v>
      </c>
      <c r="AT316">
        <v>0</v>
      </c>
      <c r="AU316">
        <v>0</v>
      </c>
      <c r="AV316">
        <v>0</v>
      </c>
      <c r="AW316">
        <v>0</v>
      </c>
      <c r="AX316">
        <v>0</v>
      </c>
      <c r="AY316">
        <v>0</v>
      </c>
      <c r="AZ316" t="s">
        <v>177</v>
      </c>
      <c r="BA316" t="s">
        <v>393</v>
      </c>
      <c r="BB316" t="s">
        <v>161</v>
      </c>
      <c r="BC316" t="s">
        <v>161</v>
      </c>
      <c r="BD316" t="s">
        <v>161</v>
      </c>
      <c r="BE316" t="s">
        <v>161</v>
      </c>
      <c r="BF316" t="s">
        <v>159</v>
      </c>
      <c r="BG316" t="s">
        <v>161</v>
      </c>
      <c r="BH316" s="4">
        <v>43647</v>
      </c>
      <c r="BI316">
        <v>0</v>
      </c>
      <c r="BJ316" s="4">
        <v>44012</v>
      </c>
      <c r="BK316" t="s">
        <v>161</v>
      </c>
      <c r="BL316" t="s">
        <v>161</v>
      </c>
      <c r="BM316" t="s">
        <v>161</v>
      </c>
      <c r="BO316" t="s">
        <v>161</v>
      </c>
      <c r="BQ316" t="s">
        <v>161</v>
      </c>
      <c r="BS316" t="s">
        <v>161</v>
      </c>
      <c r="BU316" t="s">
        <v>161</v>
      </c>
      <c r="BW316" t="s">
        <v>161</v>
      </c>
      <c r="BX316" t="s">
        <v>161</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v>0</v>
      </c>
      <c r="DA316">
        <v>0</v>
      </c>
      <c r="DB316">
        <v>0</v>
      </c>
      <c r="DC316">
        <v>0</v>
      </c>
      <c r="DD316">
        <v>0</v>
      </c>
      <c r="DE316">
        <v>0</v>
      </c>
      <c r="DF316">
        <v>0</v>
      </c>
      <c r="DG316">
        <v>0</v>
      </c>
      <c r="DH316">
        <v>0</v>
      </c>
      <c r="DI316">
        <v>0</v>
      </c>
      <c r="DJ316">
        <v>0</v>
      </c>
      <c r="DK316">
        <v>0</v>
      </c>
      <c r="DL316">
        <v>0</v>
      </c>
      <c r="DM316">
        <v>0</v>
      </c>
      <c r="DN316">
        <v>0</v>
      </c>
      <c r="DO316">
        <v>0</v>
      </c>
      <c r="DP316">
        <v>0</v>
      </c>
      <c r="DQ316">
        <v>0</v>
      </c>
      <c r="DR316">
        <v>0</v>
      </c>
      <c r="DS316">
        <v>0</v>
      </c>
      <c r="DT316">
        <v>0</v>
      </c>
      <c r="DU316">
        <v>0</v>
      </c>
      <c r="DV316">
        <v>0</v>
      </c>
      <c r="DW316">
        <v>0</v>
      </c>
      <c r="DX316">
        <v>0</v>
      </c>
      <c r="DY316">
        <v>0</v>
      </c>
      <c r="DZ316">
        <v>0</v>
      </c>
      <c r="EA316">
        <v>0</v>
      </c>
      <c r="EB316">
        <v>0</v>
      </c>
      <c r="EC316">
        <v>0</v>
      </c>
      <c r="ED316">
        <v>0</v>
      </c>
      <c r="EE316">
        <v>0</v>
      </c>
      <c r="EF316">
        <v>0</v>
      </c>
      <c r="EG316">
        <v>0</v>
      </c>
      <c r="EH316">
        <v>0</v>
      </c>
      <c r="EI316">
        <v>0</v>
      </c>
      <c r="EJ316">
        <v>0</v>
      </c>
      <c r="EK316">
        <v>0</v>
      </c>
      <c r="EL316">
        <v>0</v>
      </c>
      <c r="EM316">
        <v>0</v>
      </c>
      <c r="EN316">
        <v>0</v>
      </c>
      <c r="EO316">
        <v>0</v>
      </c>
      <c r="EP316">
        <v>0</v>
      </c>
      <c r="EQ316">
        <v>0</v>
      </c>
      <c r="ER316">
        <v>0</v>
      </c>
      <c r="ES316">
        <v>0</v>
      </c>
    </row>
    <row r="317" spans="1:149" hidden="1" x14ac:dyDescent="0.3">
      <c r="A317" t="s">
        <v>148</v>
      </c>
      <c r="B317" t="s">
        <v>149</v>
      </c>
      <c r="C317" t="s">
        <v>654</v>
      </c>
      <c r="D317" t="s">
        <v>151</v>
      </c>
      <c r="E317" t="s">
        <v>152</v>
      </c>
      <c r="F317" t="s">
        <v>189</v>
      </c>
      <c r="G317" t="str">
        <f>VLOOKUP(L317,'[3]Locn Lookup 2'!G:H,2,FALSE)</f>
        <v>114 -  EASTERN MIDDLE SCHOOL</v>
      </c>
      <c r="H317" t="str">
        <f t="shared" si="19"/>
        <v>20179114 -  EASTERN MIDDLE SCHOOL</v>
      </c>
      <c r="I317" t="s">
        <v>154</v>
      </c>
      <c r="J317" t="s">
        <v>155</v>
      </c>
      <c r="L317" s="3">
        <v>114</v>
      </c>
      <c r="M317" t="s">
        <v>156</v>
      </c>
      <c r="N317" t="s">
        <v>682</v>
      </c>
      <c r="O317" t="s">
        <v>151</v>
      </c>
      <c r="P317" t="s">
        <v>158</v>
      </c>
      <c r="Q317" t="s">
        <v>159</v>
      </c>
      <c r="R317">
        <v>2814324.15</v>
      </c>
      <c r="S317">
        <v>0</v>
      </c>
      <c r="T317">
        <v>0</v>
      </c>
      <c r="U317">
        <v>0</v>
      </c>
      <c r="V317">
        <v>2814324.15</v>
      </c>
      <c r="W317">
        <v>1764011.43</v>
      </c>
      <c r="X317">
        <v>1049379.32</v>
      </c>
      <c r="Y317">
        <v>0</v>
      </c>
      <c r="Z317">
        <v>933.4</v>
      </c>
      <c r="AA317">
        <v>99.97</v>
      </c>
      <c r="AB317">
        <v>3650000</v>
      </c>
      <c r="AC317">
        <v>0</v>
      </c>
      <c r="AD317">
        <v>0</v>
      </c>
      <c r="AE317">
        <f t="shared" si="20"/>
        <v>0</v>
      </c>
      <c r="AF317">
        <v>3650000</v>
      </c>
      <c r="AG317">
        <v>2599687.2799999998</v>
      </c>
      <c r="AH317">
        <v>933.4</v>
      </c>
      <c r="AI317">
        <v>99.97</v>
      </c>
      <c r="AJ317">
        <v>3650000</v>
      </c>
      <c r="AK317">
        <v>0</v>
      </c>
      <c r="AL317">
        <v>0</v>
      </c>
      <c r="AM317">
        <v>0</v>
      </c>
      <c r="AN317">
        <v>3650000</v>
      </c>
      <c r="AO317">
        <v>835675.85</v>
      </c>
      <c r="AP317">
        <v>0</v>
      </c>
      <c r="AQ317">
        <v>2814324.15</v>
      </c>
      <c r="AR317">
        <v>22.9</v>
      </c>
      <c r="AS317">
        <v>0</v>
      </c>
      <c r="AT317">
        <v>0</v>
      </c>
      <c r="AU317">
        <v>0</v>
      </c>
      <c r="AV317">
        <v>0</v>
      </c>
      <c r="AW317">
        <v>0</v>
      </c>
      <c r="AX317">
        <v>0</v>
      </c>
      <c r="AY317">
        <v>0</v>
      </c>
      <c r="AZ317" t="s">
        <v>191</v>
      </c>
      <c r="BA317" t="s">
        <v>189</v>
      </c>
      <c r="BB317" t="s">
        <v>161</v>
      </c>
      <c r="BC317" t="s">
        <v>161</v>
      </c>
      <c r="BD317" t="s">
        <v>161</v>
      </c>
      <c r="BE317" t="s">
        <v>161</v>
      </c>
      <c r="BF317" t="s">
        <v>159</v>
      </c>
      <c r="BG317" t="s">
        <v>161</v>
      </c>
      <c r="BH317" s="4">
        <v>43647</v>
      </c>
      <c r="BI317">
        <v>0</v>
      </c>
      <c r="BJ317" s="4">
        <v>44012</v>
      </c>
      <c r="BK317" t="s">
        <v>161</v>
      </c>
      <c r="BL317" t="s">
        <v>161</v>
      </c>
      <c r="BM317" t="s">
        <v>161</v>
      </c>
      <c r="BO317" t="s">
        <v>161</v>
      </c>
      <c r="BQ317" t="s">
        <v>161</v>
      </c>
      <c r="BS317" t="s">
        <v>161</v>
      </c>
      <c r="BU317" t="s">
        <v>161</v>
      </c>
      <c r="BW317" t="s">
        <v>161</v>
      </c>
      <c r="BX317" t="s">
        <v>161</v>
      </c>
      <c r="BZ317">
        <v>0</v>
      </c>
      <c r="CA317">
        <v>0</v>
      </c>
      <c r="CB317">
        <v>0</v>
      </c>
      <c r="CC317">
        <v>0</v>
      </c>
      <c r="CD317">
        <v>0</v>
      </c>
      <c r="CE317">
        <v>0</v>
      </c>
      <c r="CF317">
        <v>0</v>
      </c>
      <c r="CG317">
        <v>0</v>
      </c>
      <c r="CH317">
        <v>0</v>
      </c>
      <c r="CI317">
        <v>0</v>
      </c>
      <c r="CJ317">
        <v>0</v>
      </c>
      <c r="CK317">
        <v>0</v>
      </c>
      <c r="CL317">
        <v>0</v>
      </c>
      <c r="CM317">
        <v>0</v>
      </c>
      <c r="CN317">
        <v>0</v>
      </c>
      <c r="CO317">
        <v>0</v>
      </c>
      <c r="CP317">
        <v>0</v>
      </c>
      <c r="CQ317">
        <v>0</v>
      </c>
      <c r="CR317">
        <v>0</v>
      </c>
      <c r="CS317">
        <v>0</v>
      </c>
      <c r="CT317">
        <v>0</v>
      </c>
      <c r="CU317">
        <v>0</v>
      </c>
      <c r="CV317">
        <v>0</v>
      </c>
      <c r="CW317">
        <v>0</v>
      </c>
      <c r="CX317">
        <v>0</v>
      </c>
      <c r="CY317">
        <v>0</v>
      </c>
      <c r="CZ317">
        <v>0</v>
      </c>
      <c r="DA317">
        <v>0</v>
      </c>
      <c r="DB317">
        <v>0</v>
      </c>
      <c r="DC317">
        <v>0</v>
      </c>
      <c r="DD317">
        <v>0</v>
      </c>
      <c r="DE317">
        <v>0</v>
      </c>
      <c r="DF317">
        <v>0</v>
      </c>
      <c r="DG317">
        <v>0</v>
      </c>
      <c r="DH317">
        <v>0</v>
      </c>
      <c r="DI317">
        <v>0</v>
      </c>
      <c r="DJ317">
        <v>0</v>
      </c>
      <c r="DK317">
        <v>0</v>
      </c>
      <c r="DL317">
        <v>0</v>
      </c>
      <c r="DM317">
        <v>0</v>
      </c>
      <c r="DN317">
        <v>0</v>
      </c>
      <c r="DO317">
        <v>0</v>
      </c>
      <c r="DP317">
        <v>0</v>
      </c>
      <c r="DQ317">
        <v>0</v>
      </c>
      <c r="DR317">
        <v>0</v>
      </c>
      <c r="DS317">
        <v>0</v>
      </c>
      <c r="DT317">
        <v>0</v>
      </c>
      <c r="DU317">
        <v>0</v>
      </c>
      <c r="DV317">
        <v>0</v>
      </c>
      <c r="DW317">
        <v>0</v>
      </c>
      <c r="DX317">
        <v>0</v>
      </c>
      <c r="DY317">
        <v>0</v>
      </c>
      <c r="DZ317">
        <v>0</v>
      </c>
      <c r="EA317">
        <v>0</v>
      </c>
      <c r="EB317">
        <v>0</v>
      </c>
      <c r="EC317">
        <v>0</v>
      </c>
      <c r="ED317">
        <v>0</v>
      </c>
      <c r="EE317">
        <v>0</v>
      </c>
      <c r="EF317">
        <v>0</v>
      </c>
      <c r="EG317">
        <v>0</v>
      </c>
      <c r="EH317">
        <v>0</v>
      </c>
      <c r="EI317">
        <v>0</v>
      </c>
      <c r="EJ317">
        <v>0</v>
      </c>
      <c r="EK317">
        <v>0</v>
      </c>
      <c r="EL317">
        <v>0</v>
      </c>
      <c r="EM317">
        <v>0</v>
      </c>
      <c r="EN317">
        <v>0</v>
      </c>
      <c r="EO317">
        <v>0</v>
      </c>
      <c r="EP317">
        <v>0</v>
      </c>
      <c r="EQ317">
        <v>0</v>
      </c>
      <c r="ER317">
        <v>0</v>
      </c>
      <c r="ES317">
        <v>0</v>
      </c>
    </row>
    <row r="318" spans="1:149" x14ac:dyDescent="0.3">
      <c r="A318" t="s">
        <v>148</v>
      </c>
      <c r="B318" t="s">
        <v>149</v>
      </c>
      <c r="C318" t="s">
        <v>654</v>
      </c>
      <c r="D318" t="s">
        <v>151</v>
      </c>
      <c r="E318" t="s">
        <v>152</v>
      </c>
      <c r="F318" t="s">
        <v>274</v>
      </c>
      <c r="G318" t="str">
        <f>VLOOKUP(L318,'[3]Locn Lookup 2'!G:H,2,FALSE)</f>
        <v>114 -  EASTERN MIDDLE SCHOOL</v>
      </c>
      <c r="H318" t="str">
        <f t="shared" si="19"/>
        <v>21248114 -  EASTERN MIDDLE SCHOOL</v>
      </c>
      <c r="I318" t="s">
        <v>154</v>
      </c>
      <c r="J318" t="s">
        <v>155</v>
      </c>
      <c r="K318" t="str">
        <f t="shared" ref="K318:K324" si="22">MID(C318,5,2)</f>
        <v>14</v>
      </c>
      <c r="L318" s="3">
        <v>114</v>
      </c>
      <c r="M318" t="s">
        <v>156</v>
      </c>
      <c r="N318" t="s">
        <v>683</v>
      </c>
      <c r="O318" t="s">
        <v>151</v>
      </c>
      <c r="P318" t="s">
        <v>158</v>
      </c>
      <c r="Q318" t="s">
        <v>159</v>
      </c>
      <c r="R318">
        <v>2000</v>
      </c>
      <c r="S318">
        <v>0</v>
      </c>
      <c r="T318">
        <v>0</v>
      </c>
      <c r="U318">
        <v>0</v>
      </c>
      <c r="V318">
        <v>2000</v>
      </c>
      <c r="W318">
        <v>0</v>
      </c>
      <c r="X318">
        <v>0</v>
      </c>
      <c r="Y318">
        <v>0</v>
      </c>
      <c r="Z318">
        <v>2000</v>
      </c>
      <c r="AA318">
        <v>0</v>
      </c>
      <c r="AB318">
        <v>2000</v>
      </c>
      <c r="AC318">
        <v>0</v>
      </c>
      <c r="AD318">
        <v>0</v>
      </c>
      <c r="AE318">
        <f t="shared" si="20"/>
        <v>0</v>
      </c>
      <c r="AF318">
        <v>2000</v>
      </c>
      <c r="AG318">
        <v>0</v>
      </c>
      <c r="AH318">
        <v>2000</v>
      </c>
      <c r="AI318">
        <v>0</v>
      </c>
      <c r="AJ318">
        <v>0</v>
      </c>
      <c r="AK318">
        <v>0</v>
      </c>
      <c r="AL318">
        <v>0</v>
      </c>
      <c r="AM318">
        <v>0</v>
      </c>
      <c r="AN318">
        <v>0</v>
      </c>
      <c r="AO318">
        <v>0</v>
      </c>
      <c r="AP318">
        <v>0</v>
      </c>
      <c r="AQ318">
        <v>0</v>
      </c>
      <c r="AR318">
        <v>0</v>
      </c>
      <c r="AS318">
        <v>0</v>
      </c>
      <c r="AT318">
        <v>0</v>
      </c>
      <c r="AU318">
        <v>0</v>
      </c>
      <c r="AV318">
        <v>0</v>
      </c>
      <c r="AW318">
        <v>0</v>
      </c>
      <c r="AX318">
        <v>0</v>
      </c>
      <c r="AY318">
        <v>0</v>
      </c>
      <c r="AZ318" t="s">
        <v>276</v>
      </c>
      <c r="BA318" t="s">
        <v>274</v>
      </c>
      <c r="BB318" t="s">
        <v>161</v>
      </c>
      <c r="BC318" t="s">
        <v>161</v>
      </c>
      <c r="BD318" t="s">
        <v>161</v>
      </c>
      <c r="BE318" t="s">
        <v>161</v>
      </c>
      <c r="BF318" t="s">
        <v>159</v>
      </c>
      <c r="BG318" t="s">
        <v>161</v>
      </c>
      <c r="BH318" s="4">
        <v>44013</v>
      </c>
      <c r="BI318">
        <v>0</v>
      </c>
      <c r="BJ318" s="4">
        <v>44377</v>
      </c>
      <c r="BK318" t="s">
        <v>161</v>
      </c>
      <c r="BL318" t="s">
        <v>161</v>
      </c>
      <c r="BM318" t="s">
        <v>161</v>
      </c>
      <c r="BO318" t="s">
        <v>161</v>
      </c>
      <c r="BQ318" t="s">
        <v>161</v>
      </c>
      <c r="BS318" t="s">
        <v>161</v>
      </c>
      <c r="BU318" t="s">
        <v>161</v>
      </c>
      <c r="BW318" t="s">
        <v>161</v>
      </c>
      <c r="BX318" t="s">
        <v>161</v>
      </c>
      <c r="BZ318">
        <v>0</v>
      </c>
      <c r="CA318">
        <v>0</v>
      </c>
      <c r="CB318">
        <v>0</v>
      </c>
      <c r="CC318">
        <v>0</v>
      </c>
      <c r="CD318">
        <v>0</v>
      </c>
      <c r="CE318">
        <v>0</v>
      </c>
      <c r="CF318">
        <v>0</v>
      </c>
      <c r="CG318">
        <v>0</v>
      </c>
      <c r="CH318">
        <v>0</v>
      </c>
      <c r="CI318">
        <v>0</v>
      </c>
      <c r="CJ318">
        <v>0</v>
      </c>
      <c r="CK318">
        <v>0</v>
      </c>
      <c r="CL318">
        <v>0</v>
      </c>
      <c r="CM318">
        <v>0</v>
      </c>
      <c r="CN318">
        <v>0</v>
      </c>
      <c r="CO318">
        <v>0</v>
      </c>
      <c r="CP318">
        <v>0</v>
      </c>
      <c r="CQ318">
        <v>0</v>
      </c>
      <c r="CR318">
        <v>0</v>
      </c>
      <c r="CS318">
        <v>0</v>
      </c>
      <c r="CT318">
        <v>0</v>
      </c>
      <c r="CU318">
        <v>0</v>
      </c>
      <c r="CV318">
        <v>0</v>
      </c>
      <c r="CW318">
        <v>0</v>
      </c>
      <c r="CX318">
        <v>0</v>
      </c>
      <c r="CY318">
        <v>0</v>
      </c>
      <c r="CZ318">
        <v>0</v>
      </c>
      <c r="DA318">
        <v>0</v>
      </c>
      <c r="DB318">
        <v>0</v>
      </c>
      <c r="DC318">
        <v>0</v>
      </c>
      <c r="DD318">
        <v>0</v>
      </c>
      <c r="DE318">
        <v>0</v>
      </c>
      <c r="DF318">
        <v>0</v>
      </c>
      <c r="DG318">
        <v>0</v>
      </c>
      <c r="DH318">
        <v>0</v>
      </c>
      <c r="DI318">
        <v>0</v>
      </c>
      <c r="DJ318">
        <v>0</v>
      </c>
      <c r="DK318">
        <v>0</v>
      </c>
      <c r="DL318">
        <v>0</v>
      </c>
      <c r="DM318">
        <v>0</v>
      </c>
      <c r="DN318">
        <v>0</v>
      </c>
      <c r="DO318">
        <v>0</v>
      </c>
      <c r="DP318">
        <v>0</v>
      </c>
      <c r="DQ318">
        <v>0</v>
      </c>
      <c r="DR318">
        <v>0</v>
      </c>
      <c r="DS318">
        <v>0</v>
      </c>
      <c r="DT318">
        <v>0</v>
      </c>
      <c r="DU318">
        <v>0</v>
      </c>
      <c r="DV318">
        <v>0</v>
      </c>
      <c r="DW318">
        <v>0</v>
      </c>
      <c r="DX318">
        <v>0</v>
      </c>
      <c r="DY318">
        <v>0</v>
      </c>
      <c r="DZ318">
        <v>0</v>
      </c>
      <c r="EA318">
        <v>0</v>
      </c>
      <c r="EB318">
        <v>0</v>
      </c>
      <c r="EC318">
        <v>0</v>
      </c>
      <c r="ED318">
        <v>0</v>
      </c>
      <c r="EE318">
        <v>0</v>
      </c>
      <c r="EF318">
        <v>0</v>
      </c>
      <c r="EG318">
        <v>0</v>
      </c>
      <c r="EH318">
        <v>0</v>
      </c>
      <c r="EI318">
        <v>0</v>
      </c>
      <c r="EJ318">
        <v>0</v>
      </c>
      <c r="EK318">
        <v>0</v>
      </c>
      <c r="EL318">
        <v>0</v>
      </c>
      <c r="EM318">
        <v>0</v>
      </c>
      <c r="EN318">
        <v>0</v>
      </c>
      <c r="EO318">
        <v>0</v>
      </c>
      <c r="EP318">
        <v>0</v>
      </c>
      <c r="EQ318">
        <v>0</v>
      </c>
      <c r="ER318">
        <v>0</v>
      </c>
      <c r="ES318">
        <v>0</v>
      </c>
    </row>
    <row r="319" spans="1:149" x14ac:dyDescent="0.3">
      <c r="A319" t="s">
        <v>148</v>
      </c>
      <c r="B319" t="s">
        <v>149</v>
      </c>
      <c r="C319" t="s">
        <v>654</v>
      </c>
      <c r="D319" t="s">
        <v>151</v>
      </c>
      <c r="E319" t="s">
        <v>152</v>
      </c>
      <c r="F319" t="s">
        <v>684</v>
      </c>
      <c r="G319" t="str">
        <f>VLOOKUP(L319,'[3]Locn Lookup 2'!G:H,2,FALSE)</f>
        <v>114 -  EASTERN MIDDLE SCHOOL</v>
      </c>
      <c r="H319" t="str">
        <f t="shared" si="19"/>
        <v>21252114 -  EASTERN MIDDLE SCHOOL</v>
      </c>
      <c r="I319" t="s">
        <v>154</v>
      </c>
      <c r="J319" t="s">
        <v>155</v>
      </c>
      <c r="K319" t="str">
        <f t="shared" si="22"/>
        <v>14</v>
      </c>
      <c r="L319" s="3">
        <v>114</v>
      </c>
      <c r="M319" t="s">
        <v>156</v>
      </c>
      <c r="N319" t="s">
        <v>685</v>
      </c>
      <c r="O319" t="s">
        <v>151</v>
      </c>
      <c r="P319" t="s">
        <v>158</v>
      </c>
      <c r="Q319" t="s">
        <v>159</v>
      </c>
      <c r="R319">
        <v>227000</v>
      </c>
      <c r="S319">
        <v>0</v>
      </c>
      <c r="T319">
        <v>0</v>
      </c>
      <c r="U319">
        <v>0</v>
      </c>
      <c r="V319">
        <v>227000</v>
      </c>
      <c r="W319">
        <v>172745</v>
      </c>
      <c r="X319">
        <v>31200</v>
      </c>
      <c r="Y319">
        <v>0</v>
      </c>
      <c r="Z319">
        <v>23055</v>
      </c>
      <c r="AA319">
        <v>89.84</v>
      </c>
      <c r="AB319">
        <v>227000</v>
      </c>
      <c r="AC319">
        <v>0</v>
      </c>
      <c r="AD319">
        <v>0</v>
      </c>
      <c r="AE319">
        <f t="shared" si="20"/>
        <v>0</v>
      </c>
      <c r="AF319">
        <v>227000</v>
      </c>
      <c r="AG319">
        <v>172745</v>
      </c>
      <c r="AH319">
        <v>23055</v>
      </c>
      <c r="AI319">
        <v>89.84</v>
      </c>
      <c r="AJ319">
        <v>0</v>
      </c>
      <c r="AK319">
        <v>0</v>
      </c>
      <c r="AL319">
        <v>0</v>
      </c>
      <c r="AM319">
        <v>0</v>
      </c>
      <c r="AN319">
        <v>0</v>
      </c>
      <c r="AO319">
        <v>0</v>
      </c>
      <c r="AP319">
        <v>0</v>
      </c>
      <c r="AQ319">
        <v>0</v>
      </c>
      <c r="AR319">
        <v>0</v>
      </c>
      <c r="AS319">
        <v>0</v>
      </c>
      <c r="AT319">
        <v>0</v>
      </c>
      <c r="AU319">
        <v>0</v>
      </c>
      <c r="AV319">
        <v>0</v>
      </c>
      <c r="AW319">
        <v>0</v>
      </c>
      <c r="AX319">
        <v>0</v>
      </c>
      <c r="AY319">
        <v>0</v>
      </c>
      <c r="AZ319" t="s">
        <v>686</v>
      </c>
      <c r="BA319" t="s">
        <v>684</v>
      </c>
      <c r="BB319" t="s">
        <v>161</v>
      </c>
      <c r="BC319" t="s">
        <v>161</v>
      </c>
      <c r="BD319" t="s">
        <v>161</v>
      </c>
      <c r="BE319" t="s">
        <v>161</v>
      </c>
      <c r="BF319" t="s">
        <v>159</v>
      </c>
      <c r="BG319" t="s">
        <v>161</v>
      </c>
      <c r="BH319" s="4">
        <v>44013</v>
      </c>
      <c r="BI319">
        <v>0</v>
      </c>
      <c r="BJ319" s="4">
        <v>44377</v>
      </c>
      <c r="BK319" t="s">
        <v>161</v>
      </c>
      <c r="BL319" t="s">
        <v>161</v>
      </c>
      <c r="BM319" t="s">
        <v>161</v>
      </c>
      <c r="BO319" t="s">
        <v>161</v>
      </c>
      <c r="BQ319" t="s">
        <v>161</v>
      </c>
      <c r="BS319" t="s">
        <v>161</v>
      </c>
      <c r="BU319" t="s">
        <v>161</v>
      </c>
      <c r="BW319" t="s">
        <v>161</v>
      </c>
      <c r="BX319" t="s">
        <v>161</v>
      </c>
      <c r="BZ319">
        <v>0</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v>0</v>
      </c>
      <c r="DA319">
        <v>0</v>
      </c>
      <c r="DB319">
        <v>0</v>
      </c>
      <c r="DC319">
        <v>0</v>
      </c>
      <c r="DD319">
        <v>0</v>
      </c>
      <c r="DE319">
        <v>0</v>
      </c>
      <c r="DF319">
        <v>0</v>
      </c>
      <c r="DG319">
        <v>0</v>
      </c>
      <c r="DH319">
        <v>0</v>
      </c>
      <c r="DI319">
        <v>0</v>
      </c>
      <c r="DJ319">
        <v>0</v>
      </c>
      <c r="DK319">
        <v>0</v>
      </c>
      <c r="DL319">
        <v>0</v>
      </c>
      <c r="DM319">
        <v>0</v>
      </c>
      <c r="DN319">
        <v>0</v>
      </c>
      <c r="DO319">
        <v>0</v>
      </c>
      <c r="DP319">
        <v>0</v>
      </c>
      <c r="DQ319">
        <v>0</v>
      </c>
      <c r="DR319">
        <v>0</v>
      </c>
      <c r="DS319">
        <v>0</v>
      </c>
      <c r="DT319">
        <v>0</v>
      </c>
      <c r="DU319">
        <v>0</v>
      </c>
      <c r="DV319">
        <v>0</v>
      </c>
      <c r="DW319">
        <v>0</v>
      </c>
      <c r="DX319">
        <v>0</v>
      </c>
      <c r="DY319">
        <v>0</v>
      </c>
      <c r="DZ319">
        <v>0</v>
      </c>
      <c r="EA319">
        <v>0</v>
      </c>
      <c r="EB319">
        <v>0</v>
      </c>
      <c r="EC319">
        <v>0</v>
      </c>
      <c r="ED319">
        <v>0</v>
      </c>
      <c r="EE319">
        <v>0</v>
      </c>
      <c r="EF319">
        <v>0</v>
      </c>
      <c r="EG319">
        <v>0</v>
      </c>
      <c r="EH319">
        <v>0</v>
      </c>
      <c r="EI319">
        <v>0</v>
      </c>
      <c r="EJ319">
        <v>0</v>
      </c>
      <c r="EK319">
        <v>0</v>
      </c>
      <c r="EL319">
        <v>0</v>
      </c>
      <c r="EM319">
        <v>0</v>
      </c>
      <c r="EN319">
        <v>0</v>
      </c>
      <c r="EO319">
        <v>0</v>
      </c>
      <c r="EP319">
        <v>0</v>
      </c>
      <c r="EQ319">
        <v>0</v>
      </c>
      <c r="ER319">
        <v>0</v>
      </c>
      <c r="ES319">
        <v>0</v>
      </c>
    </row>
    <row r="320" spans="1:149" x14ac:dyDescent="0.3">
      <c r="A320" t="s">
        <v>148</v>
      </c>
      <c r="B320" t="s">
        <v>149</v>
      </c>
      <c r="C320" t="s">
        <v>654</v>
      </c>
      <c r="D320" t="s">
        <v>151</v>
      </c>
      <c r="E320" t="s">
        <v>152</v>
      </c>
      <c r="F320" t="s">
        <v>192</v>
      </c>
      <c r="G320" t="str">
        <f>VLOOKUP(L320,'[3]Locn Lookup 2'!G:H,2,FALSE)</f>
        <v>114 -  EASTERN MIDDLE SCHOOL</v>
      </c>
      <c r="H320" t="str">
        <f t="shared" si="19"/>
        <v>21255114 -  EASTERN MIDDLE SCHOOL</v>
      </c>
      <c r="I320" t="s">
        <v>154</v>
      </c>
      <c r="J320" t="s">
        <v>155</v>
      </c>
      <c r="K320" t="str">
        <f t="shared" si="22"/>
        <v>14</v>
      </c>
      <c r="L320" s="3">
        <v>114</v>
      </c>
      <c r="M320" t="s">
        <v>156</v>
      </c>
      <c r="N320" t="s">
        <v>687</v>
      </c>
      <c r="O320" t="s">
        <v>151</v>
      </c>
      <c r="P320" t="s">
        <v>158</v>
      </c>
      <c r="Q320" t="s">
        <v>159</v>
      </c>
      <c r="R320">
        <v>20000</v>
      </c>
      <c r="S320">
        <v>0</v>
      </c>
      <c r="T320">
        <v>0</v>
      </c>
      <c r="U320">
        <v>0</v>
      </c>
      <c r="V320">
        <v>20000</v>
      </c>
      <c r="W320">
        <v>0</v>
      </c>
      <c r="X320">
        <v>0</v>
      </c>
      <c r="Y320">
        <v>0</v>
      </c>
      <c r="Z320">
        <v>20000</v>
      </c>
      <c r="AA320">
        <v>0</v>
      </c>
      <c r="AB320">
        <v>20000</v>
      </c>
      <c r="AC320">
        <v>0</v>
      </c>
      <c r="AD320">
        <v>0</v>
      </c>
      <c r="AE320">
        <f t="shared" si="20"/>
        <v>0</v>
      </c>
      <c r="AF320">
        <v>20000</v>
      </c>
      <c r="AG320">
        <v>0</v>
      </c>
      <c r="AH320">
        <v>20000</v>
      </c>
      <c r="AI320">
        <v>0</v>
      </c>
      <c r="AJ320">
        <v>0</v>
      </c>
      <c r="AK320">
        <v>0</v>
      </c>
      <c r="AL320">
        <v>0</v>
      </c>
      <c r="AM320">
        <v>0</v>
      </c>
      <c r="AN320">
        <v>0</v>
      </c>
      <c r="AO320">
        <v>0</v>
      </c>
      <c r="AP320">
        <v>0</v>
      </c>
      <c r="AQ320">
        <v>0</v>
      </c>
      <c r="AR320">
        <v>0</v>
      </c>
      <c r="AS320">
        <v>0</v>
      </c>
      <c r="AT320">
        <v>0</v>
      </c>
      <c r="AU320">
        <v>0</v>
      </c>
      <c r="AV320">
        <v>0</v>
      </c>
      <c r="AW320">
        <v>0</v>
      </c>
      <c r="AX320">
        <v>0</v>
      </c>
      <c r="AY320">
        <v>0</v>
      </c>
      <c r="AZ320" t="s">
        <v>194</v>
      </c>
      <c r="BA320" t="s">
        <v>192</v>
      </c>
      <c r="BB320" t="s">
        <v>161</v>
      </c>
      <c r="BC320" t="s">
        <v>161</v>
      </c>
      <c r="BD320" t="s">
        <v>161</v>
      </c>
      <c r="BE320" t="s">
        <v>161</v>
      </c>
      <c r="BF320" t="s">
        <v>159</v>
      </c>
      <c r="BG320" t="s">
        <v>161</v>
      </c>
      <c r="BH320" s="4">
        <v>44013</v>
      </c>
      <c r="BI320">
        <v>0</v>
      </c>
      <c r="BJ320" s="4">
        <v>44377</v>
      </c>
      <c r="BK320" t="s">
        <v>161</v>
      </c>
      <c r="BL320" t="s">
        <v>161</v>
      </c>
      <c r="BM320" t="s">
        <v>161</v>
      </c>
      <c r="BO320" t="s">
        <v>161</v>
      </c>
      <c r="BQ320" t="s">
        <v>161</v>
      </c>
      <c r="BS320" t="s">
        <v>161</v>
      </c>
      <c r="BU320" t="s">
        <v>161</v>
      </c>
      <c r="BW320" t="s">
        <v>161</v>
      </c>
      <c r="BX320" t="s">
        <v>161</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v>0</v>
      </c>
      <c r="DA320">
        <v>0</v>
      </c>
      <c r="DB320">
        <v>0</v>
      </c>
      <c r="DC320">
        <v>0</v>
      </c>
      <c r="DD320">
        <v>0</v>
      </c>
      <c r="DE320">
        <v>0</v>
      </c>
      <c r="DF320">
        <v>0</v>
      </c>
      <c r="DG320">
        <v>0</v>
      </c>
      <c r="DH320">
        <v>0</v>
      </c>
      <c r="DI320">
        <v>0</v>
      </c>
      <c r="DJ320">
        <v>0</v>
      </c>
      <c r="DK320">
        <v>0</v>
      </c>
      <c r="DL320">
        <v>0</v>
      </c>
      <c r="DM320">
        <v>0</v>
      </c>
      <c r="DN320">
        <v>0</v>
      </c>
      <c r="DO320">
        <v>0</v>
      </c>
      <c r="DP320">
        <v>0</v>
      </c>
      <c r="DQ320">
        <v>0</v>
      </c>
      <c r="DR320">
        <v>0</v>
      </c>
      <c r="DS320">
        <v>0</v>
      </c>
      <c r="DT320">
        <v>0</v>
      </c>
      <c r="DU320">
        <v>0</v>
      </c>
      <c r="DV320">
        <v>0</v>
      </c>
      <c r="DW320">
        <v>0</v>
      </c>
      <c r="DX320">
        <v>0</v>
      </c>
      <c r="DY320">
        <v>0</v>
      </c>
      <c r="DZ320">
        <v>0</v>
      </c>
      <c r="EA320">
        <v>0</v>
      </c>
      <c r="EB320">
        <v>0</v>
      </c>
      <c r="EC320">
        <v>0</v>
      </c>
      <c r="ED320">
        <v>0</v>
      </c>
      <c r="EE320">
        <v>0</v>
      </c>
      <c r="EF320">
        <v>0</v>
      </c>
      <c r="EG320">
        <v>0</v>
      </c>
      <c r="EH320">
        <v>0</v>
      </c>
      <c r="EI320">
        <v>0</v>
      </c>
      <c r="EJ320">
        <v>0</v>
      </c>
      <c r="EK320">
        <v>0</v>
      </c>
      <c r="EL320">
        <v>0</v>
      </c>
      <c r="EM320">
        <v>0</v>
      </c>
      <c r="EN320">
        <v>0</v>
      </c>
      <c r="EO320">
        <v>0</v>
      </c>
      <c r="EP320">
        <v>0</v>
      </c>
      <c r="EQ320">
        <v>0</v>
      </c>
      <c r="ER320">
        <v>0</v>
      </c>
      <c r="ES320">
        <v>0</v>
      </c>
    </row>
    <row r="321" spans="1:149" x14ac:dyDescent="0.3">
      <c r="A321" t="s">
        <v>148</v>
      </c>
      <c r="B321" t="s">
        <v>149</v>
      </c>
      <c r="C321" t="s">
        <v>654</v>
      </c>
      <c r="D321" t="s">
        <v>151</v>
      </c>
      <c r="E321" t="s">
        <v>152</v>
      </c>
      <c r="F321" t="s">
        <v>195</v>
      </c>
      <c r="G321" t="str">
        <f>VLOOKUP(L321,'[3]Locn Lookup 2'!G:H,2,FALSE)</f>
        <v>114 -  EASTERN MIDDLE SCHOOL</v>
      </c>
      <c r="H321" t="str">
        <f t="shared" si="19"/>
        <v>21257114 -  EASTERN MIDDLE SCHOOL</v>
      </c>
      <c r="I321" t="s">
        <v>154</v>
      </c>
      <c r="J321" t="s">
        <v>155</v>
      </c>
      <c r="K321" t="str">
        <f t="shared" si="22"/>
        <v>14</v>
      </c>
      <c r="L321" s="3">
        <v>114</v>
      </c>
      <c r="M321" t="s">
        <v>156</v>
      </c>
      <c r="N321" t="s">
        <v>688</v>
      </c>
      <c r="O321" t="s">
        <v>151</v>
      </c>
      <c r="P321" t="s">
        <v>158</v>
      </c>
      <c r="Q321" t="s">
        <v>159</v>
      </c>
      <c r="R321">
        <v>37000</v>
      </c>
      <c r="S321">
        <v>0</v>
      </c>
      <c r="T321">
        <v>-9435</v>
      </c>
      <c r="U321">
        <v>0</v>
      </c>
      <c r="V321">
        <v>27565</v>
      </c>
      <c r="W321">
        <v>0</v>
      </c>
      <c r="X321">
        <v>0</v>
      </c>
      <c r="Y321">
        <v>0</v>
      </c>
      <c r="Z321">
        <v>27565</v>
      </c>
      <c r="AA321">
        <v>0</v>
      </c>
      <c r="AB321">
        <v>37000</v>
      </c>
      <c r="AC321">
        <v>0</v>
      </c>
      <c r="AD321">
        <v>-9435</v>
      </c>
      <c r="AE321">
        <f t="shared" si="20"/>
        <v>-9435</v>
      </c>
      <c r="AF321">
        <v>27565</v>
      </c>
      <c r="AG321">
        <v>0</v>
      </c>
      <c r="AH321">
        <v>27565</v>
      </c>
      <c r="AI321">
        <v>0</v>
      </c>
      <c r="AJ321">
        <v>0</v>
      </c>
      <c r="AK321">
        <v>0</v>
      </c>
      <c r="AL321">
        <v>0</v>
      </c>
      <c r="AM321">
        <v>0</v>
      </c>
      <c r="AN321">
        <v>0</v>
      </c>
      <c r="AO321">
        <v>0</v>
      </c>
      <c r="AP321">
        <v>0</v>
      </c>
      <c r="AQ321">
        <v>0</v>
      </c>
      <c r="AR321">
        <v>0</v>
      </c>
      <c r="AS321">
        <v>0</v>
      </c>
      <c r="AT321">
        <v>0</v>
      </c>
      <c r="AU321">
        <v>0</v>
      </c>
      <c r="AV321">
        <v>0</v>
      </c>
      <c r="AW321">
        <v>0</v>
      </c>
      <c r="AX321">
        <v>0</v>
      </c>
      <c r="AY321">
        <v>0</v>
      </c>
      <c r="AZ321" t="s">
        <v>197</v>
      </c>
      <c r="BA321" t="s">
        <v>195</v>
      </c>
      <c r="BB321" t="s">
        <v>161</v>
      </c>
      <c r="BC321" t="s">
        <v>161</v>
      </c>
      <c r="BD321" t="s">
        <v>161</v>
      </c>
      <c r="BE321" t="s">
        <v>161</v>
      </c>
      <c r="BF321" t="s">
        <v>159</v>
      </c>
      <c r="BG321" t="s">
        <v>161</v>
      </c>
      <c r="BH321" s="4">
        <v>44013</v>
      </c>
      <c r="BI321">
        <v>0</v>
      </c>
      <c r="BJ321" s="4">
        <v>44377</v>
      </c>
      <c r="BK321" t="s">
        <v>161</v>
      </c>
      <c r="BL321" t="s">
        <v>161</v>
      </c>
      <c r="BM321" t="s">
        <v>161</v>
      </c>
      <c r="BO321" t="s">
        <v>161</v>
      </c>
      <c r="BQ321" t="s">
        <v>161</v>
      </c>
      <c r="BS321" t="s">
        <v>161</v>
      </c>
      <c r="BU321" t="s">
        <v>161</v>
      </c>
      <c r="BW321" t="s">
        <v>161</v>
      </c>
      <c r="BX321" t="s">
        <v>161</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v>0</v>
      </c>
      <c r="DA321">
        <v>0</v>
      </c>
      <c r="DB321">
        <v>0</v>
      </c>
      <c r="DC321">
        <v>0</v>
      </c>
      <c r="DD321">
        <v>0</v>
      </c>
      <c r="DE321">
        <v>0</v>
      </c>
      <c r="DF321">
        <v>0</v>
      </c>
      <c r="DG321">
        <v>0</v>
      </c>
      <c r="DH321">
        <v>0</v>
      </c>
      <c r="DI321">
        <v>0</v>
      </c>
      <c r="DJ321">
        <v>0</v>
      </c>
      <c r="DK321">
        <v>0</v>
      </c>
      <c r="DL321">
        <v>0</v>
      </c>
      <c r="DM321">
        <v>0</v>
      </c>
      <c r="DN321">
        <v>0</v>
      </c>
      <c r="DO321">
        <v>0</v>
      </c>
      <c r="DP321">
        <v>0</v>
      </c>
      <c r="DQ321">
        <v>0</v>
      </c>
      <c r="DR321">
        <v>0</v>
      </c>
      <c r="DS321">
        <v>0</v>
      </c>
      <c r="DT321">
        <v>0</v>
      </c>
      <c r="DU321">
        <v>0</v>
      </c>
      <c r="DV321">
        <v>0</v>
      </c>
      <c r="DW321">
        <v>0</v>
      </c>
      <c r="DX321">
        <v>0</v>
      </c>
      <c r="DY321">
        <v>0</v>
      </c>
      <c r="DZ321">
        <v>0</v>
      </c>
      <c r="EA321">
        <v>0</v>
      </c>
      <c r="EB321">
        <v>0</v>
      </c>
      <c r="EC321">
        <v>0</v>
      </c>
      <c r="ED321">
        <v>0</v>
      </c>
      <c r="EE321">
        <v>0</v>
      </c>
      <c r="EF321">
        <v>0</v>
      </c>
      <c r="EG321">
        <v>0</v>
      </c>
      <c r="EH321">
        <v>0</v>
      </c>
      <c r="EI321">
        <v>0</v>
      </c>
      <c r="EJ321">
        <v>0</v>
      </c>
      <c r="EK321">
        <v>0</v>
      </c>
      <c r="EL321">
        <v>0</v>
      </c>
      <c r="EM321">
        <v>0</v>
      </c>
      <c r="EN321">
        <v>0</v>
      </c>
      <c r="EO321">
        <v>0</v>
      </c>
      <c r="EP321">
        <v>0</v>
      </c>
      <c r="EQ321">
        <v>0</v>
      </c>
      <c r="ER321">
        <v>0</v>
      </c>
      <c r="ES321">
        <v>0</v>
      </c>
    </row>
    <row r="322" spans="1:149" x14ac:dyDescent="0.3">
      <c r="A322" t="s">
        <v>148</v>
      </c>
      <c r="B322" t="s">
        <v>149</v>
      </c>
      <c r="C322" t="s">
        <v>654</v>
      </c>
      <c r="D322" t="s">
        <v>151</v>
      </c>
      <c r="E322" t="s">
        <v>152</v>
      </c>
      <c r="F322" t="s">
        <v>218</v>
      </c>
      <c r="G322" t="str">
        <f>VLOOKUP(L322,'[3]Locn Lookup 2'!G:H,2,FALSE)</f>
        <v>114 -  EASTERN MIDDLE SCHOOL</v>
      </c>
      <c r="H322" t="str">
        <f t="shared" si="19"/>
        <v>21260114 -  EASTERN MIDDLE SCHOOL</v>
      </c>
      <c r="I322" t="s">
        <v>154</v>
      </c>
      <c r="J322" t="s">
        <v>155</v>
      </c>
      <c r="K322" t="str">
        <f t="shared" si="22"/>
        <v>14</v>
      </c>
      <c r="L322" s="3">
        <v>114</v>
      </c>
      <c r="M322" t="s">
        <v>156</v>
      </c>
      <c r="N322" t="s">
        <v>689</v>
      </c>
      <c r="O322" t="s">
        <v>151</v>
      </c>
      <c r="P322" t="s">
        <v>158</v>
      </c>
      <c r="Q322" t="s">
        <v>159</v>
      </c>
      <c r="R322">
        <v>93000</v>
      </c>
      <c r="S322">
        <v>0</v>
      </c>
      <c r="T322">
        <v>0</v>
      </c>
      <c r="U322">
        <v>0</v>
      </c>
      <c r="V322">
        <v>93000</v>
      </c>
      <c r="W322">
        <v>12994.47</v>
      </c>
      <c r="X322">
        <v>14698.46</v>
      </c>
      <c r="Y322">
        <v>0</v>
      </c>
      <c r="Z322">
        <v>65307.07</v>
      </c>
      <c r="AA322">
        <v>29.78</v>
      </c>
      <c r="AB322">
        <v>93000</v>
      </c>
      <c r="AC322">
        <v>0</v>
      </c>
      <c r="AD322">
        <v>0</v>
      </c>
      <c r="AE322">
        <f t="shared" si="20"/>
        <v>0</v>
      </c>
      <c r="AF322">
        <v>93000</v>
      </c>
      <c r="AG322">
        <v>12994.47</v>
      </c>
      <c r="AH322">
        <v>65307.07</v>
      </c>
      <c r="AI322">
        <v>29.78</v>
      </c>
      <c r="AJ322">
        <v>0</v>
      </c>
      <c r="AK322">
        <v>0</v>
      </c>
      <c r="AL322">
        <v>0</v>
      </c>
      <c r="AM322">
        <v>0</v>
      </c>
      <c r="AN322">
        <v>0</v>
      </c>
      <c r="AO322">
        <v>0</v>
      </c>
      <c r="AP322">
        <v>0</v>
      </c>
      <c r="AQ322">
        <v>0</v>
      </c>
      <c r="AR322">
        <v>0</v>
      </c>
      <c r="AS322">
        <v>0</v>
      </c>
      <c r="AT322">
        <v>0</v>
      </c>
      <c r="AU322">
        <v>0</v>
      </c>
      <c r="AV322">
        <v>0</v>
      </c>
      <c r="AW322">
        <v>0</v>
      </c>
      <c r="AX322">
        <v>0</v>
      </c>
      <c r="AY322">
        <v>0</v>
      </c>
      <c r="AZ322" t="s">
        <v>220</v>
      </c>
      <c r="BA322" t="s">
        <v>218</v>
      </c>
      <c r="BB322" t="s">
        <v>161</v>
      </c>
      <c r="BC322" t="s">
        <v>161</v>
      </c>
      <c r="BD322" t="s">
        <v>161</v>
      </c>
      <c r="BE322" t="s">
        <v>161</v>
      </c>
      <c r="BF322" t="s">
        <v>159</v>
      </c>
      <c r="BG322" t="s">
        <v>161</v>
      </c>
      <c r="BH322" s="4">
        <v>44013</v>
      </c>
      <c r="BI322">
        <v>0</v>
      </c>
      <c r="BJ322" s="4">
        <v>44377</v>
      </c>
      <c r="BK322" t="s">
        <v>161</v>
      </c>
      <c r="BL322" t="s">
        <v>161</v>
      </c>
      <c r="BM322" t="s">
        <v>161</v>
      </c>
      <c r="BO322" t="s">
        <v>161</v>
      </c>
      <c r="BQ322" t="s">
        <v>161</v>
      </c>
      <c r="BS322" t="s">
        <v>161</v>
      </c>
      <c r="BU322" t="s">
        <v>161</v>
      </c>
      <c r="BW322" t="s">
        <v>161</v>
      </c>
      <c r="BX322" t="s">
        <v>161</v>
      </c>
      <c r="BZ322">
        <v>0</v>
      </c>
      <c r="CA322">
        <v>0</v>
      </c>
      <c r="CB322">
        <v>0</v>
      </c>
      <c r="CC322">
        <v>0</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v>0</v>
      </c>
      <c r="DA322">
        <v>0</v>
      </c>
      <c r="DB322">
        <v>0</v>
      </c>
      <c r="DC322">
        <v>0</v>
      </c>
      <c r="DD322">
        <v>0</v>
      </c>
      <c r="DE322">
        <v>0</v>
      </c>
      <c r="DF322">
        <v>0</v>
      </c>
      <c r="DG322">
        <v>0</v>
      </c>
      <c r="DH322">
        <v>0</v>
      </c>
      <c r="DI322">
        <v>0</v>
      </c>
      <c r="DJ322">
        <v>0</v>
      </c>
      <c r="DK322">
        <v>0</v>
      </c>
      <c r="DL322">
        <v>0</v>
      </c>
      <c r="DM322">
        <v>0</v>
      </c>
      <c r="DN322">
        <v>0</v>
      </c>
      <c r="DO322">
        <v>0</v>
      </c>
      <c r="DP322">
        <v>0</v>
      </c>
      <c r="DQ322">
        <v>0</v>
      </c>
      <c r="DR322">
        <v>0</v>
      </c>
      <c r="DS322">
        <v>0</v>
      </c>
      <c r="DT322">
        <v>0</v>
      </c>
      <c r="DU322">
        <v>0</v>
      </c>
      <c r="DV322">
        <v>0</v>
      </c>
      <c r="DW322">
        <v>0</v>
      </c>
      <c r="DX322">
        <v>0</v>
      </c>
      <c r="DY322">
        <v>0</v>
      </c>
      <c r="DZ322">
        <v>0</v>
      </c>
      <c r="EA322">
        <v>0</v>
      </c>
      <c r="EB322">
        <v>0</v>
      </c>
      <c r="EC322">
        <v>0</v>
      </c>
      <c r="ED322">
        <v>0</v>
      </c>
      <c r="EE322">
        <v>0</v>
      </c>
      <c r="EF322">
        <v>0</v>
      </c>
      <c r="EG322">
        <v>0</v>
      </c>
      <c r="EH322">
        <v>0</v>
      </c>
      <c r="EI322">
        <v>0</v>
      </c>
      <c r="EJ322">
        <v>0</v>
      </c>
      <c r="EK322">
        <v>0</v>
      </c>
      <c r="EL322">
        <v>0</v>
      </c>
      <c r="EM322">
        <v>0</v>
      </c>
      <c r="EN322">
        <v>0</v>
      </c>
      <c r="EO322">
        <v>0</v>
      </c>
      <c r="EP322">
        <v>0</v>
      </c>
      <c r="EQ322">
        <v>0</v>
      </c>
      <c r="ER322">
        <v>0</v>
      </c>
      <c r="ES322">
        <v>0</v>
      </c>
    </row>
    <row r="323" spans="1:149" x14ac:dyDescent="0.3">
      <c r="A323" t="s">
        <v>148</v>
      </c>
      <c r="B323" t="s">
        <v>149</v>
      </c>
      <c r="C323" t="s">
        <v>654</v>
      </c>
      <c r="D323" t="s">
        <v>151</v>
      </c>
      <c r="E323" t="s">
        <v>152</v>
      </c>
      <c r="F323" t="s">
        <v>198</v>
      </c>
      <c r="G323" t="str">
        <f>VLOOKUP(L323,'[3]Locn Lookup 2'!G:H,2,FALSE)</f>
        <v>114 -  EASTERN MIDDLE SCHOOL</v>
      </c>
      <c r="H323" t="str">
        <f t="shared" ref="H323:H386" si="23">F323&amp;G323</f>
        <v>21261114 -  EASTERN MIDDLE SCHOOL</v>
      </c>
      <c r="I323" t="s">
        <v>154</v>
      </c>
      <c r="J323" t="s">
        <v>155</v>
      </c>
      <c r="K323" t="str">
        <f t="shared" si="22"/>
        <v>14</v>
      </c>
      <c r="L323" s="3">
        <v>114</v>
      </c>
      <c r="M323" t="s">
        <v>156</v>
      </c>
      <c r="N323" t="s">
        <v>690</v>
      </c>
      <c r="O323" t="s">
        <v>151</v>
      </c>
      <c r="P323" t="s">
        <v>158</v>
      </c>
      <c r="Q323" t="s">
        <v>159</v>
      </c>
      <c r="R323">
        <v>15000</v>
      </c>
      <c r="S323">
        <v>0</v>
      </c>
      <c r="T323">
        <v>0</v>
      </c>
      <c r="U323">
        <v>0</v>
      </c>
      <c r="V323">
        <v>15000</v>
      </c>
      <c r="W323">
        <v>0</v>
      </c>
      <c r="X323">
        <v>0</v>
      </c>
      <c r="Y323">
        <v>0</v>
      </c>
      <c r="Z323">
        <v>15000</v>
      </c>
      <c r="AA323">
        <v>0</v>
      </c>
      <c r="AB323">
        <v>15000</v>
      </c>
      <c r="AC323">
        <v>0</v>
      </c>
      <c r="AD323">
        <v>0</v>
      </c>
      <c r="AE323">
        <f t="shared" ref="AE323:AE386" si="24">AC323+AD323</f>
        <v>0</v>
      </c>
      <c r="AF323">
        <v>15000</v>
      </c>
      <c r="AG323">
        <v>0</v>
      </c>
      <c r="AH323">
        <v>15000</v>
      </c>
      <c r="AI323">
        <v>0</v>
      </c>
      <c r="AJ323">
        <v>0</v>
      </c>
      <c r="AK323">
        <v>0</v>
      </c>
      <c r="AL323">
        <v>0</v>
      </c>
      <c r="AM323">
        <v>0</v>
      </c>
      <c r="AN323">
        <v>0</v>
      </c>
      <c r="AO323">
        <v>0</v>
      </c>
      <c r="AP323">
        <v>0</v>
      </c>
      <c r="AQ323">
        <v>0</v>
      </c>
      <c r="AR323">
        <v>0</v>
      </c>
      <c r="AS323">
        <v>0</v>
      </c>
      <c r="AT323">
        <v>0</v>
      </c>
      <c r="AU323">
        <v>0</v>
      </c>
      <c r="AV323">
        <v>0</v>
      </c>
      <c r="AW323">
        <v>0</v>
      </c>
      <c r="AX323">
        <v>0</v>
      </c>
      <c r="AY323">
        <v>0</v>
      </c>
      <c r="AZ323" t="s">
        <v>200</v>
      </c>
      <c r="BA323" t="s">
        <v>198</v>
      </c>
      <c r="BB323" t="s">
        <v>161</v>
      </c>
      <c r="BC323" t="s">
        <v>161</v>
      </c>
      <c r="BD323" t="s">
        <v>161</v>
      </c>
      <c r="BE323" t="s">
        <v>161</v>
      </c>
      <c r="BF323" t="s">
        <v>159</v>
      </c>
      <c r="BG323" t="s">
        <v>161</v>
      </c>
      <c r="BH323" s="4">
        <v>44013</v>
      </c>
      <c r="BI323">
        <v>0</v>
      </c>
      <c r="BJ323" s="4">
        <v>44377</v>
      </c>
      <c r="BK323" t="s">
        <v>161</v>
      </c>
      <c r="BL323" t="s">
        <v>161</v>
      </c>
      <c r="BM323" t="s">
        <v>161</v>
      </c>
      <c r="BO323" t="s">
        <v>161</v>
      </c>
      <c r="BQ323" t="s">
        <v>161</v>
      </c>
      <c r="BS323" t="s">
        <v>161</v>
      </c>
      <c r="BU323" t="s">
        <v>161</v>
      </c>
      <c r="BW323" t="s">
        <v>161</v>
      </c>
      <c r="BX323" t="s">
        <v>161</v>
      </c>
      <c r="BZ323">
        <v>0</v>
      </c>
      <c r="CA323">
        <v>0</v>
      </c>
      <c r="CB323">
        <v>0</v>
      </c>
      <c r="CC323">
        <v>0</v>
      </c>
      <c r="CD323">
        <v>0</v>
      </c>
      <c r="CE323">
        <v>0</v>
      </c>
      <c r="CF323">
        <v>0</v>
      </c>
      <c r="CG323">
        <v>0</v>
      </c>
      <c r="CH323">
        <v>0</v>
      </c>
      <c r="CI323">
        <v>0</v>
      </c>
      <c r="CJ323">
        <v>0</v>
      </c>
      <c r="CK323">
        <v>0</v>
      </c>
      <c r="CL323">
        <v>0</v>
      </c>
      <c r="CM323">
        <v>0</v>
      </c>
      <c r="CN323">
        <v>0</v>
      </c>
      <c r="CO323">
        <v>0</v>
      </c>
      <c r="CP323">
        <v>0</v>
      </c>
      <c r="CQ323">
        <v>0</v>
      </c>
      <c r="CR323">
        <v>0</v>
      </c>
      <c r="CS323">
        <v>0</v>
      </c>
      <c r="CT323">
        <v>0</v>
      </c>
      <c r="CU323">
        <v>0</v>
      </c>
      <c r="CV323">
        <v>0</v>
      </c>
      <c r="CW323">
        <v>0</v>
      </c>
      <c r="CX323">
        <v>0</v>
      </c>
      <c r="CY323">
        <v>0</v>
      </c>
      <c r="CZ323">
        <v>0</v>
      </c>
      <c r="DA323">
        <v>0</v>
      </c>
      <c r="DB323">
        <v>0</v>
      </c>
      <c r="DC323">
        <v>0</v>
      </c>
      <c r="DD323">
        <v>0</v>
      </c>
      <c r="DE323">
        <v>0</v>
      </c>
      <c r="DF323">
        <v>0</v>
      </c>
      <c r="DG323">
        <v>0</v>
      </c>
      <c r="DH323">
        <v>0</v>
      </c>
      <c r="DI323">
        <v>0</v>
      </c>
      <c r="DJ323">
        <v>0</v>
      </c>
      <c r="DK323">
        <v>0</v>
      </c>
      <c r="DL323">
        <v>0</v>
      </c>
      <c r="DM323">
        <v>0</v>
      </c>
      <c r="DN323">
        <v>0</v>
      </c>
      <c r="DO323">
        <v>0</v>
      </c>
      <c r="DP323">
        <v>0</v>
      </c>
      <c r="DQ323">
        <v>0</v>
      </c>
      <c r="DR323">
        <v>0</v>
      </c>
      <c r="DS323">
        <v>0</v>
      </c>
      <c r="DT323">
        <v>0</v>
      </c>
      <c r="DU323">
        <v>0</v>
      </c>
      <c r="DV323">
        <v>0</v>
      </c>
      <c r="DW323">
        <v>0</v>
      </c>
      <c r="DX323">
        <v>0</v>
      </c>
      <c r="DY323">
        <v>0</v>
      </c>
      <c r="DZ323">
        <v>0</v>
      </c>
      <c r="EA323">
        <v>0</v>
      </c>
      <c r="EB323">
        <v>0</v>
      </c>
      <c r="EC323">
        <v>0</v>
      </c>
      <c r="ED323">
        <v>0</v>
      </c>
      <c r="EE323">
        <v>0</v>
      </c>
      <c r="EF323">
        <v>0</v>
      </c>
      <c r="EG323">
        <v>0</v>
      </c>
      <c r="EH323">
        <v>0</v>
      </c>
      <c r="EI323">
        <v>0</v>
      </c>
      <c r="EJ323">
        <v>0</v>
      </c>
      <c r="EK323">
        <v>0</v>
      </c>
      <c r="EL323">
        <v>0</v>
      </c>
      <c r="EM323">
        <v>0</v>
      </c>
      <c r="EN323">
        <v>0</v>
      </c>
      <c r="EO323">
        <v>0</v>
      </c>
      <c r="EP323">
        <v>0</v>
      </c>
      <c r="EQ323">
        <v>0</v>
      </c>
      <c r="ER323">
        <v>0</v>
      </c>
      <c r="ES323">
        <v>0</v>
      </c>
    </row>
    <row r="324" spans="1:149" x14ac:dyDescent="0.3">
      <c r="A324" t="s">
        <v>148</v>
      </c>
      <c r="B324" t="s">
        <v>149</v>
      </c>
      <c r="C324" t="s">
        <v>654</v>
      </c>
      <c r="D324" t="s">
        <v>151</v>
      </c>
      <c r="E324" t="s">
        <v>152</v>
      </c>
      <c r="F324" t="s">
        <v>400</v>
      </c>
      <c r="G324" t="str">
        <f>VLOOKUP(L324,'[3]Locn Lookup 2'!G:H,2,FALSE)</f>
        <v>114 -  EASTERN MIDDLE SCHOOL</v>
      </c>
      <c r="H324" t="str">
        <f t="shared" si="23"/>
        <v>21265114 -  EASTERN MIDDLE SCHOOL</v>
      </c>
      <c r="I324" t="s">
        <v>154</v>
      </c>
      <c r="J324" t="s">
        <v>155</v>
      </c>
      <c r="K324" t="str">
        <f t="shared" si="22"/>
        <v>14</v>
      </c>
      <c r="L324" s="3">
        <v>114</v>
      </c>
      <c r="M324" t="s">
        <v>156</v>
      </c>
      <c r="N324" t="s">
        <v>691</v>
      </c>
      <c r="O324" t="s">
        <v>151</v>
      </c>
      <c r="P324" t="s">
        <v>158</v>
      </c>
      <c r="Q324" t="s">
        <v>159</v>
      </c>
      <c r="R324">
        <v>2345000</v>
      </c>
      <c r="S324">
        <v>0</v>
      </c>
      <c r="T324">
        <v>0</v>
      </c>
      <c r="U324">
        <v>0</v>
      </c>
      <c r="V324">
        <v>2345000</v>
      </c>
      <c r="W324">
        <v>0</v>
      </c>
      <c r="X324">
        <v>2224822.7599999998</v>
      </c>
      <c r="Y324">
        <v>0</v>
      </c>
      <c r="Z324">
        <v>120177.24</v>
      </c>
      <c r="AA324">
        <v>94.88</v>
      </c>
      <c r="AB324">
        <v>2345000</v>
      </c>
      <c r="AC324">
        <v>0</v>
      </c>
      <c r="AD324">
        <v>0</v>
      </c>
      <c r="AE324">
        <f t="shared" si="24"/>
        <v>0</v>
      </c>
      <c r="AF324">
        <v>2345000</v>
      </c>
      <c r="AG324">
        <v>0</v>
      </c>
      <c r="AH324">
        <v>120177.24</v>
      </c>
      <c r="AI324">
        <v>94.88</v>
      </c>
      <c r="AJ324">
        <v>0</v>
      </c>
      <c r="AK324">
        <v>0</v>
      </c>
      <c r="AL324">
        <v>0</v>
      </c>
      <c r="AM324">
        <v>0</v>
      </c>
      <c r="AN324">
        <v>0</v>
      </c>
      <c r="AO324">
        <v>0</v>
      </c>
      <c r="AP324">
        <v>0</v>
      </c>
      <c r="AQ324">
        <v>0</v>
      </c>
      <c r="AR324">
        <v>0</v>
      </c>
      <c r="AS324">
        <v>0</v>
      </c>
      <c r="AT324">
        <v>0</v>
      </c>
      <c r="AU324">
        <v>0</v>
      </c>
      <c r="AV324">
        <v>0</v>
      </c>
      <c r="AW324">
        <v>0</v>
      </c>
      <c r="AX324">
        <v>0</v>
      </c>
      <c r="AY324">
        <v>0</v>
      </c>
      <c r="AZ324" t="s">
        <v>402</v>
      </c>
      <c r="BA324" t="s">
        <v>400</v>
      </c>
      <c r="BB324" t="s">
        <v>161</v>
      </c>
      <c r="BC324" t="s">
        <v>161</v>
      </c>
      <c r="BD324" t="s">
        <v>161</v>
      </c>
      <c r="BE324" t="s">
        <v>161</v>
      </c>
      <c r="BF324" t="s">
        <v>159</v>
      </c>
      <c r="BG324" t="s">
        <v>161</v>
      </c>
      <c r="BH324" s="4">
        <v>44013</v>
      </c>
      <c r="BI324">
        <v>0</v>
      </c>
      <c r="BJ324" s="4">
        <v>44377</v>
      </c>
      <c r="BK324" t="s">
        <v>161</v>
      </c>
      <c r="BL324" t="s">
        <v>161</v>
      </c>
      <c r="BM324" t="s">
        <v>161</v>
      </c>
      <c r="BO324" t="s">
        <v>161</v>
      </c>
      <c r="BQ324" t="s">
        <v>161</v>
      </c>
      <c r="BS324" t="s">
        <v>161</v>
      </c>
      <c r="BU324" t="s">
        <v>161</v>
      </c>
      <c r="BW324" t="s">
        <v>161</v>
      </c>
      <c r="BX324" t="s">
        <v>161</v>
      </c>
      <c r="BZ324">
        <v>0</v>
      </c>
      <c r="CA324">
        <v>0</v>
      </c>
      <c r="CB324">
        <v>0</v>
      </c>
      <c r="CC324">
        <v>0</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0</v>
      </c>
      <c r="CZ324">
        <v>0</v>
      </c>
      <c r="DA324">
        <v>0</v>
      </c>
      <c r="DB324">
        <v>0</v>
      </c>
      <c r="DC324">
        <v>0</v>
      </c>
      <c r="DD324">
        <v>0</v>
      </c>
      <c r="DE324">
        <v>0</v>
      </c>
      <c r="DF324">
        <v>0</v>
      </c>
      <c r="DG324">
        <v>0</v>
      </c>
      <c r="DH324">
        <v>0</v>
      </c>
      <c r="DI324">
        <v>0</v>
      </c>
      <c r="DJ324">
        <v>0</v>
      </c>
      <c r="DK324">
        <v>0</v>
      </c>
      <c r="DL324">
        <v>0</v>
      </c>
      <c r="DM324">
        <v>0</v>
      </c>
      <c r="DN324">
        <v>0</v>
      </c>
      <c r="DO324">
        <v>0</v>
      </c>
      <c r="DP324">
        <v>0</v>
      </c>
      <c r="DQ324">
        <v>0</v>
      </c>
      <c r="DR324">
        <v>0</v>
      </c>
      <c r="DS324">
        <v>0</v>
      </c>
      <c r="DT324">
        <v>0</v>
      </c>
      <c r="DU324">
        <v>0</v>
      </c>
      <c r="DV324">
        <v>0</v>
      </c>
      <c r="DW324">
        <v>0</v>
      </c>
      <c r="DX324">
        <v>0</v>
      </c>
      <c r="DY324">
        <v>0</v>
      </c>
      <c r="DZ324">
        <v>0</v>
      </c>
      <c r="EA324">
        <v>0</v>
      </c>
      <c r="EB324">
        <v>0</v>
      </c>
      <c r="EC324">
        <v>0</v>
      </c>
      <c r="ED324">
        <v>0</v>
      </c>
      <c r="EE324">
        <v>0</v>
      </c>
      <c r="EF324">
        <v>0</v>
      </c>
      <c r="EG324">
        <v>0</v>
      </c>
      <c r="EH324">
        <v>0</v>
      </c>
      <c r="EI324">
        <v>0</v>
      </c>
      <c r="EJ324">
        <v>0</v>
      </c>
      <c r="EK324">
        <v>0</v>
      </c>
      <c r="EL324">
        <v>0</v>
      </c>
      <c r="EM324">
        <v>0</v>
      </c>
      <c r="EN324">
        <v>0</v>
      </c>
      <c r="EO324">
        <v>0</v>
      </c>
      <c r="EP324">
        <v>0</v>
      </c>
      <c r="EQ324">
        <v>0</v>
      </c>
      <c r="ER324">
        <v>0</v>
      </c>
      <c r="ES324">
        <v>0</v>
      </c>
    </row>
    <row r="325" spans="1:149" hidden="1" x14ac:dyDescent="0.3">
      <c r="A325" t="s">
        <v>148</v>
      </c>
      <c r="B325" t="s">
        <v>149</v>
      </c>
      <c r="C325" t="s">
        <v>654</v>
      </c>
      <c r="D325" t="s">
        <v>151</v>
      </c>
      <c r="E325" t="s">
        <v>152</v>
      </c>
      <c r="F325" t="s">
        <v>644</v>
      </c>
      <c r="G325" t="str">
        <f>VLOOKUP(L325,'[3]Locn Lookup 2'!G:H,2,FALSE)</f>
        <v>114 -  EASTERN MIDDLE SCHOOL</v>
      </c>
      <c r="H325" t="str">
        <f t="shared" si="23"/>
        <v>21930114 -  EASTERN MIDDLE SCHOOL</v>
      </c>
      <c r="I325" t="s">
        <v>154</v>
      </c>
      <c r="J325" t="s">
        <v>155</v>
      </c>
      <c r="L325" s="3">
        <v>114</v>
      </c>
      <c r="M325" t="s">
        <v>156</v>
      </c>
      <c r="N325" t="s">
        <v>692</v>
      </c>
      <c r="O325" t="s">
        <v>151</v>
      </c>
      <c r="P325" t="s">
        <v>158</v>
      </c>
      <c r="Q325" t="s">
        <v>164</v>
      </c>
      <c r="R325">
        <v>0</v>
      </c>
      <c r="S325">
        <v>0</v>
      </c>
      <c r="T325">
        <v>0</v>
      </c>
      <c r="U325">
        <v>0</v>
      </c>
      <c r="V325">
        <v>0</v>
      </c>
      <c r="W325">
        <v>0</v>
      </c>
      <c r="X325">
        <v>0</v>
      </c>
      <c r="Y325">
        <v>0</v>
      </c>
      <c r="Z325">
        <v>0</v>
      </c>
      <c r="AA325">
        <v>0</v>
      </c>
      <c r="AB325">
        <v>450000</v>
      </c>
      <c r="AC325">
        <v>54545.29</v>
      </c>
      <c r="AD325">
        <v>-18258.52</v>
      </c>
      <c r="AE325">
        <f t="shared" si="24"/>
        <v>36286.770000000004</v>
      </c>
      <c r="AF325">
        <v>486286.77</v>
      </c>
      <c r="AG325">
        <v>486286.77</v>
      </c>
      <c r="AH325">
        <v>0</v>
      </c>
      <c r="AI325">
        <v>100</v>
      </c>
      <c r="AJ325">
        <v>0</v>
      </c>
      <c r="AK325">
        <v>0</v>
      </c>
      <c r="AL325">
        <v>0</v>
      </c>
      <c r="AM325">
        <v>0</v>
      </c>
      <c r="AN325">
        <v>0</v>
      </c>
      <c r="AO325">
        <v>0</v>
      </c>
      <c r="AP325">
        <v>0</v>
      </c>
      <c r="AQ325">
        <v>0</v>
      </c>
      <c r="AR325">
        <v>0</v>
      </c>
      <c r="AS325">
        <v>0</v>
      </c>
      <c r="AT325">
        <v>0</v>
      </c>
      <c r="AU325">
        <v>0</v>
      </c>
      <c r="AV325">
        <v>0</v>
      </c>
      <c r="AW325">
        <v>0</v>
      </c>
      <c r="AX325">
        <v>0</v>
      </c>
      <c r="AY325">
        <v>0</v>
      </c>
      <c r="AZ325" t="s">
        <v>606</v>
      </c>
      <c r="BA325" t="s">
        <v>644</v>
      </c>
      <c r="BB325" t="s">
        <v>161</v>
      </c>
      <c r="BC325" t="s">
        <v>161</v>
      </c>
      <c r="BD325" t="s">
        <v>161</v>
      </c>
      <c r="BE325" t="s">
        <v>161</v>
      </c>
      <c r="BF325" t="s">
        <v>159</v>
      </c>
      <c r="BG325" t="s">
        <v>161</v>
      </c>
      <c r="BH325" t="s">
        <v>161</v>
      </c>
      <c r="BI325">
        <v>0</v>
      </c>
      <c r="BJ325" t="s">
        <v>161</v>
      </c>
      <c r="BK325" t="s">
        <v>161</v>
      </c>
      <c r="BL325" t="s">
        <v>161</v>
      </c>
      <c r="BM325" t="s">
        <v>161</v>
      </c>
      <c r="BO325" t="s">
        <v>161</v>
      </c>
      <c r="BQ325" t="s">
        <v>161</v>
      </c>
      <c r="BS325" t="s">
        <v>161</v>
      </c>
      <c r="BU325" t="s">
        <v>161</v>
      </c>
      <c r="BW325" t="s">
        <v>161</v>
      </c>
      <c r="BX325" t="s">
        <v>161</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0</v>
      </c>
      <c r="CU325">
        <v>0</v>
      </c>
      <c r="CV325">
        <v>0</v>
      </c>
      <c r="CW325">
        <v>0</v>
      </c>
      <c r="CX325">
        <v>0</v>
      </c>
      <c r="CY325">
        <v>0</v>
      </c>
      <c r="CZ325">
        <v>0</v>
      </c>
      <c r="DA325">
        <v>0</v>
      </c>
      <c r="DB325">
        <v>0</v>
      </c>
      <c r="DC325">
        <v>0</v>
      </c>
      <c r="DD325">
        <v>0</v>
      </c>
      <c r="DE325">
        <v>0</v>
      </c>
      <c r="DF325">
        <v>0</v>
      </c>
      <c r="DG325">
        <v>0</v>
      </c>
      <c r="DH325">
        <v>0</v>
      </c>
      <c r="DI325">
        <v>0</v>
      </c>
      <c r="DJ325">
        <v>0</v>
      </c>
      <c r="DK325">
        <v>0</v>
      </c>
      <c r="DL325">
        <v>0</v>
      </c>
      <c r="DM325">
        <v>0</v>
      </c>
      <c r="DN325">
        <v>0</v>
      </c>
      <c r="DO325">
        <v>0</v>
      </c>
      <c r="DP325">
        <v>0</v>
      </c>
      <c r="DQ325">
        <v>0</v>
      </c>
      <c r="DR325">
        <v>0</v>
      </c>
      <c r="DS325">
        <v>0</v>
      </c>
      <c r="DT325">
        <v>0</v>
      </c>
      <c r="DU325">
        <v>0</v>
      </c>
      <c r="DV325">
        <v>0</v>
      </c>
      <c r="DW325">
        <v>0</v>
      </c>
      <c r="DX325">
        <v>0</v>
      </c>
      <c r="DY325">
        <v>0</v>
      </c>
      <c r="DZ325">
        <v>0</v>
      </c>
      <c r="EA325">
        <v>0</v>
      </c>
      <c r="EB325">
        <v>0</v>
      </c>
      <c r="EC325">
        <v>0</v>
      </c>
      <c r="ED325">
        <v>9704.92</v>
      </c>
      <c r="EE325">
        <v>0</v>
      </c>
      <c r="EF325">
        <v>0</v>
      </c>
      <c r="EG325">
        <v>9704.92</v>
      </c>
      <c r="EH325">
        <v>9704.92</v>
      </c>
      <c r="EI325">
        <v>0</v>
      </c>
      <c r="EJ325">
        <v>0</v>
      </c>
      <c r="EK325">
        <v>100</v>
      </c>
      <c r="EL325">
        <v>47572.46</v>
      </c>
      <c r="EM325">
        <v>54545.29</v>
      </c>
      <c r="EN325">
        <v>-18258.52</v>
      </c>
      <c r="EO325">
        <v>83859.23</v>
      </c>
      <c r="EP325">
        <v>74154.31</v>
      </c>
      <c r="EQ325">
        <v>0</v>
      </c>
      <c r="ER325">
        <v>9704.92</v>
      </c>
      <c r="ES325">
        <v>88.43</v>
      </c>
    </row>
    <row r="326" spans="1:149" hidden="1" x14ac:dyDescent="0.3">
      <c r="A326" t="s">
        <v>148</v>
      </c>
      <c r="B326" t="s">
        <v>149</v>
      </c>
      <c r="C326" t="s">
        <v>654</v>
      </c>
      <c r="D326" t="s">
        <v>151</v>
      </c>
      <c r="E326" t="s">
        <v>152</v>
      </c>
      <c r="F326" t="s">
        <v>403</v>
      </c>
      <c r="G326" t="str">
        <f>VLOOKUP(L326,'[3]Locn Lookup 2'!G:H,2,FALSE)</f>
        <v>114 -  EASTERN MIDDLE SCHOOL</v>
      </c>
      <c r="H326" t="str">
        <f t="shared" si="23"/>
        <v>21931114 -  EASTERN MIDDLE SCHOOL</v>
      </c>
      <c r="I326" t="s">
        <v>154</v>
      </c>
      <c r="J326" t="s">
        <v>155</v>
      </c>
      <c r="L326" s="3">
        <v>114</v>
      </c>
      <c r="M326" t="s">
        <v>156</v>
      </c>
      <c r="N326" t="s">
        <v>693</v>
      </c>
      <c r="O326" t="s">
        <v>151</v>
      </c>
      <c r="P326" t="s">
        <v>158</v>
      </c>
      <c r="Q326" t="s">
        <v>164</v>
      </c>
      <c r="R326">
        <v>0</v>
      </c>
      <c r="S326">
        <v>0</v>
      </c>
      <c r="T326">
        <v>0</v>
      </c>
      <c r="U326">
        <v>0</v>
      </c>
      <c r="V326">
        <v>0</v>
      </c>
      <c r="W326">
        <v>0</v>
      </c>
      <c r="X326">
        <v>0</v>
      </c>
      <c r="Y326">
        <v>0</v>
      </c>
      <c r="Z326">
        <v>0</v>
      </c>
      <c r="AA326">
        <v>0</v>
      </c>
      <c r="AB326">
        <v>176429</v>
      </c>
      <c r="AC326">
        <v>2149.14</v>
      </c>
      <c r="AD326">
        <v>-139365</v>
      </c>
      <c r="AE326">
        <f t="shared" si="24"/>
        <v>-137215.85999999999</v>
      </c>
      <c r="AF326">
        <v>39213.14</v>
      </c>
      <c r="AG326">
        <v>39213.14</v>
      </c>
      <c r="AH326">
        <v>0</v>
      </c>
      <c r="AI326">
        <v>100</v>
      </c>
      <c r="AJ326">
        <v>0</v>
      </c>
      <c r="AK326">
        <v>0</v>
      </c>
      <c r="AL326">
        <v>0</v>
      </c>
      <c r="AM326">
        <v>0</v>
      </c>
      <c r="AN326">
        <v>0</v>
      </c>
      <c r="AO326">
        <v>0</v>
      </c>
      <c r="AP326">
        <v>0</v>
      </c>
      <c r="AQ326">
        <v>0</v>
      </c>
      <c r="AR326">
        <v>0</v>
      </c>
      <c r="AS326">
        <v>0</v>
      </c>
      <c r="AT326">
        <v>0</v>
      </c>
      <c r="AU326">
        <v>0</v>
      </c>
      <c r="AV326">
        <v>0</v>
      </c>
      <c r="AW326">
        <v>0</v>
      </c>
      <c r="AX326">
        <v>0</v>
      </c>
      <c r="AY326">
        <v>0</v>
      </c>
      <c r="AZ326" t="s">
        <v>226</v>
      </c>
      <c r="BA326" t="s">
        <v>403</v>
      </c>
      <c r="BB326" t="s">
        <v>161</v>
      </c>
      <c r="BC326" t="s">
        <v>161</v>
      </c>
      <c r="BD326" t="s">
        <v>161</v>
      </c>
      <c r="BE326" t="s">
        <v>161</v>
      </c>
      <c r="BF326" t="s">
        <v>159</v>
      </c>
      <c r="BG326" t="s">
        <v>161</v>
      </c>
      <c r="BH326" t="s">
        <v>161</v>
      </c>
      <c r="BI326">
        <v>0</v>
      </c>
      <c r="BJ326" t="s">
        <v>161</v>
      </c>
      <c r="BK326" t="s">
        <v>161</v>
      </c>
      <c r="BL326" t="s">
        <v>161</v>
      </c>
      <c r="BM326" t="s">
        <v>161</v>
      </c>
      <c r="BO326" t="s">
        <v>161</v>
      </c>
      <c r="BQ326" t="s">
        <v>161</v>
      </c>
      <c r="BS326" t="s">
        <v>161</v>
      </c>
      <c r="BU326" t="s">
        <v>161</v>
      </c>
      <c r="BW326" t="s">
        <v>161</v>
      </c>
      <c r="BX326" t="s">
        <v>161</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B326">
        <v>0</v>
      </c>
      <c r="DC326">
        <v>0</v>
      </c>
      <c r="DD326">
        <v>0</v>
      </c>
      <c r="DE326">
        <v>0</v>
      </c>
      <c r="DF326">
        <v>0</v>
      </c>
      <c r="DG326">
        <v>0</v>
      </c>
      <c r="DH326">
        <v>0</v>
      </c>
      <c r="DI326">
        <v>0</v>
      </c>
      <c r="DJ326">
        <v>0</v>
      </c>
      <c r="DK326">
        <v>0</v>
      </c>
      <c r="DL326">
        <v>0</v>
      </c>
      <c r="DM326">
        <v>0</v>
      </c>
      <c r="DN326">
        <v>0</v>
      </c>
      <c r="DO326">
        <v>0</v>
      </c>
      <c r="DP326">
        <v>0</v>
      </c>
      <c r="DQ326">
        <v>0</v>
      </c>
      <c r="DR326">
        <v>0</v>
      </c>
      <c r="DS326">
        <v>0</v>
      </c>
      <c r="DT326">
        <v>0</v>
      </c>
      <c r="DU326">
        <v>0</v>
      </c>
      <c r="DV326">
        <v>0</v>
      </c>
      <c r="DW326">
        <v>0</v>
      </c>
      <c r="DX326">
        <v>0</v>
      </c>
      <c r="DY326">
        <v>0</v>
      </c>
      <c r="DZ326">
        <v>0</v>
      </c>
      <c r="EA326">
        <v>0</v>
      </c>
      <c r="EB326">
        <v>0</v>
      </c>
      <c r="EC326">
        <v>0</v>
      </c>
      <c r="ED326">
        <v>0</v>
      </c>
      <c r="EE326">
        <v>0</v>
      </c>
      <c r="EF326">
        <v>0</v>
      </c>
      <c r="EG326">
        <v>0</v>
      </c>
      <c r="EH326">
        <v>0</v>
      </c>
      <c r="EI326">
        <v>0</v>
      </c>
      <c r="EJ326">
        <v>0</v>
      </c>
      <c r="EK326">
        <v>0</v>
      </c>
      <c r="EL326">
        <v>0</v>
      </c>
      <c r="EM326">
        <v>0</v>
      </c>
      <c r="EN326">
        <v>0</v>
      </c>
      <c r="EO326">
        <v>0</v>
      </c>
      <c r="EP326">
        <v>0</v>
      </c>
      <c r="EQ326">
        <v>0</v>
      </c>
      <c r="ER326">
        <v>0</v>
      </c>
      <c r="ES326">
        <v>0</v>
      </c>
    </row>
    <row r="327" spans="1:149" hidden="1" x14ac:dyDescent="0.3">
      <c r="A327" t="s">
        <v>148</v>
      </c>
      <c r="B327" t="s">
        <v>149</v>
      </c>
      <c r="C327" t="s">
        <v>654</v>
      </c>
      <c r="D327" t="s">
        <v>151</v>
      </c>
      <c r="E327" t="s">
        <v>152</v>
      </c>
      <c r="F327" t="s">
        <v>239</v>
      </c>
      <c r="G327" t="str">
        <f>VLOOKUP(L327,'[3]Locn Lookup 2'!G:H,2,FALSE)</f>
        <v>114 -  EASTERN MIDDLE SCHOOL</v>
      </c>
      <c r="H327" t="str">
        <f t="shared" si="23"/>
        <v>21934114 -  EASTERN MIDDLE SCHOOL</v>
      </c>
      <c r="I327" t="s">
        <v>154</v>
      </c>
      <c r="J327" t="s">
        <v>155</v>
      </c>
      <c r="L327" s="3">
        <v>114</v>
      </c>
      <c r="M327" t="s">
        <v>156</v>
      </c>
      <c r="N327" t="s">
        <v>694</v>
      </c>
      <c r="O327" t="s">
        <v>151</v>
      </c>
      <c r="P327" t="s">
        <v>158</v>
      </c>
      <c r="Q327" t="s">
        <v>164</v>
      </c>
      <c r="R327">
        <v>0</v>
      </c>
      <c r="S327">
        <v>0</v>
      </c>
      <c r="T327">
        <v>0</v>
      </c>
      <c r="U327">
        <v>0</v>
      </c>
      <c r="V327">
        <v>0</v>
      </c>
      <c r="W327">
        <v>0</v>
      </c>
      <c r="X327">
        <v>0</v>
      </c>
      <c r="Y327">
        <v>0</v>
      </c>
      <c r="Z327">
        <v>0</v>
      </c>
      <c r="AA327">
        <v>0</v>
      </c>
      <c r="AB327">
        <v>1829984</v>
      </c>
      <c r="AC327">
        <v>32970.839999999997</v>
      </c>
      <c r="AD327">
        <v>-31376.62</v>
      </c>
      <c r="AE327">
        <f t="shared" si="24"/>
        <v>1594.2199999999975</v>
      </c>
      <c r="AF327">
        <v>1831578.22</v>
      </c>
      <c r="AG327">
        <v>1831578.22</v>
      </c>
      <c r="AH327">
        <v>0</v>
      </c>
      <c r="AI327">
        <v>100</v>
      </c>
      <c r="AJ327">
        <v>0</v>
      </c>
      <c r="AK327">
        <v>0</v>
      </c>
      <c r="AL327">
        <v>0</v>
      </c>
      <c r="AM327">
        <v>0</v>
      </c>
      <c r="AN327">
        <v>0</v>
      </c>
      <c r="AO327">
        <v>0</v>
      </c>
      <c r="AP327">
        <v>0</v>
      </c>
      <c r="AQ327">
        <v>0</v>
      </c>
      <c r="AR327">
        <v>0</v>
      </c>
      <c r="AS327">
        <v>0</v>
      </c>
      <c r="AT327">
        <v>0</v>
      </c>
      <c r="AU327">
        <v>0</v>
      </c>
      <c r="AV327">
        <v>0</v>
      </c>
      <c r="AW327">
        <v>0</v>
      </c>
      <c r="AX327">
        <v>0</v>
      </c>
      <c r="AY327">
        <v>0</v>
      </c>
      <c r="AZ327" t="s">
        <v>241</v>
      </c>
      <c r="BA327" t="s">
        <v>239</v>
      </c>
      <c r="BB327" t="s">
        <v>161</v>
      </c>
      <c r="BC327" t="s">
        <v>161</v>
      </c>
      <c r="BD327" t="s">
        <v>161</v>
      </c>
      <c r="BE327" t="s">
        <v>161</v>
      </c>
      <c r="BF327" t="s">
        <v>159</v>
      </c>
      <c r="BG327" t="s">
        <v>161</v>
      </c>
      <c r="BH327" t="s">
        <v>161</v>
      </c>
      <c r="BI327">
        <v>0</v>
      </c>
      <c r="BJ327" t="s">
        <v>161</v>
      </c>
      <c r="BK327" t="s">
        <v>161</v>
      </c>
      <c r="BL327" t="s">
        <v>161</v>
      </c>
      <c r="BM327" t="s">
        <v>161</v>
      </c>
      <c r="BO327" t="s">
        <v>161</v>
      </c>
      <c r="BQ327" t="s">
        <v>161</v>
      </c>
      <c r="BS327" t="s">
        <v>161</v>
      </c>
      <c r="BU327" t="s">
        <v>161</v>
      </c>
      <c r="BW327" t="s">
        <v>161</v>
      </c>
      <c r="BX327" t="s">
        <v>161</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v>0</v>
      </c>
      <c r="DA327">
        <v>0</v>
      </c>
      <c r="DB327">
        <v>0</v>
      </c>
      <c r="DC327">
        <v>0</v>
      </c>
      <c r="DD327">
        <v>0</v>
      </c>
      <c r="DE327">
        <v>0</v>
      </c>
      <c r="DF327">
        <v>0</v>
      </c>
      <c r="DG327">
        <v>0</v>
      </c>
      <c r="DH327">
        <v>0</v>
      </c>
      <c r="DI327">
        <v>0</v>
      </c>
      <c r="DJ327">
        <v>0</v>
      </c>
      <c r="DK327">
        <v>0</v>
      </c>
      <c r="DL327">
        <v>0</v>
      </c>
      <c r="DM327">
        <v>0</v>
      </c>
      <c r="DN327">
        <v>0</v>
      </c>
      <c r="DO327">
        <v>0</v>
      </c>
      <c r="DP327">
        <v>0</v>
      </c>
      <c r="DQ327">
        <v>0</v>
      </c>
      <c r="DR327">
        <v>0</v>
      </c>
      <c r="DS327">
        <v>0</v>
      </c>
      <c r="DT327">
        <v>0</v>
      </c>
      <c r="DU327">
        <v>0</v>
      </c>
      <c r="DV327">
        <v>3250</v>
      </c>
      <c r="DW327">
        <v>0</v>
      </c>
      <c r="DX327">
        <v>0</v>
      </c>
      <c r="DY327">
        <v>3250</v>
      </c>
      <c r="DZ327">
        <v>3250</v>
      </c>
      <c r="EA327">
        <v>0</v>
      </c>
      <c r="EB327">
        <v>0</v>
      </c>
      <c r="EC327">
        <v>100</v>
      </c>
      <c r="ED327">
        <v>42916.77</v>
      </c>
      <c r="EE327">
        <v>0</v>
      </c>
      <c r="EF327">
        <v>-2915.87</v>
      </c>
      <c r="EG327">
        <v>40000.9</v>
      </c>
      <c r="EH327">
        <v>36750.9</v>
      </c>
      <c r="EI327">
        <v>0</v>
      </c>
      <c r="EJ327">
        <v>3250</v>
      </c>
      <c r="EK327">
        <v>91.88</v>
      </c>
      <c r="EL327">
        <v>107833.8</v>
      </c>
      <c r="EM327">
        <v>32970.839999999997</v>
      </c>
      <c r="EN327">
        <v>-28460.75</v>
      </c>
      <c r="EO327">
        <v>112343.89</v>
      </c>
      <c r="EP327">
        <v>69427.12</v>
      </c>
      <c r="EQ327">
        <v>0</v>
      </c>
      <c r="ER327">
        <v>42916.77</v>
      </c>
      <c r="ES327">
        <v>61.8</v>
      </c>
    </row>
    <row r="328" spans="1:149" hidden="1" x14ac:dyDescent="0.3">
      <c r="A328" t="s">
        <v>148</v>
      </c>
      <c r="B328" t="s">
        <v>149</v>
      </c>
      <c r="C328" t="s">
        <v>654</v>
      </c>
      <c r="D328" t="s">
        <v>203</v>
      </c>
      <c r="E328" t="s">
        <v>204</v>
      </c>
      <c r="F328" t="s">
        <v>695</v>
      </c>
      <c r="G328" t="str">
        <f>VLOOKUP(L328,'[3]Locn Lookup 2'!G:H,2,FALSE)</f>
        <v>114 -  EASTERN MIDDLE SCHOOL</v>
      </c>
      <c r="H328" t="str">
        <f t="shared" si="23"/>
        <v>19162114 -  EASTERN MIDDLE SCHOOL</v>
      </c>
      <c r="I328" t="s">
        <v>154</v>
      </c>
      <c r="J328" t="s">
        <v>155</v>
      </c>
      <c r="L328" s="3">
        <v>114</v>
      </c>
      <c r="M328" t="s">
        <v>156</v>
      </c>
      <c r="N328" t="s">
        <v>696</v>
      </c>
      <c r="O328" t="s">
        <v>203</v>
      </c>
      <c r="P328" t="s">
        <v>158</v>
      </c>
      <c r="Q328" t="s">
        <v>159</v>
      </c>
      <c r="R328">
        <v>109581.31</v>
      </c>
      <c r="S328">
        <v>0</v>
      </c>
      <c r="T328">
        <v>0</v>
      </c>
      <c r="U328">
        <v>0</v>
      </c>
      <c r="V328">
        <v>109581.31</v>
      </c>
      <c r="W328">
        <v>25440</v>
      </c>
      <c r="X328">
        <v>58376.43</v>
      </c>
      <c r="Y328">
        <v>0</v>
      </c>
      <c r="Z328">
        <v>25764.880000000001</v>
      </c>
      <c r="AA328">
        <v>76.489999999999995</v>
      </c>
      <c r="AB328">
        <v>250000</v>
      </c>
      <c r="AC328">
        <v>0</v>
      </c>
      <c r="AD328">
        <v>0</v>
      </c>
      <c r="AE328">
        <f t="shared" si="24"/>
        <v>0</v>
      </c>
      <c r="AF328">
        <v>250000</v>
      </c>
      <c r="AG328">
        <v>165858.69</v>
      </c>
      <c r="AH328">
        <v>25764.880000000001</v>
      </c>
      <c r="AI328">
        <v>89.69</v>
      </c>
      <c r="AJ328">
        <v>249930.88</v>
      </c>
      <c r="AK328">
        <v>0</v>
      </c>
      <c r="AL328">
        <v>0</v>
      </c>
      <c r="AM328">
        <v>0</v>
      </c>
      <c r="AN328">
        <v>249930.88</v>
      </c>
      <c r="AO328">
        <v>140349.57</v>
      </c>
      <c r="AP328">
        <v>0</v>
      </c>
      <c r="AQ328">
        <v>109581.31</v>
      </c>
      <c r="AR328">
        <v>56.16</v>
      </c>
      <c r="AS328">
        <v>0</v>
      </c>
      <c r="AT328">
        <v>0</v>
      </c>
      <c r="AU328">
        <v>0</v>
      </c>
      <c r="AV328">
        <v>0</v>
      </c>
      <c r="AW328">
        <v>0</v>
      </c>
      <c r="AX328">
        <v>0</v>
      </c>
      <c r="AY328">
        <v>0</v>
      </c>
      <c r="AZ328" t="s">
        <v>474</v>
      </c>
      <c r="BA328" t="s">
        <v>695</v>
      </c>
      <c r="BB328" t="s">
        <v>161</v>
      </c>
      <c r="BC328" t="s">
        <v>161</v>
      </c>
      <c r="BD328" t="s">
        <v>161</v>
      </c>
      <c r="BE328" t="s">
        <v>161</v>
      </c>
      <c r="BF328" t="s">
        <v>159</v>
      </c>
      <c r="BG328" t="s">
        <v>161</v>
      </c>
      <c r="BH328" s="4">
        <v>43282</v>
      </c>
      <c r="BI328">
        <v>0</v>
      </c>
      <c r="BJ328" s="4">
        <v>43646</v>
      </c>
      <c r="BK328" t="s">
        <v>161</v>
      </c>
      <c r="BL328" t="s">
        <v>161</v>
      </c>
      <c r="BM328" t="s">
        <v>161</v>
      </c>
      <c r="BO328" t="s">
        <v>161</v>
      </c>
      <c r="BQ328" t="s">
        <v>161</v>
      </c>
      <c r="BS328" t="s">
        <v>161</v>
      </c>
      <c r="BU328" t="s">
        <v>161</v>
      </c>
      <c r="BW328" t="s">
        <v>161</v>
      </c>
      <c r="BX328" t="s">
        <v>161</v>
      </c>
      <c r="BZ328">
        <v>250000</v>
      </c>
      <c r="CA328">
        <v>0</v>
      </c>
      <c r="CB328">
        <v>0</v>
      </c>
      <c r="CC328">
        <v>250000</v>
      </c>
      <c r="CD328">
        <v>69.12</v>
      </c>
      <c r="CE328">
        <v>0</v>
      </c>
      <c r="CF328">
        <v>249930.88</v>
      </c>
      <c r="CG328">
        <v>0.03</v>
      </c>
      <c r="CH328">
        <v>0</v>
      </c>
      <c r="CI328">
        <v>0</v>
      </c>
      <c r="CJ328">
        <v>0</v>
      </c>
      <c r="CK328">
        <v>0</v>
      </c>
      <c r="CL328">
        <v>0</v>
      </c>
      <c r="CM328">
        <v>0</v>
      </c>
      <c r="CN328">
        <v>0</v>
      </c>
      <c r="CO328">
        <v>0</v>
      </c>
      <c r="CP328">
        <v>0</v>
      </c>
      <c r="CQ328">
        <v>0</v>
      </c>
      <c r="CR328">
        <v>0</v>
      </c>
      <c r="CS328">
        <v>0</v>
      </c>
      <c r="CT328">
        <v>0</v>
      </c>
      <c r="CU328">
        <v>0</v>
      </c>
      <c r="CV328">
        <v>0</v>
      </c>
      <c r="CW328">
        <v>0</v>
      </c>
      <c r="CX328">
        <v>0</v>
      </c>
      <c r="CY328">
        <v>0</v>
      </c>
      <c r="CZ328">
        <v>0</v>
      </c>
      <c r="DA328">
        <v>0</v>
      </c>
      <c r="DB328">
        <v>0</v>
      </c>
      <c r="DC328">
        <v>0</v>
      </c>
      <c r="DD328">
        <v>0</v>
      </c>
      <c r="DE328">
        <v>0</v>
      </c>
      <c r="DF328">
        <v>0</v>
      </c>
      <c r="DG328">
        <v>0</v>
      </c>
      <c r="DH328">
        <v>0</v>
      </c>
      <c r="DI328">
        <v>0</v>
      </c>
      <c r="DJ328">
        <v>0</v>
      </c>
      <c r="DK328">
        <v>0</v>
      </c>
      <c r="DL328">
        <v>0</v>
      </c>
      <c r="DM328">
        <v>0</v>
      </c>
      <c r="DN328">
        <v>0</v>
      </c>
      <c r="DO328">
        <v>0</v>
      </c>
      <c r="DP328">
        <v>0</v>
      </c>
      <c r="DQ328">
        <v>0</v>
      </c>
      <c r="DR328">
        <v>0</v>
      </c>
      <c r="DS328">
        <v>0</v>
      </c>
      <c r="DT328">
        <v>0</v>
      </c>
      <c r="DU328">
        <v>0</v>
      </c>
      <c r="DV328">
        <v>0</v>
      </c>
      <c r="DW328">
        <v>0</v>
      </c>
      <c r="DX328">
        <v>0</v>
      </c>
      <c r="DY328">
        <v>0</v>
      </c>
      <c r="DZ328">
        <v>0</v>
      </c>
      <c r="EA328">
        <v>0</v>
      </c>
      <c r="EB328">
        <v>0</v>
      </c>
      <c r="EC328">
        <v>0</v>
      </c>
      <c r="ED328">
        <v>0</v>
      </c>
      <c r="EE328">
        <v>0</v>
      </c>
      <c r="EF328">
        <v>0</v>
      </c>
      <c r="EG328">
        <v>0</v>
      </c>
      <c r="EH328">
        <v>0</v>
      </c>
      <c r="EI328">
        <v>0</v>
      </c>
      <c r="EJ328">
        <v>0</v>
      </c>
      <c r="EK328">
        <v>0</v>
      </c>
      <c r="EL328">
        <v>0</v>
      </c>
      <c r="EM328">
        <v>0</v>
      </c>
      <c r="EN328">
        <v>0</v>
      </c>
      <c r="EO328">
        <v>0</v>
      </c>
      <c r="EP328">
        <v>0</v>
      </c>
      <c r="EQ328">
        <v>0</v>
      </c>
      <c r="ER328">
        <v>0</v>
      </c>
      <c r="ES328">
        <v>0</v>
      </c>
    </row>
    <row r="329" spans="1:149" hidden="1" x14ac:dyDescent="0.3">
      <c r="A329" t="s">
        <v>148</v>
      </c>
      <c r="B329" t="s">
        <v>149</v>
      </c>
      <c r="C329" t="s">
        <v>654</v>
      </c>
      <c r="D329" t="s">
        <v>203</v>
      </c>
      <c r="E329" t="s">
        <v>204</v>
      </c>
      <c r="F329" t="s">
        <v>288</v>
      </c>
      <c r="G329" t="str">
        <f>VLOOKUP(L329,'[3]Locn Lookup 2'!G:H,2,FALSE)</f>
        <v>114 -  EASTERN MIDDLE SCHOOL</v>
      </c>
      <c r="H329" t="str">
        <f t="shared" si="23"/>
        <v>19167114 -  EASTERN MIDDLE SCHOOL</v>
      </c>
      <c r="I329" t="s">
        <v>154</v>
      </c>
      <c r="J329" t="s">
        <v>155</v>
      </c>
      <c r="L329" s="3">
        <v>114</v>
      </c>
      <c r="M329" t="s">
        <v>156</v>
      </c>
      <c r="N329" t="s">
        <v>697</v>
      </c>
      <c r="O329" t="s">
        <v>203</v>
      </c>
      <c r="P329" t="s">
        <v>158</v>
      </c>
      <c r="Q329" t="s">
        <v>159</v>
      </c>
      <c r="R329">
        <v>0</v>
      </c>
      <c r="S329">
        <v>0</v>
      </c>
      <c r="T329">
        <v>0</v>
      </c>
      <c r="U329">
        <v>0</v>
      </c>
      <c r="V329">
        <v>0</v>
      </c>
      <c r="W329">
        <v>0</v>
      </c>
      <c r="X329">
        <v>0</v>
      </c>
      <c r="Y329">
        <v>0</v>
      </c>
      <c r="Z329">
        <v>0</v>
      </c>
      <c r="AA329">
        <v>0</v>
      </c>
      <c r="AB329">
        <v>60000</v>
      </c>
      <c r="AC329">
        <v>0</v>
      </c>
      <c r="AD329">
        <v>-5875</v>
      </c>
      <c r="AE329">
        <f t="shared" si="24"/>
        <v>-5875</v>
      </c>
      <c r="AF329">
        <v>54125</v>
      </c>
      <c r="AG329">
        <v>54125</v>
      </c>
      <c r="AH329">
        <v>0</v>
      </c>
      <c r="AI329">
        <v>100</v>
      </c>
      <c r="AJ329">
        <v>4075</v>
      </c>
      <c r="AK329">
        <v>0</v>
      </c>
      <c r="AL329">
        <v>-4075</v>
      </c>
      <c r="AM329">
        <v>0</v>
      </c>
      <c r="AN329">
        <v>0</v>
      </c>
      <c r="AO329">
        <v>0</v>
      </c>
      <c r="AP329">
        <v>0</v>
      </c>
      <c r="AQ329">
        <v>0</v>
      </c>
      <c r="AR329">
        <v>0</v>
      </c>
      <c r="AS329">
        <v>0</v>
      </c>
      <c r="AT329">
        <v>0</v>
      </c>
      <c r="AU329">
        <v>0</v>
      </c>
      <c r="AV329">
        <v>0</v>
      </c>
      <c r="AW329">
        <v>0</v>
      </c>
      <c r="AX329">
        <v>0</v>
      </c>
      <c r="AY329">
        <v>0</v>
      </c>
      <c r="AZ329" t="s">
        <v>290</v>
      </c>
      <c r="BA329" t="s">
        <v>288</v>
      </c>
      <c r="BB329" t="s">
        <v>161</v>
      </c>
      <c r="BC329" t="s">
        <v>161</v>
      </c>
      <c r="BD329" t="s">
        <v>161</v>
      </c>
      <c r="BE329" t="s">
        <v>161</v>
      </c>
      <c r="BF329" t="s">
        <v>159</v>
      </c>
      <c r="BG329" t="s">
        <v>161</v>
      </c>
      <c r="BH329" s="4">
        <v>43282</v>
      </c>
      <c r="BI329">
        <v>0</v>
      </c>
      <c r="BJ329" s="4">
        <v>43646</v>
      </c>
      <c r="BK329" t="s">
        <v>161</v>
      </c>
      <c r="BL329" t="s">
        <v>161</v>
      </c>
      <c r="BM329" t="s">
        <v>161</v>
      </c>
      <c r="BO329" t="s">
        <v>161</v>
      </c>
      <c r="BQ329" t="s">
        <v>161</v>
      </c>
      <c r="BS329" t="s">
        <v>161</v>
      </c>
      <c r="BU329" t="s">
        <v>161</v>
      </c>
      <c r="BW329" t="s">
        <v>161</v>
      </c>
      <c r="BX329" t="s">
        <v>161</v>
      </c>
      <c r="BZ329">
        <v>60000</v>
      </c>
      <c r="CA329">
        <v>0</v>
      </c>
      <c r="CB329">
        <v>-1800</v>
      </c>
      <c r="CC329">
        <v>58200</v>
      </c>
      <c r="CD329">
        <v>54125</v>
      </c>
      <c r="CE329">
        <v>0</v>
      </c>
      <c r="CF329">
        <v>4075</v>
      </c>
      <c r="CG329">
        <v>93</v>
      </c>
      <c r="CH329">
        <v>0</v>
      </c>
      <c r="CI329">
        <v>0</v>
      </c>
      <c r="CJ329">
        <v>0</v>
      </c>
      <c r="CK329">
        <v>0</v>
      </c>
      <c r="CL329">
        <v>0</v>
      </c>
      <c r="CM329">
        <v>0</v>
      </c>
      <c r="CN329">
        <v>0</v>
      </c>
      <c r="CO329">
        <v>0</v>
      </c>
      <c r="CP329">
        <v>0</v>
      </c>
      <c r="CQ329">
        <v>0</v>
      </c>
      <c r="CR329">
        <v>0</v>
      </c>
      <c r="CS329">
        <v>0</v>
      </c>
      <c r="CT329">
        <v>0</v>
      </c>
      <c r="CU329">
        <v>0</v>
      </c>
      <c r="CV329">
        <v>0</v>
      </c>
      <c r="CW329">
        <v>0</v>
      </c>
      <c r="CX329">
        <v>0</v>
      </c>
      <c r="CY329">
        <v>0</v>
      </c>
      <c r="CZ329">
        <v>0</v>
      </c>
      <c r="DA329">
        <v>0</v>
      </c>
      <c r="DB329">
        <v>0</v>
      </c>
      <c r="DC329">
        <v>0</v>
      </c>
      <c r="DD329">
        <v>0</v>
      </c>
      <c r="DE329">
        <v>0</v>
      </c>
      <c r="DF329">
        <v>0</v>
      </c>
      <c r="DG329">
        <v>0</v>
      </c>
      <c r="DH329">
        <v>0</v>
      </c>
      <c r="DI329">
        <v>0</v>
      </c>
      <c r="DJ329">
        <v>0</v>
      </c>
      <c r="DK329">
        <v>0</v>
      </c>
      <c r="DL329">
        <v>0</v>
      </c>
      <c r="DM329">
        <v>0</v>
      </c>
      <c r="DN329">
        <v>0</v>
      </c>
      <c r="DO329">
        <v>0</v>
      </c>
      <c r="DP329">
        <v>0</v>
      </c>
      <c r="DQ329">
        <v>0</v>
      </c>
      <c r="DR329">
        <v>0</v>
      </c>
      <c r="DS329">
        <v>0</v>
      </c>
      <c r="DT329">
        <v>0</v>
      </c>
      <c r="DU329">
        <v>0</v>
      </c>
      <c r="DV329">
        <v>0</v>
      </c>
      <c r="DW329">
        <v>0</v>
      </c>
      <c r="DX329">
        <v>0</v>
      </c>
      <c r="DY329">
        <v>0</v>
      </c>
      <c r="DZ329">
        <v>0</v>
      </c>
      <c r="EA329">
        <v>0</v>
      </c>
      <c r="EB329">
        <v>0</v>
      </c>
      <c r="EC329">
        <v>0</v>
      </c>
      <c r="ED329">
        <v>0</v>
      </c>
      <c r="EE329">
        <v>0</v>
      </c>
      <c r="EF329">
        <v>0</v>
      </c>
      <c r="EG329">
        <v>0</v>
      </c>
      <c r="EH329">
        <v>0</v>
      </c>
      <c r="EI329">
        <v>0</v>
      </c>
      <c r="EJ329">
        <v>0</v>
      </c>
      <c r="EK329">
        <v>0</v>
      </c>
      <c r="EL329">
        <v>0</v>
      </c>
      <c r="EM329">
        <v>0</v>
      </c>
      <c r="EN329">
        <v>0</v>
      </c>
      <c r="EO329">
        <v>0</v>
      </c>
      <c r="EP329">
        <v>0</v>
      </c>
      <c r="EQ329">
        <v>0</v>
      </c>
      <c r="ER329">
        <v>0</v>
      </c>
      <c r="ES329">
        <v>0</v>
      </c>
    </row>
    <row r="330" spans="1:149" hidden="1" x14ac:dyDescent="0.3">
      <c r="A330" t="s">
        <v>148</v>
      </c>
      <c r="B330" t="s">
        <v>149</v>
      </c>
      <c r="C330" t="s">
        <v>698</v>
      </c>
      <c r="D330" t="s">
        <v>151</v>
      </c>
      <c r="E330" t="s">
        <v>152</v>
      </c>
      <c r="F330" t="s">
        <v>295</v>
      </c>
      <c r="G330" t="str">
        <f>VLOOKUP(L330,'[3]Locn Lookup 2'!G:H,2,FALSE)</f>
        <v>115 -  WESTERN MIDDLE SCHOOL</v>
      </c>
      <c r="H330" t="str">
        <f t="shared" si="23"/>
        <v>11138115 -  WESTERN MIDDLE SCHOOL</v>
      </c>
      <c r="I330" t="s">
        <v>154</v>
      </c>
      <c r="J330" t="s">
        <v>155</v>
      </c>
      <c r="L330" s="3">
        <v>115</v>
      </c>
      <c r="M330" t="s">
        <v>156</v>
      </c>
      <c r="N330" t="s">
        <v>699</v>
      </c>
      <c r="O330" t="s">
        <v>151</v>
      </c>
      <c r="P330" t="s">
        <v>158</v>
      </c>
      <c r="Q330" t="s">
        <v>164</v>
      </c>
      <c r="R330">
        <v>0</v>
      </c>
      <c r="S330">
        <v>0</v>
      </c>
      <c r="T330">
        <v>0</v>
      </c>
      <c r="U330">
        <v>0</v>
      </c>
      <c r="V330">
        <v>0</v>
      </c>
      <c r="W330">
        <v>0</v>
      </c>
      <c r="X330">
        <v>0</v>
      </c>
      <c r="Y330">
        <v>0</v>
      </c>
      <c r="Z330">
        <v>0</v>
      </c>
      <c r="AA330">
        <v>0</v>
      </c>
      <c r="AB330">
        <v>311059</v>
      </c>
      <c r="AC330">
        <v>0</v>
      </c>
      <c r="AD330">
        <v>-9990.1</v>
      </c>
      <c r="AE330">
        <f t="shared" si="24"/>
        <v>-9990.1</v>
      </c>
      <c r="AF330">
        <v>301068.90000000002</v>
      </c>
      <c r="AG330">
        <v>301068.90000000002</v>
      </c>
      <c r="AH330">
        <v>0</v>
      </c>
      <c r="AI330">
        <v>100</v>
      </c>
      <c r="AJ330">
        <v>0</v>
      </c>
      <c r="AK330">
        <v>0</v>
      </c>
      <c r="AL330">
        <v>0</v>
      </c>
      <c r="AM330">
        <v>0</v>
      </c>
      <c r="AN330">
        <v>0</v>
      </c>
      <c r="AO330">
        <v>0</v>
      </c>
      <c r="AP330">
        <v>0</v>
      </c>
      <c r="AQ330">
        <v>0</v>
      </c>
      <c r="AR330">
        <v>0</v>
      </c>
      <c r="AS330">
        <v>0</v>
      </c>
      <c r="AT330">
        <v>0</v>
      </c>
      <c r="AU330">
        <v>0</v>
      </c>
      <c r="AV330">
        <v>0</v>
      </c>
      <c r="AW330">
        <v>0</v>
      </c>
      <c r="AX330">
        <v>0</v>
      </c>
      <c r="AY330">
        <v>0</v>
      </c>
      <c r="AZ330" t="s">
        <v>297</v>
      </c>
      <c r="BA330" t="s">
        <v>295</v>
      </c>
      <c r="BB330" t="s">
        <v>161</v>
      </c>
      <c r="BC330" t="s">
        <v>161</v>
      </c>
      <c r="BD330" t="s">
        <v>161</v>
      </c>
      <c r="BE330" t="s">
        <v>161</v>
      </c>
      <c r="BF330" t="s">
        <v>159</v>
      </c>
      <c r="BG330" t="s">
        <v>161</v>
      </c>
      <c r="BH330" t="s">
        <v>161</v>
      </c>
      <c r="BI330">
        <v>0</v>
      </c>
      <c r="BJ330" t="s">
        <v>161</v>
      </c>
      <c r="BK330" t="s">
        <v>161</v>
      </c>
      <c r="BL330" t="s">
        <v>298</v>
      </c>
      <c r="BM330" t="s">
        <v>161</v>
      </c>
      <c r="BO330" t="s">
        <v>161</v>
      </c>
      <c r="BQ330" t="s">
        <v>161</v>
      </c>
      <c r="BS330" t="s">
        <v>161</v>
      </c>
      <c r="BU330" t="s">
        <v>161</v>
      </c>
      <c r="BW330" t="s">
        <v>161</v>
      </c>
      <c r="BX330" t="s">
        <v>161</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v>0</v>
      </c>
      <c r="DA330">
        <v>0</v>
      </c>
      <c r="DB330">
        <v>0</v>
      </c>
      <c r="DC330">
        <v>0</v>
      </c>
      <c r="DD330">
        <v>0</v>
      </c>
      <c r="DE330">
        <v>0</v>
      </c>
      <c r="DF330">
        <v>0</v>
      </c>
      <c r="DG330">
        <v>0</v>
      </c>
      <c r="DH330">
        <v>0</v>
      </c>
      <c r="DI330">
        <v>0</v>
      </c>
      <c r="DJ330">
        <v>0</v>
      </c>
      <c r="DK330">
        <v>0</v>
      </c>
      <c r="DL330">
        <v>0</v>
      </c>
      <c r="DM330">
        <v>0</v>
      </c>
      <c r="DN330">
        <v>0</v>
      </c>
      <c r="DO330">
        <v>0</v>
      </c>
      <c r="DP330">
        <v>0</v>
      </c>
      <c r="DQ330">
        <v>0</v>
      </c>
      <c r="DR330">
        <v>0</v>
      </c>
      <c r="DS330">
        <v>0</v>
      </c>
      <c r="DT330">
        <v>0</v>
      </c>
      <c r="DU330">
        <v>0</v>
      </c>
      <c r="DV330">
        <v>0</v>
      </c>
      <c r="DW330">
        <v>0</v>
      </c>
      <c r="DX330">
        <v>0</v>
      </c>
      <c r="DY330">
        <v>0</v>
      </c>
      <c r="DZ330">
        <v>0</v>
      </c>
      <c r="EA330">
        <v>0</v>
      </c>
      <c r="EB330">
        <v>0</v>
      </c>
      <c r="EC330">
        <v>0</v>
      </c>
      <c r="ED330">
        <v>30702</v>
      </c>
      <c r="EE330">
        <v>0</v>
      </c>
      <c r="EF330">
        <v>-9990.1</v>
      </c>
      <c r="EG330">
        <v>20711.900000000001</v>
      </c>
      <c r="EH330">
        <v>20711.900000000001</v>
      </c>
      <c r="EI330">
        <v>0</v>
      </c>
      <c r="EJ330">
        <v>0</v>
      </c>
      <c r="EK330">
        <v>100</v>
      </c>
      <c r="EL330">
        <v>311059</v>
      </c>
      <c r="EM330">
        <v>0</v>
      </c>
      <c r="EN330">
        <v>0</v>
      </c>
      <c r="EO330">
        <v>311059</v>
      </c>
      <c r="EP330">
        <v>280357</v>
      </c>
      <c r="EQ330">
        <v>0</v>
      </c>
      <c r="ER330">
        <v>30702</v>
      </c>
      <c r="ES330">
        <v>90.13</v>
      </c>
    </row>
    <row r="331" spans="1:149" hidden="1" x14ac:dyDescent="0.3">
      <c r="A331" t="s">
        <v>148</v>
      </c>
      <c r="B331" t="s">
        <v>149</v>
      </c>
      <c r="C331" t="s">
        <v>698</v>
      </c>
      <c r="D331" t="s">
        <v>151</v>
      </c>
      <c r="E331" t="s">
        <v>152</v>
      </c>
      <c r="F331" t="s">
        <v>604</v>
      </c>
      <c r="G331" t="str">
        <f>VLOOKUP(L331,'[3]Locn Lookup 2'!G:H,2,FALSE)</f>
        <v>115 -  WESTERN MIDDLE SCHOOL</v>
      </c>
      <c r="H331" t="str">
        <f t="shared" si="23"/>
        <v>11140115 -  WESTERN MIDDLE SCHOOL</v>
      </c>
      <c r="I331" t="s">
        <v>154</v>
      </c>
      <c r="J331" t="s">
        <v>155</v>
      </c>
      <c r="L331" s="3">
        <v>115</v>
      </c>
      <c r="M331" t="s">
        <v>156</v>
      </c>
      <c r="N331" t="s">
        <v>700</v>
      </c>
      <c r="O331" t="s">
        <v>151</v>
      </c>
      <c r="P331" t="s">
        <v>158</v>
      </c>
      <c r="Q331" t="s">
        <v>164</v>
      </c>
      <c r="R331">
        <v>0</v>
      </c>
      <c r="S331">
        <v>0</v>
      </c>
      <c r="T331">
        <v>0</v>
      </c>
      <c r="U331">
        <v>0</v>
      </c>
      <c r="V331">
        <v>0</v>
      </c>
      <c r="W331">
        <v>0</v>
      </c>
      <c r="X331">
        <v>0</v>
      </c>
      <c r="Y331">
        <v>0</v>
      </c>
      <c r="Z331">
        <v>0</v>
      </c>
      <c r="AA331">
        <v>0</v>
      </c>
      <c r="AB331">
        <v>500000</v>
      </c>
      <c r="AC331">
        <v>63889.99</v>
      </c>
      <c r="AD331">
        <v>-10000</v>
      </c>
      <c r="AE331">
        <f t="shared" si="24"/>
        <v>53889.99</v>
      </c>
      <c r="AF331">
        <v>553889.99</v>
      </c>
      <c r="AG331">
        <v>553889.99</v>
      </c>
      <c r="AH331">
        <v>0</v>
      </c>
      <c r="AI331">
        <v>100</v>
      </c>
      <c r="AJ331">
        <v>0</v>
      </c>
      <c r="AK331">
        <v>0</v>
      </c>
      <c r="AL331">
        <v>0</v>
      </c>
      <c r="AM331">
        <v>0</v>
      </c>
      <c r="AN331">
        <v>0</v>
      </c>
      <c r="AO331">
        <v>0</v>
      </c>
      <c r="AP331">
        <v>0</v>
      </c>
      <c r="AQ331">
        <v>0</v>
      </c>
      <c r="AR331">
        <v>0</v>
      </c>
      <c r="AS331">
        <v>0</v>
      </c>
      <c r="AT331">
        <v>0</v>
      </c>
      <c r="AU331">
        <v>0</v>
      </c>
      <c r="AV331">
        <v>0</v>
      </c>
      <c r="AW331">
        <v>0</v>
      </c>
      <c r="AX331">
        <v>0</v>
      </c>
      <c r="AY331">
        <v>0</v>
      </c>
      <c r="AZ331" t="s">
        <v>606</v>
      </c>
      <c r="BA331" t="s">
        <v>604</v>
      </c>
      <c r="BB331" t="s">
        <v>161</v>
      </c>
      <c r="BC331" t="s">
        <v>161</v>
      </c>
      <c r="BD331" t="s">
        <v>161</v>
      </c>
      <c r="BE331" t="s">
        <v>161</v>
      </c>
      <c r="BF331" t="s">
        <v>159</v>
      </c>
      <c r="BG331" t="s">
        <v>161</v>
      </c>
      <c r="BH331" t="s">
        <v>161</v>
      </c>
      <c r="BI331">
        <v>0</v>
      </c>
      <c r="BJ331" t="s">
        <v>161</v>
      </c>
      <c r="BK331" t="s">
        <v>161</v>
      </c>
      <c r="BL331" t="s">
        <v>607</v>
      </c>
      <c r="BM331" t="s">
        <v>161</v>
      </c>
      <c r="BO331" t="s">
        <v>161</v>
      </c>
      <c r="BQ331" t="s">
        <v>161</v>
      </c>
      <c r="BS331" t="s">
        <v>161</v>
      </c>
      <c r="BU331" t="s">
        <v>161</v>
      </c>
      <c r="BW331" t="s">
        <v>161</v>
      </c>
      <c r="BX331" t="s">
        <v>161</v>
      </c>
      <c r="BZ331">
        <v>0</v>
      </c>
      <c r="CA331">
        <v>0</v>
      </c>
      <c r="CB331">
        <v>0</v>
      </c>
      <c r="CC331">
        <v>0</v>
      </c>
      <c r="CD331">
        <v>0</v>
      </c>
      <c r="CE331">
        <v>0</v>
      </c>
      <c r="CF331">
        <v>0</v>
      </c>
      <c r="CG331">
        <v>0</v>
      </c>
      <c r="CH331">
        <v>0</v>
      </c>
      <c r="CI331">
        <v>0</v>
      </c>
      <c r="CJ331">
        <v>0</v>
      </c>
      <c r="CK331">
        <v>0</v>
      </c>
      <c r="CL331">
        <v>0</v>
      </c>
      <c r="CM331">
        <v>0</v>
      </c>
      <c r="CN331">
        <v>0</v>
      </c>
      <c r="CO331">
        <v>0</v>
      </c>
      <c r="CP331">
        <v>0</v>
      </c>
      <c r="CQ331">
        <v>0</v>
      </c>
      <c r="CR331">
        <v>0</v>
      </c>
      <c r="CS331">
        <v>0</v>
      </c>
      <c r="CT331">
        <v>0</v>
      </c>
      <c r="CU331">
        <v>0</v>
      </c>
      <c r="CV331">
        <v>0</v>
      </c>
      <c r="CW331">
        <v>0</v>
      </c>
      <c r="CX331">
        <v>0</v>
      </c>
      <c r="CY331">
        <v>0</v>
      </c>
      <c r="CZ331">
        <v>0</v>
      </c>
      <c r="DA331">
        <v>0</v>
      </c>
      <c r="DB331">
        <v>0</v>
      </c>
      <c r="DC331">
        <v>0</v>
      </c>
      <c r="DD331">
        <v>0</v>
      </c>
      <c r="DE331">
        <v>0</v>
      </c>
      <c r="DF331">
        <v>0</v>
      </c>
      <c r="DG331">
        <v>0</v>
      </c>
      <c r="DH331">
        <v>0</v>
      </c>
      <c r="DI331">
        <v>0</v>
      </c>
      <c r="DJ331">
        <v>0</v>
      </c>
      <c r="DK331">
        <v>0</v>
      </c>
      <c r="DL331">
        <v>0</v>
      </c>
      <c r="DM331">
        <v>0</v>
      </c>
      <c r="DN331">
        <v>0</v>
      </c>
      <c r="DO331">
        <v>0</v>
      </c>
      <c r="DP331">
        <v>0</v>
      </c>
      <c r="DQ331">
        <v>0</v>
      </c>
      <c r="DR331">
        <v>0</v>
      </c>
      <c r="DS331">
        <v>0</v>
      </c>
      <c r="DT331">
        <v>0</v>
      </c>
      <c r="DU331">
        <v>0</v>
      </c>
      <c r="DV331">
        <v>0</v>
      </c>
      <c r="DW331">
        <v>0</v>
      </c>
      <c r="DX331">
        <v>0</v>
      </c>
      <c r="DY331">
        <v>0</v>
      </c>
      <c r="DZ331">
        <v>0</v>
      </c>
      <c r="EA331">
        <v>0</v>
      </c>
      <c r="EB331">
        <v>0</v>
      </c>
      <c r="EC331">
        <v>0</v>
      </c>
      <c r="ED331">
        <v>0</v>
      </c>
      <c r="EE331">
        <v>0</v>
      </c>
      <c r="EF331">
        <v>0</v>
      </c>
      <c r="EG331">
        <v>0</v>
      </c>
      <c r="EH331">
        <v>0</v>
      </c>
      <c r="EI331">
        <v>0</v>
      </c>
      <c r="EJ331">
        <v>0</v>
      </c>
      <c r="EK331">
        <v>0</v>
      </c>
      <c r="EL331">
        <v>500000</v>
      </c>
      <c r="EM331">
        <v>63889.99</v>
      </c>
      <c r="EN331">
        <v>-10000</v>
      </c>
      <c r="EO331">
        <v>553889.99</v>
      </c>
      <c r="EP331">
        <v>553889.99</v>
      </c>
      <c r="EQ331">
        <v>0</v>
      </c>
      <c r="ER331">
        <v>0</v>
      </c>
      <c r="ES331">
        <v>100</v>
      </c>
    </row>
    <row r="332" spans="1:149" hidden="1" x14ac:dyDescent="0.3">
      <c r="A332" t="s">
        <v>148</v>
      </c>
      <c r="B332" t="s">
        <v>149</v>
      </c>
      <c r="C332" t="s">
        <v>698</v>
      </c>
      <c r="D332" t="s">
        <v>151</v>
      </c>
      <c r="E332" t="s">
        <v>152</v>
      </c>
      <c r="F332" t="s">
        <v>224</v>
      </c>
      <c r="G332" t="str">
        <f>VLOOKUP(L332,'[3]Locn Lookup 2'!G:H,2,FALSE)</f>
        <v>115 -  WESTERN MIDDLE SCHOOL</v>
      </c>
      <c r="H332" t="str">
        <f t="shared" si="23"/>
        <v>11141115 -  WESTERN MIDDLE SCHOOL</v>
      </c>
      <c r="I332" t="s">
        <v>154</v>
      </c>
      <c r="J332" t="s">
        <v>155</v>
      </c>
      <c r="L332" s="3">
        <v>115</v>
      </c>
      <c r="M332" t="s">
        <v>156</v>
      </c>
      <c r="N332" t="s">
        <v>701</v>
      </c>
      <c r="O332" t="s">
        <v>151</v>
      </c>
      <c r="P332" t="s">
        <v>158</v>
      </c>
      <c r="Q332" t="s">
        <v>164</v>
      </c>
      <c r="R332">
        <v>0</v>
      </c>
      <c r="S332">
        <v>0</v>
      </c>
      <c r="T332">
        <v>0</v>
      </c>
      <c r="U332">
        <v>0</v>
      </c>
      <c r="V332">
        <v>0</v>
      </c>
      <c r="W332">
        <v>0</v>
      </c>
      <c r="X332">
        <v>0</v>
      </c>
      <c r="Y332">
        <v>0</v>
      </c>
      <c r="Z332">
        <v>0</v>
      </c>
      <c r="AA332">
        <v>0</v>
      </c>
      <c r="AB332">
        <v>19175</v>
      </c>
      <c r="AC332">
        <v>111591.05</v>
      </c>
      <c r="AD332">
        <v>-19804.18</v>
      </c>
      <c r="AE332">
        <f t="shared" si="24"/>
        <v>91786.87</v>
      </c>
      <c r="AF332">
        <v>110961.87</v>
      </c>
      <c r="AG332">
        <v>110961.87</v>
      </c>
      <c r="AH332">
        <v>0</v>
      </c>
      <c r="AI332">
        <v>100</v>
      </c>
      <c r="AJ332">
        <v>0</v>
      </c>
      <c r="AK332">
        <v>0</v>
      </c>
      <c r="AL332">
        <v>0</v>
      </c>
      <c r="AM332">
        <v>0</v>
      </c>
      <c r="AN332">
        <v>0</v>
      </c>
      <c r="AO332">
        <v>0</v>
      </c>
      <c r="AP332">
        <v>0</v>
      </c>
      <c r="AQ332">
        <v>0</v>
      </c>
      <c r="AR332">
        <v>0</v>
      </c>
      <c r="AS332">
        <v>0</v>
      </c>
      <c r="AT332">
        <v>0</v>
      </c>
      <c r="AU332">
        <v>0</v>
      </c>
      <c r="AV332">
        <v>0</v>
      </c>
      <c r="AW332">
        <v>0</v>
      </c>
      <c r="AX332">
        <v>0</v>
      </c>
      <c r="AY332">
        <v>0</v>
      </c>
      <c r="AZ332" t="s">
        <v>226</v>
      </c>
      <c r="BA332" t="s">
        <v>224</v>
      </c>
      <c r="BB332" t="s">
        <v>161</v>
      </c>
      <c r="BC332" t="s">
        <v>161</v>
      </c>
      <c r="BD332" t="s">
        <v>161</v>
      </c>
      <c r="BE332" t="s">
        <v>161</v>
      </c>
      <c r="BF332" t="s">
        <v>159</v>
      </c>
      <c r="BG332" t="s">
        <v>161</v>
      </c>
      <c r="BH332" t="s">
        <v>161</v>
      </c>
      <c r="BI332">
        <v>0</v>
      </c>
      <c r="BJ332" t="s">
        <v>161</v>
      </c>
      <c r="BK332" t="s">
        <v>161</v>
      </c>
      <c r="BL332" t="s">
        <v>227</v>
      </c>
      <c r="BM332" t="s">
        <v>161</v>
      </c>
      <c r="BO332" t="s">
        <v>161</v>
      </c>
      <c r="BQ332" t="s">
        <v>161</v>
      </c>
      <c r="BS332" t="s">
        <v>161</v>
      </c>
      <c r="BU332" t="s">
        <v>161</v>
      </c>
      <c r="BW332" t="s">
        <v>161</v>
      </c>
      <c r="BX332" t="s">
        <v>161</v>
      </c>
      <c r="BZ332">
        <v>0</v>
      </c>
      <c r="CA332">
        <v>0</v>
      </c>
      <c r="CB332">
        <v>0</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0</v>
      </c>
      <c r="CY332">
        <v>0</v>
      </c>
      <c r="CZ332">
        <v>0</v>
      </c>
      <c r="DA332">
        <v>0</v>
      </c>
      <c r="DB332">
        <v>0</v>
      </c>
      <c r="DC332">
        <v>0</v>
      </c>
      <c r="DD332">
        <v>0</v>
      </c>
      <c r="DE332">
        <v>0</v>
      </c>
      <c r="DF332">
        <v>0</v>
      </c>
      <c r="DG332">
        <v>0</v>
      </c>
      <c r="DH332">
        <v>0</v>
      </c>
      <c r="DI332">
        <v>0</v>
      </c>
      <c r="DJ332">
        <v>0</v>
      </c>
      <c r="DK332">
        <v>0</v>
      </c>
      <c r="DL332">
        <v>0</v>
      </c>
      <c r="DM332">
        <v>0</v>
      </c>
      <c r="DN332">
        <v>0</v>
      </c>
      <c r="DO332">
        <v>0</v>
      </c>
      <c r="DP332">
        <v>0</v>
      </c>
      <c r="DQ332">
        <v>0</v>
      </c>
      <c r="DR332">
        <v>0</v>
      </c>
      <c r="DS332">
        <v>0</v>
      </c>
      <c r="DT332">
        <v>0</v>
      </c>
      <c r="DU332">
        <v>0</v>
      </c>
      <c r="DV332">
        <v>14863.8</v>
      </c>
      <c r="DW332">
        <v>0</v>
      </c>
      <c r="DX332">
        <v>-14863.8</v>
      </c>
      <c r="DY332">
        <v>0</v>
      </c>
      <c r="DZ332">
        <v>0</v>
      </c>
      <c r="EA332">
        <v>0</v>
      </c>
      <c r="EB332">
        <v>0</v>
      </c>
      <c r="EC332">
        <v>0</v>
      </c>
      <c r="ED332">
        <v>5.95</v>
      </c>
      <c r="EE332">
        <v>78899.05</v>
      </c>
      <c r="EF332">
        <v>-4940.38</v>
      </c>
      <c r="EG332">
        <v>73964.62</v>
      </c>
      <c r="EH332">
        <v>59100.82</v>
      </c>
      <c r="EI332">
        <v>0</v>
      </c>
      <c r="EJ332">
        <v>14863.8</v>
      </c>
      <c r="EK332">
        <v>79.900000000000006</v>
      </c>
      <c r="EL332">
        <v>19175</v>
      </c>
      <c r="EM332">
        <v>32692</v>
      </c>
      <c r="EN332">
        <v>0</v>
      </c>
      <c r="EO332">
        <v>51867</v>
      </c>
      <c r="EP332">
        <v>51861.05</v>
      </c>
      <c r="EQ332">
        <v>0</v>
      </c>
      <c r="ER332">
        <v>5.95</v>
      </c>
      <c r="ES332">
        <v>99.99</v>
      </c>
    </row>
    <row r="333" spans="1:149" hidden="1" x14ac:dyDescent="0.3">
      <c r="A333" t="s">
        <v>148</v>
      </c>
      <c r="B333" t="s">
        <v>149</v>
      </c>
      <c r="C333" t="s">
        <v>698</v>
      </c>
      <c r="D333" t="s">
        <v>151</v>
      </c>
      <c r="E333" t="s">
        <v>152</v>
      </c>
      <c r="F333" t="s">
        <v>244</v>
      </c>
      <c r="G333" t="str">
        <f>VLOOKUP(L333,'[3]Locn Lookup 2'!G:H,2,FALSE)</f>
        <v>115 -  WESTERN MIDDLE SCHOOL</v>
      </c>
      <c r="H333" t="str">
        <f t="shared" si="23"/>
        <v>11145115 -  WESTERN MIDDLE SCHOOL</v>
      </c>
      <c r="I333" t="s">
        <v>154</v>
      </c>
      <c r="J333" t="s">
        <v>155</v>
      </c>
      <c r="L333" s="3">
        <v>115</v>
      </c>
      <c r="M333" t="s">
        <v>156</v>
      </c>
      <c r="N333" t="s">
        <v>702</v>
      </c>
      <c r="O333" t="s">
        <v>151</v>
      </c>
      <c r="P333" t="s">
        <v>158</v>
      </c>
      <c r="Q333" t="s">
        <v>164</v>
      </c>
      <c r="R333">
        <v>0</v>
      </c>
      <c r="S333">
        <v>0</v>
      </c>
      <c r="T333">
        <v>0</v>
      </c>
      <c r="U333">
        <v>0</v>
      </c>
      <c r="V333">
        <v>0</v>
      </c>
      <c r="W333">
        <v>0</v>
      </c>
      <c r="X333">
        <v>0</v>
      </c>
      <c r="Y333">
        <v>0</v>
      </c>
      <c r="Z333">
        <v>0</v>
      </c>
      <c r="AA333">
        <v>0</v>
      </c>
      <c r="AB333">
        <v>311670.21000000002</v>
      </c>
      <c r="AC333">
        <v>0</v>
      </c>
      <c r="AD333">
        <v>-5676.05</v>
      </c>
      <c r="AE333">
        <f t="shared" si="24"/>
        <v>-5676.05</v>
      </c>
      <c r="AF333">
        <v>305994.15999999997</v>
      </c>
      <c r="AG333">
        <v>305994.15999999997</v>
      </c>
      <c r="AH333">
        <v>0</v>
      </c>
      <c r="AI333">
        <v>100</v>
      </c>
      <c r="AJ333">
        <v>0</v>
      </c>
      <c r="AK333">
        <v>0</v>
      </c>
      <c r="AL333">
        <v>0</v>
      </c>
      <c r="AM333">
        <v>0</v>
      </c>
      <c r="AN333">
        <v>0</v>
      </c>
      <c r="AO333">
        <v>0</v>
      </c>
      <c r="AP333">
        <v>0</v>
      </c>
      <c r="AQ333">
        <v>0</v>
      </c>
      <c r="AR333">
        <v>0</v>
      </c>
      <c r="AS333">
        <v>0</v>
      </c>
      <c r="AT333">
        <v>0</v>
      </c>
      <c r="AU333">
        <v>0</v>
      </c>
      <c r="AV333">
        <v>0</v>
      </c>
      <c r="AW333">
        <v>0</v>
      </c>
      <c r="AX333">
        <v>0</v>
      </c>
      <c r="AY333">
        <v>0</v>
      </c>
      <c r="AZ333" t="s">
        <v>246</v>
      </c>
      <c r="BA333" t="s">
        <v>244</v>
      </c>
      <c r="BB333" t="s">
        <v>161</v>
      </c>
      <c r="BC333" t="s">
        <v>161</v>
      </c>
      <c r="BD333" t="s">
        <v>161</v>
      </c>
      <c r="BE333" t="s">
        <v>161</v>
      </c>
      <c r="BF333" t="s">
        <v>159</v>
      </c>
      <c r="BG333" t="s">
        <v>161</v>
      </c>
      <c r="BH333" t="s">
        <v>161</v>
      </c>
      <c r="BI333">
        <v>0</v>
      </c>
      <c r="BJ333" t="s">
        <v>161</v>
      </c>
      <c r="BK333" t="s">
        <v>161</v>
      </c>
      <c r="BL333" t="s">
        <v>247</v>
      </c>
      <c r="BM333" t="s">
        <v>161</v>
      </c>
      <c r="BO333" t="s">
        <v>161</v>
      </c>
      <c r="BQ333" t="s">
        <v>161</v>
      </c>
      <c r="BS333" t="s">
        <v>161</v>
      </c>
      <c r="BU333" t="s">
        <v>161</v>
      </c>
      <c r="BW333" t="s">
        <v>161</v>
      </c>
      <c r="BX333" t="s">
        <v>161</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0</v>
      </c>
      <c r="CU333">
        <v>0</v>
      </c>
      <c r="CV333">
        <v>0</v>
      </c>
      <c r="CW333">
        <v>0</v>
      </c>
      <c r="CX333">
        <v>0</v>
      </c>
      <c r="CY333">
        <v>0</v>
      </c>
      <c r="CZ333">
        <v>0</v>
      </c>
      <c r="DA333">
        <v>0</v>
      </c>
      <c r="DB333">
        <v>0</v>
      </c>
      <c r="DC333">
        <v>0</v>
      </c>
      <c r="DD333">
        <v>0</v>
      </c>
      <c r="DE333">
        <v>0</v>
      </c>
      <c r="DF333">
        <v>0</v>
      </c>
      <c r="DG333">
        <v>0</v>
      </c>
      <c r="DH333">
        <v>0</v>
      </c>
      <c r="DI333">
        <v>0</v>
      </c>
      <c r="DJ333">
        <v>0</v>
      </c>
      <c r="DK333">
        <v>0</v>
      </c>
      <c r="DL333">
        <v>0</v>
      </c>
      <c r="DM333">
        <v>0</v>
      </c>
      <c r="DN333">
        <v>295548.05</v>
      </c>
      <c r="DO333">
        <v>0</v>
      </c>
      <c r="DP333">
        <v>-5676.05</v>
      </c>
      <c r="DQ333">
        <v>289872</v>
      </c>
      <c r="DR333">
        <v>289872</v>
      </c>
      <c r="DS333">
        <v>0</v>
      </c>
      <c r="DT333">
        <v>0</v>
      </c>
      <c r="DU333">
        <v>100</v>
      </c>
      <c r="DV333">
        <v>311670.21000000002</v>
      </c>
      <c r="DW333">
        <v>0</v>
      </c>
      <c r="DX333">
        <v>0</v>
      </c>
      <c r="DY333">
        <v>311670.21000000002</v>
      </c>
      <c r="DZ333">
        <v>16122.16</v>
      </c>
      <c r="EA333">
        <v>0</v>
      </c>
      <c r="EB333">
        <v>295548.05</v>
      </c>
      <c r="EC333">
        <v>5.17</v>
      </c>
      <c r="ED333">
        <v>0</v>
      </c>
      <c r="EE333">
        <v>0</v>
      </c>
      <c r="EF333">
        <v>0</v>
      </c>
      <c r="EG333">
        <v>0</v>
      </c>
      <c r="EH333">
        <v>0</v>
      </c>
      <c r="EI333">
        <v>0</v>
      </c>
      <c r="EJ333">
        <v>0</v>
      </c>
      <c r="EK333">
        <v>0</v>
      </c>
      <c r="EL333">
        <v>0</v>
      </c>
      <c r="EM333">
        <v>0</v>
      </c>
      <c r="EN333">
        <v>0</v>
      </c>
      <c r="EO333">
        <v>0</v>
      </c>
      <c r="EP333">
        <v>0</v>
      </c>
      <c r="EQ333">
        <v>0</v>
      </c>
      <c r="ER333">
        <v>0</v>
      </c>
      <c r="ES333">
        <v>0</v>
      </c>
    </row>
    <row r="334" spans="1:149" hidden="1" x14ac:dyDescent="0.3">
      <c r="A334" t="s">
        <v>148</v>
      </c>
      <c r="B334" t="s">
        <v>149</v>
      </c>
      <c r="C334" t="s">
        <v>698</v>
      </c>
      <c r="D334" t="s">
        <v>151</v>
      </c>
      <c r="E334" t="s">
        <v>152</v>
      </c>
      <c r="F334" t="s">
        <v>248</v>
      </c>
      <c r="G334" t="str">
        <f>VLOOKUP(L334,'[3]Locn Lookup 2'!G:H,2,FALSE)</f>
        <v>115 -  WESTERN MIDDLE SCHOOL</v>
      </c>
      <c r="H334" t="str">
        <f t="shared" si="23"/>
        <v>12147115 -  WESTERN MIDDLE SCHOOL</v>
      </c>
      <c r="I334" t="s">
        <v>154</v>
      </c>
      <c r="J334" t="s">
        <v>155</v>
      </c>
      <c r="L334" s="3">
        <v>115</v>
      </c>
      <c r="M334" t="s">
        <v>156</v>
      </c>
      <c r="N334" t="s">
        <v>703</v>
      </c>
      <c r="O334" t="s">
        <v>151</v>
      </c>
      <c r="P334" t="s">
        <v>158</v>
      </c>
      <c r="Q334" t="s">
        <v>164</v>
      </c>
      <c r="R334">
        <v>0</v>
      </c>
      <c r="S334">
        <v>0</v>
      </c>
      <c r="T334">
        <v>0</v>
      </c>
      <c r="U334">
        <v>0</v>
      </c>
      <c r="V334">
        <v>0</v>
      </c>
      <c r="W334">
        <v>0</v>
      </c>
      <c r="X334">
        <v>0</v>
      </c>
      <c r="Y334">
        <v>0</v>
      </c>
      <c r="Z334">
        <v>0</v>
      </c>
      <c r="AA334">
        <v>0</v>
      </c>
      <c r="AB334">
        <v>211000</v>
      </c>
      <c r="AC334">
        <v>585000</v>
      </c>
      <c r="AD334">
        <v>-60902</v>
      </c>
      <c r="AE334">
        <f t="shared" si="24"/>
        <v>524098</v>
      </c>
      <c r="AF334">
        <v>735098</v>
      </c>
      <c r="AG334">
        <v>735098</v>
      </c>
      <c r="AH334">
        <v>0</v>
      </c>
      <c r="AI334">
        <v>100</v>
      </c>
      <c r="AJ334">
        <v>0</v>
      </c>
      <c r="AK334">
        <v>0</v>
      </c>
      <c r="AL334">
        <v>0</v>
      </c>
      <c r="AM334">
        <v>0</v>
      </c>
      <c r="AN334">
        <v>0</v>
      </c>
      <c r="AO334">
        <v>0</v>
      </c>
      <c r="AP334">
        <v>0</v>
      </c>
      <c r="AQ334">
        <v>0</v>
      </c>
      <c r="AR334">
        <v>0</v>
      </c>
      <c r="AS334">
        <v>0</v>
      </c>
      <c r="AT334">
        <v>0</v>
      </c>
      <c r="AU334">
        <v>0</v>
      </c>
      <c r="AV334">
        <v>0</v>
      </c>
      <c r="AW334">
        <v>0</v>
      </c>
      <c r="AX334">
        <v>0</v>
      </c>
      <c r="AY334">
        <v>0</v>
      </c>
      <c r="AZ334" t="s">
        <v>250</v>
      </c>
      <c r="BA334" t="s">
        <v>248</v>
      </c>
      <c r="BB334" t="s">
        <v>161</v>
      </c>
      <c r="BC334" t="s">
        <v>161</v>
      </c>
      <c r="BD334" t="s">
        <v>161</v>
      </c>
      <c r="BE334" t="s">
        <v>161</v>
      </c>
      <c r="BF334" t="s">
        <v>159</v>
      </c>
      <c r="BG334" t="s">
        <v>161</v>
      </c>
      <c r="BH334" t="s">
        <v>161</v>
      </c>
      <c r="BI334">
        <v>0</v>
      </c>
      <c r="BJ334" t="s">
        <v>161</v>
      </c>
      <c r="BK334" t="s">
        <v>161</v>
      </c>
      <c r="BL334" t="s">
        <v>251</v>
      </c>
      <c r="BM334" t="s">
        <v>161</v>
      </c>
      <c r="BO334" t="s">
        <v>161</v>
      </c>
      <c r="BQ334" t="s">
        <v>161</v>
      </c>
      <c r="BS334" t="s">
        <v>161</v>
      </c>
      <c r="BU334" t="s">
        <v>161</v>
      </c>
      <c r="BW334" t="s">
        <v>161</v>
      </c>
      <c r="BX334" t="s">
        <v>161</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v>0</v>
      </c>
      <c r="DA334">
        <v>0</v>
      </c>
      <c r="DB334">
        <v>0</v>
      </c>
      <c r="DC334">
        <v>0</v>
      </c>
      <c r="DD334">
        <v>0</v>
      </c>
      <c r="DE334">
        <v>0</v>
      </c>
      <c r="DF334">
        <v>0</v>
      </c>
      <c r="DG334">
        <v>0</v>
      </c>
      <c r="DH334">
        <v>0</v>
      </c>
      <c r="DI334">
        <v>0</v>
      </c>
      <c r="DJ334">
        <v>0</v>
      </c>
      <c r="DK334">
        <v>0</v>
      </c>
      <c r="DL334">
        <v>0</v>
      </c>
      <c r="DM334">
        <v>0</v>
      </c>
      <c r="DN334">
        <v>0</v>
      </c>
      <c r="DO334">
        <v>0</v>
      </c>
      <c r="DP334">
        <v>0</v>
      </c>
      <c r="DQ334">
        <v>0</v>
      </c>
      <c r="DR334">
        <v>0</v>
      </c>
      <c r="DS334">
        <v>0</v>
      </c>
      <c r="DT334">
        <v>0</v>
      </c>
      <c r="DU334">
        <v>0</v>
      </c>
      <c r="DV334">
        <v>703288</v>
      </c>
      <c r="DW334">
        <v>0</v>
      </c>
      <c r="DX334">
        <v>0</v>
      </c>
      <c r="DY334">
        <v>703288</v>
      </c>
      <c r="DZ334">
        <v>703288</v>
      </c>
      <c r="EA334">
        <v>0</v>
      </c>
      <c r="EB334">
        <v>0</v>
      </c>
      <c r="EC334">
        <v>100</v>
      </c>
      <c r="ED334">
        <v>211000</v>
      </c>
      <c r="EE334">
        <v>585000</v>
      </c>
      <c r="EF334">
        <v>-60902</v>
      </c>
      <c r="EG334">
        <v>735098</v>
      </c>
      <c r="EH334">
        <v>31810</v>
      </c>
      <c r="EI334">
        <v>0</v>
      </c>
      <c r="EJ334">
        <v>703288</v>
      </c>
      <c r="EK334">
        <v>4.33</v>
      </c>
      <c r="EL334">
        <v>0</v>
      </c>
      <c r="EM334">
        <v>0</v>
      </c>
      <c r="EN334">
        <v>0</v>
      </c>
      <c r="EO334">
        <v>0</v>
      </c>
      <c r="EP334">
        <v>0</v>
      </c>
      <c r="EQ334">
        <v>0</v>
      </c>
      <c r="ER334">
        <v>0</v>
      </c>
      <c r="ES334">
        <v>0</v>
      </c>
    </row>
    <row r="335" spans="1:149" hidden="1" x14ac:dyDescent="0.3">
      <c r="A335" t="s">
        <v>148</v>
      </c>
      <c r="B335" t="s">
        <v>149</v>
      </c>
      <c r="C335" t="s">
        <v>698</v>
      </c>
      <c r="D335" t="s">
        <v>151</v>
      </c>
      <c r="E335" t="s">
        <v>152</v>
      </c>
      <c r="F335" t="s">
        <v>594</v>
      </c>
      <c r="G335" t="str">
        <f>VLOOKUP(L335,'[3]Locn Lookup 2'!G:H,2,FALSE)</f>
        <v>115 -  WESTERN MIDDLE SCHOOL</v>
      </c>
      <c r="H335" t="str">
        <f t="shared" si="23"/>
        <v>12148115 -  WESTERN MIDDLE SCHOOL</v>
      </c>
      <c r="I335" t="s">
        <v>154</v>
      </c>
      <c r="J335" t="s">
        <v>155</v>
      </c>
      <c r="L335" s="3">
        <v>115</v>
      </c>
      <c r="M335" t="s">
        <v>156</v>
      </c>
      <c r="N335" t="s">
        <v>704</v>
      </c>
      <c r="O335" t="s">
        <v>151</v>
      </c>
      <c r="P335" t="s">
        <v>158</v>
      </c>
      <c r="Q335" t="s">
        <v>164</v>
      </c>
      <c r="R335">
        <v>0</v>
      </c>
      <c r="S335">
        <v>0</v>
      </c>
      <c r="T335">
        <v>0</v>
      </c>
      <c r="U335">
        <v>0</v>
      </c>
      <c r="V335">
        <v>0</v>
      </c>
      <c r="W335">
        <v>0</v>
      </c>
      <c r="X335">
        <v>0</v>
      </c>
      <c r="Y335">
        <v>0</v>
      </c>
      <c r="Z335">
        <v>0</v>
      </c>
      <c r="AA335">
        <v>0</v>
      </c>
      <c r="AB335">
        <v>195000</v>
      </c>
      <c r="AC335">
        <v>0</v>
      </c>
      <c r="AD335">
        <v>-15851.98</v>
      </c>
      <c r="AE335">
        <f t="shared" si="24"/>
        <v>-15851.98</v>
      </c>
      <c r="AF335">
        <v>179148.02</v>
      </c>
      <c r="AG335">
        <v>179148.02</v>
      </c>
      <c r="AH335">
        <v>0</v>
      </c>
      <c r="AI335">
        <v>100</v>
      </c>
      <c r="AJ335">
        <v>0</v>
      </c>
      <c r="AK335">
        <v>0</v>
      </c>
      <c r="AL335">
        <v>0</v>
      </c>
      <c r="AM335">
        <v>0</v>
      </c>
      <c r="AN335">
        <v>0</v>
      </c>
      <c r="AO335">
        <v>0</v>
      </c>
      <c r="AP335">
        <v>0</v>
      </c>
      <c r="AQ335">
        <v>0</v>
      </c>
      <c r="AR335">
        <v>0</v>
      </c>
      <c r="AS335">
        <v>0</v>
      </c>
      <c r="AT335">
        <v>0</v>
      </c>
      <c r="AU335">
        <v>0</v>
      </c>
      <c r="AV335">
        <v>0</v>
      </c>
      <c r="AW335">
        <v>0</v>
      </c>
      <c r="AX335">
        <v>0</v>
      </c>
      <c r="AY335">
        <v>0</v>
      </c>
      <c r="AZ335" t="s">
        <v>596</v>
      </c>
      <c r="BA335" t="s">
        <v>594</v>
      </c>
      <c r="BB335" t="s">
        <v>161</v>
      </c>
      <c r="BC335" t="s">
        <v>161</v>
      </c>
      <c r="BD335" t="s">
        <v>161</v>
      </c>
      <c r="BE335" t="s">
        <v>161</v>
      </c>
      <c r="BF335" t="s">
        <v>159</v>
      </c>
      <c r="BG335" t="s">
        <v>161</v>
      </c>
      <c r="BH335" t="s">
        <v>161</v>
      </c>
      <c r="BI335">
        <v>0</v>
      </c>
      <c r="BJ335" t="s">
        <v>161</v>
      </c>
      <c r="BK335" t="s">
        <v>161</v>
      </c>
      <c r="BL335" t="s">
        <v>161</v>
      </c>
      <c r="BM335" t="s">
        <v>161</v>
      </c>
      <c r="BO335" t="s">
        <v>161</v>
      </c>
      <c r="BQ335" t="s">
        <v>161</v>
      </c>
      <c r="BS335" t="s">
        <v>161</v>
      </c>
      <c r="BU335" t="s">
        <v>161</v>
      </c>
      <c r="BW335" t="s">
        <v>161</v>
      </c>
      <c r="BX335" t="s">
        <v>161</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0</v>
      </c>
      <c r="CY335">
        <v>0</v>
      </c>
      <c r="CZ335">
        <v>0</v>
      </c>
      <c r="DA335">
        <v>0</v>
      </c>
      <c r="DB335">
        <v>0</v>
      </c>
      <c r="DC335">
        <v>0</v>
      </c>
      <c r="DD335">
        <v>0</v>
      </c>
      <c r="DE335">
        <v>0</v>
      </c>
      <c r="DF335">
        <v>0</v>
      </c>
      <c r="DG335">
        <v>0</v>
      </c>
      <c r="DH335">
        <v>0</v>
      </c>
      <c r="DI335">
        <v>0</v>
      </c>
      <c r="DJ335">
        <v>0</v>
      </c>
      <c r="DK335">
        <v>0</v>
      </c>
      <c r="DL335">
        <v>0</v>
      </c>
      <c r="DM335">
        <v>0</v>
      </c>
      <c r="DN335">
        <v>0</v>
      </c>
      <c r="DO335">
        <v>0</v>
      </c>
      <c r="DP335">
        <v>0</v>
      </c>
      <c r="DQ335">
        <v>0</v>
      </c>
      <c r="DR335">
        <v>0</v>
      </c>
      <c r="DS335">
        <v>0</v>
      </c>
      <c r="DT335">
        <v>0</v>
      </c>
      <c r="DU335">
        <v>0</v>
      </c>
      <c r="DV335">
        <v>159435.42000000001</v>
      </c>
      <c r="DW335">
        <v>0</v>
      </c>
      <c r="DX335">
        <v>0</v>
      </c>
      <c r="DY335">
        <v>159435.42000000001</v>
      </c>
      <c r="DZ335">
        <v>159435.42000000001</v>
      </c>
      <c r="EA335">
        <v>0</v>
      </c>
      <c r="EB335">
        <v>0</v>
      </c>
      <c r="EC335">
        <v>100</v>
      </c>
      <c r="ED335">
        <v>195000</v>
      </c>
      <c r="EE335">
        <v>0</v>
      </c>
      <c r="EF335">
        <v>-15851.98</v>
      </c>
      <c r="EG335">
        <v>179148.02</v>
      </c>
      <c r="EH335">
        <v>19712.599999999999</v>
      </c>
      <c r="EI335">
        <v>0</v>
      </c>
      <c r="EJ335">
        <v>159435.42000000001</v>
      </c>
      <c r="EK335">
        <v>11</v>
      </c>
      <c r="EL335">
        <v>0</v>
      </c>
      <c r="EM335">
        <v>0</v>
      </c>
      <c r="EN335">
        <v>0</v>
      </c>
      <c r="EO335">
        <v>0</v>
      </c>
      <c r="EP335">
        <v>0</v>
      </c>
      <c r="EQ335">
        <v>0</v>
      </c>
      <c r="ER335">
        <v>0</v>
      </c>
      <c r="ES335">
        <v>0</v>
      </c>
    </row>
    <row r="336" spans="1:149" hidden="1" x14ac:dyDescent="0.3">
      <c r="A336" t="s">
        <v>148</v>
      </c>
      <c r="B336" t="s">
        <v>149</v>
      </c>
      <c r="C336" t="s">
        <v>698</v>
      </c>
      <c r="D336" t="s">
        <v>151</v>
      </c>
      <c r="E336" t="s">
        <v>152</v>
      </c>
      <c r="F336" t="s">
        <v>705</v>
      </c>
      <c r="G336" t="str">
        <f>VLOOKUP(L336,'[3]Locn Lookup 2'!G:H,2,FALSE)</f>
        <v>115 -  WESTERN MIDDLE SCHOOL</v>
      </c>
      <c r="H336" t="str">
        <f t="shared" si="23"/>
        <v>13158115 -  WESTERN MIDDLE SCHOOL</v>
      </c>
      <c r="I336" t="s">
        <v>154</v>
      </c>
      <c r="J336" t="s">
        <v>155</v>
      </c>
      <c r="L336" s="3">
        <v>115</v>
      </c>
      <c r="M336" t="s">
        <v>156</v>
      </c>
      <c r="N336" t="s">
        <v>706</v>
      </c>
      <c r="O336" t="s">
        <v>151</v>
      </c>
      <c r="P336" t="s">
        <v>158</v>
      </c>
      <c r="Q336" t="s">
        <v>164</v>
      </c>
      <c r="R336">
        <v>0</v>
      </c>
      <c r="S336">
        <v>0</v>
      </c>
      <c r="T336">
        <v>0</v>
      </c>
      <c r="U336">
        <v>0</v>
      </c>
      <c r="V336">
        <v>0</v>
      </c>
      <c r="W336">
        <v>0</v>
      </c>
      <c r="X336">
        <v>0</v>
      </c>
      <c r="Y336">
        <v>0</v>
      </c>
      <c r="Z336">
        <v>0</v>
      </c>
      <c r="AA336">
        <v>0</v>
      </c>
      <c r="AB336">
        <v>422000</v>
      </c>
      <c r="AC336">
        <v>9037</v>
      </c>
      <c r="AD336">
        <v>-26706</v>
      </c>
      <c r="AE336">
        <f t="shared" si="24"/>
        <v>-17669</v>
      </c>
      <c r="AF336">
        <v>404331</v>
      </c>
      <c r="AG336">
        <v>404331</v>
      </c>
      <c r="AH336">
        <v>0</v>
      </c>
      <c r="AI336">
        <v>100</v>
      </c>
      <c r="AJ336">
        <v>0</v>
      </c>
      <c r="AK336">
        <v>0</v>
      </c>
      <c r="AL336">
        <v>0</v>
      </c>
      <c r="AM336">
        <v>0</v>
      </c>
      <c r="AN336">
        <v>0</v>
      </c>
      <c r="AO336">
        <v>0</v>
      </c>
      <c r="AP336">
        <v>0</v>
      </c>
      <c r="AQ336">
        <v>0</v>
      </c>
      <c r="AR336">
        <v>0</v>
      </c>
      <c r="AS336">
        <v>0</v>
      </c>
      <c r="AT336">
        <v>0</v>
      </c>
      <c r="AU336">
        <v>0</v>
      </c>
      <c r="AV336">
        <v>0</v>
      </c>
      <c r="AW336">
        <v>0</v>
      </c>
      <c r="AX336">
        <v>0</v>
      </c>
      <c r="AY336">
        <v>0</v>
      </c>
      <c r="AZ336" t="s">
        <v>707</v>
      </c>
      <c r="BA336" t="s">
        <v>705</v>
      </c>
      <c r="BB336" t="s">
        <v>161</v>
      </c>
      <c r="BC336" t="s">
        <v>161</v>
      </c>
      <c r="BD336" t="s">
        <v>161</v>
      </c>
      <c r="BE336" t="s">
        <v>161</v>
      </c>
      <c r="BF336" t="s">
        <v>159</v>
      </c>
      <c r="BG336" t="s">
        <v>161</v>
      </c>
      <c r="BH336" s="4">
        <v>41091</v>
      </c>
      <c r="BI336">
        <v>0</v>
      </c>
      <c r="BJ336" s="4">
        <v>41455</v>
      </c>
      <c r="BK336" t="s">
        <v>161</v>
      </c>
      <c r="BL336" t="s">
        <v>161</v>
      </c>
      <c r="BM336" t="s">
        <v>161</v>
      </c>
      <c r="BO336" t="s">
        <v>161</v>
      </c>
      <c r="BQ336" t="s">
        <v>161</v>
      </c>
      <c r="BS336" t="s">
        <v>161</v>
      </c>
      <c r="BU336" t="s">
        <v>161</v>
      </c>
      <c r="BW336" t="s">
        <v>161</v>
      </c>
      <c r="BX336" t="s">
        <v>161</v>
      </c>
      <c r="BZ336">
        <v>0</v>
      </c>
      <c r="CA336">
        <v>0</v>
      </c>
      <c r="CB336">
        <v>0</v>
      </c>
      <c r="CC336">
        <v>0</v>
      </c>
      <c r="CD336">
        <v>0</v>
      </c>
      <c r="CE336">
        <v>0</v>
      </c>
      <c r="CF336">
        <v>0</v>
      </c>
      <c r="CG336">
        <v>0</v>
      </c>
      <c r="CH336">
        <v>0</v>
      </c>
      <c r="CI336">
        <v>0</v>
      </c>
      <c r="CJ336">
        <v>0</v>
      </c>
      <c r="CK336">
        <v>0</v>
      </c>
      <c r="CL336">
        <v>0</v>
      </c>
      <c r="CM336">
        <v>0</v>
      </c>
      <c r="CN336">
        <v>0</v>
      </c>
      <c r="CO336">
        <v>0</v>
      </c>
      <c r="CP336">
        <v>0</v>
      </c>
      <c r="CQ336">
        <v>0</v>
      </c>
      <c r="CR336">
        <v>0</v>
      </c>
      <c r="CS336">
        <v>0</v>
      </c>
      <c r="CT336">
        <v>0</v>
      </c>
      <c r="CU336">
        <v>0</v>
      </c>
      <c r="CV336">
        <v>0</v>
      </c>
      <c r="CW336">
        <v>0</v>
      </c>
      <c r="CX336">
        <v>0</v>
      </c>
      <c r="CY336">
        <v>0</v>
      </c>
      <c r="CZ336">
        <v>0</v>
      </c>
      <c r="DA336">
        <v>0</v>
      </c>
      <c r="DB336">
        <v>0</v>
      </c>
      <c r="DC336">
        <v>0</v>
      </c>
      <c r="DD336">
        <v>0</v>
      </c>
      <c r="DE336">
        <v>0</v>
      </c>
      <c r="DF336">
        <v>26587.040000000001</v>
      </c>
      <c r="DG336">
        <v>0</v>
      </c>
      <c r="DH336">
        <v>-17669</v>
      </c>
      <c r="DI336">
        <v>8918.0400000000009</v>
      </c>
      <c r="DJ336">
        <v>8918.0400000000009</v>
      </c>
      <c r="DK336">
        <v>0</v>
      </c>
      <c r="DL336">
        <v>0</v>
      </c>
      <c r="DM336">
        <v>100</v>
      </c>
      <c r="DN336">
        <v>100615.25</v>
      </c>
      <c r="DO336">
        <v>9037</v>
      </c>
      <c r="DP336">
        <v>-9037</v>
      </c>
      <c r="DQ336">
        <v>100615.25</v>
      </c>
      <c r="DR336">
        <v>74028.210000000006</v>
      </c>
      <c r="DS336">
        <v>0</v>
      </c>
      <c r="DT336">
        <v>26587.040000000001</v>
      </c>
      <c r="DU336">
        <v>73.58</v>
      </c>
      <c r="DV336">
        <v>422000</v>
      </c>
      <c r="DW336">
        <v>0</v>
      </c>
      <c r="DX336">
        <v>0</v>
      </c>
      <c r="DY336">
        <v>422000</v>
      </c>
      <c r="DZ336">
        <v>321384.75</v>
      </c>
      <c r="EA336">
        <v>0</v>
      </c>
      <c r="EB336">
        <v>100615.25</v>
      </c>
      <c r="EC336">
        <v>76.16</v>
      </c>
      <c r="ED336">
        <v>0</v>
      </c>
      <c r="EE336">
        <v>0</v>
      </c>
      <c r="EF336">
        <v>0</v>
      </c>
      <c r="EG336">
        <v>0</v>
      </c>
      <c r="EH336">
        <v>0</v>
      </c>
      <c r="EI336">
        <v>0</v>
      </c>
      <c r="EJ336">
        <v>0</v>
      </c>
      <c r="EK336">
        <v>0</v>
      </c>
      <c r="EL336">
        <v>0</v>
      </c>
      <c r="EM336">
        <v>0</v>
      </c>
      <c r="EN336">
        <v>0</v>
      </c>
      <c r="EO336">
        <v>0</v>
      </c>
      <c r="EP336">
        <v>0</v>
      </c>
      <c r="EQ336">
        <v>0</v>
      </c>
      <c r="ER336">
        <v>0</v>
      </c>
      <c r="ES336">
        <v>0</v>
      </c>
    </row>
    <row r="337" spans="1:149" hidden="1" x14ac:dyDescent="0.3">
      <c r="A337" t="s">
        <v>148</v>
      </c>
      <c r="B337" t="s">
        <v>149</v>
      </c>
      <c r="C337" t="s">
        <v>698</v>
      </c>
      <c r="D337" t="s">
        <v>151</v>
      </c>
      <c r="E337" t="s">
        <v>152</v>
      </c>
      <c r="F337" t="s">
        <v>523</v>
      </c>
      <c r="G337" t="str">
        <f>VLOOKUP(L337,'[3]Locn Lookup 2'!G:H,2,FALSE)</f>
        <v>115 -  WESTERN MIDDLE SCHOOL</v>
      </c>
      <c r="H337" t="str">
        <f t="shared" si="23"/>
        <v>13159115 -  WESTERN MIDDLE SCHOOL</v>
      </c>
      <c r="I337" t="s">
        <v>154</v>
      </c>
      <c r="J337" t="s">
        <v>155</v>
      </c>
      <c r="L337" s="3">
        <v>115</v>
      </c>
      <c r="M337" t="s">
        <v>156</v>
      </c>
      <c r="N337" t="s">
        <v>708</v>
      </c>
      <c r="O337" t="s">
        <v>151</v>
      </c>
      <c r="P337" t="s">
        <v>158</v>
      </c>
      <c r="Q337" t="s">
        <v>164</v>
      </c>
      <c r="R337">
        <v>0</v>
      </c>
      <c r="S337">
        <v>0</v>
      </c>
      <c r="T337">
        <v>0</v>
      </c>
      <c r="U337">
        <v>0</v>
      </c>
      <c r="V337">
        <v>0</v>
      </c>
      <c r="W337">
        <v>0</v>
      </c>
      <c r="X337">
        <v>0</v>
      </c>
      <c r="Y337">
        <v>0</v>
      </c>
      <c r="Z337">
        <v>0</v>
      </c>
      <c r="AA337">
        <v>0</v>
      </c>
      <c r="AB337">
        <v>638000</v>
      </c>
      <c r="AC337">
        <v>11307.25</v>
      </c>
      <c r="AD337">
        <v>-75000</v>
      </c>
      <c r="AE337">
        <f t="shared" si="24"/>
        <v>-63692.75</v>
      </c>
      <c r="AF337">
        <v>574307.25</v>
      </c>
      <c r="AG337">
        <v>574307.25</v>
      </c>
      <c r="AH337">
        <v>0</v>
      </c>
      <c r="AI337">
        <v>100</v>
      </c>
      <c r="AJ337">
        <v>0</v>
      </c>
      <c r="AK337">
        <v>0</v>
      </c>
      <c r="AL337">
        <v>0</v>
      </c>
      <c r="AM337">
        <v>0</v>
      </c>
      <c r="AN337">
        <v>0</v>
      </c>
      <c r="AO337">
        <v>0</v>
      </c>
      <c r="AP337">
        <v>0</v>
      </c>
      <c r="AQ337">
        <v>0</v>
      </c>
      <c r="AR337">
        <v>0</v>
      </c>
      <c r="AS337">
        <v>0</v>
      </c>
      <c r="AT337">
        <v>0</v>
      </c>
      <c r="AU337">
        <v>0</v>
      </c>
      <c r="AV337">
        <v>0</v>
      </c>
      <c r="AW337">
        <v>0</v>
      </c>
      <c r="AX337">
        <v>0</v>
      </c>
      <c r="AY337">
        <v>0</v>
      </c>
      <c r="AZ337" t="s">
        <v>308</v>
      </c>
      <c r="BA337" t="s">
        <v>523</v>
      </c>
      <c r="BB337" t="s">
        <v>161</v>
      </c>
      <c r="BC337" t="s">
        <v>161</v>
      </c>
      <c r="BD337" t="s">
        <v>161</v>
      </c>
      <c r="BE337" t="s">
        <v>161</v>
      </c>
      <c r="BF337" t="s">
        <v>159</v>
      </c>
      <c r="BG337" t="s">
        <v>161</v>
      </c>
      <c r="BH337" s="4">
        <v>41091</v>
      </c>
      <c r="BI337">
        <v>0</v>
      </c>
      <c r="BJ337" s="4">
        <v>41455</v>
      </c>
      <c r="BK337" t="s">
        <v>161</v>
      </c>
      <c r="BL337" t="s">
        <v>161</v>
      </c>
      <c r="BM337" t="s">
        <v>161</v>
      </c>
      <c r="BO337" t="s">
        <v>161</v>
      </c>
      <c r="BQ337" t="s">
        <v>161</v>
      </c>
      <c r="BS337" t="s">
        <v>161</v>
      </c>
      <c r="BU337" t="s">
        <v>161</v>
      </c>
      <c r="BW337" t="s">
        <v>161</v>
      </c>
      <c r="BX337" t="s">
        <v>161</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v>0</v>
      </c>
      <c r="DA337">
        <v>0</v>
      </c>
      <c r="DB337">
        <v>0</v>
      </c>
      <c r="DC337">
        <v>0</v>
      </c>
      <c r="DD337">
        <v>0</v>
      </c>
      <c r="DE337">
        <v>0</v>
      </c>
      <c r="DF337">
        <v>182693.75</v>
      </c>
      <c r="DG337">
        <v>0</v>
      </c>
      <c r="DH337">
        <v>0</v>
      </c>
      <c r="DI337">
        <v>182693.75</v>
      </c>
      <c r="DJ337">
        <v>182693.75</v>
      </c>
      <c r="DK337">
        <v>0</v>
      </c>
      <c r="DL337">
        <v>0</v>
      </c>
      <c r="DM337">
        <v>100</v>
      </c>
      <c r="DN337">
        <v>445047.5</v>
      </c>
      <c r="DO337">
        <v>11307.25</v>
      </c>
      <c r="DP337">
        <v>0</v>
      </c>
      <c r="DQ337">
        <v>456354.75</v>
      </c>
      <c r="DR337">
        <v>273661</v>
      </c>
      <c r="DS337">
        <v>0</v>
      </c>
      <c r="DT337">
        <v>182693.75</v>
      </c>
      <c r="DU337">
        <v>59.97</v>
      </c>
      <c r="DV337">
        <v>638000</v>
      </c>
      <c r="DW337">
        <v>0</v>
      </c>
      <c r="DX337">
        <v>-75000</v>
      </c>
      <c r="DY337">
        <v>563000</v>
      </c>
      <c r="DZ337">
        <v>117952.5</v>
      </c>
      <c r="EA337">
        <v>0</v>
      </c>
      <c r="EB337">
        <v>445047.5</v>
      </c>
      <c r="EC337">
        <v>20.95</v>
      </c>
      <c r="ED337">
        <v>0</v>
      </c>
      <c r="EE337">
        <v>0</v>
      </c>
      <c r="EF337">
        <v>0</v>
      </c>
      <c r="EG337">
        <v>0</v>
      </c>
      <c r="EH337">
        <v>0</v>
      </c>
      <c r="EI337">
        <v>0</v>
      </c>
      <c r="EJ337">
        <v>0</v>
      </c>
      <c r="EK337">
        <v>0</v>
      </c>
      <c r="EL337">
        <v>0</v>
      </c>
      <c r="EM337">
        <v>0</v>
      </c>
      <c r="EN337">
        <v>0</v>
      </c>
      <c r="EO337">
        <v>0</v>
      </c>
      <c r="EP337">
        <v>0</v>
      </c>
      <c r="EQ337">
        <v>0</v>
      </c>
      <c r="ER337">
        <v>0</v>
      </c>
      <c r="ES337">
        <v>0</v>
      </c>
    </row>
    <row r="338" spans="1:149" hidden="1" x14ac:dyDescent="0.3">
      <c r="A338" t="s">
        <v>148</v>
      </c>
      <c r="B338" t="s">
        <v>149</v>
      </c>
      <c r="C338" t="s">
        <v>698</v>
      </c>
      <c r="D338" t="s">
        <v>151</v>
      </c>
      <c r="E338" t="s">
        <v>152</v>
      </c>
      <c r="F338" t="s">
        <v>252</v>
      </c>
      <c r="G338" t="str">
        <f>VLOOKUP(L338,'[3]Locn Lookup 2'!G:H,2,FALSE)</f>
        <v>115 -  WESTERN MIDDLE SCHOOL</v>
      </c>
      <c r="H338" t="str">
        <f t="shared" si="23"/>
        <v>13160115 -  WESTERN MIDDLE SCHOOL</v>
      </c>
      <c r="I338" t="s">
        <v>154</v>
      </c>
      <c r="J338" t="s">
        <v>155</v>
      </c>
      <c r="L338" s="3">
        <v>115</v>
      </c>
      <c r="M338" t="s">
        <v>156</v>
      </c>
      <c r="N338" t="s">
        <v>709</v>
      </c>
      <c r="O338" t="s">
        <v>151</v>
      </c>
      <c r="P338" t="s">
        <v>158</v>
      </c>
      <c r="Q338" t="s">
        <v>164</v>
      </c>
      <c r="R338">
        <v>0</v>
      </c>
      <c r="S338">
        <v>0</v>
      </c>
      <c r="T338">
        <v>0</v>
      </c>
      <c r="U338">
        <v>0</v>
      </c>
      <c r="V338">
        <v>0</v>
      </c>
      <c r="W338">
        <v>0</v>
      </c>
      <c r="X338">
        <v>0</v>
      </c>
      <c r="Y338">
        <v>0</v>
      </c>
      <c r="Z338">
        <v>0</v>
      </c>
      <c r="AA338">
        <v>0</v>
      </c>
      <c r="AB338">
        <v>215000</v>
      </c>
      <c r="AC338">
        <v>20000</v>
      </c>
      <c r="AD338">
        <v>0</v>
      </c>
      <c r="AE338">
        <f t="shared" si="24"/>
        <v>20000</v>
      </c>
      <c r="AF338">
        <v>235000</v>
      </c>
      <c r="AG338">
        <v>235000</v>
      </c>
      <c r="AH338">
        <v>0</v>
      </c>
      <c r="AI338">
        <v>100</v>
      </c>
      <c r="AJ338">
        <v>0</v>
      </c>
      <c r="AK338">
        <v>0</v>
      </c>
      <c r="AL338">
        <v>0</v>
      </c>
      <c r="AM338">
        <v>0</v>
      </c>
      <c r="AN338">
        <v>0</v>
      </c>
      <c r="AO338">
        <v>0</v>
      </c>
      <c r="AP338">
        <v>0</v>
      </c>
      <c r="AQ338">
        <v>0</v>
      </c>
      <c r="AR338">
        <v>0</v>
      </c>
      <c r="AS338">
        <v>0</v>
      </c>
      <c r="AT338">
        <v>0</v>
      </c>
      <c r="AU338">
        <v>0</v>
      </c>
      <c r="AV338">
        <v>0</v>
      </c>
      <c r="AW338">
        <v>0</v>
      </c>
      <c r="AX338">
        <v>0</v>
      </c>
      <c r="AY338">
        <v>0</v>
      </c>
      <c r="AZ338" t="s">
        <v>254</v>
      </c>
      <c r="BA338" t="s">
        <v>252</v>
      </c>
      <c r="BB338" t="s">
        <v>161</v>
      </c>
      <c r="BC338" t="s">
        <v>161</v>
      </c>
      <c r="BD338" t="s">
        <v>161</v>
      </c>
      <c r="BE338" t="s">
        <v>161</v>
      </c>
      <c r="BF338" t="s">
        <v>159</v>
      </c>
      <c r="BG338" t="s">
        <v>161</v>
      </c>
      <c r="BH338" s="4">
        <v>41091</v>
      </c>
      <c r="BI338">
        <v>0</v>
      </c>
      <c r="BJ338" s="4">
        <v>41455</v>
      </c>
      <c r="BK338" t="s">
        <v>161</v>
      </c>
      <c r="BL338" t="s">
        <v>161</v>
      </c>
      <c r="BM338" t="s">
        <v>161</v>
      </c>
      <c r="BO338" t="s">
        <v>161</v>
      </c>
      <c r="BQ338" t="s">
        <v>161</v>
      </c>
      <c r="BS338" t="s">
        <v>161</v>
      </c>
      <c r="BU338" t="s">
        <v>161</v>
      </c>
      <c r="BW338" t="s">
        <v>161</v>
      </c>
      <c r="BX338" t="s">
        <v>161</v>
      </c>
      <c r="BZ338">
        <v>0</v>
      </c>
      <c r="CA338">
        <v>0</v>
      </c>
      <c r="CB338">
        <v>0</v>
      </c>
      <c r="CC338">
        <v>0</v>
      </c>
      <c r="CD338">
        <v>0</v>
      </c>
      <c r="CE338">
        <v>0</v>
      </c>
      <c r="CF338">
        <v>0</v>
      </c>
      <c r="CG338">
        <v>0</v>
      </c>
      <c r="CH338">
        <v>0</v>
      </c>
      <c r="CI338">
        <v>0</v>
      </c>
      <c r="CJ338">
        <v>0</v>
      </c>
      <c r="CK338">
        <v>0</v>
      </c>
      <c r="CL338">
        <v>0</v>
      </c>
      <c r="CM338">
        <v>0</v>
      </c>
      <c r="CN338">
        <v>0</v>
      </c>
      <c r="CO338">
        <v>0</v>
      </c>
      <c r="CP338">
        <v>0</v>
      </c>
      <c r="CQ338">
        <v>0</v>
      </c>
      <c r="CR338">
        <v>0</v>
      </c>
      <c r="CS338">
        <v>0</v>
      </c>
      <c r="CT338">
        <v>0</v>
      </c>
      <c r="CU338">
        <v>0</v>
      </c>
      <c r="CV338">
        <v>0</v>
      </c>
      <c r="CW338">
        <v>0</v>
      </c>
      <c r="CX338">
        <v>0</v>
      </c>
      <c r="CY338">
        <v>0</v>
      </c>
      <c r="CZ338">
        <v>0</v>
      </c>
      <c r="DA338">
        <v>0</v>
      </c>
      <c r="DB338">
        <v>0</v>
      </c>
      <c r="DC338">
        <v>0</v>
      </c>
      <c r="DD338">
        <v>0</v>
      </c>
      <c r="DE338">
        <v>0</v>
      </c>
      <c r="DF338">
        <v>0</v>
      </c>
      <c r="DG338">
        <v>0</v>
      </c>
      <c r="DH338">
        <v>0</v>
      </c>
      <c r="DI338">
        <v>0</v>
      </c>
      <c r="DJ338">
        <v>0</v>
      </c>
      <c r="DK338">
        <v>0</v>
      </c>
      <c r="DL338">
        <v>0</v>
      </c>
      <c r="DM338">
        <v>0</v>
      </c>
      <c r="DN338">
        <v>97775</v>
      </c>
      <c r="DO338">
        <v>0</v>
      </c>
      <c r="DP338">
        <v>0</v>
      </c>
      <c r="DQ338">
        <v>97775</v>
      </c>
      <c r="DR338">
        <v>97775</v>
      </c>
      <c r="DS338">
        <v>0</v>
      </c>
      <c r="DT338">
        <v>0</v>
      </c>
      <c r="DU338">
        <v>100</v>
      </c>
      <c r="DV338">
        <v>215000</v>
      </c>
      <c r="DW338">
        <v>20000</v>
      </c>
      <c r="DX338">
        <v>0</v>
      </c>
      <c r="DY338">
        <v>235000</v>
      </c>
      <c r="DZ338">
        <v>137225</v>
      </c>
      <c r="EA338">
        <v>0</v>
      </c>
      <c r="EB338">
        <v>97775</v>
      </c>
      <c r="EC338">
        <v>58.39</v>
      </c>
      <c r="ED338">
        <v>0</v>
      </c>
      <c r="EE338">
        <v>0</v>
      </c>
      <c r="EF338">
        <v>0</v>
      </c>
      <c r="EG338">
        <v>0</v>
      </c>
      <c r="EH338">
        <v>0</v>
      </c>
      <c r="EI338">
        <v>0</v>
      </c>
      <c r="EJ338">
        <v>0</v>
      </c>
      <c r="EK338">
        <v>0</v>
      </c>
      <c r="EL338">
        <v>0</v>
      </c>
      <c r="EM338">
        <v>0</v>
      </c>
      <c r="EN338">
        <v>0</v>
      </c>
      <c r="EO338">
        <v>0</v>
      </c>
      <c r="EP338">
        <v>0</v>
      </c>
      <c r="EQ338">
        <v>0</v>
      </c>
      <c r="ER338">
        <v>0</v>
      </c>
      <c r="ES338">
        <v>0</v>
      </c>
    </row>
    <row r="339" spans="1:149" hidden="1" x14ac:dyDescent="0.3">
      <c r="A339" t="s">
        <v>148</v>
      </c>
      <c r="B339" t="s">
        <v>149</v>
      </c>
      <c r="C339" t="s">
        <v>698</v>
      </c>
      <c r="D339" t="s">
        <v>151</v>
      </c>
      <c r="E339" t="s">
        <v>152</v>
      </c>
      <c r="F339" t="s">
        <v>611</v>
      </c>
      <c r="G339" t="str">
        <f>VLOOKUP(L339,'[3]Locn Lookup 2'!G:H,2,FALSE)</f>
        <v>115 -  WESTERN MIDDLE SCHOOL</v>
      </c>
      <c r="H339" t="str">
        <f t="shared" si="23"/>
        <v>13162115 -  WESTERN MIDDLE SCHOOL</v>
      </c>
      <c r="I339" t="s">
        <v>154</v>
      </c>
      <c r="J339" t="s">
        <v>155</v>
      </c>
      <c r="L339" s="3">
        <v>115</v>
      </c>
      <c r="M339" t="s">
        <v>156</v>
      </c>
      <c r="N339" t="s">
        <v>710</v>
      </c>
      <c r="O339" t="s">
        <v>151</v>
      </c>
      <c r="P339" t="s">
        <v>158</v>
      </c>
      <c r="Q339" t="s">
        <v>164</v>
      </c>
      <c r="R339">
        <v>0</v>
      </c>
      <c r="S339">
        <v>0</v>
      </c>
      <c r="T339">
        <v>0</v>
      </c>
      <c r="U339">
        <v>0</v>
      </c>
      <c r="V339">
        <v>0</v>
      </c>
      <c r="W339">
        <v>0</v>
      </c>
      <c r="X339">
        <v>0</v>
      </c>
      <c r="Y339">
        <v>0</v>
      </c>
      <c r="Z339">
        <v>0</v>
      </c>
      <c r="AA339">
        <v>0</v>
      </c>
      <c r="AB339">
        <v>225000</v>
      </c>
      <c r="AC339">
        <v>17344.5</v>
      </c>
      <c r="AD339">
        <v>-17461.16</v>
      </c>
      <c r="AE339">
        <f t="shared" si="24"/>
        <v>-116.65999999999985</v>
      </c>
      <c r="AF339">
        <v>224883.34</v>
      </c>
      <c r="AG339">
        <v>224883.34</v>
      </c>
      <c r="AH339">
        <v>0</v>
      </c>
      <c r="AI339">
        <v>100</v>
      </c>
      <c r="AJ339">
        <v>0</v>
      </c>
      <c r="AK339">
        <v>0</v>
      </c>
      <c r="AL339">
        <v>0</v>
      </c>
      <c r="AM339">
        <v>0</v>
      </c>
      <c r="AN339">
        <v>0</v>
      </c>
      <c r="AO339">
        <v>0</v>
      </c>
      <c r="AP339">
        <v>0</v>
      </c>
      <c r="AQ339">
        <v>0</v>
      </c>
      <c r="AR339">
        <v>0</v>
      </c>
      <c r="AS339">
        <v>0</v>
      </c>
      <c r="AT339">
        <v>0</v>
      </c>
      <c r="AU339">
        <v>0</v>
      </c>
      <c r="AV339">
        <v>0</v>
      </c>
      <c r="AW339">
        <v>0</v>
      </c>
      <c r="AX339">
        <v>0</v>
      </c>
      <c r="AY339">
        <v>0</v>
      </c>
      <c r="AZ339" t="s">
        <v>613</v>
      </c>
      <c r="BA339" t="s">
        <v>611</v>
      </c>
      <c r="BB339" t="s">
        <v>161</v>
      </c>
      <c r="BC339" t="s">
        <v>161</v>
      </c>
      <c r="BD339" t="s">
        <v>161</v>
      </c>
      <c r="BE339" t="s">
        <v>161</v>
      </c>
      <c r="BF339" t="s">
        <v>159</v>
      </c>
      <c r="BG339" t="s">
        <v>161</v>
      </c>
      <c r="BH339" s="4">
        <v>41091</v>
      </c>
      <c r="BI339">
        <v>0</v>
      </c>
      <c r="BJ339" s="4">
        <v>41455</v>
      </c>
      <c r="BK339" t="s">
        <v>161</v>
      </c>
      <c r="BL339" t="s">
        <v>161</v>
      </c>
      <c r="BM339" t="s">
        <v>161</v>
      </c>
      <c r="BO339" t="s">
        <v>161</v>
      </c>
      <c r="BQ339" t="s">
        <v>161</v>
      </c>
      <c r="BS339" t="s">
        <v>161</v>
      </c>
      <c r="BU339" t="s">
        <v>161</v>
      </c>
      <c r="BW339" t="s">
        <v>161</v>
      </c>
      <c r="BX339" t="s">
        <v>161</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v>0</v>
      </c>
      <c r="DA339">
        <v>0</v>
      </c>
      <c r="DB339">
        <v>0</v>
      </c>
      <c r="DC339">
        <v>0</v>
      </c>
      <c r="DD339">
        <v>0</v>
      </c>
      <c r="DE339">
        <v>0</v>
      </c>
      <c r="DF339">
        <v>89713.11</v>
      </c>
      <c r="DG339">
        <v>0</v>
      </c>
      <c r="DH339">
        <v>-17461.16</v>
      </c>
      <c r="DI339">
        <v>72251.95</v>
      </c>
      <c r="DJ339">
        <v>72251.95</v>
      </c>
      <c r="DK339">
        <v>0</v>
      </c>
      <c r="DL339">
        <v>0</v>
      </c>
      <c r="DM339">
        <v>100</v>
      </c>
      <c r="DN339">
        <v>79823.61</v>
      </c>
      <c r="DO339">
        <v>17344.5</v>
      </c>
      <c r="DP339">
        <v>0</v>
      </c>
      <c r="DQ339">
        <v>97168.11</v>
      </c>
      <c r="DR339">
        <v>7455</v>
      </c>
      <c r="DS339">
        <v>0</v>
      </c>
      <c r="DT339">
        <v>89713.11</v>
      </c>
      <c r="DU339">
        <v>7.67</v>
      </c>
      <c r="DV339">
        <v>225000</v>
      </c>
      <c r="DW339">
        <v>0</v>
      </c>
      <c r="DX339">
        <v>0</v>
      </c>
      <c r="DY339">
        <v>225000</v>
      </c>
      <c r="DZ339">
        <v>145176.39000000001</v>
      </c>
      <c r="EA339">
        <v>0</v>
      </c>
      <c r="EB339">
        <v>79823.61</v>
      </c>
      <c r="EC339">
        <v>64.52</v>
      </c>
      <c r="ED339">
        <v>0</v>
      </c>
      <c r="EE339">
        <v>0</v>
      </c>
      <c r="EF339">
        <v>0</v>
      </c>
      <c r="EG339">
        <v>0</v>
      </c>
      <c r="EH339">
        <v>0</v>
      </c>
      <c r="EI339">
        <v>0</v>
      </c>
      <c r="EJ339">
        <v>0</v>
      </c>
      <c r="EK339">
        <v>0</v>
      </c>
      <c r="EL339">
        <v>0</v>
      </c>
      <c r="EM339">
        <v>0</v>
      </c>
      <c r="EN339">
        <v>0</v>
      </c>
      <c r="EO339">
        <v>0</v>
      </c>
      <c r="EP339">
        <v>0</v>
      </c>
      <c r="EQ339">
        <v>0</v>
      </c>
      <c r="ER339">
        <v>0</v>
      </c>
      <c r="ES339">
        <v>0</v>
      </c>
    </row>
    <row r="340" spans="1:149" hidden="1" x14ac:dyDescent="0.3">
      <c r="A340" t="s">
        <v>148</v>
      </c>
      <c r="B340" t="s">
        <v>149</v>
      </c>
      <c r="C340" t="s">
        <v>698</v>
      </c>
      <c r="D340" t="s">
        <v>151</v>
      </c>
      <c r="E340" t="s">
        <v>152</v>
      </c>
      <c r="F340" t="s">
        <v>615</v>
      </c>
      <c r="G340" t="str">
        <f>VLOOKUP(L340,'[3]Locn Lookup 2'!G:H,2,FALSE)</f>
        <v>115 -  WESTERN MIDDLE SCHOOL</v>
      </c>
      <c r="H340" t="str">
        <f t="shared" si="23"/>
        <v>14158115 -  WESTERN MIDDLE SCHOOL</v>
      </c>
      <c r="I340" t="s">
        <v>154</v>
      </c>
      <c r="J340" t="s">
        <v>155</v>
      </c>
      <c r="L340" s="3">
        <v>115</v>
      </c>
      <c r="M340" t="s">
        <v>156</v>
      </c>
      <c r="N340" t="s">
        <v>711</v>
      </c>
      <c r="O340" t="s">
        <v>151</v>
      </c>
      <c r="P340" t="s">
        <v>158</v>
      </c>
      <c r="Q340" t="s">
        <v>164</v>
      </c>
      <c r="R340">
        <v>0</v>
      </c>
      <c r="S340">
        <v>0</v>
      </c>
      <c r="T340">
        <v>0</v>
      </c>
      <c r="U340">
        <v>0</v>
      </c>
      <c r="V340">
        <v>0</v>
      </c>
      <c r="W340">
        <v>0</v>
      </c>
      <c r="X340">
        <v>0</v>
      </c>
      <c r="Y340">
        <v>0</v>
      </c>
      <c r="Z340">
        <v>0</v>
      </c>
      <c r="AA340">
        <v>0</v>
      </c>
      <c r="AB340">
        <v>85000</v>
      </c>
      <c r="AC340">
        <v>223.05</v>
      </c>
      <c r="AD340">
        <v>0</v>
      </c>
      <c r="AE340">
        <f t="shared" si="24"/>
        <v>223.05</v>
      </c>
      <c r="AF340">
        <v>85223.05</v>
      </c>
      <c r="AG340">
        <v>85223.05</v>
      </c>
      <c r="AH340">
        <v>0</v>
      </c>
      <c r="AI340">
        <v>100</v>
      </c>
      <c r="AJ340">
        <v>0</v>
      </c>
      <c r="AK340">
        <v>0</v>
      </c>
      <c r="AL340">
        <v>0</v>
      </c>
      <c r="AM340">
        <v>0</v>
      </c>
      <c r="AN340">
        <v>0</v>
      </c>
      <c r="AO340">
        <v>0</v>
      </c>
      <c r="AP340">
        <v>0</v>
      </c>
      <c r="AQ340">
        <v>0</v>
      </c>
      <c r="AR340">
        <v>0</v>
      </c>
      <c r="AS340">
        <v>0</v>
      </c>
      <c r="AT340">
        <v>0</v>
      </c>
      <c r="AU340">
        <v>0</v>
      </c>
      <c r="AV340">
        <v>0</v>
      </c>
      <c r="AW340">
        <v>0</v>
      </c>
      <c r="AX340">
        <v>0</v>
      </c>
      <c r="AY340">
        <v>0</v>
      </c>
      <c r="AZ340" t="s">
        <v>617</v>
      </c>
      <c r="BA340" t="s">
        <v>615</v>
      </c>
      <c r="BB340" t="s">
        <v>161</v>
      </c>
      <c r="BC340" t="s">
        <v>161</v>
      </c>
      <c r="BD340" t="s">
        <v>161</v>
      </c>
      <c r="BE340" t="s">
        <v>161</v>
      </c>
      <c r="BF340" t="s">
        <v>159</v>
      </c>
      <c r="BG340" t="s">
        <v>161</v>
      </c>
      <c r="BH340" s="4">
        <v>41456</v>
      </c>
      <c r="BI340">
        <v>0</v>
      </c>
      <c r="BJ340" s="4">
        <v>41820</v>
      </c>
      <c r="BK340" t="s">
        <v>161</v>
      </c>
      <c r="BL340" t="s">
        <v>161</v>
      </c>
      <c r="BM340" t="s">
        <v>161</v>
      </c>
      <c r="BO340" t="s">
        <v>161</v>
      </c>
      <c r="BQ340" t="s">
        <v>161</v>
      </c>
      <c r="BS340" t="s">
        <v>161</v>
      </c>
      <c r="BU340" t="s">
        <v>161</v>
      </c>
      <c r="BW340" t="s">
        <v>161</v>
      </c>
      <c r="BX340" t="s">
        <v>161</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0</v>
      </c>
      <c r="CU340">
        <v>0</v>
      </c>
      <c r="CV340">
        <v>0</v>
      </c>
      <c r="CW340">
        <v>0</v>
      </c>
      <c r="CX340">
        <v>0</v>
      </c>
      <c r="CY340">
        <v>0</v>
      </c>
      <c r="CZ340">
        <v>0</v>
      </c>
      <c r="DA340">
        <v>0</v>
      </c>
      <c r="DB340">
        <v>0</v>
      </c>
      <c r="DC340">
        <v>0</v>
      </c>
      <c r="DD340">
        <v>0</v>
      </c>
      <c r="DE340">
        <v>0</v>
      </c>
      <c r="DF340">
        <v>0</v>
      </c>
      <c r="DG340">
        <v>223.05</v>
      </c>
      <c r="DH340">
        <v>0</v>
      </c>
      <c r="DI340">
        <v>223.05</v>
      </c>
      <c r="DJ340">
        <v>223.05</v>
      </c>
      <c r="DK340">
        <v>0</v>
      </c>
      <c r="DL340">
        <v>0</v>
      </c>
      <c r="DM340">
        <v>100</v>
      </c>
      <c r="DN340">
        <v>85000</v>
      </c>
      <c r="DO340">
        <v>0</v>
      </c>
      <c r="DP340">
        <v>0</v>
      </c>
      <c r="DQ340">
        <v>85000</v>
      </c>
      <c r="DR340">
        <v>85000</v>
      </c>
      <c r="DS340">
        <v>0</v>
      </c>
      <c r="DT340">
        <v>0</v>
      </c>
      <c r="DU340">
        <v>100</v>
      </c>
      <c r="DV340">
        <v>0</v>
      </c>
      <c r="DW340">
        <v>0</v>
      </c>
      <c r="DX340">
        <v>0</v>
      </c>
      <c r="DY340">
        <v>0</v>
      </c>
      <c r="DZ340">
        <v>0</v>
      </c>
      <c r="EA340">
        <v>0</v>
      </c>
      <c r="EB340">
        <v>0</v>
      </c>
      <c r="EC340">
        <v>0</v>
      </c>
      <c r="ED340">
        <v>0</v>
      </c>
      <c r="EE340">
        <v>0</v>
      </c>
      <c r="EF340">
        <v>0</v>
      </c>
      <c r="EG340">
        <v>0</v>
      </c>
      <c r="EH340">
        <v>0</v>
      </c>
      <c r="EI340">
        <v>0</v>
      </c>
      <c r="EJ340">
        <v>0</v>
      </c>
      <c r="EK340">
        <v>0</v>
      </c>
      <c r="EL340">
        <v>0</v>
      </c>
      <c r="EM340">
        <v>0</v>
      </c>
      <c r="EN340">
        <v>0</v>
      </c>
      <c r="EO340">
        <v>0</v>
      </c>
      <c r="EP340">
        <v>0</v>
      </c>
      <c r="EQ340">
        <v>0</v>
      </c>
      <c r="ER340">
        <v>0</v>
      </c>
      <c r="ES340">
        <v>0</v>
      </c>
    </row>
    <row r="341" spans="1:149" hidden="1" x14ac:dyDescent="0.3">
      <c r="A341" t="s">
        <v>148</v>
      </c>
      <c r="B341" t="s">
        <v>149</v>
      </c>
      <c r="C341" t="s">
        <v>698</v>
      </c>
      <c r="D341" t="s">
        <v>151</v>
      </c>
      <c r="E341" t="s">
        <v>152</v>
      </c>
      <c r="F341" t="s">
        <v>228</v>
      </c>
      <c r="G341" t="str">
        <f>VLOOKUP(L341,'[3]Locn Lookup 2'!G:H,2,FALSE)</f>
        <v>115 -  WESTERN MIDDLE SCHOOL</v>
      </c>
      <c r="H341" t="str">
        <f t="shared" si="23"/>
        <v>14162115 -  WESTERN MIDDLE SCHOOL</v>
      </c>
      <c r="I341" t="s">
        <v>154</v>
      </c>
      <c r="J341" t="s">
        <v>155</v>
      </c>
      <c r="L341" s="3">
        <v>115</v>
      </c>
      <c r="M341" t="s">
        <v>156</v>
      </c>
      <c r="N341" t="s">
        <v>712</v>
      </c>
      <c r="O341" t="s">
        <v>151</v>
      </c>
      <c r="P341" t="s">
        <v>158</v>
      </c>
      <c r="Q341" t="s">
        <v>164</v>
      </c>
      <c r="R341">
        <v>0</v>
      </c>
      <c r="S341">
        <v>0</v>
      </c>
      <c r="T341">
        <v>0</v>
      </c>
      <c r="U341">
        <v>0</v>
      </c>
      <c r="V341">
        <v>0</v>
      </c>
      <c r="W341">
        <v>0</v>
      </c>
      <c r="X341">
        <v>0</v>
      </c>
      <c r="Y341">
        <v>0</v>
      </c>
      <c r="Z341">
        <v>0</v>
      </c>
      <c r="AA341">
        <v>0</v>
      </c>
      <c r="AB341">
        <v>170000</v>
      </c>
      <c r="AC341">
        <v>0</v>
      </c>
      <c r="AD341">
        <v>0</v>
      </c>
      <c r="AE341">
        <f t="shared" si="24"/>
        <v>0</v>
      </c>
      <c r="AF341">
        <v>170000</v>
      </c>
      <c r="AG341">
        <v>170000</v>
      </c>
      <c r="AH341">
        <v>0</v>
      </c>
      <c r="AI341">
        <v>100</v>
      </c>
      <c r="AJ341">
        <v>0</v>
      </c>
      <c r="AK341">
        <v>0</v>
      </c>
      <c r="AL341">
        <v>0</v>
      </c>
      <c r="AM341">
        <v>0</v>
      </c>
      <c r="AN341">
        <v>0</v>
      </c>
      <c r="AO341">
        <v>0</v>
      </c>
      <c r="AP341">
        <v>0</v>
      </c>
      <c r="AQ341">
        <v>0</v>
      </c>
      <c r="AR341">
        <v>0</v>
      </c>
      <c r="AS341">
        <v>0</v>
      </c>
      <c r="AT341">
        <v>0</v>
      </c>
      <c r="AU341">
        <v>0</v>
      </c>
      <c r="AV341">
        <v>0</v>
      </c>
      <c r="AW341">
        <v>0</v>
      </c>
      <c r="AX341">
        <v>0</v>
      </c>
      <c r="AY341">
        <v>0</v>
      </c>
      <c r="AZ341" t="s">
        <v>230</v>
      </c>
      <c r="BA341" t="s">
        <v>228</v>
      </c>
      <c r="BB341" t="s">
        <v>161</v>
      </c>
      <c r="BC341" t="s">
        <v>161</v>
      </c>
      <c r="BD341" t="s">
        <v>161</v>
      </c>
      <c r="BE341" t="s">
        <v>161</v>
      </c>
      <c r="BF341" t="s">
        <v>159</v>
      </c>
      <c r="BG341" t="s">
        <v>161</v>
      </c>
      <c r="BH341" s="4">
        <v>41456</v>
      </c>
      <c r="BI341">
        <v>0</v>
      </c>
      <c r="BJ341" s="4">
        <v>41820</v>
      </c>
      <c r="BK341" t="s">
        <v>161</v>
      </c>
      <c r="BL341" t="s">
        <v>161</v>
      </c>
      <c r="BM341" t="s">
        <v>161</v>
      </c>
      <c r="BO341" t="s">
        <v>161</v>
      </c>
      <c r="BQ341" t="s">
        <v>161</v>
      </c>
      <c r="BS341" t="s">
        <v>161</v>
      </c>
      <c r="BU341" t="s">
        <v>161</v>
      </c>
      <c r="BW341" t="s">
        <v>161</v>
      </c>
      <c r="BX341" t="s">
        <v>161</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v>0</v>
      </c>
      <c r="DA341">
        <v>0</v>
      </c>
      <c r="DB341">
        <v>0</v>
      </c>
      <c r="DC341">
        <v>0</v>
      </c>
      <c r="DD341">
        <v>0</v>
      </c>
      <c r="DE341">
        <v>0</v>
      </c>
      <c r="DF341">
        <v>0</v>
      </c>
      <c r="DG341">
        <v>0</v>
      </c>
      <c r="DH341">
        <v>0</v>
      </c>
      <c r="DI341">
        <v>0</v>
      </c>
      <c r="DJ341">
        <v>0</v>
      </c>
      <c r="DK341">
        <v>0</v>
      </c>
      <c r="DL341">
        <v>0</v>
      </c>
      <c r="DM341">
        <v>0</v>
      </c>
      <c r="DN341">
        <v>170000</v>
      </c>
      <c r="DO341">
        <v>0</v>
      </c>
      <c r="DP341">
        <v>0</v>
      </c>
      <c r="DQ341">
        <v>170000</v>
      </c>
      <c r="DR341">
        <v>170000</v>
      </c>
      <c r="DS341">
        <v>0</v>
      </c>
      <c r="DT341">
        <v>0</v>
      </c>
      <c r="DU341">
        <v>100</v>
      </c>
      <c r="DV341">
        <v>0</v>
      </c>
      <c r="DW341">
        <v>0</v>
      </c>
      <c r="DX341">
        <v>0</v>
      </c>
      <c r="DY341">
        <v>0</v>
      </c>
      <c r="DZ341">
        <v>0</v>
      </c>
      <c r="EA341">
        <v>0</v>
      </c>
      <c r="EB341">
        <v>0</v>
      </c>
      <c r="EC341">
        <v>0</v>
      </c>
      <c r="ED341">
        <v>0</v>
      </c>
      <c r="EE341">
        <v>0</v>
      </c>
      <c r="EF341">
        <v>0</v>
      </c>
      <c r="EG341">
        <v>0</v>
      </c>
      <c r="EH341">
        <v>0</v>
      </c>
      <c r="EI341">
        <v>0</v>
      </c>
      <c r="EJ341">
        <v>0</v>
      </c>
      <c r="EK341">
        <v>0</v>
      </c>
      <c r="EL341">
        <v>0</v>
      </c>
      <c r="EM341">
        <v>0</v>
      </c>
      <c r="EN341">
        <v>0</v>
      </c>
      <c r="EO341">
        <v>0</v>
      </c>
      <c r="EP341">
        <v>0</v>
      </c>
      <c r="EQ341">
        <v>0</v>
      </c>
      <c r="ER341">
        <v>0</v>
      </c>
      <c r="ES341">
        <v>0</v>
      </c>
    </row>
    <row r="342" spans="1:149" hidden="1" x14ac:dyDescent="0.3">
      <c r="A342" t="s">
        <v>148</v>
      </c>
      <c r="B342" t="s">
        <v>149</v>
      </c>
      <c r="C342" t="s">
        <v>698</v>
      </c>
      <c r="D342" t="s">
        <v>151</v>
      </c>
      <c r="E342" t="s">
        <v>152</v>
      </c>
      <c r="F342" t="s">
        <v>369</v>
      </c>
      <c r="G342" t="str">
        <f>VLOOKUP(L342,'[3]Locn Lookup 2'!G:H,2,FALSE)</f>
        <v>115 -  WESTERN MIDDLE SCHOOL</v>
      </c>
      <c r="H342" t="str">
        <f t="shared" si="23"/>
        <v>14164115 -  WESTERN MIDDLE SCHOOL</v>
      </c>
      <c r="I342" t="s">
        <v>154</v>
      </c>
      <c r="J342" t="s">
        <v>155</v>
      </c>
      <c r="L342" s="3">
        <v>115</v>
      </c>
      <c r="M342" t="s">
        <v>156</v>
      </c>
      <c r="N342" t="s">
        <v>713</v>
      </c>
      <c r="O342" t="s">
        <v>151</v>
      </c>
      <c r="P342" t="s">
        <v>158</v>
      </c>
      <c r="Q342" t="s">
        <v>159</v>
      </c>
      <c r="R342">
        <v>0</v>
      </c>
      <c r="S342">
        <v>0</v>
      </c>
      <c r="T342">
        <v>0</v>
      </c>
      <c r="U342">
        <v>0</v>
      </c>
      <c r="V342">
        <v>0</v>
      </c>
      <c r="W342">
        <v>0</v>
      </c>
      <c r="X342">
        <v>0</v>
      </c>
      <c r="Y342">
        <v>0</v>
      </c>
      <c r="Z342">
        <v>0</v>
      </c>
      <c r="AA342">
        <v>0</v>
      </c>
      <c r="AB342">
        <v>450000</v>
      </c>
      <c r="AC342">
        <v>0</v>
      </c>
      <c r="AD342">
        <v>-0.01</v>
      </c>
      <c r="AE342">
        <f t="shared" si="24"/>
        <v>-0.01</v>
      </c>
      <c r="AF342">
        <v>449999.99</v>
      </c>
      <c r="AG342">
        <v>449999.99</v>
      </c>
      <c r="AH342">
        <v>0</v>
      </c>
      <c r="AI342">
        <v>100</v>
      </c>
      <c r="AJ342">
        <v>0</v>
      </c>
      <c r="AK342">
        <v>0</v>
      </c>
      <c r="AL342">
        <v>0</v>
      </c>
      <c r="AM342">
        <v>0</v>
      </c>
      <c r="AN342">
        <v>0</v>
      </c>
      <c r="AO342">
        <v>0</v>
      </c>
      <c r="AP342">
        <v>0</v>
      </c>
      <c r="AQ342">
        <v>0</v>
      </c>
      <c r="AR342">
        <v>0</v>
      </c>
      <c r="AS342">
        <v>0</v>
      </c>
      <c r="AT342">
        <v>0</v>
      </c>
      <c r="AU342">
        <v>0</v>
      </c>
      <c r="AV342">
        <v>0</v>
      </c>
      <c r="AW342">
        <v>0</v>
      </c>
      <c r="AX342">
        <v>0</v>
      </c>
      <c r="AY342">
        <v>0</v>
      </c>
      <c r="AZ342" t="s">
        <v>371</v>
      </c>
      <c r="BA342" t="s">
        <v>369</v>
      </c>
      <c r="BB342" t="s">
        <v>161</v>
      </c>
      <c r="BC342" t="s">
        <v>161</v>
      </c>
      <c r="BD342" t="s">
        <v>161</v>
      </c>
      <c r="BE342" t="s">
        <v>161</v>
      </c>
      <c r="BF342" t="s">
        <v>159</v>
      </c>
      <c r="BG342" t="s">
        <v>161</v>
      </c>
      <c r="BH342" s="4">
        <v>41456</v>
      </c>
      <c r="BI342">
        <v>0</v>
      </c>
      <c r="BJ342" s="4">
        <v>41820</v>
      </c>
      <c r="BK342" t="s">
        <v>161</v>
      </c>
      <c r="BL342" t="s">
        <v>161</v>
      </c>
      <c r="BM342" t="s">
        <v>161</v>
      </c>
      <c r="BO342" t="s">
        <v>161</v>
      </c>
      <c r="BQ342" t="s">
        <v>161</v>
      </c>
      <c r="BS342" t="s">
        <v>161</v>
      </c>
      <c r="BU342" t="s">
        <v>161</v>
      </c>
      <c r="BW342" t="s">
        <v>161</v>
      </c>
      <c r="BX342" t="s">
        <v>161</v>
      </c>
      <c r="BZ342">
        <v>0</v>
      </c>
      <c r="CA342">
        <v>0</v>
      </c>
      <c r="CB342">
        <v>0</v>
      </c>
      <c r="CC342">
        <v>0</v>
      </c>
      <c r="CD342">
        <v>0</v>
      </c>
      <c r="CE342">
        <v>0</v>
      </c>
      <c r="CF342">
        <v>0</v>
      </c>
      <c r="CG342">
        <v>0</v>
      </c>
      <c r="CH342">
        <v>0</v>
      </c>
      <c r="CI342">
        <v>0</v>
      </c>
      <c r="CJ342">
        <v>0</v>
      </c>
      <c r="CK342">
        <v>0</v>
      </c>
      <c r="CL342">
        <v>0</v>
      </c>
      <c r="CM342">
        <v>0</v>
      </c>
      <c r="CN342">
        <v>0</v>
      </c>
      <c r="CO342">
        <v>0</v>
      </c>
      <c r="CP342">
        <v>0.01</v>
      </c>
      <c r="CQ342">
        <v>0</v>
      </c>
      <c r="CR342">
        <v>-0.01</v>
      </c>
      <c r="CS342">
        <v>0</v>
      </c>
      <c r="CT342">
        <v>0</v>
      </c>
      <c r="CU342">
        <v>0</v>
      </c>
      <c r="CV342">
        <v>0</v>
      </c>
      <c r="CW342">
        <v>0</v>
      </c>
      <c r="CX342">
        <v>6743.17</v>
      </c>
      <c r="CY342">
        <v>0</v>
      </c>
      <c r="CZ342">
        <v>0</v>
      </c>
      <c r="DA342">
        <v>6743.17</v>
      </c>
      <c r="DB342">
        <v>6743.16</v>
      </c>
      <c r="DC342">
        <v>0</v>
      </c>
      <c r="DD342">
        <v>0.01</v>
      </c>
      <c r="DE342">
        <v>100</v>
      </c>
      <c r="DF342">
        <v>6766.75</v>
      </c>
      <c r="DG342">
        <v>0</v>
      </c>
      <c r="DH342">
        <v>0</v>
      </c>
      <c r="DI342">
        <v>6766.75</v>
      </c>
      <c r="DJ342">
        <v>23.58</v>
      </c>
      <c r="DK342">
        <v>0</v>
      </c>
      <c r="DL342">
        <v>6743.17</v>
      </c>
      <c r="DM342">
        <v>0.35</v>
      </c>
      <c r="DN342">
        <v>450000</v>
      </c>
      <c r="DO342">
        <v>0</v>
      </c>
      <c r="DP342">
        <v>0</v>
      </c>
      <c r="DQ342">
        <v>450000</v>
      </c>
      <c r="DR342">
        <v>443233.25</v>
      </c>
      <c r="DS342">
        <v>0</v>
      </c>
      <c r="DT342">
        <v>6766.75</v>
      </c>
      <c r="DU342">
        <v>98.5</v>
      </c>
      <c r="DV342">
        <v>0</v>
      </c>
      <c r="DW342">
        <v>0</v>
      </c>
      <c r="DX342">
        <v>0</v>
      </c>
      <c r="DY342">
        <v>0</v>
      </c>
      <c r="DZ342">
        <v>0</v>
      </c>
      <c r="EA342">
        <v>0</v>
      </c>
      <c r="EB342">
        <v>0</v>
      </c>
      <c r="EC342">
        <v>0</v>
      </c>
      <c r="ED342">
        <v>0</v>
      </c>
      <c r="EE342">
        <v>0</v>
      </c>
      <c r="EF342">
        <v>0</v>
      </c>
      <c r="EG342">
        <v>0</v>
      </c>
      <c r="EH342">
        <v>0</v>
      </c>
      <c r="EI342">
        <v>0</v>
      </c>
      <c r="EJ342">
        <v>0</v>
      </c>
      <c r="EK342">
        <v>0</v>
      </c>
      <c r="EL342">
        <v>0</v>
      </c>
      <c r="EM342">
        <v>0</v>
      </c>
      <c r="EN342">
        <v>0</v>
      </c>
      <c r="EO342">
        <v>0</v>
      </c>
      <c r="EP342">
        <v>0</v>
      </c>
      <c r="EQ342">
        <v>0</v>
      </c>
      <c r="ER342">
        <v>0</v>
      </c>
      <c r="ES342">
        <v>0</v>
      </c>
    </row>
    <row r="343" spans="1:149" hidden="1" x14ac:dyDescent="0.3">
      <c r="A343" t="s">
        <v>148</v>
      </c>
      <c r="B343" t="s">
        <v>149</v>
      </c>
      <c r="C343" t="s">
        <v>698</v>
      </c>
      <c r="D343" t="s">
        <v>151</v>
      </c>
      <c r="E343" t="s">
        <v>152</v>
      </c>
      <c r="F343" t="s">
        <v>258</v>
      </c>
      <c r="G343" t="str">
        <f>VLOOKUP(L343,'[3]Locn Lookup 2'!G:H,2,FALSE)</f>
        <v>115 -  WESTERN MIDDLE SCHOOL</v>
      </c>
      <c r="H343" t="str">
        <f t="shared" si="23"/>
        <v>14165115 -  WESTERN MIDDLE SCHOOL</v>
      </c>
      <c r="I343" t="s">
        <v>154</v>
      </c>
      <c r="J343" t="s">
        <v>155</v>
      </c>
      <c r="L343" s="3">
        <v>115</v>
      </c>
      <c r="M343" t="s">
        <v>156</v>
      </c>
      <c r="N343" t="s">
        <v>714</v>
      </c>
      <c r="O343" t="s">
        <v>151</v>
      </c>
      <c r="P343" t="s">
        <v>158</v>
      </c>
      <c r="Q343" t="s">
        <v>164</v>
      </c>
      <c r="R343">
        <v>0</v>
      </c>
      <c r="S343">
        <v>0</v>
      </c>
      <c r="T343">
        <v>0</v>
      </c>
      <c r="U343">
        <v>0</v>
      </c>
      <c r="V343">
        <v>0</v>
      </c>
      <c r="W343">
        <v>0</v>
      </c>
      <c r="X343">
        <v>0</v>
      </c>
      <c r="Y343">
        <v>0</v>
      </c>
      <c r="Z343">
        <v>0</v>
      </c>
      <c r="AA343">
        <v>0</v>
      </c>
      <c r="AB343">
        <v>910000</v>
      </c>
      <c r="AC343">
        <v>1245</v>
      </c>
      <c r="AD343">
        <v>-9.39</v>
      </c>
      <c r="AE343">
        <f t="shared" si="24"/>
        <v>1235.6099999999999</v>
      </c>
      <c r="AF343">
        <v>911235.61</v>
      </c>
      <c r="AG343">
        <v>911235.61</v>
      </c>
      <c r="AH343">
        <v>0</v>
      </c>
      <c r="AI343">
        <v>100</v>
      </c>
      <c r="AJ343">
        <v>0</v>
      </c>
      <c r="AK343">
        <v>0</v>
      </c>
      <c r="AL343">
        <v>0</v>
      </c>
      <c r="AM343">
        <v>0</v>
      </c>
      <c r="AN343">
        <v>0</v>
      </c>
      <c r="AO343">
        <v>0</v>
      </c>
      <c r="AP343">
        <v>0</v>
      </c>
      <c r="AQ343">
        <v>0</v>
      </c>
      <c r="AR343">
        <v>0</v>
      </c>
      <c r="AS343">
        <v>0</v>
      </c>
      <c r="AT343">
        <v>0</v>
      </c>
      <c r="AU343">
        <v>0</v>
      </c>
      <c r="AV343">
        <v>0</v>
      </c>
      <c r="AW343">
        <v>0</v>
      </c>
      <c r="AX343">
        <v>0</v>
      </c>
      <c r="AY343">
        <v>0</v>
      </c>
      <c r="AZ343" t="s">
        <v>260</v>
      </c>
      <c r="BA343" t="s">
        <v>258</v>
      </c>
      <c r="BB343" t="s">
        <v>161</v>
      </c>
      <c r="BC343" t="s">
        <v>161</v>
      </c>
      <c r="BD343" t="s">
        <v>161</v>
      </c>
      <c r="BE343" t="s">
        <v>161</v>
      </c>
      <c r="BF343" t="s">
        <v>159</v>
      </c>
      <c r="BG343" t="s">
        <v>161</v>
      </c>
      <c r="BH343" s="4">
        <v>41456</v>
      </c>
      <c r="BI343">
        <v>0</v>
      </c>
      <c r="BJ343" s="4">
        <v>41820</v>
      </c>
      <c r="BK343" t="s">
        <v>161</v>
      </c>
      <c r="BL343" t="s">
        <v>161</v>
      </c>
      <c r="BM343" t="s">
        <v>161</v>
      </c>
      <c r="BO343" t="s">
        <v>161</v>
      </c>
      <c r="BQ343" t="s">
        <v>161</v>
      </c>
      <c r="BS343" t="s">
        <v>161</v>
      </c>
      <c r="BU343" t="s">
        <v>161</v>
      </c>
      <c r="BW343" t="s">
        <v>161</v>
      </c>
      <c r="BX343" t="s">
        <v>161</v>
      </c>
      <c r="BZ343">
        <v>0</v>
      </c>
      <c r="CA343">
        <v>0</v>
      </c>
      <c r="CB343">
        <v>0</v>
      </c>
      <c r="CC343">
        <v>0</v>
      </c>
      <c r="CD343">
        <v>0</v>
      </c>
      <c r="CE343">
        <v>0</v>
      </c>
      <c r="CF343">
        <v>0</v>
      </c>
      <c r="CG343">
        <v>0</v>
      </c>
      <c r="CH343">
        <v>0</v>
      </c>
      <c r="CI343">
        <v>0</v>
      </c>
      <c r="CJ343">
        <v>0</v>
      </c>
      <c r="CK343">
        <v>0</v>
      </c>
      <c r="CL343">
        <v>0</v>
      </c>
      <c r="CM343">
        <v>0</v>
      </c>
      <c r="CN343">
        <v>0</v>
      </c>
      <c r="CO343">
        <v>0</v>
      </c>
      <c r="CP343">
        <v>0</v>
      </c>
      <c r="CQ343">
        <v>0</v>
      </c>
      <c r="CR343">
        <v>0</v>
      </c>
      <c r="CS343">
        <v>0</v>
      </c>
      <c r="CT343">
        <v>0</v>
      </c>
      <c r="CU343">
        <v>0</v>
      </c>
      <c r="CV343">
        <v>0</v>
      </c>
      <c r="CW343">
        <v>0</v>
      </c>
      <c r="CX343">
        <v>39581.980000000003</v>
      </c>
      <c r="CY343">
        <v>0</v>
      </c>
      <c r="CZ343">
        <v>-9.39</v>
      </c>
      <c r="DA343">
        <v>39572.589999999997</v>
      </c>
      <c r="DB343">
        <v>39572.589999999997</v>
      </c>
      <c r="DC343">
        <v>0</v>
      </c>
      <c r="DD343">
        <v>0</v>
      </c>
      <c r="DE343">
        <v>100</v>
      </c>
      <c r="DF343">
        <v>911245</v>
      </c>
      <c r="DG343">
        <v>0</v>
      </c>
      <c r="DH343">
        <v>0</v>
      </c>
      <c r="DI343">
        <v>911245</v>
      </c>
      <c r="DJ343">
        <v>871663.02</v>
      </c>
      <c r="DK343">
        <v>0</v>
      </c>
      <c r="DL343">
        <v>39581.980000000003</v>
      </c>
      <c r="DM343">
        <v>95.66</v>
      </c>
      <c r="DN343">
        <v>910000</v>
      </c>
      <c r="DO343">
        <v>1245</v>
      </c>
      <c r="DP343">
        <v>0</v>
      </c>
      <c r="DQ343">
        <v>911245</v>
      </c>
      <c r="DR343">
        <v>0</v>
      </c>
      <c r="DS343">
        <v>0</v>
      </c>
      <c r="DT343">
        <v>911245</v>
      </c>
      <c r="DU343">
        <v>0</v>
      </c>
      <c r="DV343">
        <v>0</v>
      </c>
      <c r="DW343">
        <v>0</v>
      </c>
      <c r="DX343">
        <v>0</v>
      </c>
      <c r="DY343">
        <v>0</v>
      </c>
      <c r="DZ343">
        <v>0</v>
      </c>
      <c r="EA343">
        <v>0</v>
      </c>
      <c r="EB343">
        <v>0</v>
      </c>
      <c r="EC343">
        <v>0</v>
      </c>
      <c r="ED343">
        <v>0</v>
      </c>
      <c r="EE343">
        <v>0</v>
      </c>
      <c r="EF343">
        <v>0</v>
      </c>
      <c r="EG343">
        <v>0</v>
      </c>
      <c r="EH343">
        <v>0</v>
      </c>
      <c r="EI343">
        <v>0</v>
      </c>
      <c r="EJ343">
        <v>0</v>
      </c>
      <c r="EK343">
        <v>0</v>
      </c>
      <c r="EL343">
        <v>0</v>
      </c>
      <c r="EM343">
        <v>0</v>
      </c>
      <c r="EN343">
        <v>0</v>
      </c>
      <c r="EO343">
        <v>0</v>
      </c>
      <c r="EP343">
        <v>0</v>
      </c>
      <c r="EQ343">
        <v>0</v>
      </c>
      <c r="ER343">
        <v>0</v>
      </c>
      <c r="ES343">
        <v>0</v>
      </c>
    </row>
    <row r="344" spans="1:149" hidden="1" x14ac:dyDescent="0.3">
      <c r="A344" t="s">
        <v>148</v>
      </c>
      <c r="B344" t="s">
        <v>149</v>
      </c>
      <c r="C344" t="s">
        <v>698</v>
      </c>
      <c r="D344" t="s">
        <v>151</v>
      </c>
      <c r="E344" t="s">
        <v>152</v>
      </c>
      <c r="F344" t="s">
        <v>619</v>
      </c>
      <c r="G344" t="str">
        <f>VLOOKUP(L344,'[3]Locn Lookup 2'!G:H,2,FALSE)</f>
        <v>115 -  WESTERN MIDDLE SCHOOL</v>
      </c>
      <c r="H344" t="str">
        <f t="shared" si="23"/>
        <v>15177115 -  WESTERN MIDDLE SCHOOL</v>
      </c>
      <c r="I344" t="s">
        <v>154</v>
      </c>
      <c r="J344" t="s">
        <v>155</v>
      </c>
      <c r="L344" s="3">
        <v>115</v>
      </c>
      <c r="M344" t="s">
        <v>156</v>
      </c>
      <c r="N344" t="s">
        <v>715</v>
      </c>
      <c r="O344" t="s">
        <v>151</v>
      </c>
      <c r="P344" t="s">
        <v>158</v>
      </c>
      <c r="Q344" t="s">
        <v>159</v>
      </c>
      <c r="R344">
        <v>0</v>
      </c>
      <c r="S344">
        <v>0</v>
      </c>
      <c r="T344">
        <v>0</v>
      </c>
      <c r="U344">
        <v>0</v>
      </c>
      <c r="V344">
        <v>0</v>
      </c>
      <c r="W344">
        <v>0</v>
      </c>
      <c r="X344">
        <v>0</v>
      </c>
      <c r="Y344">
        <v>0</v>
      </c>
      <c r="Z344">
        <v>0</v>
      </c>
      <c r="AA344">
        <v>0</v>
      </c>
      <c r="AB344">
        <v>75000</v>
      </c>
      <c r="AC344">
        <v>0</v>
      </c>
      <c r="AD344">
        <v>0</v>
      </c>
      <c r="AE344">
        <f t="shared" si="24"/>
        <v>0</v>
      </c>
      <c r="AF344">
        <v>75000</v>
      </c>
      <c r="AG344">
        <v>75000</v>
      </c>
      <c r="AH344">
        <v>0</v>
      </c>
      <c r="AI344">
        <v>100</v>
      </c>
      <c r="AJ344">
        <v>0</v>
      </c>
      <c r="AK344">
        <v>0</v>
      </c>
      <c r="AL344">
        <v>0</v>
      </c>
      <c r="AM344">
        <v>0</v>
      </c>
      <c r="AN344">
        <v>0</v>
      </c>
      <c r="AO344">
        <v>0</v>
      </c>
      <c r="AP344">
        <v>0</v>
      </c>
      <c r="AQ344">
        <v>0</v>
      </c>
      <c r="AR344">
        <v>0</v>
      </c>
      <c r="AS344">
        <v>0</v>
      </c>
      <c r="AT344">
        <v>0</v>
      </c>
      <c r="AU344">
        <v>0</v>
      </c>
      <c r="AV344">
        <v>0</v>
      </c>
      <c r="AW344">
        <v>0</v>
      </c>
      <c r="AX344">
        <v>0</v>
      </c>
      <c r="AY344">
        <v>0</v>
      </c>
      <c r="AZ344" t="s">
        <v>621</v>
      </c>
      <c r="BA344" t="s">
        <v>619</v>
      </c>
      <c r="BB344" t="s">
        <v>161</v>
      </c>
      <c r="BC344" t="s">
        <v>161</v>
      </c>
      <c r="BD344" t="s">
        <v>161</v>
      </c>
      <c r="BE344" t="s">
        <v>161</v>
      </c>
      <c r="BF344" t="s">
        <v>159</v>
      </c>
      <c r="BG344" t="s">
        <v>161</v>
      </c>
      <c r="BH344" s="4">
        <v>41821</v>
      </c>
      <c r="BI344">
        <v>0</v>
      </c>
      <c r="BJ344" s="4">
        <v>42185</v>
      </c>
      <c r="BK344" t="s">
        <v>161</v>
      </c>
      <c r="BL344" t="s">
        <v>161</v>
      </c>
      <c r="BM344" t="s">
        <v>161</v>
      </c>
      <c r="BO344" t="s">
        <v>161</v>
      </c>
      <c r="BQ344" t="s">
        <v>161</v>
      </c>
      <c r="BS344" t="s">
        <v>161</v>
      </c>
      <c r="BU344" t="s">
        <v>161</v>
      </c>
      <c r="BW344" t="s">
        <v>161</v>
      </c>
      <c r="BX344" t="s">
        <v>161</v>
      </c>
      <c r="BZ344">
        <v>0</v>
      </c>
      <c r="CA344">
        <v>0</v>
      </c>
      <c r="CB344">
        <v>0</v>
      </c>
      <c r="CC344">
        <v>0</v>
      </c>
      <c r="CD344">
        <v>0</v>
      </c>
      <c r="CE344">
        <v>0</v>
      </c>
      <c r="CF344">
        <v>0</v>
      </c>
      <c r="CG344">
        <v>0</v>
      </c>
      <c r="CH344">
        <v>0</v>
      </c>
      <c r="CI344">
        <v>0</v>
      </c>
      <c r="CJ344">
        <v>0</v>
      </c>
      <c r="CK344">
        <v>0</v>
      </c>
      <c r="CL344">
        <v>0</v>
      </c>
      <c r="CM344">
        <v>0</v>
      </c>
      <c r="CN344">
        <v>0</v>
      </c>
      <c r="CO344">
        <v>0</v>
      </c>
      <c r="CP344">
        <v>74350.009999999995</v>
      </c>
      <c r="CQ344">
        <v>0</v>
      </c>
      <c r="CR344">
        <v>0</v>
      </c>
      <c r="CS344">
        <v>74350.009999999995</v>
      </c>
      <c r="CT344">
        <v>74350.009999999995</v>
      </c>
      <c r="CU344">
        <v>0</v>
      </c>
      <c r="CV344">
        <v>0</v>
      </c>
      <c r="CW344">
        <v>100</v>
      </c>
      <c r="CX344">
        <v>75000</v>
      </c>
      <c r="CY344">
        <v>0</v>
      </c>
      <c r="CZ344">
        <v>0</v>
      </c>
      <c r="DA344">
        <v>75000</v>
      </c>
      <c r="DB344">
        <v>649.99</v>
      </c>
      <c r="DC344">
        <v>0</v>
      </c>
      <c r="DD344">
        <v>74350.009999999995</v>
      </c>
      <c r="DE344">
        <v>0.87</v>
      </c>
      <c r="DF344">
        <v>75000</v>
      </c>
      <c r="DG344">
        <v>0</v>
      </c>
      <c r="DH344">
        <v>0</v>
      </c>
      <c r="DI344">
        <v>75000</v>
      </c>
      <c r="DJ344">
        <v>0</v>
      </c>
      <c r="DK344">
        <v>0</v>
      </c>
      <c r="DL344">
        <v>75000</v>
      </c>
      <c r="DM344">
        <v>0</v>
      </c>
      <c r="DN344">
        <v>0</v>
      </c>
      <c r="DO344">
        <v>0</v>
      </c>
      <c r="DP344">
        <v>0</v>
      </c>
      <c r="DQ344">
        <v>0</v>
      </c>
      <c r="DR344">
        <v>0</v>
      </c>
      <c r="DS344">
        <v>0</v>
      </c>
      <c r="DT344">
        <v>0</v>
      </c>
      <c r="DU344">
        <v>0</v>
      </c>
      <c r="DV344">
        <v>0</v>
      </c>
      <c r="DW344">
        <v>0</v>
      </c>
      <c r="DX344">
        <v>0</v>
      </c>
      <c r="DY344">
        <v>0</v>
      </c>
      <c r="DZ344">
        <v>0</v>
      </c>
      <c r="EA344">
        <v>0</v>
      </c>
      <c r="EB344">
        <v>0</v>
      </c>
      <c r="EC344">
        <v>0</v>
      </c>
      <c r="ED344">
        <v>0</v>
      </c>
      <c r="EE344">
        <v>0</v>
      </c>
      <c r="EF344">
        <v>0</v>
      </c>
      <c r="EG344">
        <v>0</v>
      </c>
      <c r="EH344">
        <v>0</v>
      </c>
      <c r="EI344">
        <v>0</v>
      </c>
      <c r="EJ344">
        <v>0</v>
      </c>
      <c r="EK344">
        <v>0</v>
      </c>
      <c r="EL344">
        <v>0</v>
      </c>
      <c r="EM344">
        <v>0</v>
      </c>
      <c r="EN344">
        <v>0</v>
      </c>
      <c r="EO344">
        <v>0</v>
      </c>
      <c r="EP344">
        <v>0</v>
      </c>
      <c r="EQ344">
        <v>0</v>
      </c>
      <c r="ER344">
        <v>0</v>
      </c>
      <c r="ES344">
        <v>0</v>
      </c>
    </row>
    <row r="345" spans="1:149" hidden="1" x14ac:dyDescent="0.3">
      <c r="A345" t="s">
        <v>148</v>
      </c>
      <c r="B345" t="s">
        <v>149</v>
      </c>
      <c r="C345" t="s">
        <v>698</v>
      </c>
      <c r="D345" t="s">
        <v>151</v>
      </c>
      <c r="E345" t="s">
        <v>152</v>
      </c>
      <c r="F345" t="s">
        <v>716</v>
      </c>
      <c r="G345" t="str">
        <f>VLOOKUP(L345,'[3]Locn Lookup 2'!G:H,2,FALSE)</f>
        <v>115 -  WESTERN MIDDLE SCHOOL</v>
      </c>
      <c r="H345" t="str">
        <f t="shared" si="23"/>
        <v>16171115 -  WESTERN MIDDLE SCHOOL</v>
      </c>
      <c r="I345" t="s">
        <v>154</v>
      </c>
      <c r="J345" t="s">
        <v>155</v>
      </c>
      <c r="L345" s="3">
        <v>115</v>
      </c>
      <c r="M345" t="s">
        <v>156</v>
      </c>
      <c r="N345" t="s">
        <v>717</v>
      </c>
      <c r="O345" t="s">
        <v>151</v>
      </c>
      <c r="P345" t="s">
        <v>158</v>
      </c>
      <c r="Q345" t="s">
        <v>159</v>
      </c>
      <c r="R345">
        <v>0</v>
      </c>
      <c r="S345">
        <v>0</v>
      </c>
      <c r="T345">
        <v>0</v>
      </c>
      <c r="U345">
        <v>0</v>
      </c>
      <c r="V345">
        <v>0</v>
      </c>
      <c r="W345">
        <v>0</v>
      </c>
      <c r="X345">
        <v>0</v>
      </c>
      <c r="Y345">
        <v>0</v>
      </c>
      <c r="Z345">
        <v>0</v>
      </c>
      <c r="AA345">
        <v>0</v>
      </c>
      <c r="AB345">
        <v>1500000</v>
      </c>
      <c r="AC345">
        <v>0</v>
      </c>
      <c r="AD345">
        <v>0</v>
      </c>
      <c r="AE345">
        <f t="shared" si="24"/>
        <v>0</v>
      </c>
      <c r="AF345">
        <v>1500000</v>
      </c>
      <c r="AG345">
        <v>1500000</v>
      </c>
      <c r="AH345">
        <v>0</v>
      </c>
      <c r="AI345">
        <v>100</v>
      </c>
      <c r="AJ345">
        <v>0</v>
      </c>
      <c r="AK345">
        <v>0</v>
      </c>
      <c r="AL345">
        <v>0</v>
      </c>
      <c r="AM345">
        <v>0</v>
      </c>
      <c r="AN345">
        <v>0</v>
      </c>
      <c r="AO345">
        <v>0</v>
      </c>
      <c r="AP345">
        <v>0</v>
      </c>
      <c r="AQ345">
        <v>0</v>
      </c>
      <c r="AR345">
        <v>0</v>
      </c>
      <c r="AS345">
        <v>0</v>
      </c>
      <c r="AT345">
        <v>0</v>
      </c>
      <c r="AU345">
        <v>0</v>
      </c>
      <c r="AV345">
        <v>0</v>
      </c>
      <c r="AW345">
        <v>0</v>
      </c>
      <c r="AX345">
        <v>0</v>
      </c>
      <c r="AY345">
        <v>0</v>
      </c>
      <c r="AZ345" t="s">
        <v>718</v>
      </c>
      <c r="BA345" t="s">
        <v>716</v>
      </c>
      <c r="BB345" t="s">
        <v>161</v>
      </c>
      <c r="BC345" t="s">
        <v>161</v>
      </c>
      <c r="BD345" t="s">
        <v>161</v>
      </c>
      <c r="BE345" t="s">
        <v>161</v>
      </c>
      <c r="BF345" t="s">
        <v>159</v>
      </c>
      <c r="BG345" t="s">
        <v>161</v>
      </c>
      <c r="BH345" s="4">
        <v>42186</v>
      </c>
      <c r="BI345">
        <v>0</v>
      </c>
      <c r="BJ345" s="4">
        <v>42551</v>
      </c>
      <c r="BK345" t="s">
        <v>161</v>
      </c>
      <c r="BL345" t="s">
        <v>161</v>
      </c>
      <c r="BM345" t="s">
        <v>161</v>
      </c>
      <c r="BO345" t="s">
        <v>161</v>
      </c>
      <c r="BQ345" t="s">
        <v>161</v>
      </c>
      <c r="BS345" t="s">
        <v>161</v>
      </c>
      <c r="BU345" t="s">
        <v>161</v>
      </c>
      <c r="BW345" t="s">
        <v>161</v>
      </c>
      <c r="BX345" t="s">
        <v>161</v>
      </c>
      <c r="BZ345">
        <v>0</v>
      </c>
      <c r="CA345">
        <v>0</v>
      </c>
      <c r="CB345">
        <v>0</v>
      </c>
      <c r="CC345">
        <v>0</v>
      </c>
      <c r="CD345">
        <v>0</v>
      </c>
      <c r="CE345">
        <v>0</v>
      </c>
      <c r="CF345">
        <v>0</v>
      </c>
      <c r="CG345">
        <v>0</v>
      </c>
      <c r="CH345">
        <v>0</v>
      </c>
      <c r="CI345">
        <v>0</v>
      </c>
      <c r="CJ345">
        <v>0</v>
      </c>
      <c r="CK345">
        <v>0</v>
      </c>
      <c r="CL345">
        <v>0</v>
      </c>
      <c r="CM345">
        <v>0</v>
      </c>
      <c r="CN345">
        <v>0</v>
      </c>
      <c r="CO345">
        <v>0</v>
      </c>
      <c r="CP345">
        <v>786721.5</v>
      </c>
      <c r="CQ345">
        <v>0</v>
      </c>
      <c r="CR345">
        <v>0</v>
      </c>
      <c r="CS345">
        <v>786721.5</v>
      </c>
      <c r="CT345">
        <v>786721.5</v>
      </c>
      <c r="CU345">
        <v>0</v>
      </c>
      <c r="CV345">
        <v>0</v>
      </c>
      <c r="CW345">
        <v>100</v>
      </c>
      <c r="CX345">
        <v>1500000</v>
      </c>
      <c r="CY345">
        <v>0</v>
      </c>
      <c r="CZ345">
        <v>0</v>
      </c>
      <c r="DA345">
        <v>1500000</v>
      </c>
      <c r="DB345">
        <v>713278.5</v>
      </c>
      <c r="DC345">
        <v>0</v>
      </c>
      <c r="DD345">
        <v>786721.5</v>
      </c>
      <c r="DE345">
        <v>47.55</v>
      </c>
      <c r="DF345">
        <v>0</v>
      </c>
      <c r="DG345">
        <v>0</v>
      </c>
      <c r="DH345">
        <v>0</v>
      </c>
      <c r="DI345">
        <v>0</v>
      </c>
      <c r="DJ345">
        <v>0</v>
      </c>
      <c r="DK345">
        <v>0</v>
      </c>
      <c r="DL345">
        <v>0</v>
      </c>
      <c r="DM345">
        <v>0</v>
      </c>
      <c r="DN345">
        <v>0</v>
      </c>
      <c r="DO345">
        <v>0</v>
      </c>
      <c r="DP345">
        <v>0</v>
      </c>
      <c r="DQ345">
        <v>0</v>
      </c>
      <c r="DR345">
        <v>0</v>
      </c>
      <c r="DS345">
        <v>0</v>
      </c>
      <c r="DT345">
        <v>0</v>
      </c>
      <c r="DU345">
        <v>0</v>
      </c>
      <c r="DV345">
        <v>0</v>
      </c>
      <c r="DW345">
        <v>0</v>
      </c>
      <c r="DX345">
        <v>0</v>
      </c>
      <c r="DY345">
        <v>0</v>
      </c>
      <c r="DZ345">
        <v>0</v>
      </c>
      <c r="EA345">
        <v>0</v>
      </c>
      <c r="EB345">
        <v>0</v>
      </c>
      <c r="EC345">
        <v>0</v>
      </c>
      <c r="ED345">
        <v>0</v>
      </c>
      <c r="EE345">
        <v>0</v>
      </c>
      <c r="EF345">
        <v>0</v>
      </c>
      <c r="EG345">
        <v>0</v>
      </c>
      <c r="EH345">
        <v>0</v>
      </c>
      <c r="EI345">
        <v>0</v>
      </c>
      <c r="EJ345">
        <v>0</v>
      </c>
      <c r="EK345">
        <v>0</v>
      </c>
      <c r="EL345">
        <v>0</v>
      </c>
      <c r="EM345">
        <v>0</v>
      </c>
      <c r="EN345">
        <v>0</v>
      </c>
      <c r="EO345">
        <v>0</v>
      </c>
      <c r="EP345">
        <v>0</v>
      </c>
      <c r="EQ345">
        <v>0</v>
      </c>
      <c r="ER345">
        <v>0</v>
      </c>
      <c r="ES345">
        <v>0</v>
      </c>
    </row>
    <row r="346" spans="1:149" hidden="1" x14ac:dyDescent="0.3">
      <c r="A346" t="s">
        <v>148</v>
      </c>
      <c r="B346" t="s">
        <v>149</v>
      </c>
      <c r="C346" t="s">
        <v>698</v>
      </c>
      <c r="D346" t="s">
        <v>151</v>
      </c>
      <c r="E346" t="s">
        <v>152</v>
      </c>
      <c r="F346" t="s">
        <v>622</v>
      </c>
      <c r="G346" t="str">
        <f>VLOOKUP(L346,'[3]Locn Lookup 2'!G:H,2,FALSE)</f>
        <v>115 -  WESTERN MIDDLE SCHOOL</v>
      </c>
      <c r="H346" t="str">
        <f t="shared" si="23"/>
        <v>16176115 -  WESTERN MIDDLE SCHOOL</v>
      </c>
      <c r="I346" t="s">
        <v>154</v>
      </c>
      <c r="J346" t="s">
        <v>155</v>
      </c>
      <c r="L346" s="3">
        <v>115</v>
      </c>
      <c r="M346" t="s">
        <v>156</v>
      </c>
      <c r="N346" t="s">
        <v>719</v>
      </c>
      <c r="O346" t="s">
        <v>151</v>
      </c>
      <c r="P346" t="s">
        <v>158</v>
      </c>
      <c r="Q346" t="s">
        <v>159</v>
      </c>
      <c r="R346">
        <v>846.37</v>
      </c>
      <c r="S346">
        <v>0</v>
      </c>
      <c r="T346">
        <v>-846.37</v>
      </c>
      <c r="U346">
        <v>0</v>
      </c>
      <c r="V346">
        <v>0</v>
      </c>
      <c r="W346">
        <v>0</v>
      </c>
      <c r="X346">
        <v>0</v>
      </c>
      <c r="Y346">
        <v>0</v>
      </c>
      <c r="Z346">
        <v>0</v>
      </c>
      <c r="AA346">
        <v>0</v>
      </c>
      <c r="AB346">
        <v>200000</v>
      </c>
      <c r="AC346">
        <v>34489.230000000003</v>
      </c>
      <c r="AD346">
        <v>-846.37</v>
      </c>
      <c r="AE346">
        <f t="shared" si="24"/>
        <v>33642.86</v>
      </c>
      <c r="AF346">
        <v>233642.86</v>
      </c>
      <c r="AG346">
        <v>233642.86</v>
      </c>
      <c r="AH346">
        <v>0</v>
      </c>
      <c r="AI346">
        <v>100</v>
      </c>
      <c r="AJ346">
        <v>846.37</v>
      </c>
      <c r="AK346">
        <v>0</v>
      </c>
      <c r="AL346">
        <v>0</v>
      </c>
      <c r="AM346">
        <v>0</v>
      </c>
      <c r="AN346">
        <v>846.37</v>
      </c>
      <c r="AO346">
        <v>0</v>
      </c>
      <c r="AP346">
        <v>0</v>
      </c>
      <c r="AQ346">
        <v>846.37</v>
      </c>
      <c r="AR346">
        <v>0</v>
      </c>
      <c r="AS346">
        <v>0</v>
      </c>
      <c r="AT346">
        <v>0</v>
      </c>
      <c r="AU346">
        <v>0</v>
      </c>
      <c r="AV346">
        <v>0</v>
      </c>
      <c r="AW346">
        <v>0</v>
      </c>
      <c r="AX346">
        <v>0</v>
      </c>
      <c r="AY346">
        <v>0</v>
      </c>
      <c r="AZ346" t="s">
        <v>624</v>
      </c>
      <c r="BA346" t="s">
        <v>622</v>
      </c>
      <c r="BB346" t="s">
        <v>161</v>
      </c>
      <c r="BC346" t="s">
        <v>161</v>
      </c>
      <c r="BD346" t="s">
        <v>161</v>
      </c>
      <c r="BE346" t="s">
        <v>161</v>
      </c>
      <c r="BF346" t="s">
        <v>159</v>
      </c>
      <c r="BG346" t="s">
        <v>161</v>
      </c>
      <c r="BH346" s="4">
        <v>42186</v>
      </c>
      <c r="BI346">
        <v>0</v>
      </c>
      <c r="BJ346" s="4">
        <v>42551</v>
      </c>
      <c r="BK346" t="s">
        <v>161</v>
      </c>
      <c r="BL346" t="s">
        <v>161</v>
      </c>
      <c r="BM346" t="s">
        <v>161</v>
      </c>
      <c r="BO346" t="s">
        <v>161</v>
      </c>
      <c r="BQ346" t="s">
        <v>161</v>
      </c>
      <c r="BS346" t="s">
        <v>161</v>
      </c>
      <c r="BU346" t="s">
        <v>161</v>
      </c>
      <c r="BW346" t="s">
        <v>161</v>
      </c>
      <c r="BX346" t="s">
        <v>161</v>
      </c>
      <c r="BZ346">
        <v>25196.37</v>
      </c>
      <c r="CA346">
        <v>0</v>
      </c>
      <c r="CB346">
        <v>0</v>
      </c>
      <c r="CC346">
        <v>25196.37</v>
      </c>
      <c r="CD346">
        <v>24350</v>
      </c>
      <c r="CE346">
        <v>0</v>
      </c>
      <c r="CF346">
        <v>846.37</v>
      </c>
      <c r="CG346">
        <v>96.64</v>
      </c>
      <c r="CH346">
        <v>34278.44</v>
      </c>
      <c r="CI346">
        <v>0</v>
      </c>
      <c r="CJ346">
        <v>0</v>
      </c>
      <c r="CK346">
        <v>34278.44</v>
      </c>
      <c r="CL346">
        <v>9082.07</v>
      </c>
      <c r="CM346">
        <v>0</v>
      </c>
      <c r="CN346">
        <v>25196.37</v>
      </c>
      <c r="CO346">
        <v>26.49</v>
      </c>
      <c r="CP346">
        <v>199500</v>
      </c>
      <c r="CQ346">
        <v>34489.230000000003</v>
      </c>
      <c r="CR346">
        <v>0</v>
      </c>
      <c r="CS346">
        <v>233989.23</v>
      </c>
      <c r="CT346">
        <v>199710.79</v>
      </c>
      <c r="CU346">
        <v>0</v>
      </c>
      <c r="CV346">
        <v>34278.44</v>
      </c>
      <c r="CW346">
        <v>85.35</v>
      </c>
      <c r="CX346">
        <v>200000</v>
      </c>
      <c r="CY346">
        <v>0</v>
      </c>
      <c r="CZ346">
        <v>0</v>
      </c>
      <c r="DA346">
        <v>200000</v>
      </c>
      <c r="DB346">
        <v>500</v>
      </c>
      <c r="DC346">
        <v>0</v>
      </c>
      <c r="DD346">
        <v>199500</v>
      </c>
      <c r="DE346">
        <v>0.25</v>
      </c>
      <c r="DF346">
        <v>0</v>
      </c>
      <c r="DG346">
        <v>0</v>
      </c>
      <c r="DH346">
        <v>0</v>
      </c>
      <c r="DI346">
        <v>0</v>
      </c>
      <c r="DJ346">
        <v>0</v>
      </c>
      <c r="DK346">
        <v>0</v>
      </c>
      <c r="DL346">
        <v>0</v>
      </c>
      <c r="DM346">
        <v>0</v>
      </c>
      <c r="DN346">
        <v>0</v>
      </c>
      <c r="DO346">
        <v>0</v>
      </c>
      <c r="DP346">
        <v>0</v>
      </c>
      <c r="DQ346">
        <v>0</v>
      </c>
      <c r="DR346">
        <v>0</v>
      </c>
      <c r="DS346">
        <v>0</v>
      </c>
      <c r="DT346">
        <v>0</v>
      </c>
      <c r="DU346">
        <v>0</v>
      </c>
      <c r="DV346">
        <v>0</v>
      </c>
      <c r="DW346">
        <v>0</v>
      </c>
      <c r="DX346">
        <v>0</v>
      </c>
      <c r="DY346">
        <v>0</v>
      </c>
      <c r="DZ346">
        <v>0</v>
      </c>
      <c r="EA346">
        <v>0</v>
      </c>
      <c r="EB346">
        <v>0</v>
      </c>
      <c r="EC346">
        <v>0</v>
      </c>
      <c r="ED346">
        <v>0</v>
      </c>
      <c r="EE346">
        <v>0</v>
      </c>
      <c r="EF346">
        <v>0</v>
      </c>
      <c r="EG346">
        <v>0</v>
      </c>
      <c r="EH346">
        <v>0</v>
      </c>
      <c r="EI346">
        <v>0</v>
      </c>
      <c r="EJ346">
        <v>0</v>
      </c>
      <c r="EK346">
        <v>0</v>
      </c>
      <c r="EL346">
        <v>0</v>
      </c>
      <c r="EM346">
        <v>0</v>
      </c>
      <c r="EN346">
        <v>0</v>
      </c>
      <c r="EO346">
        <v>0</v>
      </c>
      <c r="EP346">
        <v>0</v>
      </c>
      <c r="EQ346">
        <v>0</v>
      </c>
      <c r="ER346">
        <v>0</v>
      </c>
      <c r="ES346">
        <v>0</v>
      </c>
    </row>
    <row r="347" spans="1:149" hidden="1" x14ac:dyDescent="0.3">
      <c r="A347" t="s">
        <v>148</v>
      </c>
      <c r="B347" t="s">
        <v>149</v>
      </c>
      <c r="C347" t="s">
        <v>698</v>
      </c>
      <c r="D347" t="s">
        <v>151</v>
      </c>
      <c r="E347" t="s">
        <v>152</v>
      </c>
      <c r="F347" t="s">
        <v>720</v>
      </c>
      <c r="G347" t="str">
        <f>VLOOKUP(L347,'[3]Locn Lookup 2'!G:H,2,FALSE)</f>
        <v>115 -  WESTERN MIDDLE SCHOOL</v>
      </c>
      <c r="H347" t="str">
        <f t="shared" si="23"/>
        <v>17164115 -  WESTERN MIDDLE SCHOOL</v>
      </c>
      <c r="I347" t="s">
        <v>154</v>
      </c>
      <c r="J347" t="s">
        <v>155</v>
      </c>
      <c r="L347" s="3">
        <v>115</v>
      </c>
      <c r="M347" t="s">
        <v>156</v>
      </c>
      <c r="N347" t="s">
        <v>721</v>
      </c>
      <c r="O347" t="s">
        <v>151</v>
      </c>
      <c r="P347" t="s">
        <v>158</v>
      </c>
      <c r="Q347" t="s">
        <v>159</v>
      </c>
      <c r="R347">
        <v>0</v>
      </c>
      <c r="S347">
        <v>0</v>
      </c>
      <c r="T347">
        <v>0</v>
      </c>
      <c r="U347">
        <v>0</v>
      </c>
      <c r="V347">
        <v>0</v>
      </c>
      <c r="W347">
        <v>0</v>
      </c>
      <c r="X347">
        <v>0</v>
      </c>
      <c r="Y347">
        <v>0</v>
      </c>
      <c r="Z347">
        <v>0</v>
      </c>
      <c r="AA347">
        <v>0</v>
      </c>
      <c r="AB347">
        <v>1200000</v>
      </c>
      <c r="AC347">
        <v>0</v>
      </c>
      <c r="AD347">
        <v>-0.01</v>
      </c>
      <c r="AE347">
        <f t="shared" si="24"/>
        <v>-0.01</v>
      </c>
      <c r="AF347">
        <v>1199999.99</v>
      </c>
      <c r="AG347">
        <v>1199999.99</v>
      </c>
      <c r="AH347">
        <v>0</v>
      </c>
      <c r="AI347">
        <v>100</v>
      </c>
      <c r="AJ347">
        <v>0</v>
      </c>
      <c r="AK347">
        <v>0</v>
      </c>
      <c r="AL347">
        <v>0</v>
      </c>
      <c r="AM347">
        <v>0</v>
      </c>
      <c r="AN347">
        <v>0</v>
      </c>
      <c r="AO347">
        <v>0</v>
      </c>
      <c r="AP347">
        <v>0</v>
      </c>
      <c r="AQ347">
        <v>0</v>
      </c>
      <c r="AR347">
        <v>0</v>
      </c>
      <c r="AS347">
        <v>0</v>
      </c>
      <c r="AT347">
        <v>0</v>
      </c>
      <c r="AU347">
        <v>0</v>
      </c>
      <c r="AV347">
        <v>0</v>
      </c>
      <c r="AW347">
        <v>0</v>
      </c>
      <c r="AX347">
        <v>0</v>
      </c>
      <c r="AY347">
        <v>0</v>
      </c>
      <c r="AZ347" t="s">
        <v>722</v>
      </c>
      <c r="BA347" t="s">
        <v>720</v>
      </c>
      <c r="BB347" t="s">
        <v>161</v>
      </c>
      <c r="BC347" t="s">
        <v>161</v>
      </c>
      <c r="BD347" t="s">
        <v>161</v>
      </c>
      <c r="BE347" t="s">
        <v>161</v>
      </c>
      <c r="BF347" t="s">
        <v>159</v>
      </c>
      <c r="BG347" t="s">
        <v>161</v>
      </c>
      <c r="BH347" s="4">
        <v>42552</v>
      </c>
      <c r="BI347">
        <v>0</v>
      </c>
      <c r="BJ347" s="4">
        <v>42916</v>
      </c>
      <c r="BK347" t="s">
        <v>161</v>
      </c>
      <c r="BL347" t="s">
        <v>161</v>
      </c>
      <c r="BM347" t="s">
        <v>161</v>
      </c>
      <c r="BO347" t="s">
        <v>161</v>
      </c>
      <c r="BQ347" t="s">
        <v>161</v>
      </c>
      <c r="BS347" t="s">
        <v>161</v>
      </c>
      <c r="BU347" t="s">
        <v>161</v>
      </c>
      <c r="BW347" t="s">
        <v>161</v>
      </c>
      <c r="BX347" t="s">
        <v>161</v>
      </c>
      <c r="BZ347">
        <v>0.01</v>
      </c>
      <c r="CA347">
        <v>0</v>
      </c>
      <c r="CB347">
        <v>-0.01</v>
      </c>
      <c r="CC347">
        <v>0</v>
      </c>
      <c r="CD347">
        <v>0</v>
      </c>
      <c r="CE347">
        <v>0</v>
      </c>
      <c r="CF347">
        <v>0</v>
      </c>
      <c r="CG347">
        <v>0</v>
      </c>
      <c r="CH347">
        <v>485070.4</v>
      </c>
      <c r="CI347">
        <v>0</v>
      </c>
      <c r="CJ347">
        <v>0</v>
      </c>
      <c r="CK347">
        <v>485070.4</v>
      </c>
      <c r="CL347">
        <v>485070.39</v>
      </c>
      <c r="CM347">
        <v>0</v>
      </c>
      <c r="CN347">
        <v>0.01</v>
      </c>
      <c r="CO347">
        <v>100</v>
      </c>
      <c r="CP347">
        <v>1200000</v>
      </c>
      <c r="CQ347">
        <v>0</v>
      </c>
      <c r="CR347">
        <v>0</v>
      </c>
      <c r="CS347">
        <v>1200000</v>
      </c>
      <c r="CT347">
        <v>714929.6</v>
      </c>
      <c r="CU347">
        <v>0</v>
      </c>
      <c r="CV347">
        <v>485070.4</v>
      </c>
      <c r="CW347">
        <v>59.58</v>
      </c>
      <c r="CX347">
        <v>0</v>
      </c>
      <c r="CY347">
        <v>0</v>
      </c>
      <c r="CZ347">
        <v>0</v>
      </c>
      <c r="DA347">
        <v>0</v>
      </c>
      <c r="DB347">
        <v>0</v>
      </c>
      <c r="DC347">
        <v>0</v>
      </c>
      <c r="DD347">
        <v>0</v>
      </c>
      <c r="DE347">
        <v>0</v>
      </c>
      <c r="DF347">
        <v>0</v>
      </c>
      <c r="DG347">
        <v>0</v>
      </c>
      <c r="DH347">
        <v>0</v>
      </c>
      <c r="DI347">
        <v>0</v>
      </c>
      <c r="DJ347">
        <v>0</v>
      </c>
      <c r="DK347">
        <v>0</v>
      </c>
      <c r="DL347">
        <v>0</v>
      </c>
      <c r="DM347">
        <v>0</v>
      </c>
      <c r="DN347">
        <v>0</v>
      </c>
      <c r="DO347">
        <v>0</v>
      </c>
      <c r="DP347">
        <v>0</v>
      </c>
      <c r="DQ347">
        <v>0</v>
      </c>
      <c r="DR347">
        <v>0</v>
      </c>
      <c r="DS347">
        <v>0</v>
      </c>
      <c r="DT347">
        <v>0</v>
      </c>
      <c r="DU347">
        <v>0</v>
      </c>
      <c r="DV347">
        <v>0</v>
      </c>
      <c r="DW347">
        <v>0</v>
      </c>
      <c r="DX347">
        <v>0</v>
      </c>
      <c r="DY347">
        <v>0</v>
      </c>
      <c r="DZ347">
        <v>0</v>
      </c>
      <c r="EA347">
        <v>0</v>
      </c>
      <c r="EB347">
        <v>0</v>
      </c>
      <c r="EC347">
        <v>0</v>
      </c>
      <c r="ED347">
        <v>0</v>
      </c>
      <c r="EE347">
        <v>0</v>
      </c>
      <c r="EF347">
        <v>0</v>
      </c>
      <c r="EG347">
        <v>0</v>
      </c>
      <c r="EH347">
        <v>0</v>
      </c>
      <c r="EI347">
        <v>0</v>
      </c>
      <c r="EJ347">
        <v>0</v>
      </c>
      <c r="EK347">
        <v>0</v>
      </c>
      <c r="EL347">
        <v>0</v>
      </c>
      <c r="EM347">
        <v>0</v>
      </c>
      <c r="EN347">
        <v>0</v>
      </c>
      <c r="EO347">
        <v>0</v>
      </c>
      <c r="EP347">
        <v>0</v>
      </c>
      <c r="EQ347">
        <v>0</v>
      </c>
      <c r="ER347">
        <v>0</v>
      </c>
      <c r="ES347">
        <v>0</v>
      </c>
    </row>
    <row r="348" spans="1:149" hidden="1" x14ac:dyDescent="0.3">
      <c r="A348" t="s">
        <v>148</v>
      </c>
      <c r="B348" t="s">
        <v>149</v>
      </c>
      <c r="C348" t="s">
        <v>698</v>
      </c>
      <c r="D348" t="s">
        <v>151</v>
      </c>
      <c r="E348" t="s">
        <v>152</v>
      </c>
      <c r="F348" t="s">
        <v>213</v>
      </c>
      <c r="G348" t="str">
        <f>VLOOKUP(L348,'[3]Locn Lookup 2'!G:H,2,FALSE)</f>
        <v>115 -  WESTERN MIDDLE SCHOOL</v>
      </c>
      <c r="H348" t="str">
        <f t="shared" si="23"/>
        <v>17168115 -  WESTERN MIDDLE SCHOOL</v>
      </c>
      <c r="I348" t="s">
        <v>154</v>
      </c>
      <c r="J348" t="s">
        <v>155</v>
      </c>
      <c r="L348" s="3">
        <v>115</v>
      </c>
      <c r="M348" t="s">
        <v>156</v>
      </c>
      <c r="N348" t="s">
        <v>723</v>
      </c>
      <c r="O348" t="s">
        <v>151</v>
      </c>
      <c r="P348" t="s">
        <v>158</v>
      </c>
      <c r="Q348" t="s">
        <v>159</v>
      </c>
      <c r="R348">
        <v>0</v>
      </c>
      <c r="S348">
        <v>0</v>
      </c>
      <c r="T348">
        <v>0</v>
      </c>
      <c r="U348">
        <v>0</v>
      </c>
      <c r="V348">
        <v>0</v>
      </c>
      <c r="W348">
        <v>0</v>
      </c>
      <c r="X348">
        <v>0</v>
      </c>
      <c r="Y348">
        <v>0</v>
      </c>
      <c r="Z348">
        <v>0</v>
      </c>
      <c r="AA348">
        <v>0</v>
      </c>
      <c r="AB348">
        <v>160000</v>
      </c>
      <c r="AC348">
        <v>40000</v>
      </c>
      <c r="AD348">
        <v>-809.89</v>
      </c>
      <c r="AE348">
        <f t="shared" si="24"/>
        <v>39190.11</v>
      </c>
      <c r="AF348">
        <v>199190.11</v>
      </c>
      <c r="AG348">
        <v>199190.11</v>
      </c>
      <c r="AH348">
        <v>0</v>
      </c>
      <c r="AI348">
        <v>100</v>
      </c>
      <c r="AJ348">
        <v>0</v>
      </c>
      <c r="AK348">
        <v>0</v>
      </c>
      <c r="AL348">
        <v>0</v>
      </c>
      <c r="AM348">
        <v>0</v>
      </c>
      <c r="AN348">
        <v>0</v>
      </c>
      <c r="AO348">
        <v>0</v>
      </c>
      <c r="AP348">
        <v>0</v>
      </c>
      <c r="AQ348">
        <v>0</v>
      </c>
      <c r="AR348">
        <v>0</v>
      </c>
      <c r="AS348">
        <v>0</v>
      </c>
      <c r="AT348">
        <v>0</v>
      </c>
      <c r="AU348">
        <v>0</v>
      </c>
      <c r="AV348">
        <v>0</v>
      </c>
      <c r="AW348">
        <v>0</v>
      </c>
      <c r="AX348">
        <v>0</v>
      </c>
      <c r="AY348">
        <v>0</v>
      </c>
      <c r="AZ348" t="s">
        <v>160</v>
      </c>
      <c r="BA348" t="s">
        <v>213</v>
      </c>
      <c r="BB348" t="s">
        <v>161</v>
      </c>
      <c r="BC348" t="s">
        <v>161</v>
      </c>
      <c r="BD348" t="s">
        <v>161</v>
      </c>
      <c r="BE348" t="s">
        <v>161</v>
      </c>
      <c r="BF348" t="s">
        <v>159</v>
      </c>
      <c r="BG348" t="s">
        <v>161</v>
      </c>
      <c r="BH348" s="4">
        <v>42552</v>
      </c>
      <c r="BI348">
        <v>0</v>
      </c>
      <c r="BJ348" s="4">
        <v>42916</v>
      </c>
      <c r="BK348" t="s">
        <v>161</v>
      </c>
      <c r="BL348" t="s">
        <v>161</v>
      </c>
      <c r="BM348" t="s">
        <v>161</v>
      </c>
      <c r="BO348" t="s">
        <v>161</v>
      </c>
      <c r="BQ348" t="s">
        <v>161</v>
      </c>
      <c r="BS348" t="s">
        <v>161</v>
      </c>
      <c r="BU348" t="s">
        <v>161</v>
      </c>
      <c r="BW348" t="s">
        <v>161</v>
      </c>
      <c r="BX348" t="s">
        <v>161</v>
      </c>
      <c r="BZ348">
        <v>809.89</v>
      </c>
      <c r="CA348">
        <v>0</v>
      </c>
      <c r="CB348">
        <v>-809.89</v>
      </c>
      <c r="CC348">
        <v>0</v>
      </c>
      <c r="CD348">
        <v>0</v>
      </c>
      <c r="CE348">
        <v>0</v>
      </c>
      <c r="CF348">
        <v>0</v>
      </c>
      <c r="CG348">
        <v>0</v>
      </c>
      <c r="CH348">
        <v>72309.89</v>
      </c>
      <c r="CI348">
        <v>0</v>
      </c>
      <c r="CJ348">
        <v>0</v>
      </c>
      <c r="CK348">
        <v>72309.89</v>
      </c>
      <c r="CL348">
        <v>71500</v>
      </c>
      <c r="CM348">
        <v>0</v>
      </c>
      <c r="CN348">
        <v>809.89</v>
      </c>
      <c r="CO348">
        <v>98.88</v>
      </c>
      <c r="CP348">
        <v>160000</v>
      </c>
      <c r="CQ348">
        <v>40000</v>
      </c>
      <c r="CR348">
        <v>0</v>
      </c>
      <c r="CS348">
        <v>200000</v>
      </c>
      <c r="CT348">
        <v>127690.11</v>
      </c>
      <c r="CU348">
        <v>0</v>
      </c>
      <c r="CV348">
        <v>72309.89</v>
      </c>
      <c r="CW348">
        <v>63.85</v>
      </c>
      <c r="CX348">
        <v>0</v>
      </c>
      <c r="CY348">
        <v>0</v>
      </c>
      <c r="CZ348">
        <v>0</v>
      </c>
      <c r="DA348">
        <v>0</v>
      </c>
      <c r="DB348">
        <v>0</v>
      </c>
      <c r="DC348">
        <v>0</v>
      </c>
      <c r="DD348">
        <v>0</v>
      </c>
      <c r="DE348">
        <v>0</v>
      </c>
      <c r="DF348">
        <v>0</v>
      </c>
      <c r="DG348">
        <v>0</v>
      </c>
      <c r="DH348">
        <v>0</v>
      </c>
      <c r="DI348">
        <v>0</v>
      </c>
      <c r="DJ348">
        <v>0</v>
      </c>
      <c r="DK348">
        <v>0</v>
      </c>
      <c r="DL348">
        <v>0</v>
      </c>
      <c r="DM348">
        <v>0</v>
      </c>
      <c r="DN348">
        <v>0</v>
      </c>
      <c r="DO348">
        <v>0</v>
      </c>
      <c r="DP348">
        <v>0</v>
      </c>
      <c r="DQ348">
        <v>0</v>
      </c>
      <c r="DR348">
        <v>0</v>
      </c>
      <c r="DS348">
        <v>0</v>
      </c>
      <c r="DT348">
        <v>0</v>
      </c>
      <c r="DU348">
        <v>0</v>
      </c>
      <c r="DV348">
        <v>0</v>
      </c>
      <c r="DW348">
        <v>0</v>
      </c>
      <c r="DX348">
        <v>0</v>
      </c>
      <c r="DY348">
        <v>0</v>
      </c>
      <c r="DZ348">
        <v>0</v>
      </c>
      <c r="EA348">
        <v>0</v>
      </c>
      <c r="EB348">
        <v>0</v>
      </c>
      <c r="EC348">
        <v>0</v>
      </c>
      <c r="ED348">
        <v>0</v>
      </c>
      <c r="EE348">
        <v>0</v>
      </c>
      <c r="EF348">
        <v>0</v>
      </c>
      <c r="EG348">
        <v>0</v>
      </c>
      <c r="EH348">
        <v>0</v>
      </c>
      <c r="EI348">
        <v>0</v>
      </c>
      <c r="EJ348">
        <v>0</v>
      </c>
      <c r="EK348">
        <v>0</v>
      </c>
      <c r="EL348">
        <v>0</v>
      </c>
      <c r="EM348">
        <v>0</v>
      </c>
      <c r="EN348">
        <v>0</v>
      </c>
      <c r="EO348">
        <v>0</v>
      </c>
      <c r="EP348">
        <v>0</v>
      </c>
      <c r="EQ348">
        <v>0</v>
      </c>
      <c r="ER348">
        <v>0</v>
      </c>
      <c r="ES348">
        <v>0</v>
      </c>
    </row>
    <row r="349" spans="1:149" hidden="1" x14ac:dyDescent="0.3">
      <c r="A349" t="s">
        <v>148</v>
      </c>
      <c r="B349" t="s">
        <v>149</v>
      </c>
      <c r="C349" t="s">
        <v>698</v>
      </c>
      <c r="D349" t="s">
        <v>151</v>
      </c>
      <c r="E349" t="s">
        <v>152</v>
      </c>
      <c r="F349" t="s">
        <v>671</v>
      </c>
      <c r="G349" t="str">
        <f>VLOOKUP(L349,'[3]Locn Lookup 2'!G:H,2,FALSE)</f>
        <v>115 -  WESTERN MIDDLE SCHOOL</v>
      </c>
      <c r="H349" t="str">
        <f t="shared" si="23"/>
        <v>18162115 -  WESTERN MIDDLE SCHOOL</v>
      </c>
      <c r="I349" t="s">
        <v>154</v>
      </c>
      <c r="J349" t="s">
        <v>155</v>
      </c>
      <c r="L349" s="3">
        <v>115</v>
      </c>
      <c r="M349" t="s">
        <v>156</v>
      </c>
      <c r="N349" t="s">
        <v>724</v>
      </c>
      <c r="O349" t="s">
        <v>151</v>
      </c>
      <c r="P349" t="s">
        <v>158</v>
      </c>
      <c r="Q349" t="s">
        <v>159</v>
      </c>
      <c r="R349">
        <v>0</v>
      </c>
      <c r="S349">
        <v>0</v>
      </c>
      <c r="T349">
        <v>0</v>
      </c>
      <c r="U349">
        <v>0</v>
      </c>
      <c r="V349">
        <v>0</v>
      </c>
      <c r="W349">
        <v>0</v>
      </c>
      <c r="X349">
        <v>0</v>
      </c>
      <c r="Y349">
        <v>0</v>
      </c>
      <c r="Z349">
        <v>0</v>
      </c>
      <c r="AA349">
        <v>0</v>
      </c>
      <c r="AB349">
        <v>140000</v>
      </c>
      <c r="AC349">
        <v>0</v>
      </c>
      <c r="AD349">
        <v>-28554.29</v>
      </c>
      <c r="AE349">
        <f t="shared" si="24"/>
        <v>-28554.29</v>
      </c>
      <c r="AF349">
        <v>111445.71</v>
      </c>
      <c r="AG349">
        <v>111445.71</v>
      </c>
      <c r="AH349">
        <v>0</v>
      </c>
      <c r="AI349">
        <v>100</v>
      </c>
      <c r="AJ349">
        <v>42704.29</v>
      </c>
      <c r="AK349">
        <v>0</v>
      </c>
      <c r="AL349">
        <v>-28554.29</v>
      </c>
      <c r="AM349">
        <v>0</v>
      </c>
      <c r="AN349">
        <v>14150</v>
      </c>
      <c r="AO349">
        <v>14150</v>
      </c>
      <c r="AP349">
        <v>0</v>
      </c>
      <c r="AQ349">
        <v>0</v>
      </c>
      <c r="AR349">
        <v>100</v>
      </c>
      <c r="AS349">
        <v>0</v>
      </c>
      <c r="AT349">
        <v>0</v>
      </c>
      <c r="AU349">
        <v>0</v>
      </c>
      <c r="AV349">
        <v>0</v>
      </c>
      <c r="AW349">
        <v>0</v>
      </c>
      <c r="AX349">
        <v>0</v>
      </c>
      <c r="AY349">
        <v>0</v>
      </c>
      <c r="AZ349" t="s">
        <v>673</v>
      </c>
      <c r="BA349" t="s">
        <v>671</v>
      </c>
      <c r="BB349" t="s">
        <v>161</v>
      </c>
      <c r="BC349" t="s">
        <v>161</v>
      </c>
      <c r="BD349" t="s">
        <v>161</v>
      </c>
      <c r="BE349" t="s">
        <v>161</v>
      </c>
      <c r="BF349" t="s">
        <v>159</v>
      </c>
      <c r="BG349" t="s">
        <v>161</v>
      </c>
      <c r="BH349" s="4">
        <v>42917</v>
      </c>
      <c r="BI349">
        <v>0</v>
      </c>
      <c r="BJ349" s="4">
        <v>43281</v>
      </c>
      <c r="BK349" t="s">
        <v>161</v>
      </c>
      <c r="BL349" t="s">
        <v>161</v>
      </c>
      <c r="BM349" t="s">
        <v>161</v>
      </c>
      <c r="BO349" t="s">
        <v>161</v>
      </c>
      <c r="BQ349" t="s">
        <v>161</v>
      </c>
      <c r="BS349" t="s">
        <v>161</v>
      </c>
      <c r="BU349" t="s">
        <v>161</v>
      </c>
      <c r="BW349" t="s">
        <v>161</v>
      </c>
      <c r="BX349" t="s">
        <v>161</v>
      </c>
      <c r="BZ349">
        <v>68041.09</v>
      </c>
      <c r="CA349">
        <v>0</v>
      </c>
      <c r="CB349">
        <v>0</v>
      </c>
      <c r="CC349">
        <v>68041.09</v>
      </c>
      <c r="CD349">
        <v>25336.799999999999</v>
      </c>
      <c r="CE349">
        <v>0</v>
      </c>
      <c r="CF349">
        <v>42704.29</v>
      </c>
      <c r="CG349">
        <v>37.24</v>
      </c>
      <c r="CH349">
        <v>140000</v>
      </c>
      <c r="CI349">
        <v>0</v>
      </c>
      <c r="CJ349">
        <v>0</v>
      </c>
      <c r="CK349">
        <v>140000</v>
      </c>
      <c r="CL349">
        <v>71958.91</v>
      </c>
      <c r="CM349">
        <v>0</v>
      </c>
      <c r="CN349">
        <v>68041.09</v>
      </c>
      <c r="CO349">
        <v>51.4</v>
      </c>
      <c r="CP349">
        <v>0</v>
      </c>
      <c r="CQ349">
        <v>0</v>
      </c>
      <c r="CR349">
        <v>0</v>
      </c>
      <c r="CS349">
        <v>0</v>
      </c>
      <c r="CT349">
        <v>0</v>
      </c>
      <c r="CU349">
        <v>0</v>
      </c>
      <c r="CV349">
        <v>0</v>
      </c>
      <c r="CW349">
        <v>0</v>
      </c>
      <c r="CX349">
        <v>0</v>
      </c>
      <c r="CY349">
        <v>0</v>
      </c>
      <c r="CZ349">
        <v>0</v>
      </c>
      <c r="DA349">
        <v>0</v>
      </c>
      <c r="DB349">
        <v>0</v>
      </c>
      <c r="DC349">
        <v>0</v>
      </c>
      <c r="DD349">
        <v>0</v>
      </c>
      <c r="DE349">
        <v>0</v>
      </c>
      <c r="DF349">
        <v>0</v>
      </c>
      <c r="DG349">
        <v>0</v>
      </c>
      <c r="DH349">
        <v>0</v>
      </c>
      <c r="DI349">
        <v>0</v>
      </c>
      <c r="DJ349">
        <v>0</v>
      </c>
      <c r="DK349">
        <v>0</v>
      </c>
      <c r="DL349">
        <v>0</v>
      </c>
      <c r="DM349">
        <v>0</v>
      </c>
      <c r="DN349">
        <v>0</v>
      </c>
      <c r="DO349">
        <v>0</v>
      </c>
      <c r="DP349">
        <v>0</v>
      </c>
      <c r="DQ349">
        <v>0</v>
      </c>
      <c r="DR349">
        <v>0</v>
      </c>
      <c r="DS349">
        <v>0</v>
      </c>
      <c r="DT349">
        <v>0</v>
      </c>
      <c r="DU349">
        <v>0</v>
      </c>
      <c r="DV349">
        <v>0</v>
      </c>
      <c r="DW349">
        <v>0</v>
      </c>
      <c r="DX349">
        <v>0</v>
      </c>
      <c r="DY349">
        <v>0</v>
      </c>
      <c r="DZ349">
        <v>0</v>
      </c>
      <c r="EA349">
        <v>0</v>
      </c>
      <c r="EB349">
        <v>0</v>
      </c>
      <c r="EC349">
        <v>0</v>
      </c>
      <c r="ED349">
        <v>0</v>
      </c>
      <c r="EE349">
        <v>0</v>
      </c>
      <c r="EF349">
        <v>0</v>
      </c>
      <c r="EG349">
        <v>0</v>
      </c>
      <c r="EH349">
        <v>0</v>
      </c>
      <c r="EI349">
        <v>0</v>
      </c>
      <c r="EJ349">
        <v>0</v>
      </c>
      <c r="EK349">
        <v>0</v>
      </c>
      <c r="EL349">
        <v>0</v>
      </c>
      <c r="EM349">
        <v>0</v>
      </c>
      <c r="EN349">
        <v>0</v>
      </c>
      <c r="EO349">
        <v>0</v>
      </c>
      <c r="EP349">
        <v>0</v>
      </c>
      <c r="EQ349">
        <v>0</v>
      </c>
      <c r="ER349">
        <v>0</v>
      </c>
      <c r="ES349">
        <v>0</v>
      </c>
    </row>
    <row r="350" spans="1:149" hidden="1" x14ac:dyDescent="0.3">
      <c r="A350" t="s">
        <v>148</v>
      </c>
      <c r="B350" t="s">
        <v>149</v>
      </c>
      <c r="C350" t="s">
        <v>698</v>
      </c>
      <c r="D350" t="s">
        <v>151</v>
      </c>
      <c r="E350" t="s">
        <v>152</v>
      </c>
      <c r="F350" t="s">
        <v>331</v>
      </c>
      <c r="G350" t="str">
        <f>VLOOKUP(L350,'[3]Locn Lookup 2'!G:H,2,FALSE)</f>
        <v>115 -  WESTERN MIDDLE SCHOOL</v>
      </c>
      <c r="H350" t="str">
        <f t="shared" si="23"/>
        <v>18163115 -  WESTERN MIDDLE SCHOOL</v>
      </c>
      <c r="I350" t="s">
        <v>154</v>
      </c>
      <c r="J350" t="s">
        <v>155</v>
      </c>
      <c r="L350" s="3">
        <v>115</v>
      </c>
      <c r="M350" t="s">
        <v>156</v>
      </c>
      <c r="N350" t="s">
        <v>725</v>
      </c>
      <c r="O350" t="s">
        <v>151</v>
      </c>
      <c r="P350" t="s">
        <v>158</v>
      </c>
      <c r="Q350" t="s">
        <v>159</v>
      </c>
      <c r="R350">
        <v>1760</v>
      </c>
      <c r="S350">
        <v>0</v>
      </c>
      <c r="T350">
        <v>0</v>
      </c>
      <c r="U350">
        <v>0</v>
      </c>
      <c r="V350">
        <v>1760</v>
      </c>
      <c r="W350">
        <v>0</v>
      </c>
      <c r="X350">
        <v>0</v>
      </c>
      <c r="Y350">
        <v>0</v>
      </c>
      <c r="Z350">
        <v>1760</v>
      </c>
      <c r="AA350">
        <v>0</v>
      </c>
      <c r="AB350">
        <v>20960</v>
      </c>
      <c r="AC350">
        <v>10000</v>
      </c>
      <c r="AD350">
        <v>0</v>
      </c>
      <c r="AE350">
        <f t="shared" si="24"/>
        <v>10000</v>
      </c>
      <c r="AF350">
        <v>30960</v>
      </c>
      <c r="AG350">
        <v>29200</v>
      </c>
      <c r="AH350">
        <v>1760</v>
      </c>
      <c r="AI350">
        <v>94.32</v>
      </c>
      <c r="AJ350">
        <v>1760</v>
      </c>
      <c r="AK350">
        <v>0</v>
      </c>
      <c r="AL350">
        <v>0</v>
      </c>
      <c r="AM350">
        <v>0</v>
      </c>
      <c r="AN350">
        <v>1760</v>
      </c>
      <c r="AO350">
        <v>0</v>
      </c>
      <c r="AP350">
        <v>0</v>
      </c>
      <c r="AQ350">
        <v>1760</v>
      </c>
      <c r="AR350">
        <v>0</v>
      </c>
      <c r="AS350">
        <v>0</v>
      </c>
      <c r="AT350">
        <v>0</v>
      </c>
      <c r="AU350">
        <v>0</v>
      </c>
      <c r="AV350">
        <v>0</v>
      </c>
      <c r="AW350">
        <v>0</v>
      </c>
      <c r="AX350">
        <v>0</v>
      </c>
      <c r="AY350">
        <v>0</v>
      </c>
      <c r="AZ350" t="s">
        <v>333</v>
      </c>
      <c r="BA350" t="s">
        <v>331</v>
      </c>
      <c r="BB350" t="s">
        <v>161</v>
      </c>
      <c r="BC350" t="s">
        <v>161</v>
      </c>
      <c r="BD350" t="s">
        <v>161</v>
      </c>
      <c r="BE350" t="s">
        <v>161</v>
      </c>
      <c r="BF350" t="s">
        <v>159</v>
      </c>
      <c r="BG350" t="s">
        <v>161</v>
      </c>
      <c r="BH350" s="4">
        <v>42917</v>
      </c>
      <c r="BI350">
        <v>0</v>
      </c>
      <c r="BJ350" s="4">
        <v>43281</v>
      </c>
      <c r="BK350" t="s">
        <v>161</v>
      </c>
      <c r="BL350" t="s">
        <v>161</v>
      </c>
      <c r="BM350" t="s">
        <v>161</v>
      </c>
      <c r="BO350" t="s">
        <v>161</v>
      </c>
      <c r="BQ350" t="s">
        <v>161</v>
      </c>
      <c r="BS350" t="s">
        <v>161</v>
      </c>
      <c r="BU350" t="s">
        <v>161</v>
      </c>
      <c r="BW350" t="s">
        <v>161</v>
      </c>
      <c r="BX350" t="s">
        <v>161</v>
      </c>
      <c r="BZ350">
        <v>1760</v>
      </c>
      <c r="CA350">
        <v>0</v>
      </c>
      <c r="CB350">
        <v>0</v>
      </c>
      <c r="CC350">
        <v>1760</v>
      </c>
      <c r="CD350">
        <v>0</v>
      </c>
      <c r="CE350">
        <v>0</v>
      </c>
      <c r="CF350">
        <v>1760</v>
      </c>
      <c r="CG350">
        <v>0</v>
      </c>
      <c r="CH350">
        <v>20960</v>
      </c>
      <c r="CI350">
        <v>10000</v>
      </c>
      <c r="CJ350">
        <v>0</v>
      </c>
      <c r="CK350">
        <v>30960</v>
      </c>
      <c r="CL350">
        <v>29200</v>
      </c>
      <c r="CM350">
        <v>0</v>
      </c>
      <c r="CN350">
        <v>1760</v>
      </c>
      <c r="CO350">
        <v>94.32</v>
      </c>
      <c r="CP350">
        <v>0</v>
      </c>
      <c r="CQ350">
        <v>0</v>
      </c>
      <c r="CR350">
        <v>0</v>
      </c>
      <c r="CS350">
        <v>0</v>
      </c>
      <c r="CT350">
        <v>0</v>
      </c>
      <c r="CU350">
        <v>0</v>
      </c>
      <c r="CV350">
        <v>0</v>
      </c>
      <c r="CW350">
        <v>0</v>
      </c>
      <c r="CX350">
        <v>0</v>
      </c>
      <c r="CY350">
        <v>0</v>
      </c>
      <c r="CZ350">
        <v>0</v>
      </c>
      <c r="DA350">
        <v>0</v>
      </c>
      <c r="DB350">
        <v>0</v>
      </c>
      <c r="DC350">
        <v>0</v>
      </c>
      <c r="DD350">
        <v>0</v>
      </c>
      <c r="DE350">
        <v>0</v>
      </c>
      <c r="DF350">
        <v>0</v>
      </c>
      <c r="DG350">
        <v>0</v>
      </c>
      <c r="DH350">
        <v>0</v>
      </c>
      <c r="DI350">
        <v>0</v>
      </c>
      <c r="DJ350">
        <v>0</v>
      </c>
      <c r="DK350">
        <v>0</v>
      </c>
      <c r="DL350">
        <v>0</v>
      </c>
      <c r="DM350">
        <v>0</v>
      </c>
      <c r="DN350">
        <v>0</v>
      </c>
      <c r="DO350">
        <v>0</v>
      </c>
      <c r="DP350">
        <v>0</v>
      </c>
      <c r="DQ350">
        <v>0</v>
      </c>
      <c r="DR350">
        <v>0</v>
      </c>
      <c r="DS350">
        <v>0</v>
      </c>
      <c r="DT350">
        <v>0</v>
      </c>
      <c r="DU350">
        <v>0</v>
      </c>
      <c r="DV350">
        <v>0</v>
      </c>
      <c r="DW350">
        <v>0</v>
      </c>
      <c r="DX350">
        <v>0</v>
      </c>
      <c r="DY350">
        <v>0</v>
      </c>
      <c r="DZ350">
        <v>0</v>
      </c>
      <c r="EA350">
        <v>0</v>
      </c>
      <c r="EB350">
        <v>0</v>
      </c>
      <c r="EC350">
        <v>0</v>
      </c>
      <c r="ED350">
        <v>0</v>
      </c>
      <c r="EE350">
        <v>0</v>
      </c>
      <c r="EF350">
        <v>0</v>
      </c>
      <c r="EG350">
        <v>0</v>
      </c>
      <c r="EH350">
        <v>0</v>
      </c>
      <c r="EI350">
        <v>0</v>
      </c>
      <c r="EJ350">
        <v>0</v>
      </c>
      <c r="EK350">
        <v>0</v>
      </c>
      <c r="EL350">
        <v>0</v>
      </c>
      <c r="EM350">
        <v>0</v>
      </c>
      <c r="EN350">
        <v>0</v>
      </c>
      <c r="EO350">
        <v>0</v>
      </c>
      <c r="EP350">
        <v>0</v>
      </c>
      <c r="EQ350">
        <v>0</v>
      </c>
      <c r="ER350">
        <v>0</v>
      </c>
      <c r="ES350">
        <v>0</v>
      </c>
    </row>
    <row r="351" spans="1:149" hidden="1" x14ac:dyDescent="0.3">
      <c r="A351" t="s">
        <v>148</v>
      </c>
      <c r="B351" t="s">
        <v>149</v>
      </c>
      <c r="C351" t="s">
        <v>698</v>
      </c>
      <c r="D351" t="s">
        <v>151</v>
      </c>
      <c r="E351" t="s">
        <v>152</v>
      </c>
      <c r="F351" t="s">
        <v>454</v>
      </c>
      <c r="G351" t="str">
        <f>VLOOKUP(L351,'[3]Locn Lookup 2'!G:H,2,FALSE)</f>
        <v>115 -  WESTERN MIDDLE SCHOOL</v>
      </c>
      <c r="H351" t="str">
        <f t="shared" si="23"/>
        <v>18166115 -  WESTERN MIDDLE SCHOOL</v>
      </c>
      <c r="I351" t="s">
        <v>154</v>
      </c>
      <c r="J351" t="s">
        <v>155</v>
      </c>
      <c r="L351" s="3">
        <v>115</v>
      </c>
      <c r="M351" t="s">
        <v>156</v>
      </c>
      <c r="N351" t="s">
        <v>726</v>
      </c>
      <c r="O351" t="s">
        <v>151</v>
      </c>
      <c r="P351" t="s">
        <v>158</v>
      </c>
      <c r="Q351" t="s">
        <v>159</v>
      </c>
      <c r="R351">
        <v>0</v>
      </c>
      <c r="S351">
        <v>0</v>
      </c>
      <c r="T351">
        <v>0</v>
      </c>
      <c r="U351">
        <v>0</v>
      </c>
      <c r="V351">
        <v>0</v>
      </c>
      <c r="W351">
        <v>0</v>
      </c>
      <c r="X351">
        <v>0</v>
      </c>
      <c r="Y351">
        <v>0</v>
      </c>
      <c r="Z351">
        <v>0</v>
      </c>
      <c r="AA351">
        <v>0</v>
      </c>
      <c r="AB351">
        <v>260000</v>
      </c>
      <c r="AC351">
        <v>0</v>
      </c>
      <c r="AD351">
        <v>0</v>
      </c>
      <c r="AE351">
        <f t="shared" si="24"/>
        <v>0</v>
      </c>
      <c r="AF351">
        <v>260000</v>
      </c>
      <c r="AG351">
        <v>260000</v>
      </c>
      <c r="AH351">
        <v>0</v>
      </c>
      <c r="AI351">
        <v>100</v>
      </c>
      <c r="AJ351">
        <v>0</v>
      </c>
      <c r="AK351">
        <v>0</v>
      </c>
      <c r="AL351">
        <v>0</v>
      </c>
      <c r="AM351">
        <v>0</v>
      </c>
      <c r="AN351">
        <v>0</v>
      </c>
      <c r="AO351">
        <v>0</v>
      </c>
      <c r="AP351">
        <v>0</v>
      </c>
      <c r="AQ351">
        <v>0</v>
      </c>
      <c r="AR351">
        <v>0</v>
      </c>
      <c r="AS351">
        <v>0</v>
      </c>
      <c r="AT351">
        <v>0</v>
      </c>
      <c r="AU351">
        <v>0</v>
      </c>
      <c r="AV351">
        <v>0</v>
      </c>
      <c r="AW351">
        <v>0</v>
      </c>
      <c r="AX351">
        <v>0</v>
      </c>
      <c r="AY351">
        <v>0</v>
      </c>
      <c r="AZ351" t="s">
        <v>160</v>
      </c>
      <c r="BA351" t="s">
        <v>454</v>
      </c>
      <c r="BB351" t="s">
        <v>161</v>
      </c>
      <c r="BC351" t="s">
        <v>161</v>
      </c>
      <c r="BD351" t="s">
        <v>161</v>
      </c>
      <c r="BE351" t="s">
        <v>161</v>
      </c>
      <c r="BF351" t="s">
        <v>159</v>
      </c>
      <c r="BG351" t="s">
        <v>161</v>
      </c>
      <c r="BH351" s="4">
        <v>42917</v>
      </c>
      <c r="BI351">
        <v>0</v>
      </c>
      <c r="BJ351" s="4">
        <v>43281</v>
      </c>
      <c r="BK351" t="s">
        <v>161</v>
      </c>
      <c r="BL351" t="s">
        <v>161</v>
      </c>
      <c r="BM351" t="s">
        <v>161</v>
      </c>
      <c r="BO351" t="s">
        <v>161</v>
      </c>
      <c r="BQ351" t="s">
        <v>161</v>
      </c>
      <c r="BS351" t="s">
        <v>161</v>
      </c>
      <c r="BU351" t="s">
        <v>161</v>
      </c>
      <c r="BW351" t="s">
        <v>161</v>
      </c>
      <c r="BX351" t="s">
        <v>161</v>
      </c>
      <c r="BZ351">
        <v>0</v>
      </c>
      <c r="CA351">
        <v>0</v>
      </c>
      <c r="CB351">
        <v>0</v>
      </c>
      <c r="CC351">
        <v>0</v>
      </c>
      <c r="CD351">
        <v>0</v>
      </c>
      <c r="CE351">
        <v>0</v>
      </c>
      <c r="CF351">
        <v>0</v>
      </c>
      <c r="CG351">
        <v>0</v>
      </c>
      <c r="CH351">
        <v>260000</v>
      </c>
      <c r="CI351">
        <v>0</v>
      </c>
      <c r="CJ351">
        <v>0</v>
      </c>
      <c r="CK351">
        <v>260000</v>
      </c>
      <c r="CL351">
        <v>260000</v>
      </c>
      <c r="CM351">
        <v>0</v>
      </c>
      <c r="CN351">
        <v>0</v>
      </c>
      <c r="CO351">
        <v>100</v>
      </c>
      <c r="CP351">
        <v>0</v>
      </c>
      <c r="CQ351">
        <v>0</v>
      </c>
      <c r="CR351">
        <v>0</v>
      </c>
      <c r="CS351">
        <v>0</v>
      </c>
      <c r="CT351">
        <v>0</v>
      </c>
      <c r="CU351">
        <v>0</v>
      </c>
      <c r="CV351">
        <v>0</v>
      </c>
      <c r="CW351">
        <v>0</v>
      </c>
      <c r="CX351">
        <v>0</v>
      </c>
      <c r="CY351">
        <v>0</v>
      </c>
      <c r="CZ351">
        <v>0</v>
      </c>
      <c r="DA351">
        <v>0</v>
      </c>
      <c r="DB351">
        <v>0</v>
      </c>
      <c r="DC351">
        <v>0</v>
      </c>
      <c r="DD351">
        <v>0</v>
      </c>
      <c r="DE351">
        <v>0</v>
      </c>
      <c r="DF351">
        <v>0</v>
      </c>
      <c r="DG351">
        <v>0</v>
      </c>
      <c r="DH351">
        <v>0</v>
      </c>
      <c r="DI351">
        <v>0</v>
      </c>
      <c r="DJ351">
        <v>0</v>
      </c>
      <c r="DK351">
        <v>0</v>
      </c>
      <c r="DL351">
        <v>0</v>
      </c>
      <c r="DM351">
        <v>0</v>
      </c>
      <c r="DN351">
        <v>0</v>
      </c>
      <c r="DO351">
        <v>0</v>
      </c>
      <c r="DP351">
        <v>0</v>
      </c>
      <c r="DQ351">
        <v>0</v>
      </c>
      <c r="DR351">
        <v>0</v>
      </c>
      <c r="DS351">
        <v>0</v>
      </c>
      <c r="DT351">
        <v>0</v>
      </c>
      <c r="DU351">
        <v>0</v>
      </c>
      <c r="DV351">
        <v>0</v>
      </c>
      <c r="DW351">
        <v>0</v>
      </c>
      <c r="DX351">
        <v>0</v>
      </c>
      <c r="DY351">
        <v>0</v>
      </c>
      <c r="DZ351">
        <v>0</v>
      </c>
      <c r="EA351">
        <v>0</v>
      </c>
      <c r="EB351">
        <v>0</v>
      </c>
      <c r="EC351">
        <v>0</v>
      </c>
      <c r="ED351">
        <v>0</v>
      </c>
      <c r="EE351">
        <v>0</v>
      </c>
      <c r="EF351">
        <v>0</v>
      </c>
      <c r="EG351">
        <v>0</v>
      </c>
      <c r="EH351">
        <v>0</v>
      </c>
      <c r="EI351">
        <v>0</v>
      </c>
      <c r="EJ351">
        <v>0</v>
      </c>
      <c r="EK351">
        <v>0</v>
      </c>
      <c r="EL351">
        <v>0</v>
      </c>
      <c r="EM351">
        <v>0</v>
      </c>
      <c r="EN351">
        <v>0</v>
      </c>
      <c r="EO351">
        <v>0</v>
      </c>
      <c r="EP351">
        <v>0</v>
      </c>
      <c r="EQ351">
        <v>0</v>
      </c>
      <c r="ER351">
        <v>0</v>
      </c>
      <c r="ES351">
        <v>0</v>
      </c>
    </row>
    <row r="352" spans="1:149" hidden="1" x14ac:dyDescent="0.3">
      <c r="A352" t="s">
        <v>148</v>
      </c>
      <c r="B352" t="s">
        <v>149</v>
      </c>
      <c r="C352" t="s">
        <v>698</v>
      </c>
      <c r="D352" t="s">
        <v>151</v>
      </c>
      <c r="E352" t="s">
        <v>152</v>
      </c>
      <c r="F352" t="s">
        <v>339</v>
      </c>
      <c r="G352" t="str">
        <f>VLOOKUP(L352,'[3]Locn Lookup 2'!G:H,2,FALSE)</f>
        <v>115 -  WESTERN MIDDLE SCHOOL</v>
      </c>
      <c r="H352" t="str">
        <f t="shared" si="23"/>
        <v>18168115 -  WESTERN MIDDLE SCHOOL</v>
      </c>
      <c r="I352" t="s">
        <v>154</v>
      </c>
      <c r="J352" t="s">
        <v>155</v>
      </c>
      <c r="L352" s="3">
        <v>115</v>
      </c>
      <c r="M352" t="s">
        <v>156</v>
      </c>
      <c r="N352" t="s">
        <v>727</v>
      </c>
      <c r="O352" t="s">
        <v>151</v>
      </c>
      <c r="P352" t="s">
        <v>158</v>
      </c>
      <c r="Q352" t="s">
        <v>159</v>
      </c>
      <c r="R352">
        <v>0</v>
      </c>
      <c r="S352">
        <v>0</v>
      </c>
      <c r="T352">
        <v>0</v>
      </c>
      <c r="U352">
        <v>0</v>
      </c>
      <c r="V352">
        <v>0</v>
      </c>
      <c r="W352">
        <v>0</v>
      </c>
      <c r="X352">
        <v>0</v>
      </c>
      <c r="Y352">
        <v>0</v>
      </c>
      <c r="Z352">
        <v>0</v>
      </c>
      <c r="AA352">
        <v>0</v>
      </c>
      <c r="AB352">
        <v>150000</v>
      </c>
      <c r="AC352">
        <v>0</v>
      </c>
      <c r="AD352">
        <v>-143940</v>
      </c>
      <c r="AE352">
        <f t="shared" si="24"/>
        <v>-143940</v>
      </c>
      <c r="AF352">
        <v>6060</v>
      </c>
      <c r="AG352">
        <v>6060</v>
      </c>
      <c r="AH352">
        <v>0</v>
      </c>
      <c r="AI352">
        <v>100</v>
      </c>
      <c r="AJ352">
        <v>73200</v>
      </c>
      <c r="AK352">
        <v>0</v>
      </c>
      <c r="AL352">
        <v>-68940</v>
      </c>
      <c r="AM352">
        <v>0</v>
      </c>
      <c r="AN352">
        <v>4260</v>
      </c>
      <c r="AO352">
        <v>4260</v>
      </c>
      <c r="AP352">
        <v>0</v>
      </c>
      <c r="AQ352">
        <v>0</v>
      </c>
      <c r="AR352">
        <v>100</v>
      </c>
      <c r="AS352">
        <v>0</v>
      </c>
      <c r="AT352">
        <v>0</v>
      </c>
      <c r="AU352">
        <v>0</v>
      </c>
      <c r="AV352">
        <v>0</v>
      </c>
      <c r="AW352">
        <v>0</v>
      </c>
      <c r="AX352">
        <v>0</v>
      </c>
      <c r="AY352">
        <v>0</v>
      </c>
      <c r="AZ352" t="s">
        <v>297</v>
      </c>
      <c r="BA352" t="s">
        <v>339</v>
      </c>
      <c r="BB352" t="s">
        <v>161</v>
      </c>
      <c r="BC352" t="s">
        <v>161</v>
      </c>
      <c r="BD352" t="s">
        <v>161</v>
      </c>
      <c r="BE352" t="s">
        <v>161</v>
      </c>
      <c r="BF352" t="s">
        <v>159</v>
      </c>
      <c r="BG352" t="s">
        <v>161</v>
      </c>
      <c r="BH352" s="4">
        <v>42917</v>
      </c>
      <c r="BI352">
        <v>0</v>
      </c>
      <c r="BJ352" s="4">
        <v>43281</v>
      </c>
      <c r="BK352" t="s">
        <v>161</v>
      </c>
      <c r="BL352" t="s">
        <v>161</v>
      </c>
      <c r="BM352" t="s">
        <v>161</v>
      </c>
      <c r="BO352" t="s">
        <v>161</v>
      </c>
      <c r="BQ352" t="s">
        <v>161</v>
      </c>
      <c r="BS352" t="s">
        <v>161</v>
      </c>
      <c r="BU352" t="s">
        <v>161</v>
      </c>
      <c r="BW352" t="s">
        <v>161</v>
      </c>
      <c r="BX352" t="s">
        <v>161</v>
      </c>
      <c r="BZ352">
        <v>148200</v>
      </c>
      <c r="CA352">
        <v>0</v>
      </c>
      <c r="CB352">
        <v>-75000</v>
      </c>
      <c r="CC352">
        <v>73200</v>
      </c>
      <c r="CD352">
        <v>0</v>
      </c>
      <c r="CE352">
        <v>0</v>
      </c>
      <c r="CF352">
        <v>73200</v>
      </c>
      <c r="CG352">
        <v>0</v>
      </c>
      <c r="CH352">
        <v>150000</v>
      </c>
      <c r="CI352">
        <v>0</v>
      </c>
      <c r="CJ352">
        <v>0</v>
      </c>
      <c r="CK352">
        <v>150000</v>
      </c>
      <c r="CL352">
        <v>1800</v>
      </c>
      <c r="CM352">
        <v>0</v>
      </c>
      <c r="CN352">
        <v>148200</v>
      </c>
      <c r="CO352">
        <v>1.2</v>
      </c>
      <c r="CP352">
        <v>0</v>
      </c>
      <c r="CQ352">
        <v>0</v>
      </c>
      <c r="CR352">
        <v>0</v>
      </c>
      <c r="CS352">
        <v>0</v>
      </c>
      <c r="CT352">
        <v>0</v>
      </c>
      <c r="CU352">
        <v>0</v>
      </c>
      <c r="CV352">
        <v>0</v>
      </c>
      <c r="CW352">
        <v>0</v>
      </c>
      <c r="CX352">
        <v>0</v>
      </c>
      <c r="CY352">
        <v>0</v>
      </c>
      <c r="CZ352">
        <v>0</v>
      </c>
      <c r="DA352">
        <v>0</v>
      </c>
      <c r="DB352">
        <v>0</v>
      </c>
      <c r="DC352">
        <v>0</v>
      </c>
      <c r="DD352">
        <v>0</v>
      </c>
      <c r="DE352">
        <v>0</v>
      </c>
      <c r="DF352">
        <v>0</v>
      </c>
      <c r="DG352">
        <v>0</v>
      </c>
      <c r="DH352">
        <v>0</v>
      </c>
      <c r="DI352">
        <v>0</v>
      </c>
      <c r="DJ352">
        <v>0</v>
      </c>
      <c r="DK352">
        <v>0</v>
      </c>
      <c r="DL352">
        <v>0</v>
      </c>
      <c r="DM352">
        <v>0</v>
      </c>
      <c r="DN352">
        <v>0</v>
      </c>
      <c r="DO352">
        <v>0</v>
      </c>
      <c r="DP352">
        <v>0</v>
      </c>
      <c r="DQ352">
        <v>0</v>
      </c>
      <c r="DR352">
        <v>0</v>
      </c>
      <c r="DS352">
        <v>0</v>
      </c>
      <c r="DT352">
        <v>0</v>
      </c>
      <c r="DU352">
        <v>0</v>
      </c>
      <c r="DV352">
        <v>0</v>
      </c>
      <c r="DW352">
        <v>0</v>
      </c>
      <c r="DX352">
        <v>0</v>
      </c>
      <c r="DY352">
        <v>0</v>
      </c>
      <c r="DZ352">
        <v>0</v>
      </c>
      <c r="EA352">
        <v>0</v>
      </c>
      <c r="EB352">
        <v>0</v>
      </c>
      <c r="EC352">
        <v>0</v>
      </c>
      <c r="ED352">
        <v>0</v>
      </c>
      <c r="EE352">
        <v>0</v>
      </c>
      <c r="EF352">
        <v>0</v>
      </c>
      <c r="EG352">
        <v>0</v>
      </c>
      <c r="EH352">
        <v>0</v>
      </c>
      <c r="EI352">
        <v>0</v>
      </c>
      <c r="EJ352">
        <v>0</v>
      </c>
      <c r="EK352">
        <v>0</v>
      </c>
      <c r="EL352">
        <v>0</v>
      </c>
      <c r="EM352">
        <v>0</v>
      </c>
      <c r="EN352">
        <v>0</v>
      </c>
      <c r="EO352">
        <v>0</v>
      </c>
      <c r="EP352">
        <v>0</v>
      </c>
      <c r="EQ352">
        <v>0</v>
      </c>
      <c r="ER352">
        <v>0</v>
      </c>
      <c r="ES352">
        <v>0</v>
      </c>
    </row>
    <row r="353" spans="1:149" hidden="1" x14ac:dyDescent="0.3">
      <c r="A353" t="s">
        <v>148</v>
      </c>
      <c r="B353" t="s">
        <v>149</v>
      </c>
      <c r="C353" t="s">
        <v>698</v>
      </c>
      <c r="D353" t="s">
        <v>151</v>
      </c>
      <c r="E353" t="s">
        <v>152</v>
      </c>
      <c r="F353" t="s">
        <v>169</v>
      </c>
      <c r="G353" t="str">
        <f>VLOOKUP(L353,'[3]Locn Lookup 2'!G:H,2,FALSE)</f>
        <v>115 -  WESTERN MIDDLE SCHOOL</v>
      </c>
      <c r="H353" t="str">
        <f t="shared" si="23"/>
        <v>19155115 -  WESTERN MIDDLE SCHOOL</v>
      </c>
      <c r="I353" t="s">
        <v>154</v>
      </c>
      <c r="J353" t="s">
        <v>155</v>
      </c>
      <c r="L353" s="3">
        <v>115</v>
      </c>
      <c r="M353" t="s">
        <v>156</v>
      </c>
      <c r="N353" t="s">
        <v>728</v>
      </c>
      <c r="O353" t="s">
        <v>151</v>
      </c>
      <c r="P353" t="s">
        <v>158</v>
      </c>
      <c r="Q353" t="s">
        <v>159</v>
      </c>
      <c r="R353">
        <v>0</v>
      </c>
      <c r="S353">
        <v>0</v>
      </c>
      <c r="T353">
        <v>0</v>
      </c>
      <c r="U353">
        <v>0</v>
      </c>
      <c r="V353">
        <v>0</v>
      </c>
      <c r="W353">
        <v>0</v>
      </c>
      <c r="X353">
        <v>0</v>
      </c>
      <c r="Y353">
        <v>0</v>
      </c>
      <c r="Z353">
        <v>0</v>
      </c>
      <c r="AA353">
        <v>0</v>
      </c>
      <c r="AB353">
        <v>8000</v>
      </c>
      <c r="AC353">
        <v>0</v>
      </c>
      <c r="AD353">
        <v>0</v>
      </c>
      <c r="AE353">
        <f t="shared" si="24"/>
        <v>0</v>
      </c>
      <c r="AF353">
        <v>8000</v>
      </c>
      <c r="AG353">
        <v>8000</v>
      </c>
      <c r="AH353">
        <v>0</v>
      </c>
      <c r="AI353">
        <v>100</v>
      </c>
      <c r="AJ353">
        <v>2900</v>
      </c>
      <c r="AK353">
        <v>0</v>
      </c>
      <c r="AL353">
        <v>0</v>
      </c>
      <c r="AM353">
        <v>0</v>
      </c>
      <c r="AN353">
        <v>2900</v>
      </c>
      <c r="AO353">
        <v>2900</v>
      </c>
      <c r="AP353">
        <v>0</v>
      </c>
      <c r="AQ353">
        <v>0</v>
      </c>
      <c r="AR353">
        <v>100</v>
      </c>
      <c r="AS353">
        <v>0</v>
      </c>
      <c r="AT353">
        <v>0</v>
      </c>
      <c r="AU353">
        <v>0</v>
      </c>
      <c r="AV353">
        <v>0</v>
      </c>
      <c r="AW353">
        <v>0</v>
      </c>
      <c r="AX353">
        <v>0</v>
      </c>
      <c r="AY353">
        <v>0</v>
      </c>
      <c r="AZ353" t="s">
        <v>171</v>
      </c>
      <c r="BA353" t="s">
        <v>169</v>
      </c>
      <c r="BB353" t="s">
        <v>161</v>
      </c>
      <c r="BC353" t="s">
        <v>161</v>
      </c>
      <c r="BD353" t="s">
        <v>161</v>
      </c>
      <c r="BE353" t="s">
        <v>161</v>
      </c>
      <c r="BF353" t="s">
        <v>159</v>
      </c>
      <c r="BG353" t="s">
        <v>161</v>
      </c>
      <c r="BH353" s="4">
        <v>43282</v>
      </c>
      <c r="BI353">
        <v>0</v>
      </c>
      <c r="BJ353" s="4">
        <v>43646</v>
      </c>
      <c r="BK353" t="s">
        <v>161</v>
      </c>
      <c r="BL353" t="s">
        <v>161</v>
      </c>
      <c r="BM353" t="s">
        <v>161</v>
      </c>
      <c r="BO353" t="s">
        <v>161</v>
      </c>
      <c r="BQ353" t="s">
        <v>161</v>
      </c>
      <c r="BS353" t="s">
        <v>161</v>
      </c>
      <c r="BU353" t="s">
        <v>161</v>
      </c>
      <c r="BW353" t="s">
        <v>161</v>
      </c>
      <c r="BX353" t="s">
        <v>161</v>
      </c>
      <c r="BZ353">
        <v>8000</v>
      </c>
      <c r="CA353">
        <v>0</v>
      </c>
      <c r="CB353">
        <v>0</v>
      </c>
      <c r="CC353">
        <v>8000</v>
      </c>
      <c r="CD353">
        <v>5100</v>
      </c>
      <c r="CE353">
        <v>0</v>
      </c>
      <c r="CF353">
        <v>2900</v>
      </c>
      <c r="CG353">
        <v>63.75</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v>0</v>
      </c>
      <c r="DA353">
        <v>0</v>
      </c>
      <c r="DB353">
        <v>0</v>
      </c>
      <c r="DC353">
        <v>0</v>
      </c>
      <c r="DD353">
        <v>0</v>
      </c>
      <c r="DE353">
        <v>0</v>
      </c>
      <c r="DF353">
        <v>0</v>
      </c>
      <c r="DG353">
        <v>0</v>
      </c>
      <c r="DH353">
        <v>0</v>
      </c>
      <c r="DI353">
        <v>0</v>
      </c>
      <c r="DJ353">
        <v>0</v>
      </c>
      <c r="DK353">
        <v>0</v>
      </c>
      <c r="DL353">
        <v>0</v>
      </c>
      <c r="DM353">
        <v>0</v>
      </c>
      <c r="DN353">
        <v>0</v>
      </c>
      <c r="DO353">
        <v>0</v>
      </c>
      <c r="DP353">
        <v>0</v>
      </c>
      <c r="DQ353">
        <v>0</v>
      </c>
      <c r="DR353">
        <v>0</v>
      </c>
      <c r="DS353">
        <v>0</v>
      </c>
      <c r="DT353">
        <v>0</v>
      </c>
      <c r="DU353">
        <v>0</v>
      </c>
      <c r="DV353">
        <v>0</v>
      </c>
      <c r="DW353">
        <v>0</v>
      </c>
      <c r="DX353">
        <v>0</v>
      </c>
      <c r="DY353">
        <v>0</v>
      </c>
      <c r="DZ353">
        <v>0</v>
      </c>
      <c r="EA353">
        <v>0</v>
      </c>
      <c r="EB353">
        <v>0</v>
      </c>
      <c r="EC353">
        <v>0</v>
      </c>
      <c r="ED353">
        <v>0</v>
      </c>
      <c r="EE353">
        <v>0</v>
      </c>
      <c r="EF353">
        <v>0</v>
      </c>
      <c r="EG353">
        <v>0</v>
      </c>
      <c r="EH353">
        <v>0</v>
      </c>
      <c r="EI353">
        <v>0</v>
      </c>
      <c r="EJ353">
        <v>0</v>
      </c>
      <c r="EK353">
        <v>0</v>
      </c>
      <c r="EL353">
        <v>0</v>
      </c>
      <c r="EM353">
        <v>0</v>
      </c>
      <c r="EN353">
        <v>0</v>
      </c>
      <c r="EO353">
        <v>0</v>
      </c>
      <c r="EP353">
        <v>0</v>
      </c>
      <c r="EQ353">
        <v>0</v>
      </c>
      <c r="ER353">
        <v>0</v>
      </c>
      <c r="ES353">
        <v>0</v>
      </c>
    </row>
    <row r="354" spans="1:149" hidden="1" x14ac:dyDescent="0.3">
      <c r="A354" t="s">
        <v>148</v>
      </c>
      <c r="B354" t="s">
        <v>149</v>
      </c>
      <c r="C354" t="s">
        <v>698</v>
      </c>
      <c r="D354" t="s">
        <v>151</v>
      </c>
      <c r="E354" t="s">
        <v>152</v>
      </c>
      <c r="F354" t="s">
        <v>172</v>
      </c>
      <c r="G354" t="str">
        <f>VLOOKUP(L354,'[3]Locn Lookup 2'!G:H,2,FALSE)</f>
        <v>115 -  WESTERN MIDDLE SCHOOL</v>
      </c>
      <c r="H354" t="str">
        <f t="shared" si="23"/>
        <v>19158115 -  WESTERN MIDDLE SCHOOL</v>
      </c>
      <c r="I354" t="s">
        <v>154</v>
      </c>
      <c r="J354" t="s">
        <v>155</v>
      </c>
      <c r="L354" s="3">
        <v>115</v>
      </c>
      <c r="M354" t="s">
        <v>156</v>
      </c>
      <c r="N354" t="s">
        <v>729</v>
      </c>
      <c r="O354" t="s">
        <v>151</v>
      </c>
      <c r="P354" t="s">
        <v>158</v>
      </c>
      <c r="Q354" t="s">
        <v>159</v>
      </c>
      <c r="R354">
        <v>130000</v>
      </c>
      <c r="S354">
        <v>0</v>
      </c>
      <c r="T354">
        <v>0</v>
      </c>
      <c r="U354">
        <v>0</v>
      </c>
      <c r="V354">
        <v>130000</v>
      </c>
      <c r="W354">
        <v>4000</v>
      </c>
      <c r="X354">
        <v>12000</v>
      </c>
      <c r="Y354">
        <v>0</v>
      </c>
      <c r="Z354">
        <v>114000</v>
      </c>
      <c r="AA354">
        <v>12.31</v>
      </c>
      <c r="AB354">
        <v>130000</v>
      </c>
      <c r="AC354">
        <v>0</v>
      </c>
      <c r="AD354">
        <v>0</v>
      </c>
      <c r="AE354">
        <f t="shared" si="24"/>
        <v>0</v>
      </c>
      <c r="AF354">
        <v>130000</v>
      </c>
      <c r="AG354">
        <v>4000</v>
      </c>
      <c r="AH354">
        <v>114000</v>
      </c>
      <c r="AI354">
        <v>12.31</v>
      </c>
      <c r="AJ354">
        <v>130000</v>
      </c>
      <c r="AK354">
        <v>0</v>
      </c>
      <c r="AL354">
        <v>0</v>
      </c>
      <c r="AM354">
        <v>0</v>
      </c>
      <c r="AN354">
        <v>130000</v>
      </c>
      <c r="AO354">
        <v>0</v>
      </c>
      <c r="AP354">
        <v>0</v>
      </c>
      <c r="AQ354">
        <v>130000</v>
      </c>
      <c r="AR354">
        <v>0</v>
      </c>
      <c r="AS354">
        <v>0</v>
      </c>
      <c r="AT354">
        <v>0</v>
      </c>
      <c r="AU354">
        <v>0</v>
      </c>
      <c r="AV354">
        <v>0</v>
      </c>
      <c r="AW354">
        <v>0</v>
      </c>
      <c r="AX354">
        <v>0</v>
      </c>
      <c r="AY354">
        <v>0</v>
      </c>
      <c r="AZ354" t="s">
        <v>174</v>
      </c>
      <c r="BA354" t="s">
        <v>172</v>
      </c>
      <c r="BB354" t="s">
        <v>161</v>
      </c>
      <c r="BC354" t="s">
        <v>161</v>
      </c>
      <c r="BD354" t="s">
        <v>161</v>
      </c>
      <c r="BE354" t="s">
        <v>161</v>
      </c>
      <c r="BF354" t="s">
        <v>159</v>
      </c>
      <c r="BG354" t="s">
        <v>161</v>
      </c>
      <c r="BH354" s="4">
        <v>43282</v>
      </c>
      <c r="BI354">
        <v>0</v>
      </c>
      <c r="BJ354" s="4">
        <v>43646</v>
      </c>
      <c r="BK354" t="s">
        <v>161</v>
      </c>
      <c r="BL354" t="s">
        <v>161</v>
      </c>
      <c r="BM354" t="s">
        <v>161</v>
      </c>
      <c r="BO354" t="s">
        <v>161</v>
      </c>
      <c r="BQ354" t="s">
        <v>161</v>
      </c>
      <c r="BS354" t="s">
        <v>161</v>
      </c>
      <c r="BU354" t="s">
        <v>161</v>
      </c>
      <c r="BW354" t="s">
        <v>161</v>
      </c>
      <c r="BX354" t="s">
        <v>161</v>
      </c>
      <c r="BZ354">
        <v>130000</v>
      </c>
      <c r="CA354">
        <v>0</v>
      </c>
      <c r="CB354">
        <v>0</v>
      </c>
      <c r="CC354">
        <v>130000</v>
      </c>
      <c r="CD354">
        <v>0</v>
      </c>
      <c r="CE354">
        <v>0</v>
      </c>
      <c r="CF354">
        <v>130000</v>
      </c>
      <c r="CG354">
        <v>0</v>
      </c>
      <c r="CH354">
        <v>0</v>
      </c>
      <c r="CI354">
        <v>0</v>
      </c>
      <c r="CJ354">
        <v>0</v>
      </c>
      <c r="CK354">
        <v>0</v>
      </c>
      <c r="CL354">
        <v>0</v>
      </c>
      <c r="CM354">
        <v>0</v>
      </c>
      <c r="CN354">
        <v>0</v>
      </c>
      <c r="CO354">
        <v>0</v>
      </c>
      <c r="CP354">
        <v>0</v>
      </c>
      <c r="CQ354">
        <v>0</v>
      </c>
      <c r="CR354">
        <v>0</v>
      </c>
      <c r="CS354">
        <v>0</v>
      </c>
      <c r="CT354">
        <v>0</v>
      </c>
      <c r="CU354">
        <v>0</v>
      </c>
      <c r="CV354">
        <v>0</v>
      </c>
      <c r="CW354">
        <v>0</v>
      </c>
      <c r="CX354">
        <v>0</v>
      </c>
      <c r="CY354">
        <v>0</v>
      </c>
      <c r="CZ354">
        <v>0</v>
      </c>
      <c r="DA354">
        <v>0</v>
      </c>
      <c r="DB354">
        <v>0</v>
      </c>
      <c r="DC354">
        <v>0</v>
      </c>
      <c r="DD354">
        <v>0</v>
      </c>
      <c r="DE354">
        <v>0</v>
      </c>
      <c r="DF354">
        <v>0</v>
      </c>
      <c r="DG354">
        <v>0</v>
      </c>
      <c r="DH354">
        <v>0</v>
      </c>
      <c r="DI354">
        <v>0</v>
      </c>
      <c r="DJ354">
        <v>0</v>
      </c>
      <c r="DK354">
        <v>0</v>
      </c>
      <c r="DL354">
        <v>0</v>
      </c>
      <c r="DM354">
        <v>0</v>
      </c>
      <c r="DN354">
        <v>0</v>
      </c>
      <c r="DO354">
        <v>0</v>
      </c>
      <c r="DP354">
        <v>0</v>
      </c>
      <c r="DQ354">
        <v>0</v>
      </c>
      <c r="DR354">
        <v>0</v>
      </c>
      <c r="DS354">
        <v>0</v>
      </c>
      <c r="DT354">
        <v>0</v>
      </c>
      <c r="DU354">
        <v>0</v>
      </c>
      <c r="DV354">
        <v>0</v>
      </c>
      <c r="DW354">
        <v>0</v>
      </c>
      <c r="DX354">
        <v>0</v>
      </c>
      <c r="DY354">
        <v>0</v>
      </c>
      <c r="DZ354">
        <v>0</v>
      </c>
      <c r="EA354">
        <v>0</v>
      </c>
      <c r="EB354">
        <v>0</v>
      </c>
      <c r="EC354">
        <v>0</v>
      </c>
      <c r="ED354">
        <v>0</v>
      </c>
      <c r="EE354">
        <v>0</v>
      </c>
      <c r="EF354">
        <v>0</v>
      </c>
      <c r="EG354">
        <v>0</v>
      </c>
      <c r="EH354">
        <v>0</v>
      </c>
      <c r="EI354">
        <v>0</v>
      </c>
      <c r="EJ354">
        <v>0</v>
      </c>
      <c r="EK354">
        <v>0</v>
      </c>
      <c r="EL354">
        <v>0</v>
      </c>
      <c r="EM354">
        <v>0</v>
      </c>
      <c r="EN354">
        <v>0</v>
      </c>
      <c r="EO354">
        <v>0</v>
      </c>
      <c r="EP354">
        <v>0</v>
      </c>
      <c r="EQ354">
        <v>0</v>
      </c>
      <c r="ER354">
        <v>0</v>
      </c>
      <c r="ES354">
        <v>0</v>
      </c>
    </row>
    <row r="355" spans="1:149" hidden="1" x14ac:dyDescent="0.3">
      <c r="A355" t="s">
        <v>148</v>
      </c>
      <c r="B355" t="s">
        <v>149</v>
      </c>
      <c r="C355" t="s">
        <v>698</v>
      </c>
      <c r="D355" t="s">
        <v>151</v>
      </c>
      <c r="E355" t="s">
        <v>152</v>
      </c>
      <c r="F355" t="s">
        <v>460</v>
      </c>
      <c r="G355" t="str">
        <f>VLOOKUP(L355,'[3]Locn Lookup 2'!G:H,2,FALSE)</f>
        <v>115 -  WESTERN MIDDLE SCHOOL</v>
      </c>
      <c r="H355" t="str">
        <f t="shared" si="23"/>
        <v>19160115 -  WESTERN MIDDLE SCHOOL</v>
      </c>
      <c r="I355" t="s">
        <v>154</v>
      </c>
      <c r="J355" t="s">
        <v>155</v>
      </c>
      <c r="L355" s="3">
        <v>115</v>
      </c>
      <c r="M355" t="s">
        <v>156</v>
      </c>
      <c r="N355" t="s">
        <v>730</v>
      </c>
      <c r="O355" t="s">
        <v>151</v>
      </c>
      <c r="P355" t="s">
        <v>158</v>
      </c>
      <c r="Q355" t="s">
        <v>159</v>
      </c>
      <c r="R355">
        <v>304320.56</v>
      </c>
      <c r="S355">
        <v>0</v>
      </c>
      <c r="T355">
        <v>0</v>
      </c>
      <c r="U355">
        <v>0</v>
      </c>
      <c r="V355">
        <v>304320.56</v>
      </c>
      <c r="W355">
        <v>0</v>
      </c>
      <c r="X355">
        <v>304320.56</v>
      </c>
      <c r="Y355">
        <v>0</v>
      </c>
      <c r="Z355">
        <v>0</v>
      </c>
      <c r="AA355">
        <v>100</v>
      </c>
      <c r="AB355">
        <v>250000</v>
      </c>
      <c r="AC355">
        <v>88941.4</v>
      </c>
      <c r="AD355">
        <v>0</v>
      </c>
      <c r="AE355">
        <f t="shared" si="24"/>
        <v>88941.4</v>
      </c>
      <c r="AF355">
        <v>338941.4</v>
      </c>
      <c r="AG355">
        <v>34620.839999999997</v>
      </c>
      <c r="AH355">
        <v>0</v>
      </c>
      <c r="AI355">
        <v>100</v>
      </c>
      <c r="AJ355">
        <v>250000</v>
      </c>
      <c r="AK355">
        <v>88941.4</v>
      </c>
      <c r="AL355">
        <v>0</v>
      </c>
      <c r="AM355">
        <v>0</v>
      </c>
      <c r="AN355">
        <v>338941.4</v>
      </c>
      <c r="AO355">
        <v>34620.839999999997</v>
      </c>
      <c r="AP355">
        <v>0</v>
      </c>
      <c r="AQ355">
        <v>304320.56</v>
      </c>
      <c r="AR355">
        <v>10.210000000000001</v>
      </c>
      <c r="AS355">
        <v>0</v>
      </c>
      <c r="AT355">
        <v>0</v>
      </c>
      <c r="AU355">
        <v>0</v>
      </c>
      <c r="AV355">
        <v>0</v>
      </c>
      <c r="AW355">
        <v>0</v>
      </c>
      <c r="AX355">
        <v>0</v>
      </c>
      <c r="AY355">
        <v>0</v>
      </c>
      <c r="AZ355" t="s">
        <v>402</v>
      </c>
      <c r="BA355" t="s">
        <v>460</v>
      </c>
      <c r="BB355" t="s">
        <v>161</v>
      </c>
      <c r="BC355" t="s">
        <v>161</v>
      </c>
      <c r="BD355" t="s">
        <v>161</v>
      </c>
      <c r="BE355" t="s">
        <v>161</v>
      </c>
      <c r="BF355" t="s">
        <v>159</v>
      </c>
      <c r="BG355" t="s">
        <v>161</v>
      </c>
      <c r="BH355" s="4">
        <v>43282</v>
      </c>
      <c r="BI355">
        <v>0</v>
      </c>
      <c r="BJ355" s="4">
        <v>43646</v>
      </c>
      <c r="BK355" t="s">
        <v>161</v>
      </c>
      <c r="BL355" t="s">
        <v>161</v>
      </c>
      <c r="BM355" t="s">
        <v>161</v>
      </c>
      <c r="BO355" t="s">
        <v>161</v>
      </c>
      <c r="BQ355" t="s">
        <v>161</v>
      </c>
      <c r="BS355" t="s">
        <v>161</v>
      </c>
      <c r="BU355" t="s">
        <v>161</v>
      </c>
      <c r="BW355" t="s">
        <v>161</v>
      </c>
      <c r="BX355" t="s">
        <v>161</v>
      </c>
      <c r="BZ355">
        <v>250000</v>
      </c>
      <c r="CA355">
        <v>0</v>
      </c>
      <c r="CB355">
        <v>0</v>
      </c>
      <c r="CC355">
        <v>250000</v>
      </c>
      <c r="CD355">
        <v>0</v>
      </c>
      <c r="CE355">
        <v>0</v>
      </c>
      <c r="CF355">
        <v>250000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B355">
        <v>0</v>
      </c>
      <c r="DC355">
        <v>0</v>
      </c>
      <c r="DD355">
        <v>0</v>
      </c>
      <c r="DE355">
        <v>0</v>
      </c>
      <c r="DF355">
        <v>0</v>
      </c>
      <c r="DG355">
        <v>0</v>
      </c>
      <c r="DH355">
        <v>0</v>
      </c>
      <c r="DI355">
        <v>0</v>
      </c>
      <c r="DJ355">
        <v>0</v>
      </c>
      <c r="DK355">
        <v>0</v>
      </c>
      <c r="DL355">
        <v>0</v>
      </c>
      <c r="DM355">
        <v>0</v>
      </c>
      <c r="DN355">
        <v>0</v>
      </c>
      <c r="DO355">
        <v>0</v>
      </c>
      <c r="DP355">
        <v>0</v>
      </c>
      <c r="DQ355">
        <v>0</v>
      </c>
      <c r="DR355">
        <v>0</v>
      </c>
      <c r="DS355">
        <v>0</v>
      </c>
      <c r="DT355">
        <v>0</v>
      </c>
      <c r="DU355">
        <v>0</v>
      </c>
      <c r="DV355">
        <v>0</v>
      </c>
      <c r="DW355">
        <v>0</v>
      </c>
      <c r="DX355">
        <v>0</v>
      </c>
      <c r="DY355">
        <v>0</v>
      </c>
      <c r="DZ355">
        <v>0</v>
      </c>
      <c r="EA355">
        <v>0</v>
      </c>
      <c r="EB355">
        <v>0</v>
      </c>
      <c r="EC355">
        <v>0</v>
      </c>
      <c r="ED355">
        <v>0</v>
      </c>
      <c r="EE355">
        <v>0</v>
      </c>
      <c r="EF355">
        <v>0</v>
      </c>
      <c r="EG355">
        <v>0</v>
      </c>
      <c r="EH355">
        <v>0</v>
      </c>
      <c r="EI355">
        <v>0</v>
      </c>
      <c r="EJ355">
        <v>0</v>
      </c>
      <c r="EK355">
        <v>0</v>
      </c>
      <c r="EL355">
        <v>0</v>
      </c>
      <c r="EM355">
        <v>0</v>
      </c>
      <c r="EN355">
        <v>0</v>
      </c>
      <c r="EO355">
        <v>0</v>
      </c>
      <c r="EP355">
        <v>0</v>
      </c>
      <c r="EQ355">
        <v>0</v>
      </c>
      <c r="ER355">
        <v>0</v>
      </c>
      <c r="ES355">
        <v>0</v>
      </c>
    </row>
    <row r="356" spans="1:149" hidden="1" x14ac:dyDescent="0.3">
      <c r="A356" t="s">
        <v>148</v>
      </c>
      <c r="B356" t="s">
        <v>149</v>
      </c>
      <c r="C356" t="s">
        <v>698</v>
      </c>
      <c r="D356" t="s">
        <v>151</v>
      </c>
      <c r="E356" t="s">
        <v>152</v>
      </c>
      <c r="F356" t="s">
        <v>270</v>
      </c>
      <c r="G356" t="str">
        <f>VLOOKUP(L356,'[3]Locn Lookup 2'!G:H,2,FALSE)</f>
        <v>115 -  WESTERN MIDDLE SCHOOL</v>
      </c>
      <c r="H356" t="str">
        <f t="shared" si="23"/>
        <v>20168115 -  WESTERN MIDDLE SCHOOL</v>
      </c>
      <c r="I356" t="s">
        <v>154</v>
      </c>
      <c r="J356" t="s">
        <v>155</v>
      </c>
      <c r="L356" s="3">
        <v>115</v>
      </c>
      <c r="M356" t="s">
        <v>156</v>
      </c>
      <c r="N356" t="s">
        <v>731</v>
      </c>
      <c r="O356" t="s">
        <v>151</v>
      </c>
      <c r="P356" t="s">
        <v>158</v>
      </c>
      <c r="Q356" t="s">
        <v>159</v>
      </c>
      <c r="R356">
        <v>0</v>
      </c>
      <c r="S356">
        <v>0</v>
      </c>
      <c r="T356">
        <v>0</v>
      </c>
      <c r="U356">
        <v>0</v>
      </c>
      <c r="V356">
        <v>0</v>
      </c>
      <c r="W356">
        <v>0</v>
      </c>
      <c r="X356">
        <v>0</v>
      </c>
      <c r="Y356">
        <v>0</v>
      </c>
      <c r="Z356">
        <v>0</v>
      </c>
      <c r="AA356">
        <v>0</v>
      </c>
      <c r="AB356">
        <v>158000</v>
      </c>
      <c r="AC356">
        <v>0</v>
      </c>
      <c r="AD356">
        <v>-122243.92</v>
      </c>
      <c r="AE356">
        <f t="shared" si="24"/>
        <v>-122243.92</v>
      </c>
      <c r="AF356">
        <v>35756.080000000002</v>
      </c>
      <c r="AG356">
        <v>35756.080000000002</v>
      </c>
      <c r="AH356">
        <v>0</v>
      </c>
      <c r="AI356">
        <v>100</v>
      </c>
      <c r="AJ356">
        <v>158000</v>
      </c>
      <c r="AK356">
        <v>0</v>
      </c>
      <c r="AL356">
        <v>-122243.92</v>
      </c>
      <c r="AM356">
        <v>0</v>
      </c>
      <c r="AN356">
        <v>35756.080000000002</v>
      </c>
      <c r="AO356">
        <v>35756.080000000002</v>
      </c>
      <c r="AP356">
        <v>0</v>
      </c>
      <c r="AQ356">
        <v>0</v>
      </c>
      <c r="AR356">
        <v>100</v>
      </c>
      <c r="AS356">
        <v>0</v>
      </c>
      <c r="AT356">
        <v>0</v>
      </c>
      <c r="AU356">
        <v>0</v>
      </c>
      <c r="AV356">
        <v>0</v>
      </c>
      <c r="AW356">
        <v>0</v>
      </c>
      <c r="AX356">
        <v>0</v>
      </c>
      <c r="AY356">
        <v>0</v>
      </c>
      <c r="AZ356" t="s">
        <v>272</v>
      </c>
      <c r="BA356" t="s">
        <v>270</v>
      </c>
      <c r="BB356" t="s">
        <v>161</v>
      </c>
      <c r="BC356" t="s">
        <v>161</v>
      </c>
      <c r="BD356" t="s">
        <v>161</v>
      </c>
      <c r="BE356" t="s">
        <v>161</v>
      </c>
      <c r="BF356" t="s">
        <v>159</v>
      </c>
      <c r="BG356" t="s">
        <v>161</v>
      </c>
      <c r="BH356" s="4">
        <v>43647</v>
      </c>
      <c r="BI356">
        <v>0</v>
      </c>
      <c r="BJ356" s="4">
        <v>44012</v>
      </c>
      <c r="BK356" t="s">
        <v>161</v>
      </c>
      <c r="BL356" t="s">
        <v>161</v>
      </c>
      <c r="BM356" t="s">
        <v>161</v>
      </c>
      <c r="BO356" t="s">
        <v>161</v>
      </c>
      <c r="BQ356" t="s">
        <v>161</v>
      </c>
      <c r="BS356" t="s">
        <v>161</v>
      </c>
      <c r="BU356" t="s">
        <v>161</v>
      </c>
      <c r="BW356" t="s">
        <v>161</v>
      </c>
      <c r="BX356" t="s">
        <v>161</v>
      </c>
      <c r="BZ356">
        <v>0</v>
      </c>
      <c r="CA356">
        <v>0</v>
      </c>
      <c r="CB356">
        <v>0</v>
      </c>
      <c r="CC356">
        <v>0</v>
      </c>
      <c r="CD356">
        <v>0</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0</v>
      </c>
      <c r="DE356">
        <v>0</v>
      </c>
      <c r="DF356">
        <v>0</v>
      </c>
      <c r="DG356">
        <v>0</v>
      </c>
      <c r="DH356">
        <v>0</v>
      </c>
      <c r="DI356">
        <v>0</v>
      </c>
      <c r="DJ356">
        <v>0</v>
      </c>
      <c r="DK356">
        <v>0</v>
      </c>
      <c r="DL356">
        <v>0</v>
      </c>
      <c r="DM356">
        <v>0</v>
      </c>
      <c r="DN356">
        <v>0</v>
      </c>
      <c r="DO356">
        <v>0</v>
      </c>
      <c r="DP356">
        <v>0</v>
      </c>
      <c r="DQ356">
        <v>0</v>
      </c>
      <c r="DR356">
        <v>0</v>
      </c>
      <c r="DS356">
        <v>0</v>
      </c>
      <c r="DT356">
        <v>0</v>
      </c>
      <c r="DU356">
        <v>0</v>
      </c>
      <c r="DV356">
        <v>0</v>
      </c>
      <c r="DW356">
        <v>0</v>
      </c>
      <c r="DX356">
        <v>0</v>
      </c>
      <c r="DY356">
        <v>0</v>
      </c>
      <c r="DZ356">
        <v>0</v>
      </c>
      <c r="EA356">
        <v>0</v>
      </c>
      <c r="EB356">
        <v>0</v>
      </c>
      <c r="EC356">
        <v>0</v>
      </c>
      <c r="ED356">
        <v>0</v>
      </c>
      <c r="EE356">
        <v>0</v>
      </c>
      <c r="EF356">
        <v>0</v>
      </c>
      <c r="EG356">
        <v>0</v>
      </c>
      <c r="EH356">
        <v>0</v>
      </c>
      <c r="EI356">
        <v>0</v>
      </c>
      <c r="EJ356">
        <v>0</v>
      </c>
      <c r="EK356">
        <v>0</v>
      </c>
      <c r="EL356">
        <v>0</v>
      </c>
      <c r="EM356">
        <v>0</v>
      </c>
      <c r="EN356">
        <v>0</v>
      </c>
      <c r="EO356">
        <v>0</v>
      </c>
      <c r="EP356">
        <v>0</v>
      </c>
      <c r="EQ356">
        <v>0</v>
      </c>
      <c r="ER356">
        <v>0</v>
      </c>
      <c r="ES356">
        <v>0</v>
      </c>
    </row>
    <row r="357" spans="1:149" hidden="1" x14ac:dyDescent="0.3">
      <c r="A357" t="s">
        <v>148</v>
      </c>
      <c r="B357" t="s">
        <v>149</v>
      </c>
      <c r="C357" t="s">
        <v>698</v>
      </c>
      <c r="D357" t="s">
        <v>151</v>
      </c>
      <c r="E357" t="s">
        <v>152</v>
      </c>
      <c r="F357" t="s">
        <v>420</v>
      </c>
      <c r="G357" t="str">
        <f>VLOOKUP(L357,'[3]Locn Lookup 2'!G:H,2,FALSE)</f>
        <v>115 -  WESTERN MIDDLE SCHOOL</v>
      </c>
      <c r="H357" t="str">
        <f t="shared" si="23"/>
        <v>20172115 -  WESTERN MIDDLE SCHOOL</v>
      </c>
      <c r="I357" t="s">
        <v>154</v>
      </c>
      <c r="J357" t="s">
        <v>155</v>
      </c>
      <c r="L357" s="3">
        <v>115</v>
      </c>
      <c r="M357" t="s">
        <v>156</v>
      </c>
      <c r="N357" t="s">
        <v>732</v>
      </c>
      <c r="O357" t="s">
        <v>151</v>
      </c>
      <c r="P357" t="s">
        <v>158</v>
      </c>
      <c r="Q357" t="s">
        <v>159</v>
      </c>
      <c r="R357">
        <v>0</v>
      </c>
      <c r="S357">
        <v>0</v>
      </c>
      <c r="T357">
        <v>0</v>
      </c>
      <c r="U357">
        <v>0</v>
      </c>
      <c r="V357">
        <v>0</v>
      </c>
      <c r="W357">
        <v>0</v>
      </c>
      <c r="X357">
        <v>0</v>
      </c>
      <c r="Y357">
        <v>0</v>
      </c>
      <c r="Z357">
        <v>0</v>
      </c>
      <c r="AA357">
        <v>0</v>
      </c>
      <c r="AB357">
        <v>25000</v>
      </c>
      <c r="AC357">
        <v>0</v>
      </c>
      <c r="AD357">
        <v>-25000</v>
      </c>
      <c r="AE357">
        <f t="shared" si="24"/>
        <v>-25000</v>
      </c>
      <c r="AF357">
        <v>0</v>
      </c>
      <c r="AG357">
        <v>0</v>
      </c>
      <c r="AH357">
        <v>0</v>
      </c>
      <c r="AI357">
        <v>0</v>
      </c>
      <c r="AJ357">
        <v>25000</v>
      </c>
      <c r="AK357">
        <v>0</v>
      </c>
      <c r="AL357">
        <v>-25000</v>
      </c>
      <c r="AM357">
        <v>0</v>
      </c>
      <c r="AN357">
        <v>0</v>
      </c>
      <c r="AO357">
        <v>0</v>
      </c>
      <c r="AP357">
        <v>0</v>
      </c>
      <c r="AQ357">
        <v>0</v>
      </c>
      <c r="AR357">
        <v>0</v>
      </c>
      <c r="AS357">
        <v>0</v>
      </c>
      <c r="AT357">
        <v>0</v>
      </c>
      <c r="AU357">
        <v>0</v>
      </c>
      <c r="AV357">
        <v>0</v>
      </c>
      <c r="AW357">
        <v>0</v>
      </c>
      <c r="AX357">
        <v>0</v>
      </c>
      <c r="AY357">
        <v>0</v>
      </c>
      <c r="AZ357" t="s">
        <v>220</v>
      </c>
      <c r="BA357" t="s">
        <v>420</v>
      </c>
      <c r="BB357" t="s">
        <v>161</v>
      </c>
      <c r="BC357" t="s">
        <v>161</v>
      </c>
      <c r="BD357" t="s">
        <v>161</v>
      </c>
      <c r="BE357" t="s">
        <v>161</v>
      </c>
      <c r="BF357" t="s">
        <v>159</v>
      </c>
      <c r="BG357" t="s">
        <v>161</v>
      </c>
      <c r="BH357" s="4">
        <v>43647</v>
      </c>
      <c r="BI357">
        <v>0</v>
      </c>
      <c r="BJ357" s="4">
        <v>44012</v>
      </c>
      <c r="BK357" t="s">
        <v>161</v>
      </c>
      <c r="BL357" t="s">
        <v>161</v>
      </c>
      <c r="BM357" t="s">
        <v>161</v>
      </c>
      <c r="BO357" t="s">
        <v>161</v>
      </c>
      <c r="BQ357" t="s">
        <v>161</v>
      </c>
      <c r="BS357" t="s">
        <v>161</v>
      </c>
      <c r="BU357" t="s">
        <v>161</v>
      </c>
      <c r="BW357" t="s">
        <v>161</v>
      </c>
      <c r="BX357" t="s">
        <v>161</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v>0</v>
      </c>
      <c r="DA357">
        <v>0</v>
      </c>
      <c r="DB357">
        <v>0</v>
      </c>
      <c r="DC357">
        <v>0</v>
      </c>
      <c r="DD357">
        <v>0</v>
      </c>
      <c r="DE357">
        <v>0</v>
      </c>
      <c r="DF357">
        <v>0</v>
      </c>
      <c r="DG357">
        <v>0</v>
      </c>
      <c r="DH357">
        <v>0</v>
      </c>
      <c r="DI357">
        <v>0</v>
      </c>
      <c r="DJ357">
        <v>0</v>
      </c>
      <c r="DK357">
        <v>0</v>
      </c>
      <c r="DL357">
        <v>0</v>
      </c>
      <c r="DM357">
        <v>0</v>
      </c>
      <c r="DN357">
        <v>0</v>
      </c>
      <c r="DO357">
        <v>0</v>
      </c>
      <c r="DP357">
        <v>0</v>
      </c>
      <c r="DQ357">
        <v>0</v>
      </c>
      <c r="DR357">
        <v>0</v>
      </c>
      <c r="DS357">
        <v>0</v>
      </c>
      <c r="DT357">
        <v>0</v>
      </c>
      <c r="DU357">
        <v>0</v>
      </c>
      <c r="DV357">
        <v>0</v>
      </c>
      <c r="DW357">
        <v>0</v>
      </c>
      <c r="DX357">
        <v>0</v>
      </c>
      <c r="DY357">
        <v>0</v>
      </c>
      <c r="DZ357">
        <v>0</v>
      </c>
      <c r="EA357">
        <v>0</v>
      </c>
      <c r="EB357">
        <v>0</v>
      </c>
      <c r="EC357">
        <v>0</v>
      </c>
      <c r="ED357">
        <v>0</v>
      </c>
      <c r="EE357">
        <v>0</v>
      </c>
      <c r="EF357">
        <v>0</v>
      </c>
      <c r="EG357">
        <v>0</v>
      </c>
      <c r="EH357">
        <v>0</v>
      </c>
      <c r="EI357">
        <v>0</v>
      </c>
      <c r="EJ357">
        <v>0</v>
      </c>
      <c r="EK357">
        <v>0</v>
      </c>
      <c r="EL357">
        <v>0</v>
      </c>
      <c r="EM357">
        <v>0</v>
      </c>
      <c r="EN357">
        <v>0</v>
      </c>
      <c r="EO357">
        <v>0</v>
      </c>
      <c r="EP357">
        <v>0</v>
      </c>
      <c r="EQ357">
        <v>0</v>
      </c>
      <c r="ER357">
        <v>0</v>
      </c>
      <c r="ES357">
        <v>0</v>
      </c>
    </row>
    <row r="358" spans="1:149" hidden="1" x14ac:dyDescent="0.3">
      <c r="A358" t="s">
        <v>148</v>
      </c>
      <c r="B358" t="s">
        <v>149</v>
      </c>
      <c r="C358" t="s">
        <v>698</v>
      </c>
      <c r="D358" t="s">
        <v>151</v>
      </c>
      <c r="E358" t="s">
        <v>152</v>
      </c>
      <c r="F358" t="s">
        <v>181</v>
      </c>
      <c r="G358" t="str">
        <f>VLOOKUP(L358,'[3]Locn Lookup 2'!G:H,2,FALSE)</f>
        <v>115 -  WESTERN MIDDLE SCHOOL</v>
      </c>
      <c r="H358" t="str">
        <f t="shared" si="23"/>
        <v>20173115 -  WESTERN MIDDLE SCHOOL</v>
      </c>
      <c r="I358" t="s">
        <v>154</v>
      </c>
      <c r="J358" t="s">
        <v>155</v>
      </c>
      <c r="L358" s="3">
        <v>115</v>
      </c>
      <c r="M358" t="s">
        <v>156</v>
      </c>
      <c r="N358" t="s">
        <v>733</v>
      </c>
      <c r="O358" t="s">
        <v>151</v>
      </c>
      <c r="P358" t="s">
        <v>158</v>
      </c>
      <c r="Q358" t="s">
        <v>159</v>
      </c>
      <c r="R358">
        <v>0</v>
      </c>
      <c r="S358">
        <v>0</v>
      </c>
      <c r="T358">
        <v>0</v>
      </c>
      <c r="U358">
        <v>0</v>
      </c>
      <c r="V358">
        <v>0</v>
      </c>
      <c r="W358">
        <v>0</v>
      </c>
      <c r="X358">
        <v>0</v>
      </c>
      <c r="Y358">
        <v>0</v>
      </c>
      <c r="Z358">
        <v>0</v>
      </c>
      <c r="AA358">
        <v>0</v>
      </c>
      <c r="AB358">
        <v>13000</v>
      </c>
      <c r="AC358">
        <v>0</v>
      </c>
      <c r="AD358">
        <v>-550</v>
      </c>
      <c r="AE358">
        <f t="shared" si="24"/>
        <v>-550</v>
      </c>
      <c r="AF358">
        <v>12450</v>
      </c>
      <c r="AG358">
        <v>12450</v>
      </c>
      <c r="AH358">
        <v>0</v>
      </c>
      <c r="AI358">
        <v>100</v>
      </c>
      <c r="AJ358">
        <v>13000</v>
      </c>
      <c r="AK358">
        <v>0</v>
      </c>
      <c r="AL358">
        <v>-550</v>
      </c>
      <c r="AM358">
        <v>0</v>
      </c>
      <c r="AN358">
        <v>12450</v>
      </c>
      <c r="AO358">
        <v>12450</v>
      </c>
      <c r="AP358">
        <v>0</v>
      </c>
      <c r="AQ358">
        <v>0</v>
      </c>
      <c r="AR358">
        <v>100</v>
      </c>
      <c r="AS358">
        <v>0</v>
      </c>
      <c r="AT358">
        <v>0</v>
      </c>
      <c r="AU358">
        <v>0</v>
      </c>
      <c r="AV358">
        <v>0</v>
      </c>
      <c r="AW358">
        <v>0</v>
      </c>
      <c r="AX358">
        <v>0</v>
      </c>
      <c r="AY358">
        <v>0</v>
      </c>
      <c r="AZ358" t="s">
        <v>183</v>
      </c>
      <c r="BA358" t="s">
        <v>181</v>
      </c>
      <c r="BB358" t="s">
        <v>161</v>
      </c>
      <c r="BC358" t="s">
        <v>161</v>
      </c>
      <c r="BD358" t="s">
        <v>161</v>
      </c>
      <c r="BE358" t="s">
        <v>161</v>
      </c>
      <c r="BF358" t="s">
        <v>159</v>
      </c>
      <c r="BG358" t="s">
        <v>161</v>
      </c>
      <c r="BH358" s="4">
        <v>43647</v>
      </c>
      <c r="BI358">
        <v>0</v>
      </c>
      <c r="BJ358" s="4">
        <v>44012</v>
      </c>
      <c r="BK358" t="s">
        <v>161</v>
      </c>
      <c r="BL358" t="s">
        <v>161</v>
      </c>
      <c r="BM358" t="s">
        <v>161</v>
      </c>
      <c r="BO358" t="s">
        <v>161</v>
      </c>
      <c r="BQ358" t="s">
        <v>161</v>
      </c>
      <c r="BS358" t="s">
        <v>161</v>
      </c>
      <c r="BU358" t="s">
        <v>161</v>
      </c>
      <c r="BW358" t="s">
        <v>161</v>
      </c>
      <c r="BX358" t="s">
        <v>161</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v>0</v>
      </c>
      <c r="DA358">
        <v>0</v>
      </c>
      <c r="DB358">
        <v>0</v>
      </c>
      <c r="DC358">
        <v>0</v>
      </c>
      <c r="DD358">
        <v>0</v>
      </c>
      <c r="DE358">
        <v>0</v>
      </c>
      <c r="DF358">
        <v>0</v>
      </c>
      <c r="DG358">
        <v>0</v>
      </c>
      <c r="DH358">
        <v>0</v>
      </c>
      <c r="DI358">
        <v>0</v>
      </c>
      <c r="DJ358">
        <v>0</v>
      </c>
      <c r="DK358">
        <v>0</v>
      </c>
      <c r="DL358">
        <v>0</v>
      </c>
      <c r="DM358">
        <v>0</v>
      </c>
      <c r="DN358">
        <v>0</v>
      </c>
      <c r="DO358">
        <v>0</v>
      </c>
      <c r="DP358">
        <v>0</v>
      </c>
      <c r="DQ358">
        <v>0</v>
      </c>
      <c r="DR358">
        <v>0</v>
      </c>
      <c r="DS358">
        <v>0</v>
      </c>
      <c r="DT358">
        <v>0</v>
      </c>
      <c r="DU358">
        <v>0</v>
      </c>
      <c r="DV358">
        <v>0</v>
      </c>
      <c r="DW358">
        <v>0</v>
      </c>
      <c r="DX358">
        <v>0</v>
      </c>
      <c r="DY358">
        <v>0</v>
      </c>
      <c r="DZ358">
        <v>0</v>
      </c>
      <c r="EA358">
        <v>0</v>
      </c>
      <c r="EB358">
        <v>0</v>
      </c>
      <c r="EC358">
        <v>0</v>
      </c>
      <c r="ED358">
        <v>0</v>
      </c>
      <c r="EE358">
        <v>0</v>
      </c>
      <c r="EF358">
        <v>0</v>
      </c>
      <c r="EG358">
        <v>0</v>
      </c>
      <c r="EH358">
        <v>0</v>
      </c>
      <c r="EI358">
        <v>0</v>
      </c>
      <c r="EJ358">
        <v>0</v>
      </c>
      <c r="EK358">
        <v>0</v>
      </c>
      <c r="EL358">
        <v>0</v>
      </c>
      <c r="EM358">
        <v>0</v>
      </c>
      <c r="EN358">
        <v>0</v>
      </c>
      <c r="EO358">
        <v>0</v>
      </c>
      <c r="EP358">
        <v>0</v>
      </c>
      <c r="EQ358">
        <v>0</v>
      </c>
      <c r="ER358">
        <v>0</v>
      </c>
      <c r="ES358">
        <v>0</v>
      </c>
    </row>
    <row r="359" spans="1:149" hidden="1" x14ac:dyDescent="0.3">
      <c r="A359" t="s">
        <v>148</v>
      </c>
      <c r="B359" t="s">
        <v>149</v>
      </c>
      <c r="C359" t="s">
        <v>698</v>
      </c>
      <c r="D359" t="s">
        <v>151</v>
      </c>
      <c r="E359" t="s">
        <v>152</v>
      </c>
      <c r="F359" t="s">
        <v>184</v>
      </c>
      <c r="G359" t="str">
        <f>VLOOKUP(L359,'[3]Locn Lookup 2'!G:H,2,FALSE)</f>
        <v>115 -  WESTERN MIDDLE SCHOOL</v>
      </c>
      <c r="H359" t="str">
        <f t="shared" si="23"/>
        <v>20176115 -  WESTERN MIDDLE SCHOOL</v>
      </c>
      <c r="I359" t="s">
        <v>154</v>
      </c>
      <c r="J359" t="s">
        <v>155</v>
      </c>
      <c r="L359" s="3">
        <v>115</v>
      </c>
      <c r="M359" t="s">
        <v>156</v>
      </c>
      <c r="N359" t="s">
        <v>734</v>
      </c>
      <c r="O359" t="s">
        <v>151</v>
      </c>
      <c r="P359" t="s">
        <v>158</v>
      </c>
      <c r="Q359" t="s">
        <v>159</v>
      </c>
      <c r="R359">
        <v>112000</v>
      </c>
      <c r="S359">
        <v>0</v>
      </c>
      <c r="T359">
        <v>0</v>
      </c>
      <c r="U359">
        <v>0</v>
      </c>
      <c r="V359">
        <v>112000</v>
      </c>
      <c r="W359">
        <v>9000</v>
      </c>
      <c r="X359">
        <v>0</v>
      </c>
      <c r="Y359">
        <v>0</v>
      </c>
      <c r="Z359">
        <v>103000</v>
      </c>
      <c r="AA359">
        <v>8.0399999999999991</v>
      </c>
      <c r="AB359">
        <v>112000</v>
      </c>
      <c r="AC359">
        <v>0</v>
      </c>
      <c r="AD359">
        <v>0</v>
      </c>
      <c r="AE359">
        <f t="shared" si="24"/>
        <v>0</v>
      </c>
      <c r="AF359">
        <v>112000</v>
      </c>
      <c r="AG359">
        <v>9000</v>
      </c>
      <c r="AH359">
        <v>103000</v>
      </c>
      <c r="AI359">
        <v>8.0399999999999991</v>
      </c>
      <c r="AJ359">
        <v>112000</v>
      </c>
      <c r="AK359">
        <v>0</v>
      </c>
      <c r="AL359">
        <v>0</v>
      </c>
      <c r="AM359">
        <v>0</v>
      </c>
      <c r="AN359">
        <v>112000</v>
      </c>
      <c r="AO359">
        <v>0</v>
      </c>
      <c r="AP359">
        <v>0</v>
      </c>
      <c r="AQ359">
        <v>112000</v>
      </c>
      <c r="AR359">
        <v>0</v>
      </c>
      <c r="AS359">
        <v>0</v>
      </c>
      <c r="AT359">
        <v>0</v>
      </c>
      <c r="AU359">
        <v>0</v>
      </c>
      <c r="AV359">
        <v>0</v>
      </c>
      <c r="AW359">
        <v>0</v>
      </c>
      <c r="AX359">
        <v>0</v>
      </c>
      <c r="AY359">
        <v>0</v>
      </c>
      <c r="AZ359" t="s">
        <v>174</v>
      </c>
      <c r="BA359" t="s">
        <v>184</v>
      </c>
      <c r="BB359" t="s">
        <v>161</v>
      </c>
      <c r="BC359" t="s">
        <v>161</v>
      </c>
      <c r="BD359" t="s">
        <v>161</v>
      </c>
      <c r="BE359" t="s">
        <v>161</v>
      </c>
      <c r="BF359" t="s">
        <v>159</v>
      </c>
      <c r="BG359" t="s">
        <v>161</v>
      </c>
      <c r="BH359" s="4">
        <v>43647</v>
      </c>
      <c r="BI359">
        <v>0</v>
      </c>
      <c r="BJ359" s="4">
        <v>44012</v>
      </c>
      <c r="BK359" t="s">
        <v>161</v>
      </c>
      <c r="BL359" t="s">
        <v>161</v>
      </c>
      <c r="BM359" t="s">
        <v>161</v>
      </c>
      <c r="BO359" t="s">
        <v>161</v>
      </c>
      <c r="BQ359" t="s">
        <v>161</v>
      </c>
      <c r="BS359" t="s">
        <v>161</v>
      </c>
      <c r="BU359" t="s">
        <v>161</v>
      </c>
      <c r="BW359" t="s">
        <v>161</v>
      </c>
      <c r="BX359" t="s">
        <v>161</v>
      </c>
      <c r="BZ359">
        <v>0</v>
      </c>
      <c r="CA359">
        <v>0</v>
      </c>
      <c r="CB359">
        <v>0</v>
      </c>
      <c r="CC359">
        <v>0</v>
      </c>
      <c r="CD359">
        <v>0</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v>0</v>
      </c>
      <c r="DA359">
        <v>0</v>
      </c>
      <c r="DB359">
        <v>0</v>
      </c>
      <c r="DC359">
        <v>0</v>
      </c>
      <c r="DD359">
        <v>0</v>
      </c>
      <c r="DE359">
        <v>0</v>
      </c>
      <c r="DF359">
        <v>0</v>
      </c>
      <c r="DG359">
        <v>0</v>
      </c>
      <c r="DH359">
        <v>0</v>
      </c>
      <c r="DI359">
        <v>0</v>
      </c>
      <c r="DJ359">
        <v>0</v>
      </c>
      <c r="DK359">
        <v>0</v>
      </c>
      <c r="DL359">
        <v>0</v>
      </c>
      <c r="DM359">
        <v>0</v>
      </c>
      <c r="DN359">
        <v>0</v>
      </c>
      <c r="DO359">
        <v>0</v>
      </c>
      <c r="DP359">
        <v>0</v>
      </c>
      <c r="DQ359">
        <v>0</v>
      </c>
      <c r="DR359">
        <v>0</v>
      </c>
      <c r="DS359">
        <v>0</v>
      </c>
      <c r="DT359">
        <v>0</v>
      </c>
      <c r="DU359">
        <v>0</v>
      </c>
      <c r="DV359">
        <v>0</v>
      </c>
      <c r="DW359">
        <v>0</v>
      </c>
      <c r="DX359">
        <v>0</v>
      </c>
      <c r="DY359">
        <v>0</v>
      </c>
      <c r="DZ359">
        <v>0</v>
      </c>
      <c r="EA359">
        <v>0</v>
      </c>
      <c r="EB359">
        <v>0</v>
      </c>
      <c r="EC359">
        <v>0</v>
      </c>
      <c r="ED359">
        <v>0</v>
      </c>
      <c r="EE359">
        <v>0</v>
      </c>
      <c r="EF359">
        <v>0</v>
      </c>
      <c r="EG359">
        <v>0</v>
      </c>
      <c r="EH359">
        <v>0</v>
      </c>
      <c r="EI359">
        <v>0</v>
      </c>
      <c r="EJ359">
        <v>0</v>
      </c>
      <c r="EK359">
        <v>0</v>
      </c>
      <c r="EL359">
        <v>0</v>
      </c>
      <c r="EM359">
        <v>0</v>
      </c>
      <c r="EN359">
        <v>0</v>
      </c>
      <c r="EO359">
        <v>0</v>
      </c>
      <c r="EP359">
        <v>0</v>
      </c>
      <c r="EQ359">
        <v>0</v>
      </c>
      <c r="ER359">
        <v>0</v>
      </c>
      <c r="ES359">
        <v>0</v>
      </c>
    </row>
    <row r="360" spans="1:149" hidden="1" x14ac:dyDescent="0.3">
      <c r="A360" t="s">
        <v>148</v>
      </c>
      <c r="B360" t="s">
        <v>149</v>
      </c>
      <c r="C360" t="s">
        <v>698</v>
      </c>
      <c r="D360" t="s">
        <v>151</v>
      </c>
      <c r="E360" t="s">
        <v>152</v>
      </c>
      <c r="F360" t="s">
        <v>186</v>
      </c>
      <c r="G360" t="str">
        <f>VLOOKUP(L360,'[3]Locn Lookup 2'!G:H,2,FALSE)</f>
        <v>115 -  WESTERN MIDDLE SCHOOL</v>
      </c>
      <c r="H360" t="str">
        <f t="shared" si="23"/>
        <v>20177115 -  WESTERN MIDDLE SCHOOL</v>
      </c>
      <c r="I360" t="s">
        <v>154</v>
      </c>
      <c r="J360" t="s">
        <v>155</v>
      </c>
      <c r="L360" s="3">
        <v>115</v>
      </c>
      <c r="M360" t="s">
        <v>156</v>
      </c>
      <c r="N360" t="s">
        <v>735</v>
      </c>
      <c r="O360" t="s">
        <v>151</v>
      </c>
      <c r="P360" t="s">
        <v>158</v>
      </c>
      <c r="Q360" t="s">
        <v>159</v>
      </c>
      <c r="R360">
        <v>303031.76</v>
      </c>
      <c r="S360">
        <v>0</v>
      </c>
      <c r="T360">
        <v>0</v>
      </c>
      <c r="U360">
        <v>0</v>
      </c>
      <c r="V360">
        <v>303031.76</v>
      </c>
      <c r="W360">
        <v>193798</v>
      </c>
      <c r="X360">
        <v>107641.76</v>
      </c>
      <c r="Y360">
        <v>0</v>
      </c>
      <c r="Z360">
        <v>1592</v>
      </c>
      <c r="AA360">
        <v>99.47</v>
      </c>
      <c r="AB360">
        <v>315000</v>
      </c>
      <c r="AC360">
        <v>0</v>
      </c>
      <c r="AD360">
        <v>0</v>
      </c>
      <c r="AE360">
        <f t="shared" si="24"/>
        <v>0</v>
      </c>
      <c r="AF360">
        <v>315000</v>
      </c>
      <c r="AG360">
        <v>205766.24</v>
      </c>
      <c r="AH360">
        <v>1592</v>
      </c>
      <c r="AI360">
        <v>99.49</v>
      </c>
      <c r="AJ360">
        <v>315000</v>
      </c>
      <c r="AK360">
        <v>0</v>
      </c>
      <c r="AL360">
        <v>0</v>
      </c>
      <c r="AM360">
        <v>0</v>
      </c>
      <c r="AN360">
        <v>315000</v>
      </c>
      <c r="AO360">
        <v>11968.24</v>
      </c>
      <c r="AP360">
        <v>0</v>
      </c>
      <c r="AQ360">
        <v>303031.76</v>
      </c>
      <c r="AR360">
        <v>3.8</v>
      </c>
      <c r="AS360">
        <v>0</v>
      </c>
      <c r="AT360">
        <v>0</v>
      </c>
      <c r="AU360">
        <v>0</v>
      </c>
      <c r="AV360">
        <v>0</v>
      </c>
      <c r="AW360">
        <v>0</v>
      </c>
      <c r="AX360">
        <v>0</v>
      </c>
      <c r="AY360">
        <v>0</v>
      </c>
      <c r="AZ360" t="s">
        <v>188</v>
      </c>
      <c r="BA360" t="s">
        <v>186</v>
      </c>
      <c r="BB360" t="s">
        <v>161</v>
      </c>
      <c r="BC360" t="s">
        <v>161</v>
      </c>
      <c r="BD360" t="s">
        <v>161</v>
      </c>
      <c r="BE360" t="s">
        <v>161</v>
      </c>
      <c r="BF360" t="s">
        <v>159</v>
      </c>
      <c r="BG360" t="s">
        <v>161</v>
      </c>
      <c r="BH360" s="4">
        <v>43647</v>
      </c>
      <c r="BI360">
        <v>0</v>
      </c>
      <c r="BJ360" s="4">
        <v>44012</v>
      </c>
      <c r="BK360" t="s">
        <v>161</v>
      </c>
      <c r="BL360" t="s">
        <v>161</v>
      </c>
      <c r="BM360" t="s">
        <v>161</v>
      </c>
      <c r="BO360" t="s">
        <v>161</v>
      </c>
      <c r="BQ360" t="s">
        <v>161</v>
      </c>
      <c r="BS360" t="s">
        <v>161</v>
      </c>
      <c r="BU360" t="s">
        <v>161</v>
      </c>
      <c r="BW360" t="s">
        <v>161</v>
      </c>
      <c r="BX360" t="s">
        <v>161</v>
      </c>
      <c r="BZ360">
        <v>0</v>
      </c>
      <c r="CA360">
        <v>0</v>
      </c>
      <c r="CB360">
        <v>0</v>
      </c>
      <c r="CC360">
        <v>0</v>
      </c>
      <c r="CD360">
        <v>0</v>
      </c>
      <c r="CE360">
        <v>0</v>
      </c>
      <c r="CF360">
        <v>0</v>
      </c>
      <c r="CG360">
        <v>0</v>
      </c>
      <c r="CH360">
        <v>0</v>
      </c>
      <c r="CI360">
        <v>0</v>
      </c>
      <c r="CJ360">
        <v>0</v>
      </c>
      <c r="CK360">
        <v>0</v>
      </c>
      <c r="CL360">
        <v>0</v>
      </c>
      <c r="CM360">
        <v>0</v>
      </c>
      <c r="CN360">
        <v>0</v>
      </c>
      <c r="CO360">
        <v>0</v>
      </c>
      <c r="CP360">
        <v>0</v>
      </c>
      <c r="CQ360">
        <v>0</v>
      </c>
      <c r="CR360">
        <v>0</v>
      </c>
      <c r="CS360">
        <v>0</v>
      </c>
      <c r="CT360">
        <v>0</v>
      </c>
      <c r="CU360">
        <v>0</v>
      </c>
      <c r="CV360">
        <v>0</v>
      </c>
      <c r="CW360">
        <v>0</v>
      </c>
      <c r="CX360">
        <v>0</v>
      </c>
      <c r="CY360">
        <v>0</v>
      </c>
      <c r="CZ360">
        <v>0</v>
      </c>
      <c r="DA360">
        <v>0</v>
      </c>
      <c r="DB360">
        <v>0</v>
      </c>
      <c r="DC360">
        <v>0</v>
      </c>
      <c r="DD360">
        <v>0</v>
      </c>
      <c r="DE360">
        <v>0</v>
      </c>
      <c r="DF360">
        <v>0</v>
      </c>
      <c r="DG360">
        <v>0</v>
      </c>
      <c r="DH360">
        <v>0</v>
      </c>
      <c r="DI360">
        <v>0</v>
      </c>
      <c r="DJ360">
        <v>0</v>
      </c>
      <c r="DK360">
        <v>0</v>
      </c>
      <c r="DL360">
        <v>0</v>
      </c>
      <c r="DM360">
        <v>0</v>
      </c>
      <c r="DN360">
        <v>0</v>
      </c>
      <c r="DO360">
        <v>0</v>
      </c>
      <c r="DP360">
        <v>0</v>
      </c>
      <c r="DQ360">
        <v>0</v>
      </c>
      <c r="DR360">
        <v>0</v>
      </c>
      <c r="DS360">
        <v>0</v>
      </c>
      <c r="DT360">
        <v>0</v>
      </c>
      <c r="DU360">
        <v>0</v>
      </c>
      <c r="DV360">
        <v>0</v>
      </c>
      <c r="DW360">
        <v>0</v>
      </c>
      <c r="DX360">
        <v>0</v>
      </c>
      <c r="DY360">
        <v>0</v>
      </c>
      <c r="DZ360">
        <v>0</v>
      </c>
      <c r="EA360">
        <v>0</v>
      </c>
      <c r="EB360">
        <v>0</v>
      </c>
      <c r="EC360">
        <v>0</v>
      </c>
      <c r="ED360">
        <v>0</v>
      </c>
      <c r="EE360">
        <v>0</v>
      </c>
      <c r="EF360">
        <v>0</v>
      </c>
      <c r="EG360">
        <v>0</v>
      </c>
      <c r="EH360">
        <v>0</v>
      </c>
      <c r="EI360">
        <v>0</v>
      </c>
      <c r="EJ360">
        <v>0</v>
      </c>
      <c r="EK360">
        <v>0</v>
      </c>
      <c r="EL360">
        <v>0</v>
      </c>
      <c r="EM360">
        <v>0</v>
      </c>
      <c r="EN360">
        <v>0</v>
      </c>
      <c r="EO360">
        <v>0</v>
      </c>
      <c r="EP360">
        <v>0</v>
      </c>
      <c r="EQ360">
        <v>0</v>
      </c>
      <c r="ER360">
        <v>0</v>
      </c>
      <c r="ES360">
        <v>0</v>
      </c>
    </row>
    <row r="361" spans="1:149" x14ac:dyDescent="0.3">
      <c r="A361" t="s">
        <v>148</v>
      </c>
      <c r="B361" t="s">
        <v>149</v>
      </c>
      <c r="C361" t="s">
        <v>698</v>
      </c>
      <c r="D361" t="s">
        <v>151</v>
      </c>
      <c r="E361" t="s">
        <v>152</v>
      </c>
      <c r="F361" t="s">
        <v>736</v>
      </c>
      <c r="G361" t="str">
        <f>VLOOKUP(L361,'[3]Locn Lookup 2'!G:H,2,FALSE)</f>
        <v>115 -  WESTERN MIDDLE SCHOOL</v>
      </c>
      <c r="H361" t="str">
        <f t="shared" si="23"/>
        <v>21251115 -  WESTERN MIDDLE SCHOOL</v>
      </c>
      <c r="I361" t="s">
        <v>154</v>
      </c>
      <c r="J361" t="s">
        <v>155</v>
      </c>
      <c r="K361" t="str">
        <f t="shared" ref="K361:K368" si="25">MID(C361,5,2)</f>
        <v>15</v>
      </c>
      <c r="L361" s="3">
        <v>115</v>
      </c>
      <c r="M361" t="s">
        <v>156</v>
      </c>
      <c r="N361" t="s">
        <v>737</v>
      </c>
      <c r="O361" t="s">
        <v>151</v>
      </c>
      <c r="P361" t="s">
        <v>158</v>
      </c>
      <c r="Q361" t="s">
        <v>159</v>
      </c>
      <c r="R361">
        <v>178000</v>
      </c>
      <c r="S361">
        <v>0</v>
      </c>
      <c r="T361">
        <v>0</v>
      </c>
      <c r="U361">
        <v>0</v>
      </c>
      <c r="V361">
        <v>178000</v>
      </c>
      <c r="W361">
        <v>0</v>
      </c>
      <c r="X361">
        <v>0</v>
      </c>
      <c r="Y361">
        <v>0</v>
      </c>
      <c r="Z361">
        <v>178000</v>
      </c>
      <c r="AA361">
        <v>0</v>
      </c>
      <c r="AB361">
        <v>178000</v>
      </c>
      <c r="AC361">
        <v>0</v>
      </c>
      <c r="AD361">
        <v>0</v>
      </c>
      <c r="AE361">
        <f t="shared" si="24"/>
        <v>0</v>
      </c>
      <c r="AF361">
        <v>178000</v>
      </c>
      <c r="AG361">
        <v>0</v>
      </c>
      <c r="AH361">
        <v>178000</v>
      </c>
      <c r="AI361">
        <v>0</v>
      </c>
      <c r="AJ361">
        <v>0</v>
      </c>
      <c r="AK361">
        <v>0</v>
      </c>
      <c r="AL361">
        <v>0</v>
      </c>
      <c r="AM361">
        <v>0</v>
      </c>
      <c r="AN361">
        <v>0</v>
      </c>
      <c r="AO361">
        <v>0</v>
      </c>
      <c r="AP361">
        <v>0</v>
      </c>
      <c r="AQ361">
        <v>0</v>
      </c>
      <c r="AR361">
        <v>0</v>
      </c>
      <c r="AS361">
        <v>0</v>
      </c>
      <c r="AT361">
        <v>0</v>
      </c>
      <c r="AU361">
        <v>0</v>
      </c>
      <c r="AV361">
        <v>0</v>
      </c>
      <c r="AW361">
        <v>0</v>
      </c>
      <c r="AX361">
        <v>0</v>
      </c>
      <c r="AY361">
        <v>0</v>
      </c>
      <c r="AZ361" t="s">
        <v>738</v>
      </c>
      <c r="BA361" t="s">
        <v>736</v>
      </c>
      <c r="BB361" t="s">
        <v>161</v>
      </c>
      <c r="BC361" t="s">
        <v>161</v>
      </c>
      <c r="BD361" t="s">
        <v>161</v>
      </c>
      <c r="BE361" t="s">
        <v>161</v>
      </c>
      <c r="BF361" t="s">
        <v>159</v>
      </c>
      <c r="BG361" t="s">
        <v>161</v>
      </c>
      <c r="BH361" s="4">
        <v>44013</v>
      </c>
      <c r="BI361">
        <v>0</v>
      </c>
      <c r="BJ361" s="4">
        <v>44377</v>
      </c>
      <c r="BK361" t="s">
        <v>161</v>
      </c>
      <c r="BL361" t="s">
        <v>161</v>
      </c>
      <c r="BM361" t="s">
        <v>161</v>
      </c>
      <c r="BO361" t="s">
        <v>161</v>
      </c>
      <c r="BQ361" t="s">
        <v>161</v>
      </c>
      <c r="BS361" t="s">
        <v>161</v>
      </c>
      <c r="BU361" t="s">
        <v>161</v>
      </c>
      <c r="BW361" t="s">
        <v>161</v>
      </c>
      <c r="BX361" t="s">
        <v>161</v>
      </c>
      <c r="BZ361">
        <v>0</v>
      </c>
      <c r="CA361">
        <v>0</v>
      </c>
      <c r="CB361">
        <v>0</v>
      </c>
      <c r="CC361">
        <v>0</v>
      </c>
      <c r="CD361">
        <v>0</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0</v>
      </c>
      <c r="CY361">
        <v>0</v>
      </c>
      <c r="CZ361">
        <v>0</v>
      </c>
      <c r="DA361">
        <v>0</v>
      </c>
      <c r="DB361">
        <v>0</v>
      </c>
      <c r="DC361">
        <v>0</v>
      </c>
      <c r="DD361">
        <v>0</v>
      </c>
      <c r="DE361">
        <v>0</v>
      </c>
      <c r="DF361">
        <v>0</v>
      </c>
      <c r="DG361">
        <v>0</v>
      </c>
      <c r="DH361">
        <v>0</v>
      </c>
      <c r="DI361">
        <v>0</v>
      </c>
      <c r="DJ361">
        <v>0</v>
      </c>
      <c r="DK361">
        <v>0</v>
      </c>
      <c r="DL361">
        <v>0</v>
      </c>
      <c r="DM361">
        <v>0</v>
      </c>
      <c r="DN361">
        <v>0</v>
      </c>
      <c r="DO361">
        <v>0</v>
      </c>
      <c r="DP361">
        <v>0</v>
      </c>
      <c r="DQ361">
        <v>0</v>
      </c>
      <c r="DR361">
        <v>0</v>
      </c>
      <c r="DS361">
        <v>0</v>
      </c>
      <c r="DT361">
        <v>0</v>
      </c>
      <c r="DU361">
        <v>0</v>
      </c>
      <c r="DV361">
        <v>0</v>
      </c>
      <c r="DW361">
        <v>0</v>
      </c>
      <c r="DX361">
        <v>0</v>
      </c>
      <c r="DY361">
        <v>0</v>
      </c>
      <c r="DZ361">
        <v>0</v>
      </c>
      <c r="EA361">
        <v>0</v>
      </c>
      <c r="EB361">
        <v>0</v>
      </c>
      <c r="EC361">
        <v>0</v>
      </c>
      <c r="ED361">
        <v>0</v>
      </c>
      <c r="EE361">
        <v>0</v>
      </c>
      <c r="EF361">
        <v>0</v>
      </c>
      <c r="EG361">
        <v>0</v>
      </c>
      <c r="EH361">
        <v>0</v>
      </c>
      <c r="EI361">
        <v>0</v>
      </c>
      <c r="EJ361">
        <v>0</v>
      </c>
      <c r="EK361">
        <v>0</v>
      </c>
      <c r="EL361">
        <v>0</v>
      </c>
      <c r="EM361">
        <v>0</v>
      </c>
      <c r="EN361">
        <v>0</v>
      </c>
      <c r="EO361">
        <v>0</v>
      </c>
      <c r="EP361">
        <v>0</v>
      </c>
      <c r="EQ361">
        <v>0</v>
      </c>
      <c r="ER361">
        <v>0</v>
      </c>
      <c r="ES361">
        <v>0</v>
      </c>
    </row>
    <row r="362" spans="1:149" x14ac:dyDescent="0.3">
      <c r="A362" t="s">
        <v>148</v>
      </c>
      <c r="B362" t="s">
        <v>149</v>
      </c>
      <c r="C362" t="s">
        <v>698</v>
      </c>
      <c r="D362" t="s">
        <v>151</v>
      </c>
      <c r="E362" t="s">
        <v>152</v>
      </c>
      <c r="F362" t="s">
        <v>684</v>
      </c>
      <c r="G362" t="str">
        <f>VLOOKUP(L362,'[3]Locn Lookup 2'!G:H,2,FALSE)</f>
        <v>115 -  WESTERN MIDDLE SCHOOL</v>
      </c>
      <c r="H362" t="str">
        <f t="shared" si="23"/>
        <v>21252115 -  WESTERN MIDDLE SCHOOL</v>
      </c>
      <c r="I362" t="s">
        <v>154</v>
      </c>
      <c r="J362" t="s">
        <v>155</v>
      </c>
      <c r="K362" t="str">
        <f t="shared" si="25"/>
        <v>15</v>
      </c>
      <c r="L362" s="3">
        <v>115</v>
      </c>
      <c r="M362" t="s">
        <v>156</v>
      </c>
      <c r="N362" t="s">
        <v>739</v>
      </c>
      <c r="O362" t="s">
        <v>151</v>
      </c>
      <c r="P362" t="s">
        <v>158</v>
      </c>
      <c r="Q362" t="s">
        <v>159</v>
      </c>
      <c r="R362">
        <v>78000</v>
      </c>
      <c r="S362">
        <v>0</v>
      </c>
      <c r="T362">
        <v>0</v>
      </c>
      <c r="U362">
        <v>0</v>
      </c>
      <c r="V362">
        <v>78000</v>
      </c>
      <c r="W362">
        <v>0</v>
      </c>
      <c r="X362">
        <v>49250</v>
      </c>
      <c r="Y362">
        <v>0</v>
      </c>
      <c r="Z362">
        <v>28750</v>
      </c>
      <c r="AA362">
        <v>63.14</v>
      </c>
      <c r="AB362">
        <v>78000</v>
      </c>
      <c r="AC362">
        <v>0</v>
      </c>
      <c r="AD362">
        <v>0</v>
      </c>
      <c r="AE362">
        <f t="shared" si="24"/>
        <v>0</v>
      </c>
      <c r="AF362">
        <v>78000</v>
      </c>
      <c r="AG362">
        <v>0</v>
      </c>
      <c r="AH362">
        <v>28750</v>
      </c>
      <c r="AI362">
        <v>63.14</v>
      </c>
      <c r="AJ362">
        <v>0</v>
      </c>
      <c r="AK362">
        <v>0</v>
      </c>
      <c r="AL362">
        <v>0</v>
      </c>
      <c r="AM362">
        <v>0</v>
      </c>
      <c r="AN362">
        <v>0</v>
      </c>
      <c r="AO362">
        <v>0</v>
      </c>
      <c r="AP362">
        <v>0</v>
      </c>
      <c r="AQ362">
        <v>0</v>
      </c>
      <c r="AR362">
        <v>0</v>
      </c>
      <c r="AS362">
        <v>0</v>
      </c>
      <c r="AT362">
        <v>0</v>
      </c>
      <c r="AU362">
        <v>0</v>
      </c>
      <c r="AV362">
        <v>0</v>
      </c>
      <c r="AW362">
        <v>0</v>
      </c>
      <c r="AX362">
        <v>0</v>
      </c>
      <c r="AY362">
        <v>0</v>
      </c>
      <c r="AZ362" t="s">
        <v>686</v>
      </c>
      <c r="BA362" t="s">
        <v>684</v>
      </c>
      <c r="BB362" t="s">
        <v>161</v>
      </c>
      <c r="BC362" t="s">
        <v>161</v>
      </c>
      <c r="BD362" t="s">
        <v>161</v>
      </c>
      <c r="BE362" t="s">
        <v>161</v>
      </c>
      <c r="BF362" t="s">
        <v>159</v>
      </c>
      <c r="BG362" t="s">
        <v>161</v>
      </c>
      <c r="BH362" s="4">
        <v>44013</v>
      </c>
      <c r="BI362">
        <v>0</v>
      </c>
      <c r="BJ362" s="4">
        <v>44377</v>
      </c>
      <c r="BK362" t="s">
        <v>161</v>
      </c>
      <c r="BL362" t="s">
        <v>161</v>
      </c>
      <c r="BM362" t="s">
        <v>161</v>
      </c>
      <c r="BO362" t="s">
        <v>161</v>
      </c>
      <c r="BQ362" t="s">
        <v>161</v>
      </c>
      <c r="BS362" t="s">
        <v>161</v>
      </c>
      <c r="BU362" t="s">
        <v>161</v>
      </c>
      <c r="BW362" t="s">
        <v>161</v>
      </c>
      <c r="BX362" t="s">
        <v>161</v>
      </c>
      <c r="BZ362">
        <v>0</v>
      </c>
      <c r="CA362">
        <v>0</v>
      </c>
      <c r="CB362">
        <v>0</v>
      </c>
      <c r="CC362">
        <v>0</v>
      </c>
      <c r="CD362">
        <v>0</v>
      </c>
      <c r="CE362">
        <v>0</v>
      </c>
      <c r="CF362">
        <v>0</v>
      </c>
      <c r="CG362">
        <v>0</v>
      </c>
      <c r="CH362">
        <v>0</v>
      </c>
      <c r="CI362">
        <v>0</v>
      </c>
      <c r="CJ362">
        <v>0</v>
      </c>
      <c r="CK362">
        <v>0</v>
      </c>
      <c r="CL362">
        <v>0</v>
      </c>
      <c r="CM362">
        <v>0</v>
      </c>
      <c r="CN362">
        <v>0</v>
      </c>
      <c r="CO362">
        <v>0</v>
      </c>
      <c r="CP362">
        <v>0</v>
      </c>
      <c r="CQ362">
        <v>0</v>
      </c>
      <c r="CR362">
        <v>0</v>
      </c>
      <c r="CS362">
        <v>0</v>
      </c>
      <c r="CT362">
        <v>0</v>
      </c>
      <c r="CU362">
        <v>0</v>
      </c>
      <c r="CV362">
        <v>0</v>
      </c>
      <c r="CW362">
        <v>0</v>
      </c>
      <c r="CX362">
        <v>0</v>
      </c>
      <c r="CY362">
        <v>0</v>
      </c>
      <c r="CZ362">
        <v>0</v>
      </c>
      <c r="DA362">
        <v>0</v>
      </c>
      <c r="DB362">
        <v>0</v>
      </c>
      <c r="DC362">
        <v>0</v>
      </c>
      <c r="DD362">
        <v>0</v>
      </c>
      <c r="DE362">
        <v>0</v>
      </c>
      <c r="DF362">
        <v>0</v>
      </c>
      <c r="DG362">
        <v>0</v>
      </c>
      <c r="DH362">
        <v>0</v>
      </c>
      <c r="DI362">
        <v>0</v>
      </c>
      <c r="DJ362">
        <v>0</v>
      </c>
      <c r="DK362">
        <v>0</v>
      </c>
      <c r="DL362">
        <v>0</v>
      </c>
      <c r="DM362">
        <v>0</v>
      </c>
      <c r="DN362">
        <v>0</v>
      </c>
      <c r="DO362">
        <v>0</v>
      </c>
      <c r="DP362">
        <v>0</v>
      </c>
      <c r="DQ362">
        <v>0</v>
      </c>
      <c r="DR362">
        <v>0</v>
      </c>
      <c r="DS362">
        <v>0</v>
      </c>
      <c r="DT362">
        <v>0</v>
      </c>
      <c r="DU362">
        <v>0</v>
      </c>
      <c r="DV362">
        <v>0</v>
      </c>
      <c r="DW362">
        <v>0</v>
      </c>
      <c r="DX362">
        <v>0</v>
      </c>
      <c r="DY362">
        <v>0</v>
      </c>
      <c r="DZ362">
        <v>0</v>
      </c>
      <c r="EA362">
        <v>0</v>
      </c>
      <c r="EB362">
        <v>0</v>
      </c>
      <c r="EC362">
        <v>0</v>
      </c>
      <c r="ED362">
        <v>0</v>
      </c>
      <c r="EE362">
        <v>0</v>
      </c>
      <c r="EF362">
        <v>0</v>
      </c>
      <c r="EG362">
        <v>0</v>
      </c>
      <c r="EH362">
        <v>0</v>
      </c>
      <c r="EI362">
        <v>0</v>
      </c>
      <c r="EJ362">
        <v>0</v>
      </c>
      <c r="EK362">
        <v>0</v>
      </c>
      <c r="EL362">
        <v>0</v>
      </c>
      <c r="EM362">
        <v>0</v>
      </c>
      <c r="EN362">
        <v>0</v>
      </c>
      <c r="EO362">
        <v>0</v>
      </c>
      <c r="EP362">
        <v>0</v>
      </c>
      <c r="EQ362">
        <v>0</v>
      </c>
      <c r="ER362">
        <v>0</v>
      </c>
      <c r="ES362">
        <v>0</v>
      </c>
    </row>
    <row r="363" spans="1:149" x14ac:dyDescent="0.3">
      <c r="A363" t="s">
        <v>148</v>
      </c>
      <c r="B363" t="s">
        <v>149</v>
      </c>
      <c r="C363" t="s">
        <v>698</v>
      </c>
      <c r="D363" t="s">
        <v>151</v>
      </c>
      <c r="E363" t="s">
        <v>152</v>
      </c>
      <c r="F363" t="s">
        <v>192</v>
      </c>
      <c r="G363" t="str">
        <f>VLOOKUP(L363,'[3]Locn Lookup 2'!G:H,2,FALSE)</f>
        <v>115 -  WESTERN MIDDLE SCHOOL</v>
      </c>
      <c r="H363" t="str">
        <f t="shared" si="23"/>
        <v>21255115 -  WESTERN MIDDLE SCHOOL</v>
      </c>
      <c r="I363" t="s">
        <v>154</v>
      </c>
      <c r="J363" t="s">
        <v>155</v>
      </c>
      <c r="K363" t="str">
        <f t="shared" si="25"/>
        <v>15</v>
      </c>
      <c r="L363" s="3">
        <v>115</v>
      </c>
      <c r="M363" t="s">
        <v>156</v>
      </c>
      <c r="N363" t="s">
        <v>740</v>
      </c>
      <c r="O363" t="s">
        <v>151</v>
      </c>
      <c r="P363" t="s">
        <v>158</v>
      </c>
      <c r="Q363" t="s">
        <v>159</v>
      </c>
      <c r="R363">
        <v>51000</v>
      </c>
      <c r="S363">
        <v>0</v>
      </c>
      <c r="T363">
        <v>0</v>
      </c>
      <c r="U363">
        <v>0</v>
      </c>
      <c r="V363">
        <v>51000</v>
      </c>
      <c r="W363">
        <v>0</v>
      </c>
      <c r="X363">
        <v>0</v>
      </c>
      <c r="Y363">
        <v>0</v>
      </c>
      <c r="Z363">
        <v>51000</v>
      </c>
      <c r="AA363">
        <v>0</v>
      </c>
      <c r="AB363">
        <v>51000</v>
      </c>
      <c r="AC363">
        <v>0</v>
      </c>
      <c r="AD363">
        <v>0</v>
      </c>
      <c r="AE363">
        <f t="shared" si="24"/>
        <v>0</v>
      </c>
      <c r="AF363">
        <v>51000</v>
      </c>
      <c r="AG363">
        <v>0</v>
      </c>
      <c r="AH363">
        <v>51000</v>
      </c>
      <c r="AI363">
        <v>0</v>
      </c>
      <c r="AJ363">
        <v>0</v>
      </c>
      <c r="AK363">
        <v>0</v>
      </c>
      <c r="AL363">
        <v>0</v>
      </c>
      <c r="AM363">
        <v>0</v>
      </c>
      <c r="AN363">
        <v>0</v>
      </c>
      <c r="AO363">
        <v>0</v>
      </c>
      <c r="AP363">
        <v>0</v>
      </c>
      <c r="AQ363">
        <v>0</v>
      </c>
      <c r="AR363">
        <v>0</v>
      </c>
      <c r="AS363">
        <v>0</v>
      </c>
      <c r="AT363">
        <v>0</v>
      </c>
      <c r="AU363">
        <v>0</v>
      </c>
      <c r="AV363">
        <v>0</v>
      </c>
      <c r="AW363">
        <v>0</v>
      </c>
      <c r="AX363">
        <v>0</v>
      </c>
      <c r="AY363">
        <v>0</v>
      </c>
      <c r="AZ363" t="s">
        <v>194</v>
      </c>
      <c r="BA363" t="s">
        <v>192</v>
      </c>
      <c r="BB363" t="s">
        <v>161</v>
      </c>
      <c r="BC363" t="s">
        <v>161</v>
      </c>
      <c r="BD363" t="s">
        <v>161</v>
      </c>
      <c r="BE363" t="s">
        <v>161</v>
      </c>
      <c r="BF363" t="s">
        <v>159</v>
      </c>
      <c r="BG363" t="s">
        <v>161</v>
      </c>
      <c r="BH363" s="4">
        <v>44013</v>
      </c>
      <c r="BI363">
        <v>0</v>
      </c>
      <c r="BJ363" s="4">
        <v>44377</v>
      </c>
      <c r="BK363" t="s">
        <v>161</v>
      </c>
      <c r="BL363" t="s">
        <v>161</v>
      </c>
      <c r="BM363" t="s">
        <v>161</v>
      </c>
      <c r="BO363" t="s">
        <v>161</v>
      </c>
      <c r="BQ363" t="s">
        <v>161</v>
      </c>
      <c r="BS363" t="s">
        <v>161</v>
      </c>
      <c r="BU363" t="s">
        <v>161</v>
      </c>
      <c r="BW363" t="s">
        <v>161</v>
      </c>
      <c r="BX363" t="s">
        <v>161</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0</v>
      </c>
      <c r="CX363">
        <v>0</v>
      </c>
      <c r="CY363">
        <v>0</v>
      </c>
      <c r="CZ363">
        <v>0</v>
      </c>
      <c r="DA363">
        <v>0</v>
      </c>
      <c r="DB363">
        <v>0</v>
      </c>
      <c r="DC363">
        <v>0</v>
      </c>
      <c r="DD363">
        <v>0</v>
      </c>
      <c r="DE363">
        <v>0</v>
      </c>
      <c r="DF363">
        <v>0</v>
      </c>
      <c r="DG363">
        <v>0</v>
      </c>
      <c r="DH363">
        <v>0</v>
      </c>
      <c r="DI363">
        <v>0</v>
      </c>
      <c r="DJ363">
        <v>0</v>
      </c>
      <c r="DK363">
        <v>0</v>
      </c>
      <c r="DL363">
        <v>0</v>
      </c>
      <c r="DM363">
        <v>0</v>
      </c>
      <c r="DN363">
        <v>0</v>
      </c>
      <c r="DO363">
        <v>0</v>
      </c>
      <c r="DP363">
        <v>0</v>
      </c>
      <c r="DQ363">
        <v>0</v>
      </c>
      <c r="DR363">
        <v>0</v>
      </c>
      <c r="DS363">
        <v>0</v>
      </c>
      <c r="DT363">
        <v>0</v>
      </c>
      <c r="DU363">
        <v>0</v>
      </c>
      <c r="DV363">
        <v>0</v>
      </c>
      <c r="DW363">
        <v>0</v>
      </c>
      <c r="DX363">
        <v>0</v>
      </c>
      <c r="DY363">
        <v>0</v>
      </c>
      <c r="DZ363">
        <v>0</v>
      </c>
      <c r="EA363">
        <v>0</v>
      </c>
      <c r="EB363">
        <v>0</v>
      </c>
      <c r="EC363">
        <v>0</v>
      </c>
      <c r="ED363">
        <v>0</v>
      </c>
      <c r="EE363">
        <v>0</v>
      </c>
      <c r="EF363">
        <v>0</v>
      </c>
      <c r="EG363">
        <v>0</v>
      </c>
      <c r="EH363">
        <v>0</v>
      </c>
      <c r="EI363">
        <v>0</v>
      </c>
      <c r="EJ363">
        <v>0</v>
      </c>
      <c r="EK363">
        <v>0</v>
      </c>
      <c r="EL363">
        <v>0</v>
      </c>
      <c r="EM363">
        <v>0</v>
      </c>
      <c r="EN363">
        <v>0</v>
      </c>
      <c r="EO363">
        <v>0</v>
      </c>
      <c r="EP363">
        <v>0</v>
      </c>
      <c r="EQ363">
        <v>0</v>
      </c>
      <c r="ER363">
        <v>0</v>
      </c>
      <c r="ES363">
        <v>0</v>
      </c>
    </row>
    <row r="364" spans="1:149" x14ac:dyDescent="0.3">
      <c r="A364" t="s">
        <v>148</v>
      </c>
      <c r="B364" t="s">
        <v>149</v>
      </c>
      <c r="C364" t="s">
        <v>698</v>
      </c>
      <c r="D364" t="s">
        <v>151</v>
      </c>
      <c r="E364" t="s">
        <v>152</v>
      </c>
      <c r="F364" t="s">
        <v>582</v>
      </c>
      <c r="G364" t="str">
        <f>VLOOKUP(L364,'[3]Locn Lookup 2'!G:H,2,FALSE)</f>
        <v>115 -  WESTERN MIDDLE SCHOOL</v>
      </c>
      <c r="H364" t="str">
        <f t="shared" si="23"/>
        <v>21256115 -  WESTERN MIDDLE SCHOOL</v>
      </c>
      <c r="I364" t="s">
        <v>154</v>
      </c>
      <c r="J364" t="s">
        <v>155</v>
      </c>
      <c r="K364" t="str">
        <f t="shared" si="25"/>
        <v>15</v>
      </c>
      <c r="L364" s="3">
        <v>115</v>
      </c>
      <c r="M364" t="s">
        <v>156</v>
      </c>
      <c r="N364" t="s">
        <v>741</v>
      </c>
      <c r="O364" t="s">
        <v>151</v>
      </c>
      <c r="P364" t="s">
        <v>158</v>
      </c>
      <c r="Q364" t="s">
        <v>159</v>
      </c>
      <c r="R364">
        <v>20000</v>
      </c>
      <c r="S364">
        <v>0</v>
      </c>
      <c r="T364">
        <v>0</v>
      </c>
      <c r="U364">
        <v>0</v>
      </c>
      <c r="V364">
        <v>20000</v>
      </c>
      <c r="W364">
        <v>0</v>
      </c>
      <c r="X364">
        <v>0</v>
      </c>
      <c r="Y364">
        <v>0</v>
      </c>
      <c r="Z364">
        <v>20000</v>
      </c>
      <c r="AA364">
        <v>0</v>
      </c>
      <c r="AB364">
        <v>20000</v>
      </c>
      <c r="AC364">
        <v>0</v>
      </c>
      <c r="AD364">
        <v>0</v>
      </c>
      <c r="AE364">
        <f t="shared" si="24"/>
        <v>0</v>
      </c>
      <c r="AF364">
        <v>20000</v>
      </c>
      <c r="AG364">
        <v>0</v>
      </c>
      <c r="AH364">
        <v>20000</v>
      </c>
      <c r="AI364">
        <v>0</v>
      </c>
      <c r="AJ364">
        <v>0</v>
      </c>
      <c r="AK364">
        <v>0</v>
      </c>
      <c r="AL364">
        <v>0</v>
      </c>
      <c r="AM364">
        <v>0</v>
      </c>
      <c r="AN364">
        <v>0</v>
      </c>
      <c r="AO364">
        <v>0</v>
      </c>
      <c r="AP364">
        <v>0</v>
      </c>
      <c r="AQ364">
        <v>0</v>
      </c>
      <c r="AR364">
        <v>0</v>
      </c>
      <c r="AS364">
        <v>0</v>
      </c>
      <c r="AT364">
        <v>0</v>
      </c>
      <c r="AU364">
        <v>0</v>
      </c>
      <c r="AV364">
        <v>0</v>
      </c>
      <c r="AW364">
        <v>0</v>
      </c>
      <c r="AX364">
        <v>0</v>
      </c>
      <c r="AY364">
        <v>0</v>
      </c>
      <c r="AZ364" t="s">
        <v>584</v>
      </c>
      <c r="BA364" t="s">
        <v>582</v>
      </c>
      <c r="BB364" t="s">
        <v>161</v>
      </c>
      <c r="BC364" t="s">
        <v>161</v>
      </c>
      <c r="BD364" t="s">
        <v>161</v>
      </c>
      <c r="BE364" t="s">
        <v>161</v>
      </c>
      <c r="BF364" t="s">
        <v>159</v>
      </c>
      <c r="BG364" t="s">
        <v>161</v>
      </c>
      <c r="BH364" s="4">
        <v>44013</v>
      </c>
      <c r="BI364">
        <v>0</v>
      </c>
      <c r="BJ364" s="4">
        <v>44377</v>
      </c>
      <c r="BK364" t="s">
        <v>161</v>
      </c>
      <c r="BL364" t="s">
        <v>161</v>
      </c>
      <c r="BM364" t="s">
        <v>161</v>
      </c>
      <c r="BO364" t="s">
        <v>161</v>
      </c>
      <c r="BQ364" t="s">
        <v>161</v>
      </c>
      <c r="BS364" t="s">
        <v>161</v>
      </c>
      <c r="BU364" t="s">
        <v>161</v>
      </c>
      <c r="BW364" t="s">
        <v>161</v>
      </c>
      <c r="BX364" t="s">
        <v>161</v>
      </c>
      <c r="BZ364">
        <v>0</v>
      </c>
      <c r="CA364">
        <v>0</v>
      </c>
      <c r="CB364">
        <v>0</v>
      </c>
      <c r="CC364">
        <v>0</v>
      </c>
      <c r="CD364">
        <v>0</v>
      </c>
      <c r="CE364">
        <v>0</v>
      </c>
      <c r="CF364">
        <v>0</v>
      </c>
      <c r="CG364">
        <v>0</v>
      </c>
      <c r="CH364">
        <v>0</v>
      </c>
      <c r="CI364">
        <v>0</v>
      </c>
      <c r="CJ364">
        <v>0</v>
      </c>
      <c r="CK364">
        <v>0</v>
      </c>
      <c r="CL364">
        <v>0</v>
      </c>
      <c r="CM364">
        <v>0</v>
      </c>
      <c r="CN364">
        <v>0</v>
      </c>
      <c r="CO364">
        <v>0</v>
      </c>
      <c r="CP364">
        <v>0</v>
      </c>
      <c r="CQ364">
        <v>0</v>
      </c>
      <c r="CR364">
        <v>0</v>
      </c>
      <c r="CS364">
        <v>0</v>
      </c>
      <c r="CT364">
        <v>0</v>
      </c>
      <c r="CU364">
        <v>0</v>
      </c>
      <c r="CV364">
        <v>0</v>
      </c>
      <c r="CW364">
        <v>0</v>
      </c>
      <c r="CX364">
        <v>0</v>
      </c>
      <c r="CY364">
        <v>0</v>
      </c>
      <c r="CZ364">
        <v>0</v>
      </c>
      <c r="DA364">
        <v>0</v>
      </c>
      <c r="DB364">
        <v>0</v>
      </c>
      <c r="DC364">
        <v>0</v>
      </c>
      <c r="DD364">
        <v>0</v>
      </c>
      <c r="DE364">
        <v>0</v>
      </c>
      <c r="DF364">
        <v>0</v>
      </c>
      <c r="DG364">
        <v>0</v>
      </c>
      <c r="DH364">
        <v>0</v>
      </c>
      <c r="DI364">
        <v>0</v>
      </c>
      <c r="DJ364">
        <v>0</v>
      </c>
      <c r="DK364">
        <v>0</v>
      </c>
      <c r="DL364">
        <v>0</v>
      </c>
      <c r="DM364">
        <v>0</v>
      </c>
      <c r="DN364">
        <v>0</v>
      </c>
      <c r="DO364">
        <v>0</v>
      </c>
      <c r="DP364">
        <v>0</v>
      </c>
      <c r="DQ364">
        <v>0</v>
      </c>
      <c r="DR364">
        <v>0</v>
      </c>
      <c r="DS364">
        <v>0</v>
      </c>
      <c r="DT364">
        <v>0</v>
      </c>
      <c r="DU364">
        <v>0</v>
      </c>
      <c r="DV364">
        <v>0</v>
      </c>
      <c r="DW364">
        <v>0</v>
      </c>
      <c r="DX364">
        <v>0</v>
      </c>
      <c r="DY364">
        <v>0</v>
      </c>
      <c r="DZ364">
        <v>0</v>
      </c>
      <c r="EA364">
        <v>0</v>
      </c>
      <c r="EB364">
        <v>0</v>
      </c>
      <c r="EC364">
        <v>0</v>
      </c>
      <c r="ED364">
        <v>0</v>
      </c>
      <c r="EE364">
        <v>0</v>
      </c>
      <c r="EF364">
        <v>0</v>
      </c>
      <c r="EG364">
        <v>0</v>
      </c>
      <c r="EH364">
        <v>0</v>
      </c>
      <c r="EI364">
        <v>0</v>
      </c>
      <c r="EJ364">
        <v>0</v>
      </c>
      <c r="EK364">
        <v>0</v>
      </c>
      <c r="EL364">
        <v>0</v>
      </c>
      <c r="EM364">
        <v>0</v>
      </c>
      <c r="EN364">
        <v>0</v>
      </c>
      <c r="EO364">
        <v>0</v>
      </c>
      <c r="EP364">
        <v>0</v>
      </c>
      <c r="EQ364">
        <v>0</v>
      </c>
      <c r="ER364">
        <v>0</v>
      </c>
      <c r="ES364">
        <v>0</v>
      </c>
    </row>
    <row r="365" spans="1:149" x14ac:dyDescent="0.3">
      <c r="A365" t="s">
        <v>148</v>
      </c>
      <c r="B365" t="s">
        <v>149</v>
      </c>
      <c r="C365" t="s">
        <v>698</v>
      </c>
      <c r="D365" t="s">
        <v>151</v>
      </c>
      <c r="E365" t="s">
        <v>152</v>
      </c>
      <c r="F365" t="s">
        <v>277</v>
      </c>
      <c r="G365" t="str">
        <f>VLOOKUP(L365,'[3]Locn Lookup 2'!G:H,2,FALSE)</f>
        <v>115 -  WESTERN MIDDLE SCHOOL</v>
      </c>
      <c r="H365" t="str">
        <f t="shared" si="23"/>
        <v>21259115 -  WESTERN MIDDLE SCHOOL</v>
      </c>
      <c r="I365" t="s">
        <v>154</v>
      </c>
      <c r="J365" t="s">
        <v>155</v>
      </c>
      <c r="K365" t="str">
        <f t="shared" si="25"/>
        <v>15</v>
      </c>
      <c r="L365" s="3">
        <v>115</v>
      </c>
      <c r="M365" t="s">
        <v>156</v>
      </c>
      <c r="N365" t="s">
        <v>742</v>
      </c>
      <c r="O365" t="s">
        <v>151</v>
      </c>
      <c r="P365" t="s">
        <v>158</v>
      </c>
      <c r="Q365" t="s">
        <v>159</v>
      </c>
      <c r="R365">
        <v>37000</v>
      </c>
      <c r="S365">
        <v>0</v>
      </c>
      <c r="T365">
        <v>0</v>
      </c>
      <c r="U365">
        <v>0</v>
      </c>
      <c r="V365">
        <v>37000</v>
      </c>
      <c r="W365">
        <v>0</v>
      </c>
      <c r="X365">
        <v>0</v>
      </c>
      <c r="Y365">
        <v>0</v>
      </c>
      <c r="Z365">
        <v>37000</v>
      </c>
      <c r="AA365">
        <v>0</v>
      </c>
      <c r="AB365">
        <v>37000</v>
      </c>
      <c r="AC365">
        <v>0</v>
      </c>
      <c r="AD365">
        <v>0</v>
      </c>
      <c r="AE365">
        <f t="shared" si="24"/>
        <v>0</v>
      </c>
      <c r="AF365">
        <v>37000</v>
      </c>
      <c r="AG365">
        <v>0</v>
      </c>
      <c r="AH365">
        <v>37000</v>
      </c>
      <c r="AI365">
        <v>0</v>
      </c>
      <c r="AJ365">
        <v>0</v>
      </c>
      <c r="AK365">
        <v>0</v>
      </c>
      <c r="AL365">
        <v>0</v>
      </c>
      <c r="AM365">
        <v>0</v>
      </c>
      <c r="AN365">
        <v>0</v>
      </c>
      <c r="AO365">
        <v>0</v>
      </c>
      <c r="AP365">
        <v>0</v>
      </c>
      <c r="AQ365">
        <v>0</v>
      </c>
      <c r="AR365">
        <v>0</v>
      </c>
      <c r="AS365">
        <v>0</v>
      </c>
      <c r="AT365">
        <v>0</v>
      </c>
      <c r="AU365">
        <v>0</v>
      </c>
      <c r="AV365">
        <v>0</v>
      </c>
      <c r="AW365">
        <v>0</v>
      </c>
      <c r="AX365">
        <v>0</v>
      </c>
      <c r="AY365">
        <v>0</v>
      </c>
      <c r="AZ365" t="s">
        <v>279</v>
      </c>
      <c r="BA365" t="s">
        <v>277</v>
      </c>
      <c r="BB365" t="s">
        <v>161</v>
      </c>
      <c r="BC365" t="s">
        <v>161</v>
      </c>
      <c r="BD365" t="s">
        <v>161</v>
      </c>
      <c r="BE365" t="s">
        <v>161</v>
      </c>
      <c r="BF365" t="s">
        <v>159</v>
      </c>
      <c r="BG365" t="s">
        <v>161</v>
      </c>
      <c r="BH365" s="4">
        <v>44013</v>
      </c>
      <c r="BI365">
        <v>0</v>
      </c>
      <c r="BJ365" s="4">
        <v>44377</v>
      </c>
      <c r="BK365" t="s">
        <v>161</v>
      </c>
      <c r="BL365" t="s">
        <v>161</v>
      </c>
      <c r="BM365" t="s">
        <v>161</v>
      </c>
      <c r="BO365" t="s">
        <v>161</v>
      </c>
      <c r="BQ365" t="s">
        <v>161</v>
      </c>
      <c r="BS365" t="s">
        <v>161</v>
      </c>
      <c r="BU365" t="s">
        <v>161</v>
      </c>
      <c r="BW365" t="s">
        <v>161</v>
      </c>
      <c r="BX365" t="s">
        <v>161</v>
      </c>
      <c r="BZ365">
        <v>0</v>
      </c>
      <c r="CA365">
        <v>0</v>
      </c>
      <c r="CB365">
        <v>0</v>
      </c>
      <c r="CC365">
        <v>0</v>
      </c>
      <c r="CD365">
        <v>0</v>
      </c>
      <c r="CE365">
        <v>0</v>
      </c>
      <c r="CF365">
        <v>0</v>
      </c>
      <c r="CG365">
        <v>0</v>
      </c>
      <c r="CH365">
        <v>0</v>
      </c>
      <c r="CI365">
        <v>0</v>
      </c>
      <c r="CJ365">
        <v>0</v>
      </c>
      <c r="CK365">
        <v>0</v>
      </c>
      <c r="CL365">
        <v>0</v>
      </c>
      <c r="CM365">
        <v>0</v>
      </c>
      <c r="CN365">
        <v>0</v>
      </c>
      <c r="CO365">
        <v>0</v>
      </c>
      <c r="CP365">
        <v>0</v>
      </c>
      <c r="CQ365">
        <v>0</v>
      </c>
      <c r="CR365">
        <v>0</v>
      </c>
      <c r="CS365">
        <v>0</v>
      </c>
      <c r="CT365">
        <v>0</v>
      </c>
      <c r="CU365">
        <v>0</v>
      </c>
      <c r="CV365">
        <v>0</v>
      </c>
      <c r="CW365">
        <v>0</v>
      </c>
      <c r="CX365">
        <v>0</v>
      </c>
      <c r="CY365">
        <v>0</v>
      </c>
      <c r="CZ365">
        <v>0</v>
      </c>
      <c r="DA365">
        <v>0</v>
      </c>
      <c r="DB365">
        <v>0</v>
      </c>
      <c r="DC365">
        <v>0</v>
      </c>
      <c r="DD365">
        <v>0</v>
      </c>
      <c r="DE365">
        <v>0</v>
      </c>
      <c r="DF365">
        <v>0</v>
      </c>
      <c r="DG365">
        <v>0</v>
      </c>
      <c r="DH365">
        <v>0</v>
      </c>
      <c r="DI365">
        <v>0</v>
      </c>
      <c r="DJ365">
        <v>0</v>
      </c>
      <c r="DK365">
        <v>0</v>
      </c>
      <c r="DL365">
        <v>0</v>
      </c>
      <c r="DM365">
        <v>0</v>
      </c>
      <c r="DN365">
        <v>0</v>
      </c>
      <c r="DO365">
        <v>0</v>
      </c>
      <c r="DP365">
        <v>0</v>
      </c>
      <c r="DQ365">
        <v>0</v>
      </c>
      <c r="DR365">
        <v>0</v>
      </c>
      <c r="DS365">
        <v>0</v>
      </c>
      <c r="DT365">
        <v>0</v>
      </c>
      <c r="DU365">
        <v>0</v>
      </c>
      <c r="DV365">
        <v>0</v>
      </c>
      <c r="DW365">
        <v>0</v>
      </c>
      <c r="DX365">
        <v>0</v>
      </c>
      <c r="DY365">
        <v>0</v>
      </c>
      <c r="DZ365">
        <v>0</v>
      </c>
      <c r="EA365">
        <v>0</v>
      </c>
      <c r="EB365">
        <v>0</v>
      </c>
      <c r="EC365">
        <v>0</v>
      </c>
      <c r="ED365">
        <v>0</v>
      </c>
      <c r="EE365">
        <v>0</v>
      </c>
      <c r="EF365">
        <v>0</v>
      </c>
      <c r="EG365">
        <v>0</v>
      </c>
      <c r="EH365">
        <v>0</v>
      </c>
      <c r="EI365">
        <v>0</v>
      </c>
      <c r="EJ365">
        <v>0</v>
      </c>
      <c r="EK365">
        <v>0</v>
      </c>
      <c r="EL365">
        <v>0</v>
      </c>
      <c r="EM365">
        <v>0</v>
      </c>
      <c r="EN365">
        <v>0</v>
      </c>
      <c r="EO365">
        <v>0</v>
      </c>
      <c r="EP365">
        <v>0</v>
      </c>
      <c r="EQ365">
        <v>0</v>
      </c>
      <c r="ER365">
        <v>0</v>
      </c>
      <c r="ES365">
        <v>0</v>
      </c>
    </row>
    <row r="366" spans="1:149" x14ac:dyDescent="0.3">
      <c r="A366" t="s">
        <v>148</v>
      </c>
      <c r="B366" t="s">
        <v>149</v>
      </c>
      <c r="C366" t="s">
        <v>698</v>
      </c>
      <c r="D366" t="s">
        <v>151</v>
      </c>
      <c r="E366" t="s">
        <v>152</v>
      </c>
      <c r="F366" t="s">
        <v>218</v>
      </c>
      <c r="G366" t="str">
        <f>VLOOKUP(L366,'[3]Locn Lookup 2'!G:H,2,FALSE)</f>
        <v>115 -  WESTERN MIDDLE SCHOOL</v>
      </c>
      <c r="H366" t="str">
        <f t="shared" si="23"/>
        <v>21260115 -  WESTERN MIDDLE SCHOOL</v>
      </c>
      <c r="I366" t="s">
        <v>154</v>
      </c>
      <c r="J366" t="s">
        <v>155</v>
      </c>
      <c r="K366" t="str">
        <f t="shared" si="25"/>
        <v>15</v>
      </c>
      <c r="L366" s="3">
        <v>115</v>
      </c>
      <c r="M366" t="s">
        <v>156</v>
      </c>
      <c r="N366" t="s">
        <v>743</v>
      </c>
      <c r="O366" t="s">
        <v>151</v>
      </c>
      <c r="P366" t="s">
        <v>158</v>
      </c>
      <c r="Q366" t="s">
        <v>159</v>
      </c>
      <c r="R366">
        <v>73000</v>
      </c>
      <c r="S366">
        <v>0</v>
      </c>
      <c r="T366">
        <v>0</v>
      </c>
      <c r="U366">
        <v>0</v>
      </c>
      <c r="V366">
        <v>73000</v>
      </c>
      <c r="W366">
        <v>0</v>
      </c>
      <c r="X366">
        <v>0</v>
      </c>
      <c r="Y366">
        <v>0</v>
      </c>
      <c r="Z366">
        <v>73000</v>
      </c>
      <c r="AA366">
        <v>0</v>
      </c>
      <c r="AB366">
        <v>73000</v>
      </c>
      <c r="AC366">
        <v>0</v>
      </c>
      <c r="AD366">
        <v>0</v>
      </c>
      <c r="AE366">
        <f t="shared" si="24"/>
        <v>0</v>
      </c>
      <c r="AF366">
        <v>73000</v>
      </c>
      <c r="AG366">
        <v>0</v>
      </c>
      <c r="AH366">
        <v>73000</v>
      </c>
      <c r="AI366">
        <v>0</v>
      </c>
      <c r="AJ366">
        <v>0</v>
      </c>
      <c r="AK366">
        <v>0</v>
      </c>
      <c r="AL366">
        <v>0</v>
      </c>
      <c r="AM366">
        <v>0</v>
      </c>
      <c r="AN366">
        <v>0</v>
      </c>
      <c r="AO366">
        <v>0</v>
      </c>
      <c r="AP366">
        <v>0</v>
      </c>
      <c r="AQ366">
        <v>0</v>
      </c>
      <c r="AR366">
        <v>0</v>
      </c>
      <c r="AS366">
        <v>0</v>
      </c>
      <c r="AT366">
        <v>0</v>
      </c>
      <c r="AU366">
        <v>0</v>
      </c>
      <c r="AV366">
        <v>0</v>
      </c>
      <c r="AW366">
        <v>0</v>
      </c>
      <c r="AX366">
        <v>0</v>
      </c>
      <c r="AY366">
        <v>0</v>
      </c>
      <c r="AZ366" t="s">
        <v>220</v>
      </c>
      <c r="BA366" t="s">
        <v>218</v>
      </c>
      <c r="BB366" t="s">
        <v>161</v>
      </c>
      <c r="BC366" t="s">
        <v>161</v>
      </c>
      <c r="BD366" t="s">
        <v>161</v>
      </c>
      <c r="BE366" t="s">
        <v>161</v>
      </c>
      <c r="BF366" t="s">
        <v>159</v>
      </c>
      <c r="BG366" t="s">
        <v>161</v>
      </c>
      <c r="BH366" s="4">
        <v>44013</v>
      </c>
      <c r="BI366">
        <v>0</v>
      </c>
      <c r="BJ366" s="4">
        <v>44377</v>
      </c>
      <c r="BK366" t="s">
        <v>161</v>
      </c>
      <c r="BL366" t="s">
        <v>161</v>
      </c>
      <c r="BM366" t="s">
        <v>161</v>
      </c>
      <c r="BO366" t="s">
        <v>161</v>
      </c>
      <c r="BQ366" t="s">
        <v>161</v>
      </c>
      <c r="BS366" t="s">
        <v>161</v>
      </c>
      <c r="BU366" t="s">
        <v>161</v>
      </c>
      <c r="BW366" t="s">
        <v>161</v>
      </c>
      <c r="BX366" t="s">
        <v>161</v>
      </c>
      <c r="BZ366">
        <v>0</v>
      </c>
      <c r="CA366">
        <v>0</v>
      </c>
      <c r="CB366">
        <v>0</v>
      </c>
      <c r="CC366">
        <v>0</v>
      </c>
      <c r="CD366">
        <v>0</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0</v>
      </c>
      <c r="CX366">
        <v>0</v>
      </c>
      <c r="CY366">
        <v>0</v>
      </c>
      <c r="CZ366">
        <v>0</v>
      </c>
      <c r="DA366">
        <v>0</v>
      </c>
      <c r="DB366">
        <v>0</v>
      </c>
      <c r="DC366">
        <v>0</v>
      </c>
      <c r="DD366">
        <v>0</v>
      </c>
      <c r="DE366">
        <v>0</v>
      </c>
      <c r="DF366">
        <v>0</v>
      </c>
      <c r="DG366">
        <v>0</v>
      </c>
      <c r="DH366">
        <v>0</v>
      </c>
      <c r="DI366">
        <v>0</v>
      </c>
      <c r="DJ366">
        <v>0</v>
      </c>
      <c r="DK366">
        <v>0</v>
      </c>
      <c r="DL366">
        <v>0</v>
      </c>
      <c r="DM366">
        <v>0</v>
      </c>
      <c r="DN366">
        <v>0</v>
      </c>
      <c r="DO366">
        <v>0</v>
      </c>
      <c r="DP366">
        <v>0</v>
      </c>
      <c r="DQ366">
        <v>0</v>
      </c>
      <c r="DR366">
        <v>0</v>
      </c>
      <c r="DS366">
        <v>0</v>
      </c>
      <c r="DT366">
        <v>0</v>
      </c>
      <c r="DU366">
        <v>0</v>
      </c>
      <c r="DV366">
        <v>0</v>
      </c>
      <c r="DW366">
        <v>0</v>
      </c>
      <c r="DX366">
        <v>0</v>
      </c>
      <c r="DY366">
        <v>0</v>
      </c>
      <c r="DZ366">
        <v>0</v>
      </c>
      <c r="EA366">
        <v>0</v>
      </c>
      <c r="EB366">
        <v>0</v>
      </c>
      <c r="EC366">
        <v>0</v>
      </c>
      <c r="ED366">
        <v>0</v>
      </c>
      <c r="EE366">
        <v>0</v>
      </c>
      <c r="EF366">
        <v>0</v>
      </c>
      <c r="EG366">
        <v>0</v>
      </c>
      <c r="EH366">
        <v>0</v>
      </c>
      <c r="EI366">
        <v>0</v>
      </c>
      <c r="EJ366">
        <v>0</v>
      </c>
      <c r="EK366">
        <v>0</v>
      </c>
      <c r="EL366">
        <v>0</v>
      </c>
      <c r="EM366">
        <v>0</v>
      </c>
      <c r="EN366">
        <v>0</v>
      </c>
      <c r="EO366">
        <v>0</v>
      </c>
      <c r="EP366">
        <v>0</v>
      </c>
      <c r="EQ366">
        <v>0</v>
      </c>
      <c r="ER366">
        <v>0</v>
      </c>
      <c r="ES366">
        <v>0</v>
      </c>
    </row>
    <row r="367" spans="1:149" x14ac:dyDescent="0.3">
      <c r="A367" t="s">
        <v>148</v>
      </c>
      <c r="B367" t="s">
        <v>149</v>
      </c>
      <c r="C367" t="s">
        <v>698</v>
      </c>
      <c r="D367" t="s">
        <v>151</v>
      </c>
      <c r="E367" t="s">
        <v>152</v>
      </c>
      <c r="F367" t="s">
        <v>198</v>
      </c>
      <c r="G367" t="str">
        <f>VLOOKUP(L367,'[3]Locn Lookup 2'!G:H,2,FALSE)</f>
        <v>115 -  WESTERN MIDDLE SCHOOL</v>
      </c>
      <c r="H367" t="str">
        <f t="shared" si="23"/>
        <v>21261115 -  WESTERN MIDDLE SCHOOL</v>
      </c>
      <c r="I367" t="s">
        <v>154</v>
      </c>
      <c r="J367" t="s">
        <v>155</v>
      </c>
      <c r="K367" t="str">
        <f t="shared" si="25"/>
        <v>15</v>
      </c>
      <c r="L367" s="3">
        <v>115</v>
      </c>
      <c r="M367" t="s">
        <v>156</v>
      </c>
      <c r="N367" t="s">
        <v>744</v>
      </c>
      <c r="O367" t="s">
        <v>151</v>
      </c>
      <c r="P367" t="s">
        <v>158</v>
      </c>
      <c r="Q367" t="s">
        <v>159</v>
      </c>
      <c r="R367">
        <v>12000</v>
      </c>
      <c r="S367">
        <v>0</v>
      </c>
      <c r="T367">
        <v>0</v>
      </c>
      <c r="U367">
        <v>0</v>
      </c>
      <c r="V367">
        <v>12000</v>
      </c>
      <c r="W367">
        <v>0</v>
      </c>
      <c r="X367">
        <v>5684</v>
      </c>
      <c r="Y367">
        <v>0</v>
      </c>
      <c r="Z367">
        <v>6316</v>
      </c>
      <c r="AA367">
        <v>47.37</v>
      </c>
      <c r="AB367">
        <v>12000</v>
      </c>
      <c r="AC367">
        <v>0</v>
      </c>
      <c r="AD367">
        <v>0</v>
      </c>
      <c r="AE367">
        <f t="shared" si="24"/>
        <v>0</v>
      </c>
      <c r="AF367">
        <v>12000</v>
      </c>
      <c r="AG367">
        <v>0</v>
      </c>
      <c r="AH367">
        <v>6316</v>
      </c>
      <c r="AI367">
        <v>47.37</v>
      </c>
      <c r="AJ367">
        <v>0</v>
      </c>
      <c r="AK367">
        <v>0</v>
      </c>
      <c r="AL367">
        <v>0</v>
      </c>
      <c r="AM367">
        <v>0</v>
      </c>
      <c r="AN367">
        <v>0</v>
      </c>
      <c r="AO367">
        <v>0</v>
      </c>
      <c r="AP367">
        <v>0</v>
      </c>
      <c r="AQ367">
        <v>0</v>
      </c>
      <c r="AR367">
        <v>0</v>
      </c>
      <c r="AS367">
        <v>0</v>
      </c>
      <c r="AT367">
        <v>0</v>
      </c>
      <c r="AU367">
        <v>0</v>
      </c>
      <c r="AV367">
        <v>0</v>
      </c>
      <c r="AW367">
        <v>0</v>
      </c>
      <c r="AX367">
        <v>0</v>
      </c>
      <c r="AY367">
        <v>0</v>
      </c>
      <c r="AZ367" t="s">
        <v>200</v>
      </c>
      <c r="BA367" t="s">
        <v>198</v>
      </c>
      <c r="BB367" t="s">
        <v>161</v>
      </c>
      <c r="BC367" t="s">
        <v>161</v>
      </c>
      <c r="BD367" t="s">
        <v>161</v>
      </c>
      <c r="BE367" t="s">
        <v>161</v>
      </c>
      <c r="BF367" t="s">
        <v>159</v>
      </c>
      <c r="BG367" t="s">
        <v>161</v>
      </c>
      <c r="BH367" s="4">
        <v>44013</v>
      </c>
      <c r="BI367">
        <v>0</v>
      </c>
      <c r="BJ367" s="4">
        <v>44377</v>
      </c>
      <c r="BK367" t="s">
        <v>161</v>
      </c>
      <c r="BL367" t="s">
        <v>161</v>
      </c>
      <c r="BM367" t="s">
        <v>161</v>
      </c>
      <c r="BO367" t="s">
        <v>161</v>
      </c>
      <c r="BQ367" t="s">
        <v>161</v>
      </c>
      <c r="BS367" t="s">
        <v>161</v>
      </c>
      <c r="BU367" t="s">
        <v>161</v>
      </c>
      <c r="BW367" t="s">
        <v>161</v>
      </c>
      <c r="BX367" t="s">
        <v>161</v>
      </c>
      <c r="BZ367">
        <v>0</v>
      </c>
      <c r="CA367">
        <v>0</v>
      </c>
      <c r="CB367">
        <v>0</v>
      </c>
      <c r="CC367">
        <v>0</v>
      </c>
      <c r="CD367">
        <v>0</v>
      </c>
      <c r="CE367">
        <v>0</v>
      </c>
      <c r="CF367">
        <v>0</v>
      </c>
      <c r="CG367">
        <v>0</v>
      </c>
      <c r="CH367">
        <v>0</v>
      </c>
      <c r="CI367">
        <v>0</v>
      </c>
      <c r="CJ367">
        <v>0</v>
      </c>
      <c r="CK367">
        <v>0</v>
      </c>
      <c r="CL367">
        <v>0</v>
      </c>
      <c r="CM367">
        <v>0</v>
      </c>
      <c r="CN367">
        <v>0</v>
      </c>
      <c r="CO367">
        <v>0</v>
      </c>
      <c r="CP367">
        <v>0</v>
      </c>
      <c r="CQ367">
        <v>0</v>
      </c>
      <c r="CR367">
        <v>0</v>
      </c>
      <c r="CS367">
        <v>0</v>
      </c>
      <c r="CT367">
        <v>0</v>
      </c>
      <c r="CU367">
        <v>0</v>
      </c>
      <c r="CV367">
        <v>0</v>
      </c>
      <c r="CW367">
        <v>0</v>
      </c>
      <c r="CX367">
        <v>0</v>
      </c>
      <c r="CY367">
        <v>0</v>
      </c>
      <c r="CZ367">
        <v>0</v>
      </c>
      <c r="DA367">
        <v>0</v>
      </c>
      <c r="DB367">
        <v>0</v>
      </c>
      <c r="DC367">
        <v>0</v>
      </c>
      <c r="DD367">
        <v>0</v>
      </c>
      <c r="DE367">
        <v>0</v>
      </c>
      <c r="DF367">
        <v>0</v>
      </c>
      <c r="DG367">
        <v>0</v>
      </c>
      <c r="DH367">
        <v>0</v>
      </c>
      <c r="DI367">
        <v>0</v>
      </c>
      <c r="DJ367">
        <v>0</v>
      </c>
      <c r="DK367">
        <v>0</v>
      </c>
      <c r="DL367">
        <v>0</v>
      </c>
      <c r="DM367">
        <v>0</v>
      </c>
      <c r="DN367">
        <v>0</v>
      </c>
      <c r="DO367">
        <v>0</v>
      </c>
      <c r="DP367">
        <v>0</v>
      </c>
      <c r="DQ367">
        <v>0</v>
      </c>
      <c r="DR367">
        <v>0</v>
      </c>
      <c r="DS367">
        <v>0</v>
      </c>
      <c r="DT367">
        <v>0</v>
      </c>
      <c r="DU367">
        <v>0</v>
      </c>
      <c r="DV367">
        <v>0</v>
      </c>
      <c r="DW367">
        <v>0</v>
      </c>
      <c r="DX367">
        <v>0</v>
      </c>
      <c r="DY367">
        <v>0</v>
      </c>
      <c r="DZ367">
        <v>0</v>
      </c>
      <c r="EA367">
        <v>0</v>
      </c>
      <c r="EB367">
        <v>0</v>
      </c>
      <c r="EC367">
        <v>0</v>
      </c>
      <c r="ED367">
        <v>0</v>
      </c>
      <c r="EE367">
        <v>0</v>
      </c>
      <c r="EF367">
        <v>0</v>
      </c>
      <c r="EG367">
        <v>0</v>
      </c>
      <c r="EH367">
        <v>0</v>
      </c>
      <c r="EI367">
        <v>0</v>
      </c>
      <c r="EJ367">
        <v>0</v>
      </c>
      <c r="EK367">
        <v>0</v>
      </c>
      <c r="EL367">
        <v>0</v>
      </c>
      <c r="EM367">
        <v>0</v>
      </c>
      <c r="EN367">
        <v>0</v>
      </c>
      <c r="EO367">
        <v>0</v>
      </c>
      <c r="EP367">
        <v>0</v>
      </c>
      <c r="EQ367">
        <v>0</v>
      </c>
      <c r="ER367">
        <v>0</v>
      </c>
      <c r="ES367">
        <v>0</v>
      </c>
    </row>
    <row r="368" spans="1:149" x14ac:dyDescent="0.3">
      <c r="A368" t="s">
        <v>148</v>
      </c>
      <c r="B368" t="s">
        <v>149</v>
      </c>
      <c r="C368" t="s">
        <v>698</v>
      </c>
      <c r="D368" t="s">
        <v>151</v>
      </c>
      <c r="E368" t="s">
        <v>152</v>
      </c>
      <c r="F368" t="s">
        <v>400</v>
      </c>
      <c r="G368" t="str">
        <f>VLOOKUP(L368,'[3]Locn Lookup 2'!G:H,2,FALSE)</f>
        <v>115 -  WESTERN MIDDLE SCHOOL</v>
      </c>
      <c r="H368" t="str">
        <f t="shared" si="23"/>
        <v>21265115 -  WESTERN MIDDLE SCHOOL</v>
      </c>
      <c r="I368" t="s">
        <v>154</v>
      </c>
      <c r="J368" t="s">
        <v>155</v>
      </c>
      <c r="K368" t="str">
        <f t="shared" si="25"/>
        <v>15</v>
      </c>
      <c r="L368" s="3">
        <v>115</v>
      </c>
      <c r="M368" t="s">
        <v>156</v>
      </c>
      <c r="N368" t="s">
        <v>745</v>
      </c>
      <c r="O368" t="s">
        <v>151</v>
      </c>
      <c r="P368" t="s">
        <v>158</v>
      </c>
      <c r="Q368" t="s">
        <v>159</v>
      </c>
      <c r="R368">
        <v>743000</v>
      </c>
      <c r="S368">
        <v>0</v>
      </c>
      <c r="T368">
        <v>0</v>
      </c>
      <c r="U368">
        <v>0</v>
      </c>
      <c r="V368">
        <v>743000</v>
      </c>
      <c r="W368">
        <v>0</v>
      </c>
      <c r="X368">
        <v>126937.60000000001</v>
      </c>
      <c r="Y368">
        <v>0</v>
      </c>
      <c r="Z368">
        <v>616062.4</v>
      </c>
      <c r="AA368">
        <v>17.079999999999998</v>
      </c>
      <c r="AB368">
        <v>743000</v>
      </c>
      <c r="AC368">
        <v>0</v>
      </c>
      <c r="AD368">
        <v>0</v>
      </c>
      <c r="AE368">
        <f t="shared" si="24"/>
        <v>0</v>
      </c>
      <c r="AF368">
        <v>743000</v>
      </c>
      <c r="AG368">
        <v>0</v>
      </c>
      <c r="AH368">
        <v>616062.4</v>
      </c>
      <c r="AI368">
        <v>17.079999999999998</v>
      </c>
      <c r="AJ368">
        <v>0</v>
      </c>
      <c r="AK368">
        <v>0</v>
      </c>
      <c r="AL368">
        <v>0</v>
      </c>
      <c r="AM368">
        <v>0</v>
      </c>
      <c r="AN368">
        <v>0</v>
      </c>
      <c r="AO368">
        <v>0</v>
      </c>
      <c r="AP368">
        <v>0</v>
      </c>
      <c r="AQ368">
        <v>0</v>
      </c>
      <c r="AR368">
        <v>0</v>
      </c>
      <c r="AS368">
        <v>0</v>
      </c>
      <c r="AT368">
        <v>0</v>
      </c>
      <c r="AU368">
        <v>0</v>
      </c>
      <c r="AV368">
        <v>0</v>
      </c>
      <c r="AW368">
        <v>0</v>
      </c>
      <c r="AX368">
        <v>0</v>
      </c>
      <c r="AY368">
        <v>0</v>
      </c>
      <c r="AZ368" t="s">
        <v>402</v>
      </c>
      <c r="BA368" t="s">
        <v>400</v>
      </c>
      <c r="BB368" t="s">
        <v>161</v>
      </c>
      <c r="BC368" t="s">
        <v>161</v>
      </c>
      <c r="BD368" t="s">
        <v>161</v>
      </c>
      <c r="BE368" t="s">
        <v>161</v>
      </c>
      <c r="BF368" t="s">
        <v>159</v>
      </c>
      <c r="BG368" t="s">
        <v>161</v>
      </c>
      <c r="BH368" s="4">
        <v>44013</v>
      </c>
      <c r="BI368">
        <v>0</v>
      </c>
      <c r="BJ368" s="4">
        <v>44377</v>
      </c>
      <c r="BK368" t="s">
        <v>161</v>
      </c>
      <c r="BL368" t="s">
        <v>161</v>
      </c>
      <c r="BM368" t="s">
        <v>161</v>
      </c>
      <c r="BO368" t="s">
        <v>161</v>
      </c>
      <c r="BQ368" t="s">
        <v>161</v>
      </c>
      <c r="BS368" t="s">
        <v>161</v>
      </c>
      <c r="BU368" t="s">
        <v>161</v>
      </c>
      <c r="BW368" t="s">
        <v>161</v>
      </c>
      <c r="BX368" t="s">
        <v>161</v>
      </c>
      <c r="BZ368">
        <v>0</v>
      </c>
      <c r="CA368">
        <v>0</v>
      </c>
      <c r="CB368">
        <v>0</v>
      </c>
      <c r="CC368">
        <v>0</v>
      </c>
      <c r="CD368">
        <v>0</v>
      </c>
      <c r="CE368">
        <v>0</v>
      </c>
      <c r="CF368">
        <v>0</v>
      </c>
      <c r="CG368">
        <v>0</v>
      </c>
      <c r="CH368">
        <v>0</v>
      </c>
      <c r="CI368">
        <v>0</v>
      </c>
      <c r="CJ368">
        <v>0</v>
      </c>
      <c r="CK368">
        <v>0</v>
      </c>
      <c r="CL368">
        <v>0</v>
      </c>
      <c r="CM368">
        <v>0</v>
      </c>
      <c r="CN368">
        <v>0</v>
      </c>
      <c r="CO368">
        <v>0</v>
      </c>
      <c r="CP368">
        <v>0</v>
      </c>
      <c r="CQ368">
        <v>0</v>
      </c>
      <c r="CR368">
        <v>0</v>
      </c>
      <c r="CS368">
        <v>0</v>
      </c>
      <c r="CT368">
        <v>0</v>
      </c>
      <c r="CU368">
        <v>0</v>
      </c>
      <c r="CV368">
        <v>0</v>
      </c>
      <c r="CW368">
        <v>0</v>
      </c>
      <c r="CX368">
        <v>0</v>
      </c>
      <c r="CY368">
        <v>0</v>
      </c>
      <c r="CZ368">
        <v>0</v>
      </c>
      <c r="DA368">
        <v>0</v>
      </c>
      <c r="DB368">
        <v>0</v>
      </c>
      <c r="DC368">
        <v>0</v>
      </c>
      <c r="DD368">
        <v>0</v>
      </c>
      <c r="DE368">
        <v>0</v>
      </c>
      <c r="DF368">
        <v>0</v>
      </c>
      <c r="DG368">
        <v>0</v>
      </c>
      <c r="DH368">
        <v>0</v>
      </c>
      <c r="DI368">
        <v>0</v>
      </c>
      <c r="DJ368">
        <v>0</v>
      </c>
      <c r="DK368">
        <v>0</v>
      </c>
      <c r="DL368">
        <v>0</v>
      </c>
      <c r="DM368">
        <v>0</v>
      </c>
      <c r="DN368">
        <v>0</v>
      </c>
      <c r="DO368">
        <v>0</v>
      </c>
      <c r="DP368">
        <v>0</v>
      </c>
      <c r="DQ368">
        <v>0</v>
      </c>
      <c r="DR368">
        <v>0</v>
      </c>
      <c r="DS368">
        <v>0</v>
      </c>
      <c r="DT368">
        <v>0</v>
      </c>
      <c r="DU368">
        <v>0</v>
      </c>
      <c r="DV368">
        <v>0</v>
      </c>
      <c r="DW368">
        <v>0</v>
      </c>
      <c r="DX368">
        <v>0</v>
      </c>
      <c r="DY368">
        <v>0</v>
      </c>
      <c r="DZ368">
        <v>0</v>
      </c>
      <c r="EA368">
        <v>0</v>
      </c>
      <c r="EB368">
        <v>0</v>
      </c>
      <c r="EC368">
        <v>0</v>
      </c>
      <c r="ED368">
        <v>0</v>
      </c>
      <c r="EE368">
        <v>0</v>
      </c>
      <c r="EF368">
        <v>0</v>
      </c>
      <c r="EG368">
        <v>0</v>
      </c>
      <c r="EH368">
        <v>0</v>
      </c>
      <c r="EI368">
        <v>0</v>
      </c>
      <c r="EJ368">
        <v>0</v>
      </c>
      <c r="EK368">
        <v>0</v>
      </c>
      <c r="EL368">
        <v>0</v>
      </c>
      <c r="EM368">
        <v>0</v>
      </c>
      <c r="EN368">
        <v>0</v>
      </c>
      <c r="EO368">
        <v>0</v>
      </c>
      <c r="EP368">
        <v>0</v>
      </c>
      <c r="EQ368">
        <v>0</v>
      </c>
      <c r="ER368">
        <v>0</v>
      </c>
      <c r="ES368">
        <v>0</v>
      </c>
    </row>
    <row r="369" spans="1:149" hidden="1" x14ac:dyDescent="0.3">
      <c r="A369" t="s">
        <v>148</v>
      </c>
      <c r="B369" t="s">
        <v>149</v>
      </c>
      <c r="C369" t="s">
        <v>698</v>
      </c>
      <c r="D369" t="s">
        <v>151</v>
      </c>
      <c r="E369" t="s">
        <v>152</v>
      </c>
      <c r="F369" t="s">
        <v>644</v>
      </c>
      <c r="G369" t="str">
        <f>VLOOKUP(L369,'[3]Locn Lookup 2'!G:H,2,FALSE)</f>
        <v>115 -  WESTERN MIDDLE SCHOOL</v>
      </c>
      <c r="H369" t="str">
        <f t="shared" si="23"/>
        <v>21930115 -  WESTERN MIDDLE SCHOOL</v>
      </c>
      <c r="I369" t="s">
        <v>154</v>
      </c>
      <c r="J369" t="s">
        <v>155</v>
      </c>
      <c r="L369" s="3">
        <v>115</v>
      </c>
      <c r="M369" t="s">
        <v>156</v>
      </c>
      <c r="N369" t="s">
        <v>746</v>
      </c>
      <c r="O369" t="s">
        <v>151</v>
      </c>
      <c r="P369" t="s">
        <v>158</v>
      </c>
      <c r="Q369" t="s">
        <v>164</v>
      </c>
      <c r="R369">
        <v>0</v>
      </c>
      <c r="S369">
        <v>0</v>
      </c>
      <c r="T369">
        <v>0</v>
      </c>
      <c r="U369">
        <v>0</v>
      </c>
      <c r="V369">
        <v>0</v>
      </c>
      <c r="W369">
        <v>0</v>
      </c>
      <c r="X369">
        <v>0</v>
      </c>
      <c r="Y369">
        <v>0</v>
      </c>
      <c r="Z369">
        <v>0</v>
      </c>
      <c r="AA369">
        <v>0</v>
      </c>
      <c r="AB369">
        <v>12209.66</v>
      </c>
      <c r="AC369">
        <v>8249</v>
      </c>
      <c r="AD369">
        <v>0</v>
      </c>
      <c r="AE369">
        <f t="shared" si="24"/>
        <v>8249</v>
      </c>
      <c r="AF369">
        <v>20458.66</v>
      </c>
      <c r="AG369">
        <v>20458.66</v>
      </c>
      <c r="AH369">
        <v>0</v>
      </c>
      <c r="AI369">
        <v>100</v>
      </c>
      <c r="AJ369">
        <v>0</v>
      </c>
      <c r="AK369">
        <v>0</v>
      </c>
      <c r="AL369">
        <v>0</v>
      </c>
      <c r="AM369">
        <v>0</v>
      </c>
      <c r="AN369">
        <v>0</v>
      </c>
      <c r="AO369">
        <v>0</v>
      </c>
      <c r="AP369">
        <v>0</v>
      </c>
      <c r="AQ369">
        <v>0</v>
      </c>
      <c r="AR369">
        <v>0</v>
      </c>
      <c r="AS369">
        <v>0</v>
      </c>
      <c r="AT369">
        <v>0</v>
      </c>
      <c r="AU369">
        <v>0</v>
      </c>
      <c r="AV369">
        <v>0</v>
      </c>
      <c r="AW369">
        <v>0</v>
      </c>
      <c r="AX369">
        <v>0</v>
      </c>
      <c r="AY369">
        <v>0</v>
      </c>
      <c r="AZ369" t="s">
        <v>606</v>
      </c>
      <c r="BA369" t="s">
        <v>644</v>
      </c>
      <c r="BB369" t="s">
        <v>161</v>
      </c>
      <c r="BC369" t="s">
        <v>161</v>
      </c>
      <c r="BD369" t="s">
        <v>161</v>
      </c>
      <c r="BE369" t="s">
        <v>161</v>
      </c>
      <c r="BF369" t="s">
        <v>159</v>
      </c>
      <c r="BG369" t="s">
        <v>161</v>
      </c>
      <c r="BH369" t="s">
        <v>161</v>
      </c>
      <c r="BI369">
        <v>0</v>
      </c>
      <c r="BJ369" t="s">
        <v>161</v>
      </c>
      <c r="BK369" t="s">
        <v>161</v>
      </c>
      <c r="BL369" t="s">
        <v>161</v>
      </c>
      <c r="BM369" t="s">
        <v>161</v>
      </c>
      <c r="BO369" t="s">
        <v>161</v>
      </c>
      <c r="BQ369" t="s">
        <v>161</v>
      </c>
      <c r="BS369" t="s">
        <v>161</v>
      </c>
      <c r="BU369" t="s">
        <v>161</v>
      </c>
      <c r="BW369" t="s">
        <v>161</v>
      </c>
      <c r="BX369" t="s">
        <v>161</v>
      </c>
      <c r="BZ369">
        <v>0</v>
      </c>
      <c r="CA369">
        <v>0</v>
      </c>
      <c r="CB369">
        <v>0</v>
      </c>
      <c r="CC369">
        <v>0</v>
      </c>
      <c r="CD369">
        <v>0</v>
      </c>
      <c r="CE369">
        <v>0</v>
      </c>
      <c r="CF369">
        <v>0</v>
      </c>
      <c r="CG369">
        <v>0</v>
      </c>
      <c r="CH369">
        <v>0</v>
      </c>
      <c r="CI369">
        <v>0</v>
      </c>
      <c r="CJ369">
        <v>0</v>
      </c>
      <c r="CK369">
        <v>0</v>
      </c>
      <c r="CL369">
        <v>0</v>
      </c>
      <c r="CM369">
        <v>0</v>
      </c>
      <c r="CN369">
        <v>0</v>
      </c>
      <c r="CO369">
        <v>0</v>
      </c>
      <c r="CP369">
        <v>0</v>
      </c>
      <c r="CQ369">
        <v>0</v>
      </c>
      <c r="CR369">
        <v>0</v>
      </c>
      <c r="CS369">
        <v>0</v>
      </c>
      <c r="CT369">
        <v>0</v>
      </c>
      <c r="CU369">
        <v>0</v>
      </c>
      <c r="CV369">
        <v>0</v>
      </c>
      <c r="CW369">
        <v>0</v>
      </c>
      <c r="CX369">
        <v>0</v>
      </c>
      <c r="CY369">
        <v>0</v>
      </c>
      <c r="CZ369">
        <v>0</v>
      </c>
      <c r="DA369">
        <v>0</v>
      </c>
      <c r="DB369">
        <v>0</v>
      </c>
      <c r="DC369">
        <v>0</v>
      </c>
      <c r="DD369">
        <v>0</v>
      </c>
      <c r="DE369">
        <v>0</v>
      </c>
      <c r="DF369">
        <v>0</v>
      </c>
      <c r="DG369">
        <v>0</v>
      </c>
      <c r="DH369">
        <v>0</v>
      </c>
      <c r="DI369">
        <v>0</v>
      </c>
      <c r="DJ369">
        <v>0</v>
      </c>
      <c r="DK369">
        <v>0</v>
      </c>
      <c r="DL369">
        <v>0</v>
      </c>
      <c r="DM369">
        <v>0</v>
      </c>
      <c r="DN369">
        <v>0</v>
      </c>
      <c r="DO369">
        <v>0</v>
      </c>
      <c r="DP369">
        <v>0</v>
      </c>
      <c r="DQ369">
        <v>0</v>
      </c>
      <c r="DR369">
        <v>0</v>
      </c>
      <c r="DS369">
        <v>0</v>
      </c>
      <c r="DT369">
        <v>0</v>
      </c>
      <c r="DU369">
        <v>0</v>
      </c>
      <c r="DV369">
        <v>0</v>
      </c>
      <c r="DW369">
        <v>0</v>
      </c>
      <c r="DX369">
        <v>0</v>
      </c>
      <c r="DY369">
        <v>0</v>
      </c>
      <c r="DZ369">
        <v>0</v>
      </c>
      <c r="EA369">
        <v>0</v>
      </c>
      <c r="EB369">
        <v>0</v>
      </c>
      <c r="EC369">
        <v>0</v>
      </c>
      <c r="ED369">
        <v>8249</v>
      </c>
      <c r="EE369">
        <v>0</v>
      </c>
      <c r="EF369">
        <v>0</v>
      </c>
      <c r="EG369">
        <v>8249</v>
      </c>
      <c r="EH369">
        <v>8249</v>
      </c>
      <c r="EI369">
        <v>0</v>
      </c>
      <c r="EJ369">
        <v>0</v>
      </c>
      <c r="EK369">
        <v>100</v>
      </c>
      <c r="EL369">
        <v>12209.66</v>
      </c>
      <c r="EM369">
        <v>8249</v>
      </c>
      <c r="EN369">
        <v>0</v>
      </c>
      <c r="EO369">
        <v>20458.66</v>
      </c>
      <c r="EP369">
        <v>12209.66</v>
      </c>
      <c r="EQ369">
        <v>0</v>
      </c>
      <c r="ER369">
        <v>8249</v>
      </c>
      <c r="ES369">
        <v>59.68</v>
      </c>
    </row>
    <row r="370" spans="1:149" hidden="1" x14ac:dyDescent="0.3">
      <c r="A370" t="s">
        <v>148</v>
      </c>
      <c r="B370" t="s">
        <v>149</v>
      </c>
      <c r="C370" t="s">
        <v>698</v>
      </c>
      <c r="D370" t="s">
        <v>151</v>
      </c>
      <c r="E370" t="s">
        <v>152</v>
      </c>
      <c r="F370" t="s">
        <v>403</v>
      </c>
      <c r="G370" t="str">
        <f>VLOOKUP(L370,'[3]Locn Lookup 2'!G:H,2,FALSE)</f>
        <v>115 -  WESTERN MIDDLE SCHOOL</v>
      </c>
      <c r="H370" t="str">
        <f t="shared" si="23"/>
        <v>21931115 -  WESTERN MIDDLE SCHOOL</v>
      </c>
      <c r="I370" t="s">
        <v>154</v>
      </c>
      <c r="J370" t="s">
        <v>155</v>
      </c>
      <c r="L370" s="3">
        <v>115</v>
      </c>
      <c r="M370" t="s">
        <v>156</v>
      </c>
      <c r="N370" t="s">
        <v>747</v>
      </c>
      <c r="O370" t="s">
        <v>151</v>
      </c>
      <c r="P370" t="s">
        <v>158</v>
      </c>
      <c r="Q370" t="s">
        <v>164</v>
      </c>
      <c r="R370">
        <v>0</v>
      </c>
      <c r="S370">
        <v>0</v>
      </c>
      <c r="T370">
        <v>0</v>
      </c>
      <c r="U370">
        <v>0</v>
      </c>
      <c r="V370">
        <v>0</v>
      </c>
      <c r="W370">
        <v>0</v>
      </c>
      <c r="X370">
        <v>0</v>
      </c>
      <c r="Y370">
        <v>0</v>
      </c>
      <c r="Z370">
        <v>0</v>
      </c>
      <c r="AA370">
        <v>0</v>
      </c>
      <c r="AB370">
        <v>860713</v>
      </c>
      <c r="AC370">
        <v>8650.7800000000007</v>
      </c>
      <c r="AD370">
        <v>-588999</v>
      </c>
      <c r="AE370">
        <f t="shared" si="24"/>
        <v>-580348.22</v>
      </c>
      <c r="AF370">
        <v>280364.78000000003</v>
      </c>
      <c r="AG370">
        <v>280364.78000000003</v>
      </c>
      <c r="AH370">
        <v>0</v>
      </c>
      <c r="AI370">
        <v>100</v>
      </c>
      <c r="AJ370">
        <v>0</v>
      </c>
      <c r="AK370">
        <v>0</v>
      </c>
      <c r="AL370">
        <v>0</v>
      </c>
      <c r="AM370">
        <v>0</v>
      </c>
      <c r="AN370">
        <v>0</v>
      </c>
      <c r="AO370">
        <v>0</v>
      </c>
      <c r="AP370">
        <v>0</v>
      </c>
      <c r="AQ370">
        <v>0</v>
      </c>
      <c r="AR370">
        <v>0</v>
      </c>
      <c r="AS370">
        <v>0</v>
      </c>
      <c r="AT370">
        <v>0</v>
      </c>
      <c r="AU370">
        <v>0</v>
      </c>
      <c r="AV370">
        <v>0</v>
      </c>
      <c r="AW370">
        <v>0</v>
      </c>
      <c r="AX370">
        <v>0</v>
      </c>
      <c r="AY370">
        <v>0</v>
      </c>
      <c r="AZ370" t="s">
        <v>226</v>
      </c>
      <c r="BA370" t="s">
        <v>403</v>
      </c>
      <c r="BB370" t="s">
        <v>161</v>
      </c>
      <c r="BC370" t="s">
        <v>161</v>
      </c>
      <c r="BD370" t="s">
        <v>161</v>
      </c>
      <c r="BE370" t="s">
        <v>161</v>
      </c>
      <c r="BF370" t="s">
        <v>159</v>
      </c>
      <c r="BG370" t="s">
        <v>161</v>
      </c>
      <c r="BH370" t="s">
        <v>161</v>
      </c>
      <c r="BI370">
        <v>0</v>
      </c>
      <c r="BJ370" t="s">
        <v>161</v>
      </c>
      <c r="BK370" t="s">
        <v>161</v>
      </c>
      <c r="BL370" t="s">
        <v>161</v>
      </c>
      <c r="BM370" t="s">
        <v>161</v>
      </c>
      <c r="BO370" t="s">
        <v>161</v>
      </c>
      <c r="BQ370" t="s">
        <v>161</v>
      </c>
      <c r="BS370" t="s">
        <v>161</v>
      </c>
      <c r="BU370" t="s">
        <v>161</v>
      </c>
      <c r="BW370" t="s">
        <v>161</v>
      </c>
      <c r="BX370" t="s">
        <v>161</v>
      </c>
      <c r="BZ370">
        <v>0</v>
      </c>
      <c r="CA370">
        <v>0</v>
      </c>
      <c r="CB370">
        <v>0</v>
      </c>
      <c r="CC370">
        <v>0</v>
      </c>
      <c r="CD370">
        <v>0</v>
      </c>
      <c r="CE370">
        <v>0</v>
      </c>
      <c r="CF370">
        <v>0</v>
      </c>
      <c r="CG370">
        <v>0</v>
      </c>
      <c r="CH370">
        <v>0</v>
      </c>
      <c r="CI370">
        <v>0</v>
      </c>
      <c r="CJ370">
        <v>0</v>
      </c>
      <c r="CK370">
        <v>0</v>
      </c>
      <c r="CL370">
        <v>0</v>
      </c>
      <c r="CM370">
        <v>0</v>
      </c>
      <c r="CN370">
        <v>0</v>
      </c>
      <c r="CO370">
        <v>0</v>
      </c>
      <c r="CP370">
        <v>0</v>
      </c>
      <c r="CQ370">
        <v>0</v>
      </c>
      <c r="CR370">
        <v>0</v>
      </c>
      <c r="CS370">
        <v>0</v>
      </c>
      <c r="CT370">
        <v>0</v>
      </c>
      <c r="CU370">
        <v>0</v>
      </c>
      <c r="CV370">
        <v>0</v>
      </c>
      <c r="CW370">
        <v>0</v>
      </c>
      <c r="CX370">
        <v>0</v>
      </c>
      <c r="CY370">
        <v>0</v>
      </c>
      <c r="CZ370">
        <v>0</v>
      </c>
      <c r="DA370">
        <v>0</v>
      </c>
      <c r="DB370">
        <v>0</v>
      </c>
      <c r="DC370">
        <v>0</v>
      </c>
      <c r="DD370">
        <v>0</v>
      </c>
      <c r="DE370">
        <v>0</v>
      </c>
      <c r="DF370">
        <v>0</v>
      </c>
      <c r="DG370">
        <v>0</v>
      </c>
      <c r="DH370">
        <v>0</v>
      </c>
      <c r="DI370">
        <v>0</v>
      </c>
      <c r="DJ370">
        <v>0</v>
      </c>
      <c r="DK370">
        <v>0</v>
      </c>
      <c r="DL370">
        <v>0</v>
      </c>
      <c r="DM370">
        <v>0</v>
      </c>
      <c r="DN370">
        <v>0</v>
      </c>
      <c r="DO370">
        <v>0</v>
      </c>
      <c r="DP370">
        <v>0</v>
      </c>
      <c r="DQ370">
        <v>0</v>
      </c>
      <c r="DR370">
        <v>0</v>
      </c>
      <c r="DS370">
        <v>0</v>
      </c>
      <c r="DT370">
        <v>0</v>
      </c>
      <c r="DU370">
        <v>0</v>
      </c>
      <c r="DV370">
        <v>0</v>
      </c>
      <c r="DW370">
        <v>0</v>
      </c>
      <c r="DX370">
        <v>0</v>
      </c>
      <c r="DY370">
        <v>0</v>
      </c>
      <c r="DZ370">
        <v>0</v>
      </c>
      <c r="EA370">
        <v>0</v>
      </c>
      <c r="EB370">
        <v>0</v>
      </c>
      <c r="EC370">
        <v>0</v>
      </c>
      <c r="ED370">
        <v>0</v>
      </c>
      <c r="EE370">
        <v>0</v>
      </c>
      <c r="EF370">
        <v>0</v>
      </c>
      <c r="EG370">
        <v>0</v>
      </c>
      <c r="EH370">
        <v>0</v>
      </c>
      <c r="EI370">
        <v>0</v>
      </c>
      <c r="EJ370">
        <v>0</v>
      </c>
      <c r="EK370">
        <v>0</v>
      </c>
      <c r="EL370">
        <v>0</v>
      </c>
      <c r="EM370">
        <v>0</v>
      </c>
      <c r="EN370">
        <v>0</v>
      </c>
      <c r="EO370">
        <v>0</v>
      </c>
      <c r="EP370">
        <v>0</v>
      </c>
      <c r="EQ370">
        <v>0</v>
      </c>
      <c r="ER370">
        <v>0</v>
      </c>
      <c r="ES370">
        <v>0</v>
      </c>
    </row>
    <row r="371" spans="1:149" hidden="1" x14ac:dyDescent="0.3">
      <c r="A371" t="s">
        <v>148</v>
      </c>
      <c r="B371" t="s">
        <v>149</v>
      </c>
      <c r="C371" t="s">
        <v>698</v>
      </c>
      <c r="D371" t="s">
        <v>203</v>
      </c>
      <c r="E371" t="s">
        <v>204</v>
      </c>
      <c r="F371" t="s">
        <v>205</v>
      </c>
      <c r="G371" t="str">
        <f>VLOOKUP(L371,'[3]Locn Lookup 2'!G:H,2,FALSE)</f>
        <v>115 -  WESTERN MIDDLE SCHOOL</v>
      </c>
      <c r="H371" t="str">
        <f t="shared" si="23"/>
        <v>18171115 -  WESTERN MIDDLE SCHOOL</v>
      </c>
      <c r="I371" t="s">
        <v>154</v>
      </c>
      <c r="J371" t="s">
        <v>155</v>
      </c>
      <c r="L371" s="3">
        <v>115</v>
      </c>
      <c r="M371" t="s">
        <v>156</v>
      </c>
      <c r="N371" t="s">
        <v>748</v>
      </c>
      <c r="O371" t="s">
        <v>203</v>
      </c>
      <c r="P371" t="s">
        <v>158</v>
      </c>
      <c r="Q371" t="s">
        <v>159</v>
      </c>
      <c r="R371">
        <v>50000</v>
      </c>
      <c r="S371">
        <v>7369.93</v>
      </c>
      <c r="T371">
        <v>0</v>
      </c>
      <c r="U371">
        <v>0</v>
      </c>
      <c r="V371">
        <v>57369.93</v>
      </c>
      <c r="W371">
        <v>57369.93</v>
      </c>
      <c r="X371">
        <v>0</v>
      </c>
      <c r="Y371">
        <v>0</v>
      </c>
      <c r="Z371">
        <v>0</v>
      </c>
      <c r="AA371">
        <v>100</v>
      </c>
      <c r="AB371">
        <v>50000</v>
      </c>
      <c r="AC371">
        <v>7369.93</v>
      </c>
      <c r="AD371">
        <v>0</v>
      </c>
      <c r="AE371">
        <f t="shared" si="24"/>
        <v>7369.93</v>
      </c>
      <c r="AF371">
        <v>57369.93</v>
      </c>
      <c r="AG371">
        <v>57369.93</v>
      </c>
      <c r="AH371">
        <v>0</v>
      </c>
      <c r="AI371">
        <v>100</v>
      </c>
      <c r="AJ371">
        <v>50000</v>
      </c>
      <c r="AK371">
        <v>0</v>
      </c>
      <c r="AL371">
        <v>0</v>
      </c>
      <c r="AM371">
        <v>0</v>
      </c>
      <c r="AN371">
        <v>50000</v>
      </c>
      <c r="AO371">
        <v>0</v>
      </c>
      <c r="AP371">
        <v>0</v>
      </c>
      <c r="AQ371">
        <v>50000</v>
      </c>
      <c r="AR371">
        <v>0</v>
      </c>
      <c r="AS371">
        <v>0</v>
      </c>
      <c r="AT371">
        <v>0</v>
      </c>
      <c r="AU371">
        <v>0</v>
      </c>
      <c r="AV371">
        <v>0</v>
      </c>
      <c r="AW371">
        <v>0</v>
      </c>
      <c r="AX371">
        <v>0</v>
      </c>
      <c r="AY371">
        <v>0</v>
      </c>
      <c r="AZ371" t="s">
        <v>207</v>
      </c>
      <c r="BA371" t="s">
        <v>205</v>
      </c>
      <c r="BB371" t="s">
        <v>161</v>
      </c>
      <c r="BC371" t="s">
        <v>161</v>
      </c>
      <c r="BD371" t="s">
        <v>161</v>
      </c>
      <c r="BE371" t="s">
        <v>161</v>
      </c>
      <c r="BF371" t="s">
        <v>159</v>
      </c>
      <c r="BG371" t="s">
        <v>161</v>
      </c>
      <c r="BH371" s="4">
        <v>42917</v>
      </c>
      <c r="BI371">
        <v>0</v>
      </c>
      <c r="BJ371" s="4">
        <v>43281</v>
      </c>
      <c r="BK371" t="s">
        <v>161</v>
      </c>
      <c r="BL371" t="s">
        <v>161</v>
      </c>
      <c r="BM371" t="s">
        <v>161</v>
      </c>
      <c r="BO371" t="s">
        <v>161</v>
      </c>
      <c r="BQ371" t="s">
        <v>161</v>
      </c>
      <c r="BS371" t="s">
        <v>161</v>
      </c>
      <c r="BU371" t="s">
        <v>161</v>
      </c>
      <c r="BW371" t="s">
        <v>161</v>
      </c>
      <c r="BX371" t="s">
        <v>161</v>
      </c>
      <c r="BZ371">
        <v>50000</v>
      </c>
      <c r="CA371">
        <v>0</v>
      </c>
      <c r="CB371">
        <v>0</v>
      </c>
      <c r="CC371">
        <v>50000</v>
      </c>
      <c r="CD371">
        <v>0</v>
      </c>
      <c r="CE371">
        <v>0</v>
      </c>
      <c r="CF371">
        <v>50000</v>
      </c>
      <c r="CG371">
        <v>0</v>
      </c>
      <c r="CH371">
        <v>50000</v>
      </c>
      <c r="CI371">
        <v>0</v>
      </c>
      <c r="CJ371">
        <v>0</v>
      </c>
      <c r="CK371">
        <v>50000</v>
      </c>
      <c r="CL371">
        <v>0</v>
      </c>
      <c r="CM371">
        <v>0</v>
      </c>
      <c r="CN371">
        <v>50000</v>
      </c>
      <c r="CO371">
        <v>0</v>
      </c>
      <c r="CP371">
        <v>0</v>
      </c>
      <c r="CQ371">
        <v>0</v>
      </c>
      <c r="CR371">
        <v>0</v>
      </c>
      <c r="CS371">
        <v>0</v>
      </c>
      <c r="CT371">
        <v>0</v>
      </c>
      <c r="CU371">
        <v>0</v>
      </c>
      <c r="CV371">
        <v>0</v>
      </c>
      <c r="CW371">
        <v>0</v>
      </c>
      <c r="CX371">
        <v>0</v>
      </c>
      <c r="CY371">
        <v>0</v>
      </c>
      <c r="CZ371">
        <v>0</v>
      </c>
      <c r="DA371">
        <v>0</v>
      </c>
      <c r="DB371">
        <v>0</v>
      </c>
      <c r="DC371">
        <v>0</v>
      </c>
      <c r="DD371">
        <v>0</v>
      </c>
      <c r="DE371">
        <v>0</v>
      </c>
      <c r="DF371">
        <v>0</v>
      </c>
      <c r="DG371">
        <v>0</v>
      </c>
      <c r="DH371">
        <v>0</v>
      </c>
      <c r="DI371">
        <v>0</v>
      </c>
      <c r="DJ371">
        <v>0</v>
      </c>
      <c r="DK371">
        <v>0</v>
      </c>
      <c r="DL371">
        <v>0</v>
      </c>
      <c r="DM371">
        <v>0</v>
      </c>
      <c r="DN371">
        <v>0</v>
      </c>
      <c r="DO371">
        <v>0</v>
      </c>
      <c r="DP371">
        <v>0</v>
      </c>
      <c r="DQ371">
        <v>0</v>
      </c>
      <c r="DR371">
        <v>0</v>
      </c>
      <c r="DS371">
        <v>0</v>
      </c>
      <c r="DT371">
        <v>0</v>
      </c>
      <c r="DU371">
        <v>0</v>
      </c>
      <c r="DV371">
        <v>0</v>
      </c>
      <c r="DW371">
        <v>0</v>
      </c>
      <c r="DX371">
        <v>0</v>
      </c>
      <c r="DY371">
        <v>0</v>
      </c>
      <c r="DZ371">
        <v>0</v>
      </c>
      <c r="EA371">
        <v>0</v>
      </c>
      <c r="EB371">
        <v>0</v>
      </c>
      <c r="EC371">
        <v>0</v>
      </c>
      <c r="ED371">
        <v>0</v>
      </c>
      <c r="EE371">
        <v>0</v>
      </c>
      <c r="EF371">
        <v>0</v>
      </c>
      <c r="EG371">
        <v>0</v>
      </c>
      <c r="EH371">
        <v>0</v>
      </c>
      <c r="EI371">
        <v>0</v>
      </c>
      <c r="EJ371">
        <v>0</v>
      </c>
      <c r="EK371">
        <v>0</v>
      </c>
      <c r="EL371">
        <v>0</v>
      </c>
      <c r="EM371">
        <v>0</v>
      </c>
      <c r="EN371">
        <v>0</v>
      </c>
      <c r="EO371">
        <v>0</v>
      </c>
      <c r="EP371">
        <v>0</v>
      </c>
      <c r="EQ371">
        <v>0</v>
      </c>
      <c r="ER371">
        <v>0</v>
      </c>
      <c r="ES371">
        <v>0</v>
      </c>
    </row>
    <row r="372" spans="1:149" hidden="1" x14ac:dyDescent="0.3">
      <c r="A372" t="s">
        <v>148</v>
      </c>
      <c r="B372" t="s">
        <v>149</v>
      </c>
      <c r="C372" t="s">
        <v>698</v>
      </c>
      <c r="D372" t="s">
        <v>203</v>
      </c>
      <c r="E372" t="s">
        <v>204</v>
      </c>
      <c r="F372" t="s">
        <v>749</v>
      </c>
      <c r="G372" t="str">
        <f>VLOOKUP(L372,'[3]Locn Lookup 2'!G:H,2,FALSE)</f>
        <v>115 -  WESTERN MIDDLE SCHOOL</v>
      </c>
      <c r="H372" t="str">
        <f t="shared" si="23"/>
        <v>18172115 -  WESTERN MIDDLE SCHOOL</v>
      </c>
      <c r="I372" t="s">
        <v>154</v>
      </c>
      <c r="J372" t="s">
        <v>155</v>
      </c>
      <c r="L372" s="3">
        <v>115</v>
      </c>
      <c r="M372" t="s">
        <v>156</v>
      </c>
      <c r="N372" t="s">
        <v>750</v>
      </c>
      <c r="O372" t="s">
        <v>203</v>
      </c>
      <c r="P372" t="s">
        <v>158</v>
      </c>
      <c r="Q372" t="s">
        <v>159</v>
      </c>
      <c r="R372">
        <v>1557459.21</v>
      </c>
      <c r="S372">
        <v>0</v>
      </c>
      <c r="T372">
        <v>0</v>
      </c>
      <c r="U372">
        <v>0</v>
      </c>
      <c r="V372">
        <v>1557459.21</v>
      </c>
      <c r="W372">
        <v>72613.03</v>
      </c>
      <c r="X372">
        <v>10378.42</v>
      </c>
      <c r="Y372">
        <v>0</v>
      </c>
      <c r="Z372">
        <v>1474467.76</v>
      </c>
      <c r="AA372">
        <v>5.33</v>
      </c>
      <c r="AB372">
        <v>2000000</v>
      </c>
      <c r="AC372">
        <v>0</v>
      </c>
      <c r="AD372">
        <v>0</v>
      </c>
      <c r="AE372">
        <f t="shared" si="24"/>
        <v>0</v>
      </c>
      <c r="AF372">
        <v>2000000</v>
      </c>
      <c r="AG372">
        <v>515153.82</v>
      </c>
      <c r="AH372">
        <v>1474467.76</v>
      </c>
      <c r="AI372">
        <v>26.28</v>
      </c>
      <c r="AJ372">
        <v>1644174.31</v>
      </c>
      <c r="AK372">
        <v>0</v>
      </c>
      <c r="AL372">
        <v>0</v>
      </c>
      <c r="AM372">
        <v>0</v>
      </c>
      <c r="AN372">
        <v>1644174.31</v>
      </c>
      <c r="AO372">
        <v>86715.1</v>
      </c>
      <c r="AP372">
        <v>0</v>
      </c>
      <c r="AQ372">
        <v>1557459.21</v>
      </c>
      <c r="AR372">
        <v>5.27</v>
      </c>
      <c r="AS372">
        <v>0</v>
      </c>
      <c r="AT372">
        <v>0</v>
      </c>
      <c r="AU372">
        <v>0</v>
      </c>
      <c r="AV372">
        <v>0</v>
      </c>
      <c r="AW372">
        <v>0</v>
      </c>
      <c r="AX372">
        <v>0</v>
      </c>
      <c r="AY372">
        <v>0</v>
      </c>
      <c r="AZ372" t="s">
        <v>751</v>
      </c>
      <c r="BA372" t="s">
        <v>749</v>
      </c>
      <c r="BB372" t="s">
        <v>161</v>
      </c>
      <c r="BC372" t="s">
        <v>161</v>
      </c>
      <c r="BD372" t="s">
        <v>161</v>
      </c>
      <c r="BE372" t="s">
        <v>161</v>
      </c>
      <c r="BF372" t="s">
        <v>159</v>
      </c>
      <c r="BG372" t="s">
        <v>161</v>
      </c>
      <c r="BH372" s="4">
        <v>42917</v>
      </c>
      <c r="BI372">
        <v>0</v>
      </c>
      <c r="BJ372" s="4">
        <v>43281</v>
      </c>
      <c r="BK372" t="s">
        <v>161</v>
      </c>
      <c r="BL372" t="s">
        <v>161</v>
      </c>
      <c r="BM372" t="s">
        <v>161</v>
      </c>
      <c r="BO372" t="s">
        <v>161</v>
      </c>
      <c r="BQ372" t="s">
        <v>161</v>
      </c>
      <c r="BS372" t="s">
        <v>161</v>
      </c>
      <c r="BU372" t="s">
        <v>161</v>
      </c>
      <c r="BW372" t="s">
        <v>161</v>
      </c>
      <c r="BX372" t="s">
        <v>161</v>
      </c>
      <c r="BZ372">
        <v>1837355.55</v>
      </c>
      <c r="CA372">
        <v>0</v>
      </c>
      <c r="CB372">
        <v>0</v>
      </c>
      <c r="CC372">
        <v>1837355.55</v>
      </c>
      <c r="CD372">
        <v>193181.24</v>
      </c>
      <c r="CE372">
        <v>0</v>
      </c>
      <c r="CF372">
        <v>1644174.31</v>
      </c>
      <c r="CG372">
        <v>10.51</v>
      </c>
      <c r="CH372">
        <v>2000000</v>
      </c>
      <c r="CI372">
        <v>0</v>
      </c>
      <c r="CJ372">
        <v>0</v>
      </c>
      <c r="CK372">
        <v>2000000</v>
      </c>
      <c r="CL372">
        <v>162644.45000000001</v>
      </c>
      <c r="CM372">
        <v>0</v>
      </c>
      <c r="CN372">
        <v>1837355.55</v>
      </c>
      <c r="CO372">
        <v>8.1300000000000008</v>
      </c>
      <c r="CP372">
        <v>0</v>
      </c>
      <c r="CQ372">
        <v>0</v>
      </c>
      <c r="CR372">
        <v>0</v>
      </c>
      <c r="CS372">
        <v>0</v>
      </c>
      <c r="CT372">
        <v>0</v>
      </c>
      <c r="CU372">
        <v>0</v>
      </c>
      <c r="CV372">
        <v>0</v>
      </c>
      <c r="CW372">
        <v>0</v>
      </c>
      <c r="CX372">
        <v>0</v>
      </c>
      <c r="CY372">
        <v>0</v>
      </c>
      <c r="CZ372">
        <v>0</v>
      </c>
      <c r="DA372">
        <v>0</v>
      </c>
      <c r="DB372">
        <v>0</v>
      </c>
      <c r="DC372">
        <v>0</v>
      </c>
      <c r="DD372">
        <v>0</v>
      </c>
      <c r="DE372">
        <v>0</v>
      </c>
      <c r="DF372">
        <v>0</v>
      </c>
      <c r="DG372">
        <v>0</v>
      </c>
      <c r="DH372">
        <v>0</v>
      </c>
      <c r="DI372">
        <v>0</v>
      </c>
      <c r="DJ372">
        <v>0</v>
      </c>
      <c r="DK372">
        <v>0</v>
      </c>
      <c r="DL372">
        <v>0</v>
      </c>
      <c r="DM372">
        <v>0</v>
      </c>
      <c r="DN372">
        <v>0</v>
      </c>
      <c r="DO372">
        <v>0</v>
      </c>
      <c r="DP372">
        <v>0</v>
      </c>
      <c r="DQ372">
        <v>0</v>
      </c>
      <c r="DR372">
        <v>0</v>
      </c>
      <c r="DS372">
        <v>0</v>
      </c>
      <c r="DT372">
        <v>0</v>
      </c>
      <c r="DU372">
        <v>0</v>
      </c>
      <c r="DV372">
        <v>0</v>
      </c>
      <c r="DW372">
        <v>0</v>
      </c>
      <c r="DX372">
        <v>0</v>
      </c>
      <c r="DY372">
        <v>0</v>
      </c>
      <c r="DZ372">
        <v>0</v>
      </c>
      <c r="EA372">
        <v>0</v>
      </c>
      <c r="EB372">
        <v>0</v>
      </c>
      <c r="EC372">
        <v>0</v>
      </c>
      <c r="ED372">
        <v>0</v>
      </c>
      <c r="EE372">
        <v>0</v>
      </c>
      <c r="EF372">
        <v>0</v>
      </c>
      <c r="EG372">
        <v>0</v>
      </c>
      <c r="EH372">
        <v>0</v>
      </c>
      <c r="EI372">
        <v>0</v>
      </c>
      <c r="EJ372">
        <v>0</v>
      </c>
      <c r="EK372">
        <v>0</v>
      </c>
      <c r="EL372">
        <v>0</v>
      </c>
      <c r="EM372">
        <v>0</v>
      </c>
      <c r="EN372">
        <v>0</v>
      </c>
      <c r="EO372">
        <v>0</v>
      </c>
      <c r="EP372">
        <v>0</v>
      </c>
      <c r="EQ372">
        <v>0</v>
      </c>
      <c r="ER372">
        <v>0</v>
      </c>
      <c r="ES372">
        <v>0</v>
      </c>
    </row>
    <row r="373" spans="1:149" hidden="1" x14ac:dyDescent="0.3">
      <c r="A373" t="s">
        <v>148</v>
      </c>
      <c r="B373" t="s">
        <v>149</v>
      </c>
      <c r="C373" t="s">
        <v>698</v>
      </c>
      <c r="D373" t="s">
        <v>203</v>
      </c>
      <c r="E373" t="s">
        <v>204</v>
      </c>
      <c r="F373" t="s">
        <v>288</v>
      </c>
      <c r="G373" t="str">
        <f>VLOOKUP(L373,'[3]Locn Lookup 2'!G:H,2,FALSE)</f>
        <v>115 -  WESTERN MIDDLE SCHOOL</v>
      </c>
      <c r="H373" t="str">
        <f t="shared" si="23"/>
        <v>19167115 -  WESTERN MIDDLE SCHOOL</v>
      </c>
      <c r="I373" t="s">
        <v>154</v>
      </c>
      <c r="J373" t="s">
        <v>155</v>
      </c>
      <c r="L373" s="3">
        <v>115</v>
      </c>
      <c r="M373" t="s">
        <v>156</v>
      </c>
      <c r="N373" t="s">
        <v>752</v>
      </c>
      <c r="O373" t="s">
        <v>203</v>
      </c>
      <c r="P373" t="s">
        <v>158</v>
      </c>
      <c r="Q373" t="s">
        <v>159</v>
      </c>
      <c r="R373">
        <v>0</v>
      </c>
      <c r="S373">
        <v>0</v>
      </c>
      <c r="T373">
        <v>0</v>
      </c>
      <c r="U373">
        <v>0</v>
      </c>
      <c r="V373">
        <v>0</v>
      </c>
      <c r="W373">
        <v>0</v>
      </c>
      <c r="X373">
        <v>0</v>
      </c>
      <c r="Y373">
        <v>0</v>
      </c>
      <c r="Z373">
        <v>0</v>
      </c>
      <c r="AA373">
        <v>0</v>
      </c>
      <c r="AB373">
        <v>60000</v>
      </c>
      <c r="AC373">
        <v>0</v>
      </c>
      <c r="AD373">
        <v>-60000</v>
      </c>
      <c r="AE373">
        <f t="shared" si="24"/>
        <v>-60000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t="s">
        <v>290</v>
      </c>
      <c r="BA373" t="s">
        <v>288</v>
      </c>
      <c r="BB373" t="s">
        <v>161</v>
      </c>
      <c r="BC373" t="s">
        <v>161</v>
      </c>
      <c r="BD373" t="s">
        <v>161</v>
      </c>
      <c r="BE373" t="s">
        <v>161</v>
      </c>
      <c r="BF373" t="s">
        <v>159</v>
      </c>
      <c r="BG373" t="s">
        <v>161</v>
      </c>
      <c r="BH373" s="4">
        <v>43282</v>
      </c>
      <c r="BI373">
        <v>0</v>
      </c>
      <c r="BJ373" s="4">
        <v>43646</v>
      </c>
      <c r="BK373" t="s">
        <v>161</v>
      </c>
      <c r="BL373" t="s">
        <v>161</v>
      </c>
      <c r="BM373" t="s">
        <v>161</v>
      </c>
      <c r="BO373" t="s">
        <v>161</v>
      </c>
      <c r="BQ373" t="s">
        <v>161</v>
      </c>
      <c r="BS373" t="s">
        <v>161</v>
      </c>
      <c r="BU373" t="s">
        <v>161</v>
      </c>
      <c r="BW373" t="s">
        <v>161</v>
      </c>
      <c r="BX373" t="s">
        <v>161</v>
      </c>
      <c r="BZ373">
        <v>60000</v>
      </c>
      <c r="CA373">
        <v>0</v>
      </c>
      <c r="CB373">
        <v>-60000</v>
      </c>
      <c r="CC373">
        <v>0</v>
      </c>
      <c r="CD373">
        <v>0</v>
      </c>
      <c r="CE373">
        <v>0</v>
      </c>
      <c r="CF373">
        <v>0</v>
      </c>
      <c r="CG373">
        <v>0</v>
      </c>
      <c r="CH373">
        <v>0</v>
      </c>
      <c r="CI373">
        <v>0</v>
      </c>
      <c r="CJ373">
        <v>0</v>
      </c>
      <c r="CK373">
        <v>0</v>
      </c>
      <c r="CL373">
        <v>0</v>
      </c>
      <c r="CM373">
        <v>0</v>
      </c>
      <c r="CN373">
        <v>0</v>
      </c>
      <c r="CO373">
        <v>0</v>
      </c>
      <c r="CP373">
        <v>0</v>
      </c>
      <c r="CQ373">
        <v>0</v>
      </c>
      <c r="CR373">
        <v>0</v>
      </c>
      <c r="CS373">
        <v>0</v>
      </c>
      <c r="CT373">
        <v>0</v>
      </c>
      <c r="CU373">
        <v>0</v>
      </c>
      <c r="CV373">
        <v>0</v>
      </c>
      <c r="CW373">
        <v>0</v>
      </c>
      <c r="CX373">
        <v>0</v>
      </c>
      <c r="CY373">
        <v>0</v>
      </c>
      <c r="CZ373">
        <v>0</v>
      </c>
      <c r="DA373">
        <v>0</v>
      </c>
      <c r="DB373">
        <v>0</v>
      </c>
      <c r="DC373">
        <v>0</v>
      </c>
      <c r="DD373">
        <v>0</v>
      </c>
      <c r="DE373">
        <v>0</v>
      </c>
      <c r="DF373">
        <v>0</v>
      </c>
      <c r="DG373">
        <v>0</v>
      </c>
      <c r="DH373">
        <v>0</v>
      </c>
      <c r="DI373">
        <v>0</v>
      </c>
      <c r="DJ373">
        <v>0</v>
      </c>
      <c r="DK373">
        <v>0</v>
      </c>
      <c r="DL373">
        <v>0</v>
      </c>
      <c r="DM373">
        <v>0</v>
      </c>
      <c r="DN373">
        <v>0</v>
      </c>
      <c r="DO373">
        <v>0</v>
      </c>
      <c r="DP373">
        <v>0</v>
      </c>
      <c r="DQ373">
        <v>0</v>
      </c>
      <c r="DR373">
        <v>0</v>
      </c>
      <c r="DS373">
        <v>0</v>
      </c>
      <c r="DT373">
        <v>0</v>
      </c>
      <c r="DU373">
        <v>0</v>
      </c>
      <c r="DV373">
        <v>0</v>
      </c>
      <c r="DW373">
        <v>0</v>
      </c>
      <c r="DX373">
        <v>0</v>
      </c>
      <c r="DY373">
        <v>0</v>
      </c>
      <c r="DZ373">
        <v>0</v>
      </c>
      <c r="EA373">
        <v>0</v>
      </c>
      <c r="EB373">
        <v>0</v>
      </c>
      <c r="EC373">
        <v>0</v>
      </c>
      <c r="ED373">
        <v>0</v>
      </c>
      <c r="EE373">
        <v>0</v>
      </c>
      <c r="EF373">
        <v>0</v>
      </c>
      <c r="EG373">
        <v>0</v>
      </c>
      <c r="EH373">
        <v>0</v>
      </c>
      <c r="EI373">
        <v>0</v>
      </c>
      <c r="EJ373">
        <v>0</v>
      </c>
      <c r="EK373">
        <v>0</v>
      </c>
      <c r="EL373">
        <v>0</v>
      </c>
      <c r="EM373">
        <v>0</v>
      </c>
      <c r="EN373">
        <v>0</v>
      </c>
      <c r="EO373">
        <v>0</v>
      </c>
      <c r="EP373">
        <v>0</v>
      </c>
      <c r="EQ373">
        <v>0</v>
      </c>
      <c r="ER373">
        <v>0</v>
      </c>
      <c r="ES373">
        <v>0</v>
      </c>
    </row>
    <row r="374" spans="1:149" x14ac:dyDescent="0.3">
      <c r="A374" t="s">
        <v>148</v>
      </c>
      <c r="B374" t="s">
        <v>149</v>
      </c>
      <c r="C374" t="s">
        <v>698</v>
      </c>
      <c r="D374" t="s">
        <v>203</v>
      </c>
      <c r="E374" t="s">
        <v>204</v>
      </c>
      <c r="F374" t="s">
        <v>472</v>
      </c>
      <c r="G374" t="str">
        <f>VLOOKUP(L374,'[3]Locn Lookup 2'!G:H,2,FALSE)</f>
        <v>115 -  WESTERN MIDDLE SCHOOL</v>
      </c>
      <c r="H374" t="str">
        <f t="shared" si="23"/>
        <v>21267115 -  WESTERN MIDDLE SCHOOL</v>
      </c>
      <c r="I374" t="s">
        <v>154</v>
      </c>
      <c r="J374" t="s">
        <v>155</v>
      </c>
      <c r="K374" t="str">
        <f>MID(C374,5,2)</f>
        <v>15</v>
      </c>
      <c r="L374" s="3">
        <v>115</v>
      </c>
      <c r="M374" t="s">
        <v>156</v>
      </c>
      <c r="N374" t="s">
        <v>753</v>
      </c>
      <c r="O374" t="s">
        <v>203</v>
      </c>
      <c r="P374" t="s">
        <v>158</v>
      </c>
      <c r="Q374" t="s">
        <v>159</v>
      </c>
      <c r="R374">
        <v>446000</v>
      </c>
      <c r="S374">
        <v>0</v>
      </c>
      <c r="T374">
        <v>0</v>
      </c>
      <c r="U374">
        <v>0</v>
      </c>
      <c r="V374">
        <v>446000</v>
      </c>
      <c r="W374">
        <v>3450</v>
      </c>
      <c r="X374">
        <v>15850</v>
      </c>
      <c r="Y374">
        <v>0</v>
      </c>
      <c r="Z374">
        <v>426700</v>
      </c>
      <c r="AA374">
        <v>4.33</v>
      </c>
      <c r="AB374">
        <v>446000</v>
      </c>
      <c r="AC374">
        <v>0</v>
      </c>
      <c r="AD374">
        <v>0</v>
      </c>
      <c r="AE374">
        <f t="shared" si="24"/>
        <v>0</v>
      </c>
      <c r="AF374">
        <v>446000</v>
      </c>
      <c r="AG374">
        <v>3450</v>
      </c>
      <c r="AH374">
        <v>426700</v>
      </c>
      <c r="AI374">
        <v>4.33</v>
      </c>
      <c r="AJ374">
        <v>0</v>
      </c>
      <c r="AK374">
        <v>0</v>
      </c>
      <c r="AL374">
        <v>0</v>
      </c>
      <c r="AM374">
        <v>0</v>
      </c>
      <c r="AN374">
        <v>0</v>
      </c>
      <c r="AO374">
        <v>0</v>
      </c>
      <c r="AP374">
        <v>0</v>
      </c>
      <c r="AQ374">
        <v>0</v>
      </c>
      <c r="AR374">
        <v>0</v>
      </c>
      <c r="AS374">
        <v>0</v>
      </c>
      <c r="AT374">
        <v>0</v>
      </c>
      <c r="AU374">
        <v>0</v>
      </c>
      <c r="AV374">
        <v>0</v>
      </c>
      <c r="AW374">
        <v>0</v>
      </c>
      <c r="AX374">
        <v>0</v>
      </c>
      <c r="AY374">
        <v>0</v>
      </c>
      <c r="AZ374" t="s">
        <v>474</v>
      </c>
      <c r="BA374" t="s">
        <v>472</v>
      </c>
      <c r="BB374" t="s">
        <v>161</v>
      </c>
      <c r="BC374" t="s">
        <v>161</v>
      </c>
      <c r="BD374" t="s">
        <v>161</v>
      </c>
      <c r="BE374" t="s">
        <v>161</v>
      </c>
      <c r="BF374" t="s">
        <v>159</v>
      </c>
      <c r="BG374" t="s">
        <v>161</v>
      </c>
      <c r="BH374" s="4">
        <v>44013</v>
      </c>
      <c r="BI374">
        <v>0</v>
      </c>
      <c r="BJ374" s="4">
        <v>44377</v>
      </c>
      <c r="BK374" t="s">
        <v>161</v>
      </c>
      <c r="BL374" t="s">
        <v>161</v>
      </c>
      <c r="BM374" t="s">
        <v>161</v>
      </c>
      <c r="BO374" t="s">
        <v>161</v>
      </c>
      <c r="BQ374" t="s">
        <v>161</v>
      </c>
      <c r="BS374" t="s">
        <v>161</v>
      </c>
      <c r="BU374" t="s">
        <v>161</v>
      </c>
      <c r="BW374" t="s">
        <v>161</v>
      </c>
      <c r="BX374" t="s">
        <v>161</v>
      </c>
      <c r="BZ374">
        <v>0</v>
      </c>
      <c r="CA374">
        <v>0</v>
      </c>
      <c r="CB374">
        <v>0</v>
      </c>
      <c r="CC374">
        <v>0</v>
      </c>
      <c r="CD374">
        <v>0</v>
      </c>
      <c r="CE374">
        <v>0</v>
      </c>
      <c r="CF374">
        <v>0</v>
      </c>
      <c r="CG374">
        <v>0</v>
      </c>
      <c r="CH374">
        <v>0</v>
      </c>
      <c r="CI374">
        <v>0</v>
      </c>
      <c r="CJ374">
        <v>0</v>
      </c>
      <c r="CK374">
        <v>0</v>
      </c>
      <c r="CL374">
        <v>0</v>
      </c>
      <c r="CM374">
        <v>0</v>
      </c>
      <c r="CN374">
        <v>0</v>
      </c>
      <c r="CO374">
        <v>0</v>
      </c>
      <c r="CP374">
        <v>0</v>
      </c>
      <c r="CQ374">
        <v>0</v>
      </c>
      <c r="CR374">
        <v>0</v>
      </c>
      <c r="CS374">
        <v>0</v>
      </c>
      <c r="CT374">
        <v>0</v>
      </c>
      <c r="CU374">
        <v>0</v>
      </c>
      <c r="CV374">
        <v>0</v>
      </c>
      <c r="CW374">
        <v>0</v>
      </c>
      <c r="CX374">
        <v>0</v>
      </c>
      <c r="CY374">
        <v>0</v>
      </c>
      <c r="CZ374">
        <v>0</v>
      </c>
      <c r="DA374">
        <v>0</v>
      </c>
      <c r="DB374">
        <v>0</v>
      </c>
      <c r="DC374">
        <v>0</v>
      </c>
      <c r="DD374">
        <v>0</v>
      </c>
      <c r="DE374">
        <v>0</v>
      </c>
      <c r="DF374">
        <v>0</v>
      </c>
      <c r="DG374">
        <v>0</v>
      </c>
      <c r="DH374">
        <v>0</v>
      </c>
      <c r="DI374">
        <v>0</v>
      </c>
      <c r="DJ374">
        <v>0</v>
      </c>
      <c r="DK374">
        <v>0</v>
      </c>
      <c r="DL374">
        <v>0</v>
      </c>
      <c r="DM374">
        <v>0</v>
      </c>
      <c r="DN374">
        <v>0</v>
      </c>
      <c r="DO374">
        <v>0</v>
      </c>
      <c r="DP374">
        <v>0</v>
      </c>
      <c r="DQ374">
        <v>0</v>
      </c>
      <c r="DR374">
        <v>0</v>
      </c>
      <c r="DS374">
        <v>0</v>
      </c>
      <c r="DT374">
        <v>0</v>
      </c>
      <c r="DU374">
        <v>0</v>
      </c>
      <c r="DV374">
        <v>0</v>
      </c>
      <c r="DW374">
        <v>0</v>
      </c>
      <c r="DX374">
        <v>0</v>
      </c>
      <c r="DY374">
        <v>0</v>
      </c>
      <c r="DZ374">
        <v>0</v>
      </c>
      <c r="EA374">
        <v>0</v>
      </c>
      <c r="EB374">
        <v>0</v>
      </c>
      <c r="EC374">
        <v>0</v>
      </c>
      <c r="ED374">
        <v>0</v>
      </c>
      <c r="EE374">
        <v>0</v>
      </c>
      <c r="EF374">
        <v>0</v>
      </c>
      <c r="EG374">
        <v>0</v>
      </c>
      <c r="EH374">
        <v>0</v>
      </c>
      <c r="EI374">
        <v>0</v>
      </c>
      <c r="EJ374">
        <v>0</v>
      </c>
      <c r="EK374">
        <v>0</v>
      </c>
      <c r="EL374">
        <v>0</v>
      </c>
      <c r="EM374">
        <v>0</v>
      </c>
      <c r="EN374">
        <v>0</v>
      </c>
      <c r="EO374">
        <v>0</v>
      </c>
      <c r="EP374">
        <v>0</v>
      </c>
      <c r="EQ374">
        <v>0</v>
      </c>
      <c r="ER374">
        <v>0</v>
      </c>
      <c r="ES374">
        <v>0</v>
      </c>
    </row>
    <row r="375" spans="1:149" hidden="1" x14ac:dyDescent="0.3">
      <c r="A375" t="s">
        <v>148</v>
      </c>
      <c r="B375" t="s">
        <v>149</v>
      </c>
      <c r="C375" t="s">
        <v>754</v>
      </c>
      <c r="D375" t="s">
        <v>151</v>
      </c>
      <c r="E375" t="s">
        <v>152</v>
      </c>
      <c r="F375" t="s">
        <v>248</v>
      </c>
      <c r="G375" t="str">
        <f>VLOOKUP(L375,'[3]Locn Lookup 2'!G:H,2,FALSE)</f>
        <v>116 -  GREENWICH HIGH SCHOOL</v>
      </c>
      <c r="H375" t="str">
        <f t="shared" si="23"/>
        <v>12147116 -  GREENWICH HIGH SCHOOL</v>
      </c>
      <c r="I375" t="s">
        <v>154</v>
      </c>
      <c r="J375" t="s">
        <v>155</v>
      </c>
      <c r="L375" s="3">
        <v>116</v>
      </c>
      <c r="M375" t="s">
        <v>652</v>
      </c>
      <c r="N375" t="s">
        <v>755</v>
      </c>
      <c r="O375" t="s">
        <v>151</v>
      </c>
      <c r="P375" t="s">
        <v>158</v>
      </c>
      <c r="Q375" t="s">
        <v>164</v>
      </c>
      <c r="R375">
        <v>0</v>
      </c>
      <c r="S375">
        <v>0</v>
      </c>
      <c r="T375">
        <v>0</v>
      </c>
      <c r="U375">
        <v>0</v>
      </c>
      <c r="V375">
        <v>0</v>
      </c>
      <c r="W375">
        <v>0</v>
      </c>
      <c r="X375">
        <v>0</v>
      </c>
      <c r="Y375">
        <v>0</v>
      </c>
      <c r="Z375">
        <v>0</v>
      </c>
      <c r="AA375">
        <v>0</v>
      </c>
      <c r="AB375">
        <v>41000</v>
      </c>
      <c r="AC375">
        <v>0</v>
      </c>
      <c r="AD375">
        <v>-41000</v>
      </c>
      <c r="AE375">
        <f t="shared" si="24"/>
        <v>-41000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t="s">
        <v>250</v>
      </c>
      <c r="BA375" t="s">
        <v>248</v>
      </c>
      <c r="BB375" t="s">
        <v>161</v>
      </c>
      <c r="BC375" t="s">
        <v>161</v>
      </c>
      <c r="BD375" t="s">
        <v>161</v>
      </c>
      <c r="BE375" t="s">
        <v>161</v>
      </c>
      <c r="BF375" t="s">
        <v>159</v>
      </c>
      <c r="BG375" t="s">
        <v>161</v>
      </c>
      <c r="BH375" t="s">
        <v>161</v>
      </c>
      <c r="BI375">
        <v>0</v>
      </c>
      <c r="BJ375" t="s">
        <v>161</v>
      </c>
      <c r="BK375" t="s">
        <v>161</v>
      </c>
      <c r="BL375" t="s">
        <v>251</v>
      </c>
      <c r="BM375" t="s">
        <v>161</v>
      </c>
      <c r="BO375" t="s">
        <v>161</v>
      </c>
      <c r="BQ375" t="s">
        <v>161</v>
      </c>
      <c r="BS375" t="s">
        <v>161</v>
      </c>
      <c r="BU375" t="s">
        <v>161</v>
      </c>
      <c r="BW375" t="s">
        <v>161</v>
      </c>
      <c r="BX375" t="s">
        <v>161</v>
      </c>
      <c r="BZ375">
        <v>0</v>
      </c>
      <c r="CA375">
        <v>0</v>
      </c>
      <c r="CB375">
        <v>0</v>
      </c>
      <c r="CC375">
        <v>0</v>
      </c>
      <c r="CD375">
        <v>0</v>
      </c>
      <c r="CE375">
        <v>0</v>
      </c>
      <c r="CF375">
        <v>0</v>
      </c>
      <c r="CG375">
        <v>0</v>
      </c>
      <c r="CH375">
        <v>0</v>
      </c>
      <c r="CI375">
        <v>0</v>
      </c>
      <c r="CJ375">
        <v>0</v>
      </c>
      <c r="CK375">
        <v>0</v>
      </c>
      <c r="CL375">
        <v>0</v>
      </c>
      <c r="CM375">
        <v>0</v>
      </c>
      <c r="CN375">
        <v>0</v>
      </c>
      <c r="CO375">
        <v>0</v>
      </c>
      <c r="CP375">
        <v>0</v>
      </c>
      <c r="CQ375">
        <v>0</v>
      </c>
      <c r="CR375">
        <v>0</v>
      </c>
      <c r="CS375">
        <v>0</v>
      </c>
      <c r="CT375">
        <v>0</v>
      </c>
      <c r="CU375">
        <v>0</v>
      </c>
      <c r="CV375">
        <v>0</v>
      </c>
      <c r="CW375">
        <v>0</v>
      </c>
      <c r="CX375">
        <v>0</v>
      </c>
      <c r="CY375">
        <v>0</v>
      </c>
      <c r="CZ375">
        <v>0</v>
      </c>
      <c r="DA375">
        <v>0</v>
      </c>
      <c r="DB375">
        <v>0</v>
      </c>
      <c r="DC375">
        <v>0</v>
      </c>
      <c r="DD375">
        <v>0</v>
      </c>
      <c r="DE375">
        <v>0</v>
      </c>
      <c r="DF375">
        <v>0</v>
      </c>
      <c r="DG375">
        <v>0</v>
      </c>
      <c r="DH375">
        <v>0</v>
      </c>
      <c r="DI375">
        <v>0</v>
      </c>
      <c r="DJ375">
        <v>0</v>
      </c>
      <c r="DK375">
        <v>0</v>
      </c>
      <c r="DL375">
        <v>0</v>
      </c>
      <c r="DM375">
        <v>0</v>
      </c>
      <c r="DN375">
        <v>0</v>
      </c>
      <c r="DO375">
        <v>0</v>
      </c>
      <c r="DP375">
        <v>0</v>
      </c>
      <c r="DQ375">
        <v>0</v>
      </c>
      <c r="DR375">
        <v>0</v>
      </c>
      <c r="DS375">
        <v>0</v>
      </c>
      <c r="DT375">
        <v>0</v>
      </c>
      <c r="DU375">
        <v>0</v>
      </c>
      <c r="DV375">
        <v>30050</v>
      </c>
      <c r="DW375">
        <v>0</v>
      </c>
      <c r="DX375">
        <v>-30050</v>
      </c>
      <c r="DY375">
        <v>0</v>
      </c>
      <c r="DZ375">
        <v>0</v>
      </c>
      <c r="EA375">
        <v>0</v>
      </c>
      <c r="EB375">
        <v>0</v>
      </c>
      <c r="EC375">
        <v>0</v>
      </c>
      <c r="ED375">
        <v>41000</v>
      </c>
      <c r="EE375">
        <v>0</v>
      </c>
      <c r="EF375">
        <v>-10950</v>
      </c>
      <c r="EG375">
        <v>30050</v>
      </c>
      <c r="EH375">
        <v>0</v>
      </c>
      <c r="EI375">
        <v>0</v>
      </c>
      <c r="EJ375">
        <v>30050</v>
      </c>
      <c r="EK375">
        <v>0</v>
      </c>
      <c r="EL375">
        <v>0</v>
      </c>
      <c r="EM375">
        <v>0</v>
      </c>
      <c r="EN375">
        <v>0</v>
      </c>
      <c r="EO375">
        <v>0</v>
      </c>
      <c r="EP375">
        <v>0</v>
      </c>
      <c r="EQ375">
        <v>0</v>
      </c>
      <c r="ER375">
        <v>0</v>
      </c>
      <c r="ES375">
        <v>0</v>
      </c>
    </row>
    <row r="376" spans="1:149" hidden="1" x14ac:dyDescent="0.3">
      <c r="A376" t="s">
        <v>148</v>
      </c>
      <c r="B376" t="s">
        <v>149</v>
      </c>
      <c r="C376" t="s">
        <v>756</v>
      </c>
      <c r="D376" t="s">
        <v>597</v>
      </c>
      <c r="E376" t="s">
        <v>598</v>
      </c>
      <c r="F376" t="s">
        <v>757</v>
      </c>
      <c r="G376" t="str">
        <f>VLOOKUP(L376,'[3]Locn Lookup 2'!G:H,2,FALSE)</f>
        <v>116 -  GREENWICH HIGH SCHOOL</v>
      </c>
      <c r="H376" t="str">
        <f t="shared" si="23"/>
        <v>16161116 -  GREENWICH HIGH SCHOOL</v>
      </c>
      <c r="I376" t="s">
        <v>154</v>
      </c>
      <c r="J376" t="s">
        <v>155</v>
      </c>
      <c r="L376" s="3">
        <v>116</v>
      </c>
      <c r="M376" t="s">
        <v>156</v>
      </c>
      <c r="N376" t="s">
        <v>758</v>
      </c>
      <c r="O376" t="s">
        <v>597</v>
      </c>
      <c r="P376" t="s">
        <v>158</v>
      </c>
      <c r="Q376" t="s">
        <v>159</v>
      </c>
      <c r="R376">
        <v>0</v>
      </c>
      <c r="S376">
        <v>0</v>
      </c>
      <c r="T376">
        <v>0</v>
      </c>
      <c r="U376">
        <v>0</v>
      </c>
      <c r="V376">
        <v>0</v>
      </c>
      <c r="W376">
        <v>0</v>
      </c>
      <c r="X376">
        <v>0</v>
      </c>
      <c r="Y376">
        <v>0</v>
      </c>
      <c r="Z376">
        <v>0</v>
      </c>
      <c r="AA376">
        <v>0</v>
      </c>
      <c r="AB376">
        <v>120000</v>
      </c>
      <c r="AC376">
        <v>0</v>
      </c>
      <c r="AD376">
        <v>0</v>
      </c>
      <c r="AE376">
        <f t="shared" si="24"/>
        <v>0</v>
      </c>
      <c r="AF376">
        <v>120000</v>
      </c>
      <c r="AG376">
        <v>120000</v>
      </c>
      <c r="AH376">
        <v>0</v>
      </c>
      <c r="AI376">
        <v>100</v>
      </c>
      <c r="AJ376">
        <v>0</v>
      </c>
      <c r="AK376">
        <v>0</v>
      </c>
      <c r="AL376">
        <v>0</v>
      </c>
      <c r="AM376">
        <v>0</v>
      </c>
      <c r="AN376">
        <v>0</v>
      </c>
      <c r="AO376">
        <v>0</v>
      </c>
      <c r="AP376">
        <v>0</v>
      </c>
      <c r="AQ376">
        <v>0</v>
      </c>
      <c r="AR376">
        <v>0</v>
      </c>
      <c r="AS376">
        <v>0</v>
      </c>
      <c r="AT376">
        <v>0</v>
      </c>
      <c r="AU376">
        <v>0</v>
      </c>
      <c r="AV376">
        <v>0</v>
      </c>
      <c r="AW376">
        <v>0</v>
      </c>
      <c r="AX376">
        <v>0</v>
      </c>
      <c r="AY376">
        <v>0</v>
      </c>
      <c r="AZ376" t="s">
        <v>759</v>
      </c>
      <c r="BA376" t="s">
        <v>757</v>
      </c>
      <c r="BB376" t="s">
        <v>161</v>
      </c>
      <c r="BC376" t="s">
        <v>161</v>
      </c>
      <c r="BD376" t="s">
        <v>161</v>
      </c>
      <c r="BE376" t="s">
        <v>161</v>
      </c>
      <c r="BF376" t="s">
        <v>159</v>
      </c>
      <c r="BG376" t="s">
        <v>161</v>
      </c>
      <c r="BH376" s="4">
        <v>42186</v>
      </c>
      <c r="BI376">
        <v>0</v>
      </c>
      <c r="BJ376" s="4">
        <v>42551</v>
      </c>
      <c r="BK376" t="s">
        <v>161</v>
      </c>
      <c r="BL376" t="s">
        <v>161</v>
      </c>
      <c r="BM376" t="s">
        <v>161</v>
      </c>
      <c r="BO376" t="s">
        <v>161</v>
      </c>
      <c r="BQ376" t="s">
        <v>161</v>
      </c>
      <c r="BS376" t="s">
        <v>161</v>
      </c>
      <c r="BU376" t="s">
        <v>161</v>
      </c>
      <c r="BW376" t="s">
        <v>161</v>
      </c>
      <c r="BX376" t="s">
        <v>161</v>
      </c>
      <c r="BZ376">
        <v>0</v>
      </c>
      <c r="CA376">
        <v>0</v>
      </c>
      <c r="CB376">
        <v>0</v>
      </c>
      <c r="CC376">
        <v>0</v>
      </c>
      <c r="CD376">
        <v>0</v>
      </c>
      <c r="CE376">
        <v>0</v>
      </c>
      <c r="CF376">
        <v>0</v>
      </c>
      <c r="CG376">
        <v>0</v>
      </c>
      <c r="CH376">
        <v>0</v>
      </c>
      <c r="CI376">
        <v>0</v>
      </c>
      <c r="CJ376">
        <v>0</v>
      </c>
      <c r="CK376">
        <v>0</v>
      </c>
      <c r="CL376">
        <v>0</v>
      </c>
      <c r="CM376">
        <v>0</v>
      </c>
      <c r="CN376">
        <v>0</v>
      </c>
      <c r="CO376">
        <v>0</v>
      </c>
      <c r="CP376">
        <v>120000</v>
      </c>
      <c r="CQ376">
        <v>0</v>
      </c>
      <c r="CR376">
        <v>0</v>
      </c>
      <c r="CS376">
        <v>120000</v>
      </c>
      <c r="CT376">
        <v>120000</v>
      </c>
      <c r="CU376">
        <v>0</v>
      </c>
      <c r="CV376">
        <v>0</v>
      </c>
      <c r="CW376">
        <v>100</v>
      </c>
      <c r="CX376">
        <v>120000</v>
      </c>
      <c r="CY376">
        <v>0</v>
      </c>
      <c r="CZ376">
        <v>0</v>
      </c>
      <c r="DA376">
        <v>120000</v>
      </c>
      <c r="DB376">
        <v>0</v>
      </c>
      <c r="DC376">
        <v>0</v>
      </c>
      <c r="DD376">
        <v>120000</v>
      </c>
      <c r="DE376">
        <v>0</v>
      </c>
      <c r="DF376">
        <v>0</v>
      </c>
      <c r="DG376">
        <v>0</v>
      </c>
      <c r="DH376">
        <v>0</v>
      </c>
      <c r="DI376">
        <v>0</v>
      </c>
      <c r="DJ376">
        <v>0</v>
      </c>
      <c r="DK376">
        <v>0</v>
      </c>
      <c r="DL376">
        <v>0</v>
      </c>
      <c r="DM376">
        <v>0</v>
      </c>
      <c r="DN376">
        <v>0</v>
      </c>
      <c r="DO376">
        <v>0</v>
      </c>
      <c r="DP376">
        <v>0</v>
      </c>
      <c r="DQ376">
        <v>0</v>
      </c>
      <c r="DR376">
        <v>0</v>
      </c>
      <c r="DS376">
        <v>0</v>
      </c>
      <c r="DT376">
        <v>0</v>
      </c>
      <c r="DU376">
        <v>0</v>
      </c>
      <c r="DV376">
        <v>0</v>
      </c>
      <c r="DW376">
        <v>0</v>
      </c>
      <c r="DX376">
        <v>0</v>
      </c>
      <c r="DY376">
        <v>0</v>
      </c>
      <c r="DZ376">
        <v>0</v>
      </c>
      <c r="EA376">
        <v>0</v>
      </c>
      <c r="EB376">
        <v>0</v>
      </c>
      <c r="EC376">
        <v>0</v>
      </c>
      <c r="ED376">
        <v>0</v>
      </c>
      <c r="EE376">
        <v>0</v>
      </c>
      <c r="EF376">
        <v>0</v>
      </c>
      <c r="EG376">
        <v>0</v>
      </c>
      <c r="EH376">
        <v>0</v>
      </c>
      <c r="EI376">
        <v>0</v>
      </c>
      <c r="EJ376">
        <v>0</v>
      </c>
      <c r="EK376">
        <v>0</v>
      </c>
      <c r="EL376">
        <v>0</v>
      </c>
      <c r="EM376">
        <v>0</v>
      </c>
      <c r="EN376">
        <v>0</v>
      </c>
      <c r="EO376">
        <v>0</v>
      </c>
      <c r="EP376">
        <v>0</v>
      </c>
      <c r="EQ376">
        <v>0</v>
      </c>
      <c r="ER376">
        <v>0</v>
      </c>
      <c r="ES376">
        <v>0</v>
      </c>
    </row>
    <row r="377" spans="1:149" hidden="1" x14ac:dyDescent="0.3">
      <c r="A377" t="s">
        <v>148</v>
      </c>
      <c r="B377" t="s">
        <v>149</v>
      </c>
      <c r="C377" t="s">
        <v>756</v>
      </c>
      <c r="D377" t="s">
        <v>151</v>
      </c>
      <c r="E377" t="s">
        <v>152</v>
      </c>
      <c r="F377" t="s">
        <v>161</v>
      </c>
      <c r="G377" t="str">
        <f>VLOOKUP(L377,'[3]Locn Lookup 2'!G:H,2,FALSE)</f>
        <v>116 -  GREENWICH HIGH SCHOOL</v>
      </c>
      <c r="H377" t="str">
        <f t="shared" si="23"/>
        <v>116 -  GREENWICH HIGH SCHOOL</v>
      </c>
      <c r="I377" t="s">
        <v>154</v>
      </c>
      <c r="J377" t="s">
        <v>155</v>
      </c>
      <c r="L377" s="3">
        <v>116</v>
      </c>
      <c r="M377" t="s">
        <v>156</v>
      </c>
      <c r="N377" t="s">
        <v>760</v>
      </c>
      <c r="O377" t="s">
        <v>151</v>
      </c>
      <c r="P377" t="s">
        <v>158</v>
      </c>
      <c r="Q377" t="s">
        <v>159</v>
      </c>
      <c r="R377">
        <v>0</v>
      </c>
      <c r="S377">
        <v>0</v>
      </c>
      <c r="T377">
        <v>0</v>
      </c>
      <c r="U377">
        <v>0</v>
      </c>
      <c r="V377">
        <v>0</v>
      </c>
      <c r="W377">
        <v>0</v>
      </c>
      <c r="X377">
        <v>0</v>
      </c>
      <c r="Y377">
        <v>0</v>
      </c>
      <c r="Z377">
        <v>0</v>
      </c>
      <c r="AA377">
        <v>0</v>
      </c>
      <c r="AB377">
        <v>0</v>
      </c>
      <c r="AC377">
        <v>0</v>
      </c>
      <c r="AD377">
        <v>0</v>
      </c>
      <c r="AE377">
        <f t="shared" si="24"/>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t="s">
        <v>161</v>
      </c>
      <c r="BA377" t="s">
        <v>161</v>
      </c>
      <c r="BB377" t="s">
        <v>161</v>
      </c>
      <c r="BC377" t="s">
        <v>161</v>
      </c>
      <c r="BD377" t="s">
        <v>161</v>
      </c>
      <c r="BE377" t="s">
        <v>161</v>
      </c>
      <c r="BF377" t="s">
        <v>161</v>
      </c>
      <c r="BG377" t="s">
        <v>161</v>
      </c>
      <c r="BH377" t="s">
        <v>161</v>
      </c>
      <c r="BJ377" t="s">
        <v>161</v>
      </c>
      <c r="BK377" t="s">
        <v>161</v>
      </c>
      <c r="BL377" t="s">
        <v>161</v>
      </c>
      <c r="BM377" t="s">
        <v>161</v>
      </c>
      <c r="BO377" t="s">
        <v>161</v>
      </c>
      <c r="BQ377" t="s">
        <v>161</v>
      </c>
      <c r="BS377" t="s">
        <v>161</v>
      </c>
      <c r="BU377" t="s">
        <v>161</v>
      </c>
      <c r="BW377" t="s">
        <v>161</v>
      </c>
      <c r="BX377" t="s">
        <v>161</v>
      </c>
      <c r="BZ377">
        <v>0</v>
      </c>
      <c r="CA377">
        <v>0</v>
      </c>
      <c r="CB377">
        <v>0</v>
      </c>
      <c r="CC377">
        <v>0</v>
      </c>
      <c r="CD377">
        <v>0</v>
      </c>
      <c r="CE377">
        <v>0</v>
      </c>
      <c r="CF377">
        <v>0</v>
      </c>
      <c r="CG377">
        <v>0</v>
      </c>
      <c r="CH377">
        <v>0</v>
      </c>
      <c r="CI377">
        <v>0</v>
      </c>
      <c r="CJ377">
        <v>0</v>
      </c>
      <c r="CK377">
        <v>0</v>
      </c>
      <c r="CL377">
        <v>0</v>
      </c>
      <c r="CM377">
        <v>0</v>
      </c>
      <c r="CN377">
        <v>0</v>
      </c>
      <c r="CO377">
        <v>0</v>
      </c>
      <c r="CP377">
        <v>0</v>
      </c>
      <c r="CQ377">
        <v>0</v>
      </c>
      <c r="CR377">
        <v>0</v>
      </c>
      <c r="CS377">
        <v>0</v>
      </c>
      <c r="CT377">
        <v>0</v>
      </c>
      <c r="CU377">
        <v>0</v>
      </c>
      <c r="CV377">
        <v>0</v>
      </c>
      <c r="CW377">
        <v>0</v>
      </c>
      <c r="CX377">
        <v>0</v>
      </c>
      <c r="CY377">
        <v>0</v>
      </c>
      <c r="CZ377">
        <v>0</v>
      </c>
      <c r="DA377">
        <v>0</v>
      </c>
      <c r="DB377">
        <v>0</v>
      </c>
      <c r="DC377">
        <v>0</v>
      </c>
      <c r="DD377">
        <v>0</v>
      </c>
      <c r="DE377">
        <v>0</v>
      </c>
      <c r="DF377">
        <v>0</v>
      </c>
      <c r="DG377">
        <v>0</v>
      </c>
      <c r="DH377">
        <v>0</v>
      </c>
      <c r="DI377">
        <v>0</v>
      </c>
      <c r="DJ377">
        <v>0</v>
      </c>
      <c r="DK377">
        <v>0</v>
      </c>
      <c r="DL377">
        <v>0</v>
      </c>
      <c r="DM377">
        <v>0</v>
      </c>
      <c r="DN377">
        <v>0</v>
      </c>
      <c r="DO377">
        <v>0</v>
      </c>
      <c r="DP377">
        <v>0</v>
      </c>
      <c r="DQ377">
        <v>0</v>
      </c>
      <c r="DR377">
        <v>0</v>
      </c>
      <c r="DS377">
        <v>0</v>
      </c>
      <c r="DT377">
        <v>0</v>
      </c>
      <c r="DU377">
        <v>0</v>
      </c>
      <c r="DV377">
        <v>0</v>
      </c>
      <c r="DW377">
        <v>0</v>
      </c>
      <c r="DX377">
        <v>0</v>
      </c>
      <c r="DY377">
        <v>0</v>
      </c>
      <c r="DZ377">
        <v>0</v>
      </c>
      <c r="EA377">
        <v>0</v>
      </c>
      <c r="EB377">
        <v>0</v>
      </c>
      <c r="EC377">
        <v>0</v>
      </c>
      <c r="ED377">
        <v>0</v>
      </c>
      <c r="EE377">
        <v>0</v>
      </c>
      <c r="EF377">
        <v>0</v>
      </c>
      <c r="EG377">
        <v>0</v>
      </c>
      <c r="EH377">
        <v>0</v>
      </c>
      <c r="EI377">
        <v>0</v>
      </c>
      <c r="EJ377">
        <v>0</v>
      </c>
      <c r="EK377">
        <v>0</v>
      </c>
      <c r="EL377">
        <v>0</v>
      </c>
      <c r="EM377">
        <v>0</v>
      </c>
      <c r="EN377">
        <v>0</v>
      </c>
      <c r="EO377">
        <v>0</v>
      </c>
      <c r="EP377">
        <v>0</v>
      </c>
      <c r="EQ377">
        <v>0</v>
      </c>
      <c r="ER377">
        <v>0</v>
      </c>
      <c r="ES377">
        <v>0</v>
      </c>
    </row>
    <row r="378" spans="1:149" hidden="1" x14ac:dyDescent="0.3">
      <c r="A378" t="s">
        <v>148</v>
      </c>
      <c r="B378" t="s">
        <v>149</v>
      </c>
      <c r="C378" t="s">
        <v>756</v>
      </c>
      <c r="D378" t="s">
        <v>151</v>
      </c>
      <c r="E378" t="s">
        <v>152</v>
      </c>
      <c r="F378" t="s">
        <v>224</v>
      </c>
      <c r="G378" t="str">
        <f>VLOOKUP(L378,'[3]Locn Lookup 2'!G:H,2,FALSE)</f>
        <v>116 -  GREENWICH HIGH SCHOOL</v>
      </c>
      <c r="H378" t="str">
        <f t="shared" si="23"/>
        <v>11141116 -  GREENWICH HIGH SCHOOL</v>
      </c>
      <c r="I378" t="s">
        <v>154</v>
      </c>
      <c r="J378" t="s">
        <v>155</v>
      </c>
      <c r="L378" s="3">
        <v>116</v>
      </c>
      <c r="M378" t="s">
        <v>156</v>
      </c>
      <c r="N378" t="s">
        <v>761</v>
      </c>
      <c r="O378" t="s">
        <v>151</v>
      </c>
      <c r="P378" t="s">
        <v>158</v>
      </c>
      <c r="Q378" t="s">
        <v>164</v>
      </c>
      <c r="R378">
        <v>0</v>
      </c>
      <c r="S378">
        <v>0</v>
      </c>
      <c r="T378">
        <v>0</v>
      </c>
      <c r="U378">
        <v>0</v>
      </c>
      <c r="V378">
        <v>0</v>
      </c>
      <c r="W378">
        <v>0</v>
      </c>
      <c r="X378">
        <v>0</v>
      </c>
      <c r="Y378">
        <v>0</v>
      </c>
      <c r="Z378">
        <v>0</v>
      </c>
      <c r="AA378">
        <v>0</v>
      </c>
      <c r="AB378">
        <v>1500000</v>
      </c>
      <c r="AC378">
        <v>0</v>
      </c>
      <c r="AD378">
        <v>-476928.32</v>
      </c>
      <c r="AE378">
        <f t="shared" si="24"/>
        <v>-476928.32</v>
      </c>
      <c r="AF378">
        <v>1023071.68</v>
      </c>
      <c r="AG378">
        <v>1023071.68</v>
      </c>
      <c r="AH378">
        <v>0</v>
      </c>
      <c r="AI378">
        <v>100</v>
      </c>
      <c r="AJ378">
        <v>0</v>
      </c>
      <c r="AK378">
        <v>0</v>
      </c>
      <c r="AL378">
        <v>0</v>
      </c>
      <c r="AM378">
        <v>0</v>
      </c>
      <c r="AN378">
        <v>0</v>
      </c>
      <c r="AO378">
        <v>0</v>
      </c>
      <c r="AP378">
        <v>0</v>
      </c>
      <c r="AQ378">
        <v>0</v>
      </c>
      <c r="AR378">
        <v>0</v>
      </c>
      <c r="AS378">
        <v>0</v>
      </c>
      <c r="AT378">
        <v>0</v>
      </c>
      <c r="AU378">
        <v>0</v>
      </c>
      <c r="AV378">
        <v>0</v>
      </c>
      <c r="AW378">
        <v>0</v>
      </c>
      <c r="AX378">
        <v>0</v>
      </c>
      <c r="AY378">
        <v>0</v>
      </c>
      <c r="AZ378" t="s">
        <v>226</v>
      </c>
      <c r="BA378" t="s">
        <v>224</v>
      </c>
      <c r="BB378" t="s">
        <v>161</v>
      </c>
      <c r="BC378" t="s">
        <v>161</v>
      </c>
      <c r="BD378" t="s">
        <v>161</v>
      </c>
      <c r="BE378" t="s">
        <v>161</v>
      </c>
      <c r="BF378" t="s">
        <v>159</v>
      </c>
      <c r="BG378" t="s">
        <v>161</v>
      </c>
      <c r="BH378" t="s">
        <v>161</v>
      </c>
      <c r="BI378">
        <v>0</v>
      </c>
      <c r="BJ378" t="s">
        <v>161</v>
      </c>
      <c r="BK378" t="s">
        <v>161</v>
      </c>
      <c r="BL378" t="s">
        <v>227</v>
      </c>
      <c r="BM378" t="s">
        <v>161</v>
      </c>
      <c r="BO378" t="s">
        <v>161</v>
      </c>
      <c r="BQ378" t="s">
        <v>161</v>
      </c>
      <c r="BS378" t="s">
        <v>161</v>
      </c>
      <c r="BU378" t="s">
        <v>161</v>
      </c>
      <c r="BW378" t="s">
        <v>161</v>
      </c>
      <c r="BX378" t="s">
        <v>161</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v>0</v>
      </c>
      <c r="DA378">
        <v>0</v>
      </c>
      <c r="DB378">
        <v>0</v>
      </c>
      <c r="DC378">
        <v>0</v>
      </c>
      <c r="DD378">
        <v>0</v>
      </c>
      <c r="DE378">
        <v>0</v>
      </c>
      <c r="DF378">
        <v>0</v>
      </c>
      <c r="DG378">
        <v>0</v>
      </c>
      <c r="DH378">
        <v>0</v>
      </c>
      <c r="DI378">
        <v>0</v>
      </c>
      <c r="DJ378">
        <v>0</v>
      </c>
      <c r="DK378">
        <v>0</v>
      </c>
      <c r="DL378">
        <v>0</v>
      </c>
      <c r="DM378">
        <v>0</v>
      </c>
      <c r="DN378">
        <v>13632.79</v>
      </c>
      <c r="DO378">
        <v>0</v>
      </c>
      <c r="DP378">
        <v>-2632.79</v>
      </c>
      <c r="DQ378">
        <v>11000</v>
      </c>
      <c r="DR378">
        <v>11000</v>
      </c>
      <c r="DS378">
        <v>0</v>
      </c>
      <c r="DT378">
        <v>0</v>
      </c>
      <c r="DU378">
        <v>100</v>
      </c>
      <c r="DV378">
        <v>13649.89</v>
      </c>
      <c r="DW378">
        <v>0</v>
      </c>
      <c r="DX378">
        <v>-17.100000000000001</v>
      </c>
      <c r="DY378">
        <v>13632.79</v>
      </c>
      <c r="DZ378">
        <v>0</v>
      </c>
      <c r="EA378">
        <v>0</v>
      </c>
      <c r="EB378">
        <v>13632.79</v>
      </c>
      <c r="EC378">
        <v>0</v>
      </c>
      <c r="ED378">
        <v>464541.61</v>
      </c>
      <c r="EE378">
        <v>0</v>
      </c>
      <c r="EF378">
        <v>-391024.05</v>
      </c>
      <c r="EG378">
        <v>73517.56</v>
      </c>
      <c r="EH378">
        <v>59867.67</v>
      </c>
      <c r="EI378">
        <v>0</v>
      </c>
      <c r="EJ378">
        <v>13649.89</v>
      </c>
      <c r="EK378">
        <v>81.430000000000007</v>
      </c>
      <c r="EL378">
        <v>1500000</v>
      </c>
      <c r="EM378">
        <v>0</v>
      </c>
      <c r="EN378">
        <v>-83254.38</v>
      </c>
      <c r="EO378">
        <v>1416745.62</v>
      </c>
      <c r="EP378">
        <v>952204.01</v>
      </c>
      <c r="EQ378">
        <v>0</v>
      </c>
      <c r="ER378">
        <v>464541.61</v>
      </c>
      <c r="ES378">
        <v>67.209999999999994</v>
      </c>
    </row>
    <row r="379" spans="1:149" hidden="1" x14ac:dyDescent="0.3">
      <c r="A379" t="s">
        <v>148</v>
      </c>
      <c r="B379" t="s">
        <v>149</v>
      </c>
      <c r="C379" t="s">
        <v>756</v>
      </c>
      <c r="D379" t="s">
        <v>151</v>
      </c>
      <c r="E379" t="s">
        <v>152</v>
      </c>
      <c r="F379" t="s">
        <v>440</v>
      </c>
      <c r="G379" t="str">
        <f>VLOOKUP(L379,'[3]Locn Lookup 2'!G:H,2,FALSE)</f>
        <v>116 -  GREENWICH HIGH SCHOOL</v>
      </c>
      <c r="H379" t="str">
        <f t="shared" si="23"/>
        <v>11144116 -  GREENWICH HIGH SCHOOL</v>
      </c>
      <c r="I379" t="s">
        <v>154</v>
      </c>
      <c r="J379" t="s">
        <v>155</v>
      </c>
      <c r="L379" s="3">
        <v>116</v>
      </c>
      <c r="M379" t="s">
        <v>156</v>
      </c>
      <c r="N379" t="s">
        <v>762</v>
      </c>
      <c r="O379" t="s">
        <v>151</v>
      </c>
      <c r="P379" t="s">
        <v>158</v>
      </c>
      <c r="Q379" t="s">
        <v>164</v>
      </c>
      <c r="R379">
        <v>0</v>
      </c>
      <c r="S379">
        <v>0</v>
      </c>
      <c r="T379">
        <v>0</v>
      </c>
      <c r="U379">
        <v>0</v>
      </c>
      <c r="V379">
        <v>0</v>
      </c>
      <c r="W379">
        <v>0</v>
      </c>
      <c r="X379">
        <v>0</v>
      </c>
      <c r="Y379">
        <v>0</v>
      </c>
      <c r="Z379">
        <v>0</v>
      </c>
      <c r="AA379">
        <v>0</v>
      </c>
      <c r="AB379">
        <v>2175</v>
      </c>
      <c r="AC379">
        <v>0</v>
      </c>
      <c r="AD379">
        <v>0</v>
      </c>
      <c r="AE379">
        <f t="shared" si="24"/>
        <v>0</v>
      </c>
      <c r="AF379">
        <v>2175</v>
      </c>
      <c r="AG379">
        <v>2175</v>
      </c>
      <c r="AH379">
        <v>0</v>
      </c>
      <c r="AI379">
        <v>100</v>
      </c>
      <c r="AJ379">
        <v>0</v>
      </c>
      <c r="AK379">
        <v>0</v>
      </c>
      <c r="AL379">
        <v>0</v>
      </c>
      <c r="AM379">
        <v>0</v>
      </c>
      <c r="AN379">
        <v>0</v>
      </c>
      <c r="AO379">
        <v>0</v>
      </c>
      <c r="AP379">
        <v>0</v>
      </c>
      <c r="AQ379">
        <v>0</v>
      </c>
      <c r="AR379">
        <v>0</v>
      </c>
      <c r="AS379">
        <v>0</v>
      </c>
      <c r="AT379">
        <v>0</v>
      </c>
      <c r="AU379">
        <v>0</v>
      </c>
      <c r="AV379">
        <v>0</v>
      </c>
      <c r="AW379">
        <v>0</v>
      </c>
      <c r="AX379">
        <v>0</v>
      </c>
      <c r="AY379">
        <v>0</v>
      </c>
      <c r="AZ379" t="s">
        <v>250</v>
      </c>
      <c r="BA379" t="s">
        <v>440</v>
      </c>
      <c r="BB379" t="s">
        <v>161</v>
      </c>
      <c r="BC379" t="s">
        <v>161</v>
      </c>
      <c r="BD379" t="s">
        <v>161</v>
      </c>
      <c r="BE379" t="s">
        <v>161</v>
      </c>
      <c r="BF379" t="s">
        <v>159</v>
      </c>
      <c r="BG379" t="s">
        <v>161</v>
      </c>
      <c r="BH379" t="s">
        <v>161</v>
      </c>
      <c r="BI379">
        <v>0</v>
      </c>
      <c r="BJ379" t="s">
        <v>161</v>
      </c>
      <c r="BK379" t="s">
        <v>161</v>
      </c>
      <c r="BL379" t="s">
        <v>161</v>
      </c>
      <c r="BM379" t="s">
        <v>161</v>
      </c>
      <c r="BO379" t="s">
        <v>161</v>
      </c>
      <c r="BQ379" t="s">
        <v>161</v>
      </c>
      <c r="BS379" t="s">
        <v>161</v>
      </c>
      <c r="BU379" t="s">
        <v>161</v>
      </c>
      <c r="BW379" t="s">
        <v>161</v>
      </c>
      <c r="BX379" t="s">
        <v>161</v>
      </c>
      <c r="BZ379">
        <v>0</v>
      </c>
      <c r="CA379">
        <v>0</v>
      </c>
      <c r="CB379">
        <v>0</v>
      </c>
      <c r="CC379">
        <v>0</v>
      </c>
      <c r="CD379">
        <v>0</v>
      </c>
      <c r="CE379">
        <v>0</v>
      </c>
      <c r="CF379">
        <v>0</v>
      </c>
      <c r="CG379">
        <v>0</v>
      </c>
      <c r="CH379">
        <v>0</v>
      </c>
      <c r="CI379">
        <v>0</v>
      </c>
      <c r="CJ379">
        <v>0</v>
      </c>
      <c r="CK379">
        <v>0</v>
      </c>
      <c r="CL379">
        <v>0</v>
      </c>
      <c r="CM379">
        <v>0</v>
      </c>
      <c r="CN379">
        <v>0</v>
      </c>
      <c r="CO379">
        <v>0</v>
      </c>
      <c r="CP379">
        <v>0</v>
      </c>
      <c r="CQ379">
        <v>0</v>
      </c>
      <c r="CR379">
        <v>0</v>
      </c>
      <c r="CS379">
        <v>0</v>
      </c>
      <c r="CT379">
        <v>0</v>
      </c>
      <c r="CU379">
        <v>0</v>
      </c>
      <c r="CV379">
        <v>0</v>
      </c>
      <c r="CW379">
        <v>0</v>
      </c>
      <c r="CX379">
        <v>0</v>
      </c>
      <c r="CY379">
        <v>0</v>
      </c>
      <c r="CZ379">
        <v>0</v>
      </c>
      <c r="DA379">
        <v>0</v>
      </c>
      <c r="DB379">
        <v>0</v>
      </c>
      <c r="DC379">
        <v>0</v>
      </c>
      <c r="DD379">
        <v>0</v>
      </c>
      <c r="DE379">
        <v>0</v>
      </c>
      <c r="DF379">
        <v>0</v>
      </c>
      <c r="DG379">
        <v>0</v>
      </c>
      <c r="DH379">
        <v>0</v>
      </c>
      <c r="DI379">
        <v>0</v>
      </c>
      <c r="DJ379">
        <v>0</v>
      </c>
      <c r="DK379">
        <v>0</v>
      </c>
      <c r="DL379">
        <v>0</v>
      </c>
      <c r="DM379">
        <v>0</v>
      </c>
      <c r="DN379">
        <v>0</v>
      </c>
      <c r="DO379">
        <v>0</v>
      </c>
      <c r="DP379">
        <v>0</v>
      </c>
      <c r="DQ379">
        <v>0</v>
      </c>
      <c r="DR379">
        <v>0</v>
      </c>
      <c r="DS379">
        <v>0</v>
      </c>
      <c r="DT379">
        <v>0</v>
      </c>
      <c r="DU379">
        <v>0</v>
      </c>
      <c r="DV379">
        <v>0</v>
      </c>
      <c r="DW379">
        <v>0</v>
      </c>
      <c r="DX379">
        <v>0</v>
      </c>
      <c r="DY379">
        <v>0</v>
      </c>
      <c r="DZ379">
        <v>0</v>
      </c>
      <c r="EA379">
        <v>0</v>
      </c>
      <c r="EB379">
        <v>0</v>
      </c>
      <c r="EC379">
        <v>0</v>
      </c>
      <c r="ED379">
        <v>2175</v>
      </c>
      <c r="EE379">
        <v>0</v>
      </c>
      <c r="EF379">
        <v>0</v>
      </c>
      <c r="EG379">
        <v>2175</v>
      </c>
      <c r="EH379">
        <v>2175</v>
      </c>
      <c r="EI379">
        <v>0</v>
      </c>
      <c r="EJ379">
        <v>0</v>
      </c>
      <c r="EK379">
        <v>100</v>
      </c>
      <c r="EL379">
        <v>0</v>
      </c>
      <c r="EM379">
        <v>0</v>
      </c>
      <c r="EN379">
        <v>0</v>
      </c>
      <c r="EO379">
        <v>0</v>
      </c>
      <c r="EP379">
        <v>0</v>
      </c>
      <c r="EQ379">
        <v>0</v>
      </c>
      <c r="ER379">
        <v>0</v>
      </c>
      <c r="ES379">
        <v>0</v>
      </c>
    </row>
    <row r="380" spans="1:149" hidden="1" x14ac:dyDescent="0.3">
      <c r="A380" t="s">
        <v>148</v>
      </c>
      <c r="B380" t="s">
        <v>149</v>
      </c>
      <c r="C380" t="s">
        <v>756</v>
      </c>
      <c r="D380" t="s">
        <v>151</v>
      </c>
      <c r="E380" t="s">
        <v>152</v>
      </c>
      <c r="F380" t="s">
        <v>244</v>
      </c>
      <c r="G380" t="str">
        <f>VLOOKUP(L380,'[3]Locn Lookup 2'!G:H,2,FALSE)</f>
        <v>116 -  GREENWICH HIGH SCHOOL</v>
      </c>
      <c r="H380" t="str">
        <f t="shared" si="23"/>
        <v>11145116 -  GREENWICH HIGH SCHOOL</v>
      </c>
      <c r="I380" t="s">
        <v>154</v>
      </c>
      <c r="J380" t="s">
        <v>155</v>
      </c>
      <c r="L380" s="3">
        <v>116</v>
      </c>
      <c r="M380" t="s">
        <v>156</v>
      </c>
      <c r="N380" t="s">
        <v>763</v>
      </c>
      <c r="O380" t="s">
        <v>151</v>
      </c>
      <c r="P380" t="s">
        <v>158</v>
      </c>
      <c r="Q380" t="s">
        <v>164</v>
      </c>
      <c r="R380">
        <v>0</v>
      </c>
      <c r="S380">
        <v>0</v>
      </c>
      <c r="T380">
        <v>0</v>
      </c>
      <c r="U380">
        <v>0</v>
      </c>
      <c r="V380">
        <v>0</v>
      </c>
      <c r="W380">
        <v>0</v>
      </c>
      <c r="X380">
        <v>0</v>
      </c>
      <c r="Y380">
        <v>0</v>
      </c>
      <c r="Z380">
        <v>0</v>
      </c>
      <c r="AA380">
        <v>0</v>
      </c>
      <c r="AB380">
        <v>1936200</v>
      </c>
      <c r="AC380">
        <v>119813.73</v>
      </c>
      <c r="AD380">
        <v>-1155402.8400000001</v>
      </c>
      <c r="AE380">
        <f t="shared" si="24"/>
        <v>-1035589.1100000001</v>
      </c>
      <c r="AF380">
        <v>900610.89</v>
      </c>
      <c r="AG380">
        <v>900610.89</v>
      </c>
      <c r="AH380">
        <v>0</v>
      </c>
      <c r="AI380">
        <v>100</v>
      </c>
      <c r="AJ380">
        <v>0</v>
      </c>
      <c r="AK380">
        <v>0</v>
      </c>
      <c r="AL380">
        <v>0</v>
      </c>
      <c r="AM380">
        <v>0</v>
      </c>
      <c r="AN380">
        <v>0</v>
      </c>
      <c r="AO380">
        <v>0</v>
      </c>
      <c r="AP380">
        <v>0</v>
      </c>
      <c r="AQ380">
        <v>0</v>
      </c>
      <c r="AR380">
        <v>0</v>
      </c>
      <c r="AS380">
        <v>0</v>
      </c>
      <c r="AT380">
        <v>0</v>
      </c>
      <c r="AU380">
        <v>0</v>
      </c>
      <c r="AV380">
        <v>0</v>
      </c>
      <c r="AW380">
        <v>0</v>
      </c>
      <c r="AX380">
        <v>0</v>
      </c>
      <c r="AY380">
        <v>0</v>
      </c>
      <c r="AZ380" t="s">
        <v>246</v>
      </c>
      <c r="BA380" t="s">
        <v>244</v>
      </c>
      <c r="BB380" t="s">
        <v>161</v>
      </c>
      <c r="BC380" t="s">
        <v>161</v>
      </c>
      <c r="BD380" t="s">
        <v>161</v>
      </c>
      <c r="BE380" t="s">
        <v>161</v>
      </c>
      <c r="BF380" t="s">
        <v>159</v>
      </c>
      <c r="BG380" t="s">
        <v>161</v>
      </c>
      <c r="BH380" t="s">
        <v>161</v>
      </c>
      <c r="BI380">
        <v>0</v>
      </c>
      <c r="BJ380" t="s">
        <v>161</v>
      </c>
      <c r="BK380" t="s">
        <v>161</v>
      </c>
      <c r="BL380" t="s">
        <v>247</v>
      </c>
      <c r="BM380" t="s">
        <v>161</v>
      </c>
      <c r="BO380" t="s">
        <v>161</v>
      </c>
      <c r="BQ380" t="s">
        <v>161</v>
      </c>
      <c r="BS380" t="s">
        <v>161</v>
      </c>
      <c r="BU380" t="s">
        <v>161</v>
      </c>
      <c r="BW380" t="s">
        <v>161</v>
      </c>
      <c r="BX380" t="s">
        <v>161</v>
      </c>
      <c r="BZ380">
        <v>0</v>
      </c>
      <c r="CA380">
        <v>0</v>
      </c>
      <c r="CB380">
        <v>0</v>
      </c>
      <c r="CC380">
        <v>0</v>
      </c>
      <c r="CD380">
        <v>0</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v>0</v>
      </c>
      <c r="DA380">
        <v>0</v>
      </c>
      <c r="DB380">
        <v>0</v>
      </c>
      <c r="DC380">
        <v>0</v>
      </c>
      <c r="DD380">
        <v>0</v>
      </c>
      <c r="DE380">
        <v>0</v>
      </c>
      <c r="DF380">
        <v>0</v>
      </c>
      <c r="DG380">
        <v>0</v>
      </c>
      <c r="DH380">
        <v>0</v>
      </c>
      <c r="DI380">
        <v>0</v>
      </c>
      <c r="DJ380">
        <v>0</v>
      </c>
      <c r="DK380">
        <v>0</v>
      </c>
      <c r="DL380">
        <v>0</v>
      </c>
      <c r="DM380">
        <v>0</v>
      </c>
      <c r="DN380">
        <v>5762.85</v>
      </c>
      <c r="DO380">
        <v>0</v>
      </c>
      <c r="DP380">
        <v>-5762.85</v>
      </c>
      <c r="DQ380">
        <v>0</v>
      </c>
      <c r="DR380">
        <v>0</v>
      </c>
      <c r="DS380">
        <v>0</v>
      </c>
      <c r="DT380">
        <v>0</v>
      </c>
      <c r="DU380">
        <v>0</v>
      </c>
      <c r="DV380">
        <v>325520.56</v>
      </c>
      <c r="DW380">
        <v>0</v>
      </c>
      <c r="DX380">
        <v>-311670.21000000002</v>
      </c>
      <c r="DY380">
        <v>13850.35</v>
      </c>
      <c r="DZ380">
        <v>8087.5</v>
      </c>
      <c r="EA380">
        <v>0</v>
      </c>
      <c r="EB380">
        <v>5762.85</v>
      </c>
      <c r="EC380">
        <v>58.39</v>
      </c>
      <c r="ED380">
        <v>414731.25</v>
      </c>
      <c r="EE380">
        <v>119813.73</v>
      </c>
      <c r="EF380">
        <v>-132409.43</v>
      </c>
      <c r="EG380">
        <v>402135.55</v>
      </c>
      <c r="EH380">
        <v>76614.990000000005</v>
      </c>
      <c r="EI380">
        <v>0</v>
      </c>
      <c r="EJ380">
        <v>325520.56</v>
      </c>
      <c r="EK380">
        <v>19.05</v>
      </c>
      <c r="EL380">
        <v>1936200</v>
      </c>
      <c r="EM380">
        <v>0</v>
      </c>
      <c r="EN380">
        <v>-705560.35</v>
      </c>
      <c r="EO380">
        <v>1230639.6499999999</v>
      </c>
      <c r="EP380">
        <v>815908.4</v>
      </c>
      <c r="EQ380">
        <v>0</v>
      </c>
      <c r="ER380">
        <v>414731.25</v>
      </c>
      <c r="ES380">
        <v>66.3</v>
      </c>
    </row>
    <row r="381" spans="1:149" hidden="1" x14ac:dyDescent="0.3">
      <c r="A381" t="s">
        <v>148</v>
      </c>
      <c r="B381" t="s">
        <v>149</v>
      </c>
      <c r="C381" t="s">
        <v>756</v>
      </c>
      <c r="D381" t="s">
        <v>151</v>
      </c>
      <c r="E381" t="s">
        <v>152</v>
      </c>
      <c r="F381" t="s">
        <v>764</v>
      </c>
      <c r="G381" t="str">
        <f>VLOOKUP(L381,'[3]Locn Lookup 2'!G:H,2,FALSE)</f>
        <v>116 -  GREENWICH HIGH SCHOOL</v>
      </c>
      <c r="H381" t="str">
        <f t="shared" si="23"/>
        <v>12149116 -  GREENWICH HIGH SCHOOL</v>
      </c>
      <c r="I381" t="s">
        <v>154</v>
      </c>
      <c r="J381" t="s">
        <v>155</v>
      </c>
      <c r="L381" s="3">
        <v>116</v>
      </c>
      <c r="M381" t="s">
        <v>156</v>
      </c>
      <c r="N381" t="s">
        <v>765</v>
      </c>
      <c r="O381" t="s">
        <v>151</v>
      </c>
      <c r="P381" t="s">
        <v>158</v>
      </c>
      <c r="Q381" t="s">
        <v>159</v>
      </c>
      <c r="R381">
        <v>13477.07</v>
      </c>
      <c r="S381">
        <v>0</v>
      </c>
      <c r="T381">
        <v>0</v>
      </c>
      <c r="U381">
        <v>0</v>
      </c>
      <c r="V381">
        <v>13477.07</v>
      </c>
      <c r="W381">
        <v>842.5</v>
      </c>
      <c r="X381">
        <v>10928.26</v>
      </c>
      <c r="Y381">
        <v>0</v>
      </c>
      <c r="Z381">
        <v>1706.31</v>
      </c>
      <c r="AA381">
        <v>87.34</v>
      </c>
      <c r="AB381">
        <v>17000000</v>
      </c>
      <c r="AC381">
        <v>41721000</v>
      </c>
      <c r="AD381">
        <v>-17270000</v>
      </c>
      <c r="AE381">
        <f t="shared" si="24"/>
        <v>24451000</v>
      </c>
      <c r="AF381">
        <v>41451000</v>
      </c>
      <c r="AG381">
        <v>41438365.43</v>
      </c>
      <c r="AH381">
        <v>1706.31</v>
      </c>
      <c r="AI381">
        <v>100</v>
      </c>
      <c r="AJ381">
        <v>40556.31</v>
      </c>
      <c r="AK381">
        <v>0</v>
      </c>
      <c r="AL381">
        <v>0</v>
      </c>
      <c r="AM381">
        <v>0</v>
      </c>
      <c r="AN381">
        <v>40556.31</v>
      </c>
      <c r="AO381">
        <v>27079.24</v>
      </c>
      <c r="AP381">
        <v>0</v>
      </c>
      <c r="AQ381">
        <v>13477.07</v>
      </c>
      <c r="AR381">
        <v>66.77</v>
      </c>
      <c r="AS381">
        <v>0</v>
      </c>
      <c r="AT381">
        <v>0</v>
      </c>
      <c r="AU381">
        <v>0</v>
      </c>
      <c r="AV381">
        <v>0</v>
      </c>
      <c r="AW381">
        <v>0</v>
      </c>
      <c r="AX381">
        <v>0</v>
      </c>
      <c r="AY381">
        <v>0</v>
      </c>
      <c r="AZ381" t="s">
        <v>766</v>
      </c>
      <c r="BA381" t="s">
        <v>764</v>
      </c>
      <c r="BB381" t="s">
        <v>161</v>
      </c>
      <c r="BC381" t="s">
        <v>161</v>
      </c>
      <c r="BD381" t="s">
        <v>161</v>
      </c>
      <c r="BE381" t="s">
        <v>161</v>
      </c>
      <c r="BF381" t="s">
        <v>159</v>
      </c>
      <c r="BG381" t="s">
        <v>161</v>
      </c>
      <c r="BH381" t="s">
        <v>161</v>
      </c>
      <c r="BI381">
        <v>0</v>
      </c>
      <c r="BJ381" t="s">
        <v>161</v>
      </c>
      <c r="BK381" t="s">
        <v>161</v>
      </c>
      <c r="BL381" t="s">
        <v>767</v>
      </c>
      <c r="BM381" t="s">
        <v>161</v>
      </c>
      <c r="BO381" t="s">
        <v>161</v>
      </c>
      <c r="BQ381" t="s">
        <v>161</v>
      </c>
      <c r="BS381" t="s">
        <v>161</v>
      </c>
      <c r="BU381" t="s">
        <v>161</v>
      </c>
      <c r="BW381" t="s">
        <v>161</v>
      </c>
      <c r="BX381" t="s">
        <v>161</v>
      </c>
      <c r="BZ381">
        <v>56875.06</v>
      </c>
      <c r="CA381">
        <v>0</v>
      </c>
      <c r="CB381">
        <v>0</v>
      </c>
      <c r="CC381">
        <v>56875.06</v>
      </c>
      <c r="CD381">
        <v>16318.75</v>
      </c>
      <c r="CE381">
        <v>0</v>
      </c>
      <c r="CF381">
        <v>40556.31</v>
      </c>
      <c r="CG381">
        <v>28.69</v>
      </c>
      <c r="CH381">
        <v>1597114.63</v>
      </c>
      <c r="CI381">
        <v>0</v>
      </c>
      <c r="CJ381">
        <v>0</v>
      </c>
      <c r="CK381">
        <v>1597114.63</v>
      </c>
      <c r="CL381">
        <v>1540239.57</v>
      </c>
      <c r="CM381">
        <v>0</v>
      </c>
      <c r="CN381">
        <v>56875.06</v>
      </c>
      <c r="CO381">
        <v>96.44</v>
      </c>
      <c r="CP381">
        <v>4621636.8600000003</v>
      </c>
      <c r="CQ381">
        <v>0</v>
      </c>
      <c r="CR381">
        <v>0</v>
      </c>
      <c r="CS381">
        <v>4621636.8600000003</v>
      </c>
      <c r="CT381">
        <v>3024522.23</v>
      </c>
      <c r="CU381">
        <v>0</v>
      </c>
      <c r="CV381">
        <v>1597114.63</v>
      </c>
      <c r="CW381">
        <v>65.44</v>
      </c>
      <c r="CX381">
        <v>12312615.449999999</v>
      </c>
      <c r="CY381">
        <v>655000</v>
      </c>
      <c r="CZ381">
        <v>0</v>
      </c>
      <c r="DA381">
        <v>12967615.449999999</v>
      </c>
      <c r="DB381">
        <v>8345978.5899999999</v>
      </c>
      <c r="DC381">
        <v>0</v>
      </c>
      <c r="DD381">
        <v>4621636.8600000003</v>
      </c>
      <c r="DE381">
        <v>64.36</v>
      </c>
      <c r="DF381">
        <v>24370622.960000001</v>
      </c>
      <c r="DG381">
        <v>5129000</v>
      </c>
      <c r="DH381">
        <v>-2070000</v>
      </c>
      <c r="DI381">
        <v>27429622.960000001</v>
      </c>
      <c r="DJ381">
        <v>15117007.51</v>
      </c>
      <c r="DK381">
        <v>0</v>
      </c>
      <c r="DL381">
        <v>12312615.449999999</v>
      </c>
      <c r="DM381">
        <v>55.11</v>
      </c>
      <c r="DN381">
        <v>36054506.979999997</v>
      </c>
      <c r="DO381">
        <v>0</v>
      </c>
      <c r="DP381">
        <v>0</v>
      </c>
      <c r="DQ381">
        <v>36054506.979999997</v>
      </c>
      <c r="DR381">
        <v>11683884.02</v>
      </c>
      <c r="DS381">
        <v>0</v>
      </c>
      <c r="DT381">
        <v>24370622.960000001</v>
      </c>
      <c r="DU381">
        <v>32.409999999999997</v>
      </c>
      <c r="DV381">
        <v>1003081.38</v>
      </c>
      <c r="DW381">
        <v>33950000</v>
      </c>
      <c r="DX381">
        <v>0</v>
      </c>
      <c r="DY381">
        <v>34953081.380000003</v>
      </c>
      <c r="DZ381">
        <v>-1101425.6000000001</v>
      </c>
      <c r="EA381">
        <v>0</v>
      </c>
      <c r="EB381">
        <v>36054506.979999997</v>
      </c>
      <c r="EC381">
        <v>-3.15</v>
      </c>
      <c r="ED381">
        <v>17000000</v>
      </c>
      <c r="EE381">
        <v>1987000</v>
      </c>
      <c r="EF381">
        <v>-15200000</v>
      </c>
      <c r="EG381">
        <v>3787000</v>
      </c>
      <c r="EH381">
        <v>2783918.62</v>
      </c>
      <c r="EI381">
        <v>0</v>
      </c>
      <c r="EJ381">
        <v>1003081.38</v>
      </c>
      <c r="EK381">
        <v>73.510000000000005</v>
      </c>
      <c r="EL381">
        <v>0</v>
      </c>
      <c r="EM381">
        <v>0</v>
      </c>
      <c r="EN381">
        <v>0</v>
      </c>
      <c r="EO381">
        <v>0</v>
      </c>
      <c r="EP381">
        <v>0</v>
      </c>
      <c r="EQ381">
        <v>0</v>
      </c>
      <c r="ER381">
        <v>0</v>
      </c>
      <c r="ES381">
        <v>0</v>
      </c>
    </row>
    <row r="382" spans="1:149" hidden="1" x14ac:dyDescent="0.3">
      <c r="A382" t="s">
        <v>148</v>
      </c>
      <c r="B382" t="s">
        <v>149</v>
      </c>
      <c r="C382" t="s">
        <v>756</v>
      </c>
      <c r="D382" t="s">
        <v>151</v>
      </c>
      <c r="E382" t="s">
        <v>152</v>
      </c>
      <c r="F382" t="s">
        <v>252</v>
      </c>
      <c r="G382" t="str">
        <f>VLOOKUP(L382,'[3]Locn Lookup 2'!G:H,2,FALSE)</f>
        <v>116 -  GREENWICH HIGH SCHOOL</v>
      </c>
      <c r="H382" t="str">
        <f t="shared" si="23"/>
        <v>13160116 -  GREENWICH HIGH SCHOOL</v>
      </c>
      <c r="I382" t="s">
        <v>154</v>
      </c>
      <c r="J382" t="s">
        <v>155</v>
      </c>
      <c r="L382" s="3">
        <v>116</v>
      </c>
      <c r="M382" t="s">
        <v>156</v>
      </c>
      <c r="N382" t="s">
        <v>768</v>
      </c>
      <c r="O382" t="s">
        <v>151</v>
      </c>
      <c r="P382" t="s">
        <v>158</v>
      </c>
      <c r="Q382" t="s">
        <v>159</v>
      </c>
      <c r="R382">
        <v>0</v>
      </c>
      <c r="S382">
        <v>0</v>
      </c>
      <c r="T382">
        <v>0</v>
      </c>
      <c r="U382">
        <v>0</v>
      </c>
      <c r="V382">
        <v>0</v>
      </c>
      <c r="W382">
        <v>0</v>
      </c>
      <c r="X382">
        <v>0</v>
      </c>
      <c r="Y382">
        <v>0</v>
      </c>
      <c r="Z382">
        <v>0</v>
      </c>
      <c r="AA382">
        <v>0</v>
      </c>
      <c r="AB382">
        <v>401000</v>
      </c>
      <c r="AC382">
        <v>30270</v>
      </c>
      <c r="AD382">
        <v>-7190.5</v>
      </c>
      <c r="AE382">
        <f t="shared" si="24"/>
        <v>23079.5</v>
      </c>
      <c r="AF382">
        <v>424079.5</v>
      </c>
      <c r="AG382">
        <v>424079.5</v>
      </c>
      <c r="AH382">
        <v>0</v>
      </c>
      <c r="AI382">
        <v>100</v>
      </c>
      <c r="AJ382">
        <v>0</v>
      </c>
      <c r="AK382">
        <v>0</v>
      </c>
      <c r="AL382">
        <v>0</v>
      </c>
      <c r="AM382">
        <v>0</v>
      </c>
      <c r="AN382">
        <v>0</v>
      </c>
      <c r="AO382">
        <v>0</v>
      </c>
      <c r="AP382">
        <v>0</v>
      </c>
      <c r="AQ382">
        <v>0</v>
      </c>
      <c r="AR382">
        <v>0</v>
      </c>
      <c r="AS382">
        <v>0</v>
      </c>
      <c r="AT382">
        <v>0</v>
      </c>
      <c r="AU382">
        <v>0</v>
      </c>
      <c r="AV382">
        <v>0</v>
      </c>
      <c r="AW382">
        <v>0</v>
      </c>
      <c r="AX382">
        <v>0</v>
      </c>
      <c r="AY382">
        <v>0</v>
      </c>
      <c r="AZ382" t="s">
        <v>254</v>
      </c>
      <c r="BA382" t="s">
        <v>252</v>
      </c>
      <c r="BB382" t="s">
        <v>161</v>
      </c>
      <c r="BC382" t="s">
        <v>161</v>
      </c>
      <c r="BD382" t="s">
        <v>161</v>
      </c>
      <c r="BE382" t="s">
        <v>161</v>
      </c>
      <c r="BF382" t="s">
        <v>159</v>
      </c>
      <c r="BG382" t="s">
        <v>161</v>
      </c>
      <c r="BH382" s="4">
        <v>41091</v>
      </c>
      <c r="BI382">
        <v>0</v>
      </c>
      <c r="BJ382" s="4">
        <v>41455</v>
      </c>
      <c r="BK382" t="s">
        <v>161</v>
      </c>
      <c r="BL382" t="s">
        <v>161</v>
      </c>
      <c r="BM382" t="s">
        <v>161</v>
      </c>
      <c r="BO382" t="s">
        <v>161</v>
      </c>
      <c r="BQ382" t="s">
        <v>161</v>
      </c>
      <c r="BS382" t="s">
        <v>161</v>
      </c>
      <c r="BU382" t="s">
        <v>161</v>
      </c>
      <c r="BW382" t="s">
        <v>161</v>
      </c>
      <c r="BX382" t="s">
        <v>161</v>
      </c>
      <c r="BZ382">
        <v>0</v>
      </c>
      <c r="CA382">
        <v>0</v>
      </c>
      <c r="CB382">
        <v>0</v>
      </c>
      <c r="CC382">
        <v>0</v>
      </c>
      <c r="CD382">
        <v>0</v>
      </c>
      <c r="CE382">
        <v>0</v>
      </c>
      <c r="CF382">
        <v>0</v>
      </c>
      <c r="CG382">
        <v>0</v>
      </c>
      <c r="CH382">
        <v>0</v>
      </c>
      <c r="CI382">
        <v>0</v>
      </c>
      <c r="CJ382">
        <v>0</v>
      </c>
      <c r="CK382">
        <v>0</v>
      </c>
      <c r="CL382">
        <v>0</v>
      </c>
      <c r="CM382">
        <v>0</v>
      </c>
      <c r="CN382">
        <v>0</v>
      </c>
      <c r="CO382">
        <v>0</v>
      </c>
      <c r="CP382">
        <v>7190.5</v>
      </c>
      <c r="CQ382">
        <v>0</v>
      </c>
      <c r="CR382">
        <v>-7190.5</v>
      </c>
      <c r="CS382">
        <v>0</v>
      </c>
      <c r="CT382">
        <v>0</v>
      </c>
      <c r="CU382">
        <v>0</v>
      </c>
      <c r="CV382">
        <v>0</v>
      </c>
      <c r="CW382">
        <v>0</v>
      </c>
      <c r="CX382">
        <v>7190.5</v>
      </c>
      <c r="CY382">
        <v>0</v>
      </c>
      <c r="CZ382">
        <v>0</v>
      </c>
      <c r="DA382">
        <v>7190.5</v>
      </c>
      <c r="DB382">
        <v>0</v>
      </c>
      <c r="DC382">
        <v>0</v>
      </c>
      <c r="DD382">
        <v>7190.5</v>
      </c>
      <c r="DE382">
        <v>0</v>
      </c>
      <c r="DF382">
        <v>130400</v>
      </c>
      <c r="DG382">
        <v>0</v>
      </c>
      <c r="DH382">
        <v>0</v>
      </c>
      <c r="DI382">
        <v>130400</v>
      </c>
      <c r="DJ382">
        <v>123209.5</v>
      </c>
      <c r="DK382">
        <v>0</v>
      </c>
      <c r="DL382">
        <v>7190.5</v>
      </c>
      <c r="DM382">
        <v>94.49</v>
      </c>
      <c r="DN382">
        <v>360429.8</v>
      </c>
      <c r="DO382">
        <v>13700</v>
      </c>
      <c r="DP382">
        <v>0</v>
      </c>
      <c r="DQ382">
        <v>374129.8</v>
      </c>
      <c r="DR382">
        <v>243729.8</v>
      </c>
      <c r="DS382">
        <v>0</v>
      </c>
      <c r="DT382">
        <v>130400</v>
      </c>
      <c r="DU382">
        <v>65.150000000000006</v>
      </c>
      <c r="DV382">
        <v>401000</v>
      </c>
      <c r="DW382">
        <v>16570</v>
      </c>
      <c r="DX382">
        <v>0</v>
      </c>
      <c r="DY382">
        <v>417570</v>
      </c>
      <c r="DZ382">
        <v>57140.2</v>
      </c>
      <c r="EA382">
        <v>0</v>
      </c>
      <c r="EB382">
        <v>360429.8</v>
      </c>
      <c r="EC382">
        <v>13.68</v>
      </c>
      <c r="ED382">
        <v>0</v>
      </c>
      <c r="EE382">
        <v>0</v>
      </c>
      <c r="EF382">
        <v>0</v>
      </c>
      <c r="EG382">
        <v>0</v>
      </c>
      <c r="EH382">
        <v>0</v>
      </c>
      <c r="EI382">
        <v>0</v>
      </c>
      <c r="EJ382">
        <v>0</v>
      </c>
      <c r="EK382">
        <v>0</v>
      </c>
      <c r="EL382">
        <v>0</v>
      </c>
      <c r="EM382">
        <v>0</v>
      </c>
      <c r="EN382">
        <v>0</v>
      </c>
      <c r="EO382">
        <v>0</v>
      </c>
      <c r="EP382">
        <v>0</v>
      </c>
      <c r="EQ382">
        <v>0</v>
      </c>
      <c r="ER382">
        <v>0</v>
      </c>
      <c r="ES382">
        <v>0</v>
      </c>
    </row>
    <row r="383" spans="1:149" hidden="1" x14ac:dyDescent="0.3">
      <c r="A383" t="s">
        <v>148</v>
      </c>
      <c r="B383" t="s">
        <v>149</v>
      </c>
      <c r="C383" t="s">
        <v>756</v>
      </c>
      <c r="D383" t="s">
        <v>151</v>
      </c>
      <c r="E383" t="s">
        <v>152</v>
      </c>
      <c r="F383" t="s">
        <v>769</v>
      </c>
      <c r="G383" t="str">
        <f>VLOOKUP(L383,'[3]Locn Lookup 2'!G:H,2,FALSE)</f>
        <v>116 -  GREENWICH HIGH SCHOOL</v>
      </c>
      <c r="H383" t="str">
        <f t="shared" si="23"/>
        <v>13163116 -  GREENWICH HIGH SCHOOL</v>
      </c>
      <c r="I383" t="s">
        <v>154</v>
      </c>
      <c r="J383" t="s">
        <v>155</v>
      </c>
      <c r="L383" s="3">
        <v>116</v>
      </c>
      <c r="M383" t="s">
        <v>156</v>
      </c>
      <c r="N383" t="s">
        <v>770</v>
      </c>
      <c r="O383" t="s">
        <v>151</v>
      </c>
      <c r="P383" t="s">
        <v>158</v>
      </c>
      <c r="Q383" t="s">
        <v>164</v>
      </c>
      <c r="R383">
        <v>0</v>
      </c>
      <c r="S383">
        <v>0</v>
      </c>
      <c r="T383">
        <v>0</v>
      </c>
      <c r="U383">
        <v>0</v>
      </c>
      <c r="V383">
        <v>0</v>
      </c>
      <c r="W383">
        <v>0</v>
      </c>
      <c r="X383">
        <v>0</v>
      </c>
      <c r="Y383">
        <v>0</v>
      </c>
      <c r="Z383">
        <v>0</v>
      </c>
      <c r="AA383">
        <v>0</v>
      </c>
      <c r="AB383">
        <v>12215000</v>
      </c>
      <c r="AC383">
        <v>10871000</v>
      </c>
      <c r="AD383">
        <v>-23086000</v>
      </c>
      <c r="AE383">
        <f t="shared" si="24"/>
        <v>-12215000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t="s">
        <v>766</v>
      </c>
      <c r="BA383" t="s">
        <v>769</v>
      </c>
      <c r="BB383" t="s">
        <v>161</v>
      </c>
      <c r="BC383" t="s">
        <v>161</v>
      </c>
      <c r="BD383" t="s">
        <v>161</v>
      </c>
      <c r="BE383" t="s">
        <v>161</v>
      </c>
      <c r="BF383" t="s">
        <v>159</v>
      </c>
      <c r="BG383" t="s">
        <v>161</v>
      </c>
      <c r="BH383" s="4">
        <v>41091</v>
      </c>
      <c r="BI383">
        <v>0</v>
      </c>
      <c r="BJ383" s="4">
        <v>41455</v>
      </c>
      <c r="BK383" t="s">
        <v>161</v>
      </c>
      <c r="BL383" t="s">
        <v>161</v>
      </c>
      <c r="BM383" t="s">
        <v>161</v>
      </c>
      <c r="BO383" t="s">
        <v>161</v>
      </c>
      <c r="BQ383" t="s">
        <v>161</v>
      </c>
      <c r="BS383" t="s">
        <v>161</v>
      </c>
      <c r="BU383" t="s">
        <v>161</v>
      </c>
      <c r="BW383" t="s">
        <v>161</v>
      </c>
      <c r="BX383" t="s">
        <v>161</v>
      </c>
      <c r="BZ383">
        <v>0</v>
      </c>
      <c r="CA383">
        <v>0</v>
      </c>
      <c r="CB383">
        <v>0</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0</v>
      </c>
      <c r="CZ383">
        <v>0</v>
      </c>
      <c r="DA383">
        <v>0</v>
      </c>
      <c r="DB383">
        <v>0</v>
      </c>
      <c r="DC383">
        <v>0</v>
      </c>
      <c r="DD383">
        <v>0</v>
      </c>
      <c r="DE383">
        <v>0</v>
      </c>
      <c r="DF383">
        <v>0</v>
      </c>
      <c r="DG383">
        <v>0</v>
      </c>
      <c r="DH383">
        <v>0</v>
      </c>
      <c r="DI383">
        <v>0</v>
      </c>
      <c r="DJ383">
        <v>0</v>
      </c>
      <c r="DK383">
        <v>0</v>
      </c>
      <c r="DL383">
        <v>0</v>
      </c>
      <c r="DM383">
        <v>0</v>
      </c>
      <c r="DN383">
        <v>0</v>
      </c>
      <c r="DO383">
        <v>0</v>
      </c>
      <c r="DP383">
        <v>0</v>
      </c>
      <c r="DQ383">
        <v>0</v>
      </c>
      <c r="DR383">
        <v>0</v>
      </c>
      <c r="DS383">
        <v>0</v>
      </c>
      <c r="DT383">
        <v>0</v>
      </c>
      <c r="DU383">
        <v>0</v>
      </c>
      <c r="DV383">
        <v>12215000</v>
      </c>
      <c r="DW383">
        <v>10871000</v>
      </c>
      <c r="DX383">
        <v>-23086000</v>
      </c>
      <c r="DY383">
        <v>0</v>
      </c>
      <c r="DZ383">
        <v>0</v>
      </c>
      <c r="EA383">
        <v>0</v>
      </c>
      <c r="EB383">
        <v>0</v>
      </c>
      <c r="EC383">
        <v>0</v>
      </c>
      <c r="ED383">
        <v>0</v>
      </c>
      <c r="EE383">
        <v>0</v>
      </c>
      <c r="EF383">
        <v>0</v>
      </c>
      <c r="EG383">
        <v>0</v>
      </c>
      <c r="EH383">
        <v>0</v>
      </c>
      <c r="EI383">
        <v>0</v>
      </c>
      <c r="EJ383">
        <v>0</v>
      </c>
      <c r="EK383">
        <v>0</v>
      </c>
      <c r="EL383">
        <v>0</v>
      </c>
      <c r="EM383">
        <v>0</v>
      </c>
      <c r="EN383">
        <v>0</v>
      </c>
      <c r="EO383">
        <v>0</v>
      </c>
      <c r="EP383">
        <v>0</v>
      </c>
      <c r="EQ383">
        <v>0</v>
      </c>
      <c r="ER383">
        <v>0</v>
      </c>
      <c r="ES383">
        <v>0</v>
      </c>
    </row>
    <row r="384" spans="1:149" hidden="1" x14ac:dyDescent="0.3">
      <c r="A384" t="s">
        <v>148</v>
      </c>
      <c r="B384" t="s">
        <v>149</v>
      </c>
      <c r="C384" t="s">
        <v>756</v>
      </c>
      <c r="D384" t="s">
        <v>151</v>
      </c>
      <c r="E384" t="s">
        <v>152</v>
      </c>
      <c r="F384" t="s">
        <v>771</v>
      </c>
      <c r="G384" t="str">
        <f>VLOOKUP(L384,'[3]Locn Lookup 2'!G:H,2,FALSE)</f>
        <v>116 -  GREENWICH HIGH SCHOOL</v>
      </c>
      <c r="H384" t="str">
        <f t="shared" si="23"/>
        <v>13164116 -  GREENWICH HIGH SCHOOL</v>
      </c>
      <c r="I384" t="s">
        <v>154</v>
      </c>
      <c r="J384" t="s">
        <v>155</v>
      </c>
      <c r="L384" s="3">
        <v>116</v>
      </c>
      <c r="M384" t="s">
        <v>156</v>
      </c>
      <c r="N384" t="s">
        <v>772</v>
      </c>
      <c r="O384" t="s">
        <v>151</v>
      </c>
      <c r="P384" t="s">
        <v>158</v>
      </c>
      <c r="Q384" t="s">
        <v>159</v>
      </c>
      <c r="R384">
        <v>69.86</v>
      </c>
      <c r="S384">
        <v>0</v>
      </c>
      <c r="T384">
        <v>0</v>
      </c>
      <c r="U384">
        <v>0</v>
      </c>
      <c r="V384">
        <v>69.86</v>
      </c>
      <c r="W384">
        <v>0</v>
      </c>
      <c r="X384">
        <v>69.86</v>
      </c>
      <c r="Y384">
        <v>0</v>
      </c>
      <c r="Z384">
        <v>0</v>
      </c>
      <c r="AA384">
        <v>100</v>
      </c>
      <c r="AB384">
        <v>2070000</v>
      </c>
      <c r="AC384">
        <v>0</v>
      </c>
      <c r="AD384">
        <v>0</v>
      </c>
      <c r="AE384">
        <f t="shared" si="24"/>
        <v>0</v>
      </c>
      <c r="AF384">
        <v>2070000</v>
      </c>
      <c r="AG384">
        <v>2069930.14</v>
      </c>
      <c r="AH384">
        <v>0</v>
      </c>
      <c r="AI384">
        <v>100</v>
      </c>
      <c r="AJ384">
        <v>69.86</v>
      </c>
      <c r="AK384">
        <v>0</v>
      </c>
      <c r="AL384">
        <v>0</v>
      </c>
      <c r="AM384">
        <v>0</v>
      </c>
      <c r="AN384">
        <v>69.86</v>
      </c>
      <c r="AO384">
        <v>0</v>
      </c>
      <c r="AP384">
        <v>0</v>
      </c>
      <c r="AQ384">
        <v>69.86</v>
      </c>
      <c r="AR384">
        <v>0</v>
      </c>
      <c r="AS384">
        <v>0</v>
      </c>
      <c r="AT384">
        <v>0</v>
      </c>
      <c r="AU384">
        <v>0</v>
      </c>
      <c r="AV384">
        <v>0</v>
      </c>
      <c r="AW384">
        <v>0</v>
      </c>
      <c r="AX384">
        <v>0</v>
      </c>
      <c r="AY384">
        <v>0</v>
      </c>
      <c r="AZ384" t="s">
        <v>773</v>
      </c>
      <c r="BA384" t="s">
        <v>771</v>
      </c>
      <c r="BB384" t="s">
        <v>161</v>
      </c>
      <c r="BC384" t="s">
        <v>161</v>
      </c>
      <c r="BD384" t="s">
        <v>161</v>
      </c>
      <c r="BE384" t="s">
        <v>161</v>
      </c>
      <c r="BF384" t="s">
        <v>159</v>
      </c>
      <c r="BG384" t="s">
        <v>161</v>
      </c>
      <c r="BH384" s="4">
        <v>41091</v>
      </c>
      <c r="BI384">
        <v>0</v>
      </c>
      <c r="BJ384" s="4">
        <v>41455</v>
      </c>
      <c r="BK384" t="s">
        <v>161</v>
      </c>
      <c r="BL384" t="s">
        <v>161</v>
      </c>
      <c r="BM384" t="s">
        <v>161</v>
      </c>
      <c r="BO384" t="s">
        <v>161</v>
      </c>
      <c r="BQ384" t="s">
        <v>161</v>
      </c>
      <c r="BS384" t="s">
        <v>161</v>
      </c>
      <c r="BU384" t="s">
        <v>161</v>
      </c>
      <c r="BW384" t="s">
        <v>161</v>
      </c>
      <c r="BX384" t="s">
        <v>161</v>
      </c>
      <c r="BZ384">
        <v>69.86</v>
      </c>
      <c r="CA384">
        <v>0</v>
      </c>
      <c r="CB384">
        <v>0</v>
      </c>
      <c r="CC384">
        <v>69.86</v>
      </c>
      <c r="CD384">
        <v>0</v>
      </c>
      <c r="CE384">
        <v>0</v>
      </c>
      <c r="CF384">
        <v>69.86</v>
      </c>
      <c r="CG384">
        <v>0</v>
      </c>
      <c r="CH384">
        <v>69.86</v>
      </c>
      <c r="CI384">
        <v>0</v>
      </c>
      <c r="CJ384">
        <v>0</v>
      </c>
      <c r="CK384">
        <v>69.86</v>
      </c>
      <c r="CL384">
        <v>0</v>
      </c>
      <c r="CM384">
        <v>0</v>
      </c>
      <c r="CN384">
        <v>69.86</v>
      </c>
      <c r="CO384">
        <v>0</v>
      </c>
      <c r="CP384">
        <v>339219.52</v>
      </c>
      <c r="CQ384">
        <v>0</v>
      </c>
      <c r="CR384">
        <v>0</v>
      </c>
      <c r="CS384">
        <v>339219.52</v>
      </c>
      <c r="CT384">
        <v>339149.66</v>
      </c>
      <c r="CU384">
        <v>0</v>
      </c>
      <c r="CV384">
        <v>69.86</v>
      </c>
      <c r="CW384">
        <v>99.98</v>
      </c>
      <c r="CX384">
        <v>339219.52</v>
      </c>
      <c r="CY384">
        <v>0</v>
      </c>
      <c r="CZ384">
        <v>0</v>
      </c>
      <c r="DA384">
        <v>339219.52</v>
      </c>
      <c r="DB384">
        <v>0</v>
      </c>
      <c r="DC384">
        <v>0</v>
      </c>
      <c r="DD384">
        <v>339219.52</v>
      </c>
      <c r="DE384">
        <v>0</v>
      </c>
      <c r="DF384">
        <v>385685.78</v>
      </c>
      <c r="DG384">
        <v>0</v>
      </c>
      <c r="DH384">
        <v>0</v>
      </c>
      <c r="DI384">
        <v>385685.78</v>
      </c>
      <c r="DJ384">
        <v>46466.26</v>
      </c>
      <c r="DK384">
        <v>0</v>
      </c>
      <c r="DL384">
        <v>339219.52</v>
      </c>
      <c r="DM384">
        <v>12.05</v>
      </c>
      <c r="DN384">
        <v>636708</v>
      </c>
      <c r="DO384">
        <v>0</v>
      </c>
      <c r="DP384">
        <v>0</v>
      </c>
      <c r="DQ384">
        <v>636708</v>
      </c>
      <c r="DR384">
        <v>251022.22</v>
      </c>
      <c r="DS384">
        <v>0</v>
      </c>
      <c r="DT384">
        <v>385685.78</v>
      </c>
      <c r="DU384">
        <v>39.43</v>
      </c>
      <c r="DV384">
        <v>2070000</v>
      </c>
      <c r="DW384">
        <v>0</v>
      </c>
      <c r="DX384">
        <v>0</v>
      </c>
      <c r="DY384">
        <v>2070000</v>
      </c>
      <c r="DZ384">
        <v>1433292</v>
      </c>
      <c r="EA384">
        <v>0</v>
      </c>
      <c r="EB384">
        <v>636708</v>
      </c>
      <c r="EC384">
        <v>69.239999999999995</v>
      </c>
      <c r="ED384">
        <v>0</v>
      </c>
      <c r="EE384">
        <v>0</v>
      </c>
      <c r="EF384">
        <v>0</v>
      </c>
      <c r="EG384">
        <v>0</v>
      </c>
      <c r="EH384">
        <v>0</v>
      </c>
      <c r="EI384">
        <v>0</v>
      </c>
      <c r="EJ384">
        <v>0</v>
      </c>
      <c r="EK384">
        <v>0</v>
      </c>
      <c r="EL384">
        <v>0</v>
      </c>
      <c r="EM384">
        <v>0</v>
      </c>
      <c r="EN384">
        <v>0</v>
      </c>
      <c r="EO384">
        <v>0</v>
      </c>
      <c r="EP384">
        <v>0</v>
      </c>
      <c r="EQ384">
        <v>0</v>
      </c>
      <c r="ER384">
        <v>0</v>
      </c>
      <c r="ES384">
        <v>0</v>
      </c>
    </row>
    <row r="385" spans="1:149" hidden="1" x14ac:dyDescent="0.3">
      <c r="A385" t="s">
        <v>148</v>
      </c>
      <c r="B385" t="s">
        <v>149</v>
      </c>
      <c r="C385" t="s">
        <v>756</v>
      </c>
      <c r="D385" t="s">
        <v>151</v>
      </c>
      <c r="E385" t="s">
        <v>152</v>
      </c>
      <c r="F385" t="s">
        <v>774</v>
      </c>
      <c r="G385" t="str">
        <f>VLOOKUP(L385,'[3]Locn Lookup 2'!G:H,2,FALSE)</f>
        <v>116 -  GREENWICH HIGH SCHOOL</v>
      </c>
      <c r="H385" t="str">
        <f t="shared" si="23"/>
        <v>13165116 -  GREENWICH HIGH SCHOOL</v>
      </c>
      <c r="I385" t="s">
        <v>154</v>
      </c>
      <c r="J385" t="s">
        <v>155</v>
      </c>
      <c r="L385" s="3">
        <v>116</v>
      </c>
      <c r="M385" t="s">
        <v>156</v>
      </c>
      <c r="N385" t="s">
        <v>775</v>
      </c>
      <c r="O385" t="s">
        <v>151</v>
      </c>
      <c r="P385" t="s">
        <v>158</v>
      </c>
      <c r="Q385" t="s">
        <v>164</v>
      </c>
      <c r="R385">
        <v>0</v>
      </c>
      <c r="S385">
        <v>0</v>
      </c>
      <c r="T385">
        <v>0</v>
      </c>
      <c r="U385">
        <v>0</v>
      </c>
      <c r="V385">
        <v>0</v>
      </c>
      <c r="W385">
        <v>0</v>
      </c>
      <c r="X385">
        <v>0</v>
      </c>
      <c r="Y385">
        <v>0</v>
      </c>
      <c r="Z385">
        <v>0</v>
      </c>
      <c r="AA385">
        <v>0</v>
      </c>
      <c r="AB385">
        <v>300000</v>
      </c>
      <c r="AC385">
        <v>0</v>
      </c>
      <c r="AD385">
        <v>0</v>
      </c>
      <c r="AE385">
        <f t="shared" si="24"/>
        <v>0</v>
      </c>
      <c r="AF385">
        <v>300000</v>
      </c>
      <c r="AG385">
        <v>300000</v>
      </c>
      <c r="AH385">
        <v>0</v>
      </c>
      <c r="AI385">
        <v>100</v>
      </c>
      <c r="AJ385">
        <v>0</v>
      </c>
      <c r="AK385">
        <v>0</v>
      </c>
      <c r="AL385">
        <v>0</v>
      </c>
      <c r="AM385">
        <v>0</v>
      </c>
      <c r="AN385">
        <v>0</v>
      </c>
      <c r="AO385">
        <v>0</v>
      </c>
      <c r="AP385">
        <v>0</v>
      </c>
      <c r="AQ385">
        <v>0</v>
      </c>
      <c r="AR385">
        <v>0</v>
      </c>
      <c r="AS385">
        <v>0</v>
      </c>
      <c r="AT385">
        <v>0</v>
      </c>
      <c r="AU385">
        <v>0</v>
      </c>
      <c r="AV385">
        <v>0</v>
      </c>
      <c r="AW385">
        <v>0</v>
      </c>
      <c r="AX385">
        <v>0</v>
      </c>
      <c r="AY385">
        <v>0</v>
      </c>
      <c r="AZ385" t="s">
        <v>776</v>
      </c>
      <c r="BA385" t="s">
        <v>774</v>
      </c>
      <c r="BB385" t="s">
        <v>161</v>
      </c>
      <c r="BC385" t="s">
        <v>161</v>
      </c>
      <c r="BD385" t="s">
        <v>161</v>
      </c>
      <c r="BE385" t="s">
        <v>161</v>
      </c>
      <c r="BF385" t="s">
        <v>159</v>
      </c>
      <c r="BG385" t="s">
        <v>161</v>
      </c>
      <c r="BH385" s="4">
        <v>41091</v>
      </c>
      <c r="BI385">
        <v>0</v>
      </c>
      <c r="BJ385" s="4">
        <v>41455</v>
      </c>
      <c r="BK385" t="s">
        <v>161</v>
      </c>
      <c r="BL385" t="s">
        <v>161</v>
      </c>
      <c r="BM385" t="s">
        <v>161</v>
      </c>
      <c r="BO385" t="s">
        <v>161</v>
      </c>
      <c r="BQ385" t="s">
        <v>161</v>
      </c>
      <c r="BS385" t="s">
        <v>161</v>
      </c>
      <c r="BU385" t="s">
        <v>161</v>
      </c>
      <c r="BW385" t="s">
        <v>161</v>
      </c>
      <c r="BX385" t="s">
        <v>161</v>
      </c>
      <c r="BZ385">
        <v>0</v>
      </c>
      <c r="CA385">
        <v>0</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0</v>
      </c>
      <c r="CY385">
        <v>0</v>
      </c>
      <c r="CZ385">
        <v>0</v>
      </c>
      <c r="DA385">
        <v>0</v>
      </c>
      <c r="DB385">
        <v>0</v>
      </c>
      <c r="DC385">
        <v>0</v>
      </c>
      <c r="DD385">
        <v>0</v>
      </c>
      <c r="DE385">
        <v>0</v>
      </c>
      <c r="DF385">
        <v>0</v>
      </c>
      <c r="DG385">
        <v>0</v>
      </c>
      <c r="DH385">
        <v>0</v>
      </c>
      <c r="DI385">
        <v>0</v>
      </c>
      <c r="DJ385">
        <v>0</v>
      </c>
      <c r="DK385">
        <v>0</v>
      </c>
      <c r="DL385">
        <v>0</v>
      </c>
      <c r="DM385">
        <v>0</v>
      </c>
      <c r="DN385">
        <v>0</v>
      </c>
      <c r="DO385">
        <v>0</v>
      </c>
      <c r="DP385">
        <v>0</v>
      </c>
      <c r="DQ385">
        <v>0</v>
      </c>
      <c r="DR385">
        <v>0</v>
      </c>
      <c r="DS385">
        <v>0</v>
      </c>
      <c r="DT385">
        <v>0</v>
      </c>
      <c r="DU385">
        <v>0</v>
      </c>
      <c r="DV385">
        <v>300000</v>
      </c>
      <c r="DW385">
        <v>0</v>
      </c>
      <c r="DX385">
        <v>0</v>
      </c>
      <c r="DY385">
        <v>300000</v>
      </c>
      <c r="DZ385">
        <v>300000</v>
      </c>
      <c r="EA385">
        <v>0</v>
      </c>
      <c r="EB385">
        <v>0</v>
      </c>
      <c r="EC385">
        <v>100</v>
      </c>
      <c r="ED385">
        <v>0</v>
      </c>
      <c r="EE385">
        <v>0</v>
      </c>
      <c r="EF385">
        <v>0</v>
      </c>
      <c r="EG385">
        <v>0</v>
      </c>
      <c r="EH385">
        <v>0</v>
      </c>
      <c r="EI385">
        <v>0</v>
      </c>
      <c r="EJ385">
        <v>0</v>
      </c>
      <c r="EK385">
        <v>0</v>
      </c>
      <c r="EL385">
        <v>0</v>
      </c>
      <c r="EM385">
        <v>0</v>
      </c>
      <c r="EN385">
        <v>0</v>
      </c>
      <c r="EO385">
        <v>0</v>
      </c>
      <c r="EP385">
        <v>0</v>
      </c>
      <c r="EQ385">
        <v>0</v>
      </c>
      <c r="ER385">
        <v>0</v>
      </c>
      <c r="ES385">
        <v>0</v>
      </c>
    </row>
    <row r="386" spans="1:149" hidden="1" x14ac:dyDescent="0.3">
      <c r="A386" t="s">
        <v>148</v>
      </c>
      <c r="B386" t="s">
        <v>149</v>
      </c>
      <c r="C386" t="s">
        <v>756</v>
      </c>
      <c r="D386" t="s">
        <v>151</v>
      </c>
      <c r="E386" t="s">
        <v>152</v>
      </c>
      <c r="F386" t="s">
        <v>777</v>
      </c>
      <c r="G386" t="str">
        <f>VLOOKUP(L386,'[3]Locn Lookup 2'!G:H,2,FALSE)</f>
        <v>116 -  GREENWICH HIGH SCHOOL</v>
      </c>
      <c r="H386" t="str">
        <f t="shared" si="23"/>
        <v>13216116 -  GREENWICH HIGH SCHOOL</v>
      </c>
      <c r="I386" t="s">
        <v>154</v>
      </c>
      <c r="J386" t="s">
        <v>155</v>
      </c>
      <c r="L386" s="3">
        <v>116</v>
      </c>
      <c r="M386" t="s">
        <v>156</v>
      </c>
      <c r="N386" t="s">
        <v>778</v>
      </c>
      <c r="O386" t="s">
        <v>151</v>
      </c>
      <c r="P386" t="s">
        <v>158</v>
      </c>
      <c r="Q386" t="s">
        <v>164</v>
      </c>
      <c r="R386">
        <v>0</v>
      </c>
      <c r="S386">
        <v>0</v>
      </c>
      <c r="T386">
        <v>0</v>
      </c>
      <c r="U386">
        <v>0</v>
      </c>
      <c r="V386">
        <v>0</v>
      </c>
      <c r="W386">
        <v>0</v>
      </c>
      <c r="X386">
        <v>0</v>
      </c>
      <c r="Y386">
        <v>0</v>
      </c>
      <c r="Z386">
        <v>0</v>
      </c>
      <c r="AA386">
        <v>0</v>
      </c>
      <c r="AB386">
        <v>9866000</v>
      </c>
      <c r="AC386">
        <v>0</v>
      </c>
      <c r="AD386">
        <v>-9866000</v>
      </c>
      <c r="AE386">
        <f t="shared" si="24"/>
        <v>-9866000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t="s">
        <v>779</v>
      </c>
      <c r="BA386" t="s">
        <v>777</v>
      </c>
      <c r="BB386" t="s">
        <v>161</v>
      </c>
      <c r="BC386" t="s">
        <v>161</v>
      </c>
      <c r="BD386" t="s">
        <v>161</v>
      </c>
      <c r="BE386" t="s">
        <v>161</v>
      </c>
      <c r="BF386" t="s">
        <v>159</v>
      </c>
      <c r="BG386" t="s">
        <v>161</v>
      </c>
      <c r="BH386" s="4">
        <v>41091</v>
      </c>
      <c r="BI386">
        <v>0</v>
      </c>
      <c r="BJ386" s="4">
        <v>41455</v>
      </c>
      <c r="BK386" t="s">
        <v>161</v>
      </c>
      <c r="BL386" t="s">
        <v>161</v>
      </c>
      <c r="BM386" t="s">
        <v>161</v>
      </c>
      <c r="BO386" t="s">
        <v>161</v>
      </c>
      <c r="BQ386" t="s">
        <v>161</v>
      </c>
      <c r="BS386" t="s">
        <v>161</v>
      </c>
      <c r="BU386" t="s">
        <v>161</v>
      </c>
      <c r="BW386" t="s">
        <v>161</v>
      </c>
      <c r="BX386" t="s">
        <v>161</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v>0</v>
      </c>
      <c r="DF386">
        <v>0</v>
      </c>
      <c r="DG386">
        <v>0</v>
      </c>
      <c r="DH386">
        <v>0</v>
      </c>
      <c r="DI386">
        <v>0</v>
      </c>
      <c r="DJ386">
        <v>0</v>
      </c>
      <c r="DK386">
        <v>0</v>
      </c>
      <c r="DL386">
        <v>0</v>
      </c>
      <c r="DM386">
        <v>0</v>
      </c>
      <c r="DN386">
        <v>0</v>
      </c>
      <c r="DO386">
        <v>0</v>
      </c>
      <c r="DP386">
        <v>0</v>
      </c>
      <c r="DQ386">
        <v>0</v>
      </c>
      <c r="DR386">
        <v>0</v>
      </c>
      <c r="DS386">
        <v>0</v>
      </c>
      <c r="DT386">
        <v>0</v>
      </c>
      <c r="DU386">
        <v>0</v>
      </c>
      <c r="DV386">
        <v>9866000</v>
      </c>
      <c r="DW386">
        <v>0</v>
      </c>
      <c r="DX386">
        <v>-9866000</v>
      </c>
      <c r="DY386">
        <v>0</v>
      </c>
      <c r="DZ386">
        <v>0</v>
      </c>
      <c r="EA386">
        <v>0</v>
      </c>
      <c r="EB386">
        <v>0</v>
      </c>
      <c r="EC386">
        <v>0</v>
      </c>
      <c r="ED386">
        <v>0</v>
      </c>
      <c r="EE386">
        <v>0</v>
      </c>
      <c r="EF386">
        <v>0</v>
      </c>
      <c r="EG386">
        <v>0</v>
      </c>
      <c r="EH386">
        <v>0</v>
      </c>
      <c r="EI386">
        <v>0</v>
      </c>
      <c r="EJ386">
        <v>0</v>
      </c>
      <c r="EK386">
        <v>0</v>
      </c>
      <c r="EL386">
        <v>0</v>
      </c>
      <c r="EM386">
        <v>0</v>
      </c>
      <c r="EN386">
        <v>0</v>
      </c>
      <c r="EO386">
        <v>0</v>
      </c>
      <c r="EP386">
        <v>0</v>
      </c>
      <c r="EQ386">
        <v>0</v>
      </c>
      <c r="ER386">
        <v>0</v>
      </c>
      <c r="ES386">
        <v>0</v>
      </c>
    </row>
    <row r="387" spans="1:149" hidden="1" x14ac:dyDescent="0.3">
      <c r="A387" t="s">
        <v>148</v>
      </c>
      <c r="B387" t="s">
        <v>149</v>
      </c>
      <c r="C387" t="s">
        <v>756</v>
      </c>
      <c r="D387" t="s">
        <v>151</v>
      </c>
      <c r="E387" t="s">
        <v>152</v>
      </c>
      <c r="F387" t="s">
        <v>228</v>
      </c>
      <c r="G387" t="str">
        <f>VLOOKUP(L387,'[3]Locn Lookup 2'!G:H,2,FALSE)</f>
        <v>116 -  GREENWICH HIGH SCHOOL</v>
      </c>
      <c r="H387" t="str">
        <f t="shared" ref="H387:H450" si="26">F387&amp;G387</f>
        <v>14162116 -  GREENWICH HIGH SCHOOL</v>
      </c>
      <c r="I387" t="s">
        <v>154</v>
      </c>
      <c r="J387" t="s">
        <v>155</v>
      </c>
      <c r="L387" s="3">
        <v>116</v>
      </c>
      <c r="M387" t="s">
        <v>156</v>
      </c>
      <c r="N387" t="s">
        <v>780</v>
      </c>
      <c r="O387" t="s">
        <v>151</v>
      </c>
      <c r="P387" t="s">
        <v>158</v>
      </c>
      <c r="Q387" t="s">
        <v>164</v>
      </c>
      <c r="R387">
        <v>0</v>
      </c>
      <c r="S387">
        <v>0</v>
      </c>
      <c r="T387">
        <v>0</v>
      </c>
      <c r="U387">
        <v>0</v>
      </c>
      <c r="V387">
        <v>0</v>
      </c>
      <c r="W387">
        <v>0</v>
      </c>
      <c r="X387">
        <v>0</v>
      </c>
      <c r="Y387">
        <v>0</v>
      </c>
      <c r="Z387">
        <v>0</v>
      </c>
      <c r="AA387">
        <v>0</v>
      </c>
      <c r="AB387">
        <v>160000</v>
      </c>
      <c r="AC387">
        <v>0</v>
      </c>
      <c r="AD387">
        <v>0</v>
      </c>
      <c r="AE387">
        <f t="shared" ref="AE387:AE450" si="27">AC387+AD387</f>
        <v>0</v>
      </c>
      <c r="AF387">
        <v>160000</v>
      </c>
      <c r="AG387">
        <v>160000</v>
      </c>
      <c r="AH387">
        <v>0</v>
      </c>
      <c r="AI387">
        <v>100</v>
      </c>
      <c r="AJ387">
        <v>0</v>
      </c>
      <c r="AK387">
        <v>0</v>
      </c>
      <c r="AL387">
        <v>0</v>
      </c>
      <c r="AM387">
        <v>0</v>
      </c>
      <c r="AN387">
        <v>0</v>
      </c>
      <c r="AO387">
        <v>0</v>
      </c>
      <c r="AP387">
        <v>0</v>
      </c>
      <c r="AQ387">
        <v>0</v>
      </c>
      <c r="AR387">
        <v>0</v>
      </c>
      <c r="AS387">
        <v>0</v>
      </c>
      <c r="AT387">
        <v>0</v>
      </c>
      <c r="AU387">
        <v>0</v>
      </c>
      <c r="AV387">
        <v>0</v>
      </c>
      <c r="AW387">
        <v>0</v>
      </c>
      <c r="AX387">
        <v>0</v>
      </c>
      <c r="AY387">
        <v>0</v>
      </c>
      <c r="AZ387" t="s">
        <v>230</v>
      </c>
      <c r="BA387" t="s">
        <v>228</v>
      </c>
      <c r="BB387" t="s">
        <v>161</v>
      </c>
      <c r="BC387" t="s">
        <v>161</v>
      </c>
      <c r="BD387" t="s">
        <v>161</v>
      </c>
      <c r="BE387" t="s">
        <v>161</v>
      </c>
      <c r="BF387" t="s">
        <v>159</v>
      </c>
      <c r="BG387" t="s">
        <v>161</v>
      </c>
      <c r="BH387" s="4">
        <v>41456</v>
      </c>
      <c r="BI387">
        <v>0</v>
      </c>
      <c r="BJ387" s="4">
        <v>41820</v>
      </c>
      <c r="BK387" t="s">
        <v>161</v>
      </c>
      <c r="BL387" t="s">
        <v>161</v>
      </c>
      <c r="BM387" t="s">
        <v>161</v>
      </c>
      <c r="BO387" t="s">
        <v>161</v>
      </c>
      <c r="BQ387" t="s">
        <v>161</v>
      </c>
      <c r="BS387" t="s">
        <v>161</v>
      </c>
      <c r="BU387" t="s">
        <v>161</v>
      </c>
      <c r="BW387" t="s">
        <v>161</v>
      </c>
      <c r="BX387" t="s">
        <v>161</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0</v>
      </c>
      <c r="CX387">
        <v>0</v>
      </c>
      <c r="CY387">
        <v>0</v>
      </c>
      <c r="CZ387">
        <v>0</v>
      </c>
      <c r="DA387">
        <v>0</v>
      </c>
      <c r="DB387">
        <v>0</v>
      </c>
      <c r="DC387">
        <v>0</v>
      </c>
      <c r="DD387">
        <v>0</v>
      </c>
      <c r="DE387">
        <v>0</v>
      </c>
      <c r="DF387">
        <v>0</v>
      </c>
      <c r="DG387">
        <v>0</v>
      </c>
      <c r="DH387">
        <v>0</v>
      </c>
      <c r="DI387">
        <v>0</v>
      </c>
      <c r="DJ387">
        <v>0</v>
      </c>
      <c r="DK387">
        <v>0</v>
      </c>
      <c r="DL387">
        <v>0</v>
      </c>
      <c r="DM387">
        <v>0</v>
      </c>
      <c r="DN387">
        <v>160000</v>
      </c>
      <c r="DO387">
        <v>0</v>
      </c>
      <c r="DP387">
        <v>0</v>
      </c>
      <c r="DQ387">
        <v>160000</v>
      </c>
      <c r="DR387">
        <v>160000</v>
      </c>
      <c r="DS387">
        <v>0</v>
      </c>
      <c r="DT387">
        <v>0</v>
      </c>
      <c r="DU387">
        <v>100</v>
      </c>
      <c r="DV387">
        <v>0</v>
      </c>
      <c r="DW387">
        <v>0</v>
      </c>
      <c r="DX387">
        <v>0</v>
      </c>
      <c r="DY387">
        <v>0</v>
      </c>
      <c r="DZ387">
        <v>0</v>
      </c>
      <c r="EA387">
        <v>0</v>
      </c>
      <c r="EB387">
        <v>0</v>
      </c>
      <c r="EC387">
        <v>0</v>
      </c>
      <c r="ED387">
        <v>0</v>
      </c>
      <c r="EE387">
        <v>0</v>
      </c>
      <c r="EF387">
        <v>0</v>
      </c>
      <c r="EG387">
        <v>0</v>
      </c>
      <c r="EH387">
        <v>0</v>
      </c>
      <c r="EI387">
        <v>0</v>
      </c>
      <c r="EJ387">
        <v>0</v>
      </c>
      <c r="EK387">
        <v>0</v>
      </c>
      <c r="EL387">
        <v>0</v>
      </c>
      <c r="EM387">
        <v>0</v>
      </c>
      <c r="EN387">
        <v>0</v>
      </c>
      <c r="EO387">
        <v>0</v>
      </c>
      <c r="EP387">
        <v>0</v>
      </c>
      <c r="EQ387">
        <v>0</v>
      </c>
      <c r="ER387">
        <v>0</v>
      </c>
      <c r="ES387">
        <v>0</v>
      </c>
    </row>
    <row r="388" spans="1:149" hidden="1" x14ac:dyDescent="0.3">
      <c r="A388" t="s">
        <v>148</v>
      </c>
      <c r="B388" t="s">
        <v>149</v>
      </c>
      <c r="C388" t="s">
        <v>756</v>
      </c>
      <c r="D388" t="s">
        <v>151</v>
      </c>
      <c r="E388" t="s">
        <v>152</v>
      </c>
      <c r="F388" t="s">
        <v>153</v>
      </c>
      <c r="G388" t="str">
        <f>VLOOKUP(L388,'[3]Locn Lookup 2'!G:H,2,FALSE)</f>
        <v>116 -  GREENWICH HIGH SCHOOL</v>
      </c>
      <c r="H388" t="str">
        <f t="shared" si="26"/>
        <v>14168116 -  GREENWICH HIGH SCHOOL</v>
      </c>
      <c r="I388" t="s">
        <v>154</v>
      </c>
      <c r="J388" t="s">
        <v>155</v>
      </c>
      <c r="L388" s="3">
        <v>116</v>
      </c>
      <c r="M388" t="s">
        <v>156</v>
      </c>
      <c r="N388" t="s">
        <v>781</v>
      </c>
      <c r="O388" t="s">
        <v>151</v>
      </c>
      <c r="P388" t="s">
        <v>158</v>
      </c>
      <c r="Q388" t="s">
        <v>159</v>
      </c>
      <c r="R388">
        <v>0</v>
      </c>
      <c r="S388">
        <v>0</v>
      </c>
      <c r="T388">
        <v>0</v>
      </c>
      <c r="U388">
        <v>0</v>
      </c>
      <c r="V388">
        <v>0</v>
      </c>
      <c r="W388">
        <v>0</v>
      </c>
      <c r="X388">
        <v>0</v>
      </c>
      <c r="Y388">
        <v>0</v>
      </c>
      <c r="Z388">
        <v>0</v>
      </c>
      <c r="AA388">
        <v>0</v>
      </c>
      <c r="AB388">
        <v>11691.4</v>
      </c>
      <c r="AC388">
        <v>26333.77</v>
      </c>
      <c r="AD388">
        <v>0</v>
      </c>
      <c r="AE388">
        <f t="shared" si="27"/>
        <v>26333.77</v>
      </c>
      <c r="AF388">
        <v>38025.17</v>
      </c>
      <c r="AG388">
        <v>38025.17</v>
      </c>
      <c r="AH388">
        <v>0</v>
      </c>
      <c r="AI388">
        <v>100</v>
      </c>
      <c r="AJ388">
        <v>0</v>
      </c>
      <c r="AK388">
        <v>0</v>
      </c>
      <c r="AL388">
        <v>0</v>
      </c>
      <c r="AM388">
        <v>0</v>
      </c>
      <c r="AN388">
        <v>0</v>
      </c>
      <c r="AO388">
        <v>0</v>
      </c>
      <c r="AP388">
        <v>0</v>
      </c>
      <c r="AQ388">
        <v>0</v>
      </c>
      <c r="AR388">
        <v>0</v>
      </c>
      <c r="AS388">
        <v>0</v>
      </c>
      <c r="AT388">
        <v>0</v>
      </c>
      <c r="AU388">
        <v>0</v>
      </c>
      <c r="AV388">
        <v>0</v>
      </c>
      <c r="AW388">
        <v>0</v>
      </c>
      <c r="AX388">
        <v>0</v>
      </c>
      <c r="AY388">
        <v>0</v>
      </c>
      <c r="AZ388" t="s">
        <v>160</v>
      </c>
      <c r="BA388" t="s">
        <v>153</v>
      </c>
      <c r="BB388" t="s">
        <v>161</v>
      </c>
      <c r="BC388" t="s">
        <v>161</v>
      </c>
      <c r="BD388" t="s">
        <v>161</v>
      </c>
      <c r="BE388" t="s">
        <v>161</v>
      </c>
      <c r="BF388" t="s">
        <v>159</v>
      </c>
      <c r="BG388" t="s">
        <v>161</v>
      </c>
      <c r="BH388" s="4">
        <v>41456</v>
      </c>
      <c r="BI388">
        <v>0</v>
      </c>
      <c r="BJ388" s="4">
        <v>41820</v>
      </c>
      <c r="BK388" t="s">
        <v>161</v>
      </c>
      <c r="BL388" t="s">
        <v>161</v>
      </c>
      <c r="BM388" t="s">
        <v>161</v>
      </c>
      <c r="BO388" t="s">
        <v>161</v>
      </c>
      <c r="BQ388" t="s">
        <v>161</v>
      </c>
      <c r="BS388" t="s">
        <v>161</v>
      </c>
      <c r="BU388" t="s">
        <v>161</v>
      </c>
      <c r="BW388" t="s">
        <v>161</v>
      </c>
      <c r="BX388" t="s">
        <v>161</v>
      </c>
      <c r="BZ388">
        <v>0</v>
      </c>
      <c r="CA388">
        <v>0</v>
      </c>
      <c r="CB388">
        <v>0</v>
      </c>
      <c r="CC388">
        <v>0</v>
      </c>
      <c r="CD388">
        <v>0</v>
      </c>
      <c r="CE388">
        <v>0</v>
      </c>
      <c r="CF388">
        <v>0</v>
      </c>
      <c r="CG388">
        <v>0</v>
      </c>
      <c r="CH388">
        <v>0</v>
      </c>
      <c r="CI388">
        <v>0</v>
      </c>
      <c r="CJ388">
        <v>0</v>
      </c>
      <c r="CK388">
        <v>0</v>
      </c>
      <c r="CL388">
        <v>0</v>
      </c>
      <c r="CM388">
        <v>0</v>
      </c>
      <c r="CN388">
        <v>0</v>
      </c>
      <c r="CO388">
        <v>0</v>
      </c>
      <c r="CP388">
        <v>11691.4</v>
      </c>
      <c r="CQ388">
        <v>26333.77</v>
      </c>
      <c r="CR388">
        <v>0</v>
      </c>
      <c r="CS388">
        <v>38025.17</v>
      </c>
      <c r="CT388">
        <v>38025.17</v>
      </c>
      <c r="CU388">
        <v>0</v>
      </c>
      <c r="CV388">
        <v>0</v>
      </c>
      <c r="CW388">
        <v>100</v>
      </c>
      <c r="CX388">
        <v>0</v>
      </c>
      <c r="CY388">
        <v>0</v>
      </c>
      <c r="CZ388">
        <v>0</v>
      </c>
      <c r="DA388">
        <v>0</v>
      </c>
      <c r="DB388">
        <v>0</v>
      </c>
      <c r="DC388">
        <v>0</v>
      </c>
      <c r="DD388">
        <v>0</v>
      </c>
      <c r="DE388">
        <v>0</v>
      </c>
      <c r="DF388">
        <v>0</v>
      </c>
      <c r="DG388">
        <v>0</v>
      </c>
      <c r="DH388">
        <v>0</v>
      </c>
      <c r="DI388">
        <v>0</v>
      </c>
      <c r="DJ388">
        <v>0</v>
      </c>
      <c r="DK388">
        <v>0</v>
      </c>
      <c r="DL388">
        <v>0</v>
      </c>
      <c r="DM388">
        <v>0</v>
      </c>
      <c r="DN388">
        <v>0</v>
      </c>
      <c r="DO388">
        <v>0</v>
      </c>
      <c r="DP388">
        <v>0</v>
      </c>
      <c r="DQ388">
        <v>0</v>
      </c>
      <c r="DR388">
        <v>0</v>
      </c>
      <c r="DS388">
        <v>0</v>
      </c>
      <c r="DT388">
        <v>0</v>
      </c>
      <c r="DU388">
        <v>0</v>
      </c>
      <c r="DV388">
        <v>0</v>
      </c>
      <c r="DW388">
        <v>0</v>
      </c>
      <c r="DX388">
        <v>0</v>
      </c>
      <c r="DY388">
        <v>0</v>
      </c>
      <c r="DZ388">
        <v>0</v>
      </c>
      <c r="EA388">
        <v>0</v>
      </c>
      <c r="EB388">
        <v>0</v>
      </c>
      <c r="EC388">
        <v>0</v>
      </c>
      <c r="ED388">
        <v>0</v>
      </c>
      <c r="EE388">
        <v>0</v>
      </c>
      <c r="EF388">
        <v>0</v>
      </c>
      <c r="EG388">
        <v>0</v>
      </c>
      <c r="EH388">
        <v>0</v>
      </c>
      <c r="EI388">
        <v>0</v>
      </c>
      <c r="EJ388">
        <v>0</v>
      </c>
      <c r="EK388">
        <v>0</v>
      </c>
      <c r="EL388">
        <v>0</v>
      </c>
      <c r="EM388">
        <v>0</v>
      </c>
      <c r="EN388">
        <v>0</v>
      </c>
      <c r="EO388">
        <v>0</v>
      </c>
      <c r="EP388">
        <v>0</v>
      </c>
      <c r="EQ388">
        <v>0</v>
      </c>
      <c r="ER388">
        <v>0</v>
      </c>
      <c r="ES388">
        <v>0</v>
      </c>
    </row>
    <row r="389" spans="1:149" hidden="1" x14ac:dyDescent="0.3">
      <c r="A389" t="s">
        <v>148</v>
      </c>
      <c r="B389" t="s">
        <v>149</v>
      </c>
      <c r="C389" t="s">
        <v>756</v>
      </c>
      <c r="D389" t="s">
        <v>151</v>
      </c>
      <c r="E389" t="s">
        <v>152</v>
      </c>
      <c r="F389" t="s">
        <v>411</v>
      </c>
      <c r="G389" t="str">
        <f>VLOOKUP(L389,'[3]Locn Lookup 2'!G:H,2,FALSE)</f>
        <v>116 -  GREENWICH HIGH SCHOOL</v>
      </c>
      <c r="H389" t="str">
        <f t="shared" si="26"/>
        <v>15163116 -  GREENWICH HIGH SCHOOL</v>
      </c>
      <c r="I389" t="s">
        <v>154</v>
      </c>
      <c r="J389" t="s">
        <v>155</v>
      </c>
      <c r="L389" s="3">
        <v>116</v>
      </c>
      <c r="M389" t="s">
        <v>156</v>
      </c>
      <c r="N389" t="s">
        <v>782</v>
      </c>
      <c r="O389" t="s">
        <v>151</v>
      </c>
      <c r="P389" t="s">
        <v>158</v>
      </c>
      <c r="Q389" t="s">
        <v>164</v>
      </c>
      <c r="R389">
        <v>0</v>
      </c>
      <c r="S389">
        <v>0</v>
      </c>
      <c r="T389">
        <v>0</v>
      </c>
      <c r="U389">
        <v>0</v>
      </c>
      <c r="V389">
        <v>0</v>
      </c>
      <c r="W389">
        <v>0</v>
      </c>
      <c r="X389">
        <v>0</v>
      </c>
      <c r="Y389">
        <v>0</v>
      </c>
      <c r="Z389">
        <v>0</v>
      </c>
      <c r="AA389">
        <v>0</v>
      </c>
      <c r="AB389">
        <v>50000</v>
      </c>
      <c r="AC389">
        <v>0</v>
      </c>
      <c r="AD389">
        <v>-597.91999999999996</v>
      </c>
      <c r="AE389">
        <f t="shared" si="27"/>
        <v>-597.91999999999996</v>
      </c>
      <c r="AF389">
        <v>49402.080000000002</v>
      </c>
      <c r="AG389">
        <v>49402.080000000002</v>
      </c>
      <c r="AH389">
        <v>0</v>
      </c>
      <c r="AI389">
        <v>100</v>
      </c>
      <c r="AJ389">
        <v>0</v>
      </c>
      <c r="AK389">
        <v>0</v>
      </c>
      <c r="AL389">
        <v>0</v>
      </c>
      <c r="AM389">
        <v>0</v>
      </c>
      <c r="AN389">
        <v>0</v>
      </c>
      <c r="AO389">
        <v>0</v>
      </c>
      <c r="AP389">
        <v>0</v>
      </c>
      <c r="AQ389">
        <v>0</v>
      </c>
      <c r="AR389">
        <v>0</v>
      </c>
      <c r="AS389">
        <v>0</v>
      </c>
      <c r="AT389">
        <v>0</v>
      </c>
      <c r="AU389">
        <v>0</v>
      </c>
      <c r="AV389">
        <v>0</v>
      </c>
      <c r="AW389">
        <v>0</v>
      </c>
      <c r="AX389">
        <v>0</v>
      </c>
      <c r="AY389">
        <v>0</v>
      </c>
      <c r="AZ389" t="s">
        <v>413</v>
      </c>
      <c r="BA389" t="s">
        <v>411</v>
      </c>
      <c r="BB389" t="s">
        <v>161</v>
      </c>
      <c r="BC389" t="s">
        <v>161</v>
      </c>
      <c r="BD389" t="s">
        <v>161</v>
      </c>
      <c r="BE389" t="s">
        <v>161</v>
      </c>
      <c r="BF389" t="s">
        <v>159</v>
      </c>
      <c r="BG389" t="s">
        <v>161</v>
      </c>
      <c r="BH389" s="4">
        <v>41821</v>
      </c>
      <c r="BI389">
        <v>0</v>
      </c>
      <c r="BJ389" s="4">
        <v>42185</v>
      </c>
      <c r="BK389" t="s">
        <v>161</v>
      </c>
      <c r="BL389" t="s">
        <v>161</v>
      </c>
      <c r="BM389" t="s">
        <v>161</v>
      </c>
      <c r="BO389" t="s">
        <v>161</v>
      </c>
      <c r="BQ389" t="s">
        <v>161</v>
      </c>
      <c r="BS389" t="s">
        <v>161</v>
      </c>
      <c r="BU389" t="s">
        <v>161</v>
      </c>
      <c r="BW389" t="s">
        <v>161</v>
      </c>
      <c r="BX389" t="s">
        <v>161</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0</v>
      </c>
      <c r="CX389">
        <v>0</v>
      </c>
      <c r="CY389">
        <v>0</v>
      </c>
      <c r="CZ389">
        <v>0</v>
      </c>
      <c r="DA389">
        <v>0</v>
      </c>
      <c r="DB389">
        <v>0</v>
      </c>
      <c r="DC389">
        <v>0</v>
      </c>
      <c r="DD389">
        <v>0</v>
      </c>
      <c r="DE389">
        <v>0</v>
      </c>
      <c r="DF389">
        <v>50000</v>
      </c>
      <c r="DG389">
        <v>0</v>
      </c>
      <c r="DH389">
        <v>-597.91999999999996</v>
      </c>
      <c r="DI389">
        <v>49402.080000000002</v>
      </c>
      <c r="DJ389">
        <v>49402.080000000002</v>
      </c>
      <c r="DK389">
        <v>0</v>
      </c>
      <c r="DL389">
        <v>0</v>
      </c>
      <c r="DM389">
        <v>100</v>
      </c>
      <c r="DN389">
        <v>0</v>
      </c>
      <c r="DO389">
        <v>0</v>
      </c>
      <c r="DP389">
        <v>0</v>
      </c>
      <c r="DQ389">
        <v>0</v>
      </c>
      <c r="DR389">
        <v>0</v>
      </c>
      <c r="DS389">
        <v>0</v>
      </c>
      <c r="DT389">
        <v>0</v>
      </c>
      <c r="DU389">
        <v>0</v>
      </c>
      <c r="DV389">
        <v>0</v>
      </c>
      <c r="DW389">
        <v>0</v>
      </c>
      <c r="DX389">
        <v>0</v>
      </c>
      <c r="DY389">
        <v>0</v>
      </c>
      <c r="DZ389">
        <v>0</v>
      </c>
      <c r="EA389">
        <v>0</v>
      </c>
      <c r="EB389">
        <v>0</v>
      </c>
      <c r="EC389">
        <v>0</v>
      </c>
      <c r="ED389">
        <v>0</v>
      </c>
      <c r="EE389">
        <v>0</v>
      </c>
      <c r="EF389">
        <v>0</v>
      </c>
      <c r="EG389">
        <v>0</v>
      </c>
      <c r="EH389">
        <v>0</v>
      </c>
      <c r="EI389">
        <v>0</v>
      </c>
      <c r="EJ389">
        <v>0</v>
      </c>
      <c r="EK389">
        <v>0</v>
      </c>
      <c r="EL389">
        <v>0</v>
      </c>
      <c r="EM389">
        <v>0</v>
      </c>
      <c r="EN389">
        <v>0</v>
      </c>
      <c r="EO389">
        <v>0</v>
      </c>
      <c r="EP389">
        <v>0</v>
      </c>
      <c r="EQ389">
        <v>0</v>
      </c>
      <c r="ER389">
        <v>0</v>
      </c>
      <c r="ES389">
        <v>0</v>
      </c>
    </row>
    <row r="390" spans="1:149" hidden="1" x14ac:dyDescent="0.3">
      <c r="A390" t="s">
        <v>148</v>
      </c>
      <c r="B390" t="s">
        <v>149</v>
      </c>
      <c r="C390" t="s">
        <v>756</v>
      </c>
      <c r="D390" t="s">
        <v>151</v>
      </c>
      <c r="E390" t="s">
        <v>152</v>
      </c>
      <c r="F390" t="s">
        <v>162</v>
      </c>
      <c r="G390" t="str">
        <f>VLOOKUP(L390,'[3]Locn Lookup 2'!G:H,2,FALSE)</f>
        <v>116 -  GREENWICH HIGH SCHOOL</v>
      </c>
      <c r="H390" t="str">
        <f t="shared" si="26"/>
        <v>15169116 -  GREENWICH HIGH SCHOOL</v>
      </c>
      <c r="I390" t="s">
        <v>154</v>
      </c>
      <c r="J390" t="s">
        <v>155</v>
      </c>
      <c r="L390" s="3">
        <v>116</v>
      </c>
      <c r="M390" t="s">
        <v>156</v>
      </c>
      <c r="N390" t="s">
        <v>783</v>
      </c>
      <c r="O390" t="s">
        <v>151</v>
      </c>
      <c r="P390" t="s">
        <v>158</v>
      </c>
      <c r="Q390" t="s">
        <v>164</v>
      </c>
      <c r="R390">
        <v>0</v>
      </c>
      <c r="S390">
        <v>0</v>
      </c>
      <c r="T390">
        <v>0</v>
      </c>
      <c r="U390">
        <v>0</v>
      </c>
      <c r="V390">
        <v>0</v>
      </c>
      <c r="W390">
        <v>0</v>
      </c>
      <c r="X390">
        <v>0</v>
      </c>
      <c r="Y390">
        <v>0</v>
      </c>
      <c r="Z390">
        <v>0</v>
      </c>
      <c r="AA390">
        <v>0</v>
      </c>
      <c r="AB390">
        <v>40000</v>
      </c>
      <c r="AC390">
        <v>0</v>
      </c>
      <c r="AD390">
        <v>-1050</v>
      </c>
      <c r="AE390">
        <f t="shared" si="27"/>
        <v>-1050</v>
      </c>
      <c r="AF390">
        <v>38950</v>
      </c>
      <c r="AG390">
        <v>38950</v>
      </c>
      <c r="AH390">
        <v>0</v>
      </c>
      <c r="AI390">
        <v>100</v>
      </c>
      <c r="AJ390">
        <v>0</v>
      </c>
      <c r="AK390">
        <v>0</v>
      </c>
      <c r="AL390">
        <v>0</v>
      </c>
      <c r="AM390">
        <v>0</v>
      </c>
      <c r="AN390">
        <v>0</v>
      </c>
      <c r="AO390">
        <v>0</v>
      </c>
      <c r="AP390">
        <v>0</v>
      </c>
      <c r="AQ390">
        <v>0</v>
      </c>
      <c r="AR390">
        <v>0</v>
      </c>
      <c r="AS390">
        <v>0</v>
      </c>
      <c r="AT390">
        <v>0</v>
      </c>
      <c r="AU390">
        <v>0</v>
      </c>
      <c r="AV390">
        <v>0</v>
      </c>
      <c r="AW390">
        <v>0</v>
      </c>
      <c r="AX390">
        <v>0</v>
      </c>
      <c r="AY390">
        <v>0</v>
      </c>
      <c r="AZ390" t="s">
        <v>165</v>
      </c>
      <c r="BA390" t="s">
        <v>162</v>
      </c>
      <c r="BB390" t="s">
        <v>161</v>
      </c>
      <c r="BC390" t="s">
        <v>161</v>
      </c>
      <c r="BD390" t="s">
        <v>161</v>
      </c>
      <c r="BE390" t="s">
        <v>161</v>
      </c>
      <c r="BF390" t="s">
        <v>159</v>
      </c>
      <c r="BG390" t="s">
        <v>161</v>
      </c>
      <c r="BH390" s="4">
        <v>41821</v>
      </c>
      <c r="BI390">
        <v>0</v>
      </c>
      <c r="BJ390" s="4">
        <v>42185</v>
      </c>
      <c r="BK390" t="s">
        <v>161</v>
      </c>
      <c r="BL390" t="s">
        <v>161</v>
      </c>
      <c r="BM390" t="s">
        <v>161</v>
      </c>
      <c r="BO390" t="s">
        <v>161</v>
      </c>
      <c r="BQ390" t="s">
        <v>161</v>
      </c>
      <c r="BS390" t="s">
        <v>161</v>
      </c>
      <c r="BU390" t="s">
        <v>161</v>
      </c>
      <c r="BW390" t="s">
        <v>161</v>
      </c>
      <c r="BX390" t="s">
        <v>161</v>
      </c>
      <c r="BZ390">
        <v>0</v>
      </c>
      <c r="CA390">
        <v>0</v>
      </c>
      <c r="CB390">
        <v>0</v>
      </c>
      <c r="CC390">
        <v>0</v>
      </c>
      <c r="CD390">
        <v>0</v>
      </c>
      <c r="CE390">
        <v>0</v>
      </c>
      <c r="CF390">
        <v>0</v>
      </c>
      <c r="CG390">
        <v>0</v>
      </c>
      <c r="CH390">
        <v>0</v>
      </c>
      <c r="CI390">
        <v>0</v>
      </c>
      <c r="CJ390">
        <v>0</v>
      </c>
      <c r="CK390">
        <v>0</v>
      </c>
      <c r="CL390">
        <v>0</v>
      </c>
      <c r="CM390">
        <v>0</v>
      </c>
      <c r="CN390">
        <v>0</v>
      </c>
      <c r="CO390">
        <v>0</v>
      </c>
      <c r="CP390">
        <v>0</v>
      </c>
      <c r="CQ390">
        <v>0</v>
      </c>
      <c r="CR390">
        <v>0</v>
      </c>
      <c r="CS390">
        <v>0</v>
      </c>
      <c r="CT390">
        <v>0</v>
      </c>
      <c r="CU390">
        <v>0</v>
      </c>
      <c r="CV390">
        <v>0</v>
      </c>
      <c r="CW390">
        <v>0</v>
      </c>
      <c r="CX390">
        <v>0</v>
      </c>
      <c r="CY390">
        <v>0</v>
      </c>
      <c r="CZ390">
        <v>0</v>
      </c>
      <c r="DA390">
        <v>0</v>
      </c>
      <c r="DB390">
        <v>0</v>
      </c>
      <c r="DC390">
        <v>0</v>
      </c>
      <c r="DD390">
        <v>0</v>
      </c>
      <c r="DE390">
        <v>0</v>
      </c>
      <c r="DF390">
        <v>40000</v>
      </c>
      <c r="DG390">
        <v>0</v>
      </c>
      <c r="DH390">
        <v>-1050</v>
      </c>
      <c r="DI390">
        <v>38950</v>
      </c>
      <c r="DJ390">
        <v>38950</v>
      </c>
      <c r="DK390">
        <v>0</v>
      </c>
      <c r="DL390">
        <v>0</v>
      </c>
      <c r="DM390">
        <v>100</v>
      </c>
      <c r="DN390">
        <v>0</v>
      </c>
      <c r="DO390">
        <v>0</v>
      </c>
      <c r="DP390">
        <v>0</v>
      </c>
      <c r="DQ390">
        <v>0</v>
      </c>
      <c r="DR390">
        <v>0</v>
      </c>
      <c r="DS390">
        <v>0</v>
      </c>
      <c r="DT390">
        <v>0</v>
      </c>
      <c r="DU390">
        <v>0</v>
      </c>
      <c r="DV390">
        <v>0</v>
      </c>
      <c r="DW390">
        <v>0</v>
      </c>
      <c r="DX390">
        <v>0</v>
      </c>
      <c r="DY390">
        <v>0</v>
      </c>
      <c r="DZ390">
        <v>0</v>
      </c>
      <c r="EA390">
        <v>0</v>
      </c>
      <c r="EB390">
        <v>0</v>
      </c>
      <c r="EC390">
        <v>0</v>
      </c>
      <c r="ED390">
        <v>0</v>
      </c>
      <c r="EE390">
        <v>0</v>
      </c>
      <c r="EF390">
        <v>0</v>
      </c>
      <c r="EG390">
        <v>0</v>
      </c>
      <c r="EH390">
        <v>0</v>
      </c>
      <c r="EI390">
        <v>0</v>
      </c>
      <c r="EJ390">
        <v>0</v>
      </c>
      <c r="EK390">
        <v>0</v>
      </c>
      <c r="EL390">
        <v>0</v>
      </c>
      <c r="EM390">
        <v>0</v>
      </c>
      <c r="EN390">
        <v>0</v>
      </c>
      <c r="EO390">
        <v>0</v>
      </c>
      <c r="EP390">
        <v>0</v>
      </c>
      <c r="EQ390">
        <v>0</v>
      </c>
      <c r="ER390">
        <v>0</v>
      </c>
      <c r="ES390">
        <v>0</v>
      </c>
    </row>
    <row r="391" spans="1:149" hidden="1" x14ac:dyDescent="0.3">
      <c r="A391" t="s">
        <v>148</v>
      </c>
      <c r="B391" t="s">
        <v>149</v>
      </c>
      <c r="C391" t="s">
        <v>756</v>
      </c>
      <c r="D391" t="s">
        <v>151</v>
      </c>
      <c r="E391" t="s">
        <v>152</v>
      </c>
      <c r="F391" t="s">
        <v>320</v>
      </c>
      <c r="G391" t="str">
        <f>VLOOKUP(L391,'[3]Locn Lookup 2'!G:H,2,FALSE)</f>
        <v>116 -  GREENWICH HIGH SCHOOL</v>
      </c>
      <c r="H391" t="str">
        <f t="shared" si="26"/>
        <v>15174116 -  GREENWICH HIGH SCHOOL</v>
      </c>
      <c r="I391" t="s">
        <v>154</v>
      </c>
      <c r="J391" t="s">
        <v>155</v>
      </c>
      <c r="L391" s="3">
        <v>116</v>
      </c>
      <c r="M391" t="s">
        <v>156</v>
      </c>
      <c r="N391" t="s">
        <v>784</v>
      </c>
      <c r="O391" t="s">
        <v>151</v>
      </c>
      <c r="P391" t="s">
        <v>158</v>
      </c>
      <c r="Q391" t="s">
        <v>159</v>
      </c>
      <c r="R391">
        <v>-3.77</v>
      </c>
      <c r="S391">
        <v>0</v>
      </c>
      <c r="T391">
        <v>0</v>
      </c>
      <c r="U391">
        <v>0</v>
      </c>
      <c r="V391">
        <v>-3.77</v>
      </c>
      <c r="W391">
        <v>0</v>
      </c>
      <c r="X391">
        <v>0</v>
      </c>
      <c r="Y391">
        <v>0</v>
      </c>
      <c r="Z391">
        <v>-3.77</v>
      </c>
      <c r="AA391">
        <v>0</v>
      </c>
      <c r="AB391">
        <v>140000</v>
      </c>
      <c r="AC391">
        <v>339051.17</v>
      </c>
      <c r="AD391">
        <v>-10334.01</v>
      </c>
      <c r="AE391">
        <f t="shared" si="27"/>
        <v>328717.15999999997</v>
      </c>
      <c r="AF391">
        <v>468717.16</v>
      </c>
      <c r="AG391">
        <v>468720.93</v>
      </c>
      <c r="AH391">
        <v>-3.77</v>
      </c>
      <c r="AI391">
        <v>100</v>
      </c>
      <c r="AJ391">
        <v>0</v>
      </c>
      <c r="AK391">
        <v>0</v>
      </c>
      <c r="AL391">
        <v>0</v>
      </c>
      <c r="AM391">
        <v>0</v>
      </c>
      <c r="AN391">
        <v>0</v>
      </c>
      <c r="AO391">
        <v>3.77</v>
      </c>
      <c r="AP391">
        <v>0</v>
      </c>
      <c r="AQ391">
        <v>-3.77</v>
      </c>
      <c r="AR391">
        <v>0</v>
      </c>
      <c r="AS391">
        <v>0</v>
      </c>
      <c r="AT391">
        <v>0</v>
      </c>
      <c r="AU391">
        <v>0</v>
      </c>
      <c r="AV391">
        <v>0</v>
      </c>
      <c r="AW391">
        <v>0</v>
      </c>
      <c r="AX391">
        <v>0</v>
      </c>
      <c r="AY391">
        <v>0</v>
      </c>
      <c r="AZ391" t="s">
        <v>160</v>
      </c>
      <c r="BA391" t="s">
        <v>320</v>
      </c>
      <c r="BB391" t="s">
        <v>161</v>
      </c>
      <c r="BC391" t="s">
        <v>161</v>
      </c>
      <c r="BD391" t="s">
        <v>161</v>
      </c>
      <c r="BE391" t="s">
        <v>161</v>
      </c>
      <c r="BF391" t="s">
        <v>159</v>
      </c>
      <c r="BG391" t="s">
        <v>161</v>
      </c>
      <c r="BH391" s="4">
        <v>41821</v>
      </c>
      <c r="BI391">
        <v>0</v>
      </c>
      <c r="BJ391" s="4">
        <v>42185</v>
      </c>
      <c r="BK391" t="s">
        <v>161</v>
      </c>
      <c r="BL391" t="s">
        <v>161</v>
      </c>
      <c r="BM391" t="s">
        <v>161</v>
      </c>
      <c r="BO391" t="s">
        <v>161</v>
      </c>
      <c r="BQ391" t="s">
        <v>161</v>
      </c>
      <c r="BS391" t="s">
        <v>161</v>
      </c>
      <c r="BU391" t="s">
        <v>161</v>
      </c>
      <c r="BW391" t="s">
        <v>161</v>
      </c>
      <c r="BX391" t="s">
        <v>161</v>
      </c>
      <c r="BZ391">
        <v>51793.35</v>
      </c>
      <c r="CA391">
        <v>0</v>
      </c>
      <c r="CB391">
        <v>-1670.45</v>
      </c>
      <c r="CC391">
        <v>50122.9</v>
      </c>
      <c r="CD391">
        <v>50122.9</v>
      </c>
      <c r="CE391">
        <v>0</v>
      </c>
      <c r="CF391">
        <v>0</v>
      </c>
      <c r="CG391">
        <v>100</v>
      </c>
      <c r="CH391">
        <v>90547.08</v>
      </c>
      <c r="CI391">
        <v>0</v>
      </c>
      <c r="CJ391">
        <v>0</v>
      </c>
      <c r="CK391">
        <v>90547.08</v>
      </c>
      <c r="CL391">
        <v>38753.730000000003</v>
      </c>
      <c r="CM391">
        <v>0</v>
      </c>
      <c r="CN391">
        <v>51793.35</v>
      </c>
      <c r="CO391">
        <v>42.8</v>
      </c>
      <c r="CP391">
        <v>316047.35999999999</v>
      </c>
      <c r="CQ391">
        <v>0</v>
      </c>
      <c r="CR391">
        <v>0</v>
      </c>
      <c r="CS391">
        <v>316047.35999999999</v>
      </c>
      <c r="CT391">
        <v>225500.28</v>
      </c>
      <c r="CU391">
        <v>0</v>
      </c>
      <c r="CV391">
        <v>90547.08</v>
      </c>
      <c r="CW391">
        <v>71.349999999999994</v>
      </c>
      <c r="CX391">
        <v>415184.75</v>
      </c>
      <c r="CY391">
        <v>6770.21</v>
      </c>
      <c r="CZ391">
        <v>0</v>
      </c>
      <c r="DA391">
        <v>421954.96</v>
      </c>
      <c r="DB391">
        <v>105907.6</v>
      </c>
      <c r="DC391">
        <v>0</v>
      </c>
      <c r="DD391">
        <v>316047.35999999999</v>
      </c>
      <c r="DE391">
        <v>25.1</v>
      </c>
      <c r="DF391">
        <v>140000</v>
      </c>
      <c r="DG391">
        <v>332280.96000000002</v>
      </c>
      <c r="DH391">
        <v>-8663.56</v>
      </c>
      <c r="DI391">
        <v>463617.4</v>
      </c>
      <c r="DJ391">
        <v>48432.65</v>
      </c>
      <c r="DK391">
        <v>0</v>
      </c>
      <c r="DL391">
        <v>415184.75</v>
      </c>
      <c r="DM391">
        <v>10.45</v>
      </c>
      <c r="DN391">
        <v>0</v>
      </c>
      <c r="DO391">
        <v>0</v>
      </c>
      <c r="DP391">
        <v>0</v>
      </c>
      <c r="DQ391">
        <v>0</v>
      </c>
      <c r="DR391">
        <v>0</v>
      </c>
      <c r="DS391">
        <v>0</v>
      </c>
      <c r="DT391">
        <v>0</v>
      </c>
      <c r="DU391">
        <v>0</v>
      </c>
      <c r="DV391">
        <v>0</v>
      </c>
      <c r="DW391">
        <v>0</v>
      </c>
      <c r="DX391">
        <v>0</v>
      </c>
      <c r="DY391">
        <v>0</v>
      </c>
      <c r="DZ391">
        <v>0</v>
      </c>
      <c r="EA391">
        <v>0</v>
      </c>
      <c r="EB391">
        <v>0</v>
      </c>
      <c r="EC391">
        <v>0</v>
      </c>
      <c r="ED391">
        <v>0</v>
      </c>
      <c r="EE391">
        <v>0</v>
      </c>
      <c r="EF391">
        <v>0</v>
      </c>
      <c r="EG391">
        <v>0</v>
      </c>
      <c r="EH391">
        <v>0</v>
      </c>
      <c r="EI391">
        <v>0</v>
      </c>
      <c r="EJ391">
        <v>0</v>
      </c>
      <c r="EK391">
        <v>0</v>
      </c>
      <c r="EL391">
        <v>0</v>
      </c>
      <c r="EM391">
        <v>0</v>
      </c>
      <c r="EN391">
        <v>0</v>
      </c>
      <c r="EO391">
        <v>0</v>
      </c>
      <c r="EP391">
        <v>0</v>
      </c>
      <c r="EQ391">
        <v>0</v>
      </c>
      <c r="ER391">
        <v>0</v>
      </c>
      <c r="ES391">
        <v>0</v>
      </c>
    </row>
    <row r="392" spans="1:149" hidden="1" x14ac:dyDescent="0.3">
      <c r="A392" t="s">
        <v>148</v>
      </c>
      <c r="B392" t="s">
        <v>149</v>
      </c>
      <c r="C392" t="s">
        <v>756</v>
      </c>
      <c r="D392" t="s">
        <v>151</v>
      </c>
      <c r="E392" t="s">
        <v>152</v>
      </c>
      <c r="F392" t="s">
        <v>529</v>
      </c>
      <c r="G392" t="str">
        <f>VLOOKUP(L392,'[3]Locn Lookup 2'!G:H,2,FALSE)</f>
        <v>116 -  GREENWICH HIGH SCHOOL</v>
      </c>
      <c r="H392" t="str">
        <f t="shared" si="26"/>
        <v>15176116 -  GREENWICH HIGH SCHOOL</v>
      </c>
      <c r="I392" t="s">
        <v>154</v>
      </c>
      <c r="J392" t="s">
        <v>155</v>
      </c>
      <c r="L392" s="3">
        <v>116</v>
      </c>
      <c r="M392" t="s">
        <v>156</v>
      </c>
      <c r="N392" t="s">
        <v>785</v>
      </c>
      <c r="O392" t="s">
        <v>151</v>
      </c>
      <c r="P392" t="s">
        <v>158</v>
      </c>
      <c r="Q392" t="s">
        <v>159</v>
      </c>
      <c r="R392">
        <v>0</v>
      </c>
      <c r="S392">
        <v>0</v>
      </c>
      <c r="T392">
        <v>0</v>
      </c>
      <c r="U392">
        <v>0</v>
      </c>
      <c r="V392">
        <v>0</v>
      </c>
      <c r="W392">
        <v>0</v>
      </c>
      <c r="X392">
        <v>0</v>
      </c>
      <c r="Y392">
        <v>0</v>
      </c>
      <c r="Z392">
        <v>0</v>
      </c>
      <c r="AA392">
        <v>0</v>
      </c>
      <c r="AB392">
        <v>350000</v>
      </c>
      <c r="AC392">
        <v>20135.87</v>
      </c>
      <c r="AD392">
        <v>-0.5</v>
      </c>
      <c r="AE392">
        <f t="shared" si="27"/>
        <v>20135.37</v>
      </c>
      <c r="AF392">
        <v>370135.37</v>
      </c>
      <c r="AG392">
        <v>370135.37</v>
      </c>
      <c r="AH392">
        <v>0</v>
      </c>
      <c r="AI392">
        <v>100</v>
      </c>
      <c r="AJ392">
        <v>0</v>
      </c>
      <c r="AK392">
        <v>0</v>
      </c>
      <c r="AL392">
        <v>0</v>
      </c>
      <c r="AM392">
        <v>0</v>
      </c>
      <c r="AN392">
        <v>0</v>
      </c>
      <c r="AO392">
        <v>0</v>
      </c>
      <c r="AP392">
        <v>0</v>
      </c>
      <c r="AQ392">
        <v>0</v>
      </c>
      <c r="AR392">
        <v>0</v>
      </c>
      <c r="AS392">
        <v>0</v>
      </c>
      <c r="AT392">
        <v>0</v>
      </c>
      <c r="AU392">
        <v>0</v>
      </c>
      <c r="AV392">
        <v>0</v>
      </c>
      <c r="AW392">
        <v>0</v>
      </c>
      <c r="AX392">
        <v>0</v>
      </c>
      <c r="AY392">
        <v>0</v>
      </c>
      <c r="AZ392" t="s">
        <v>531</v>
      </c>
      <c r="BA392" t="s">
        <v>529</v>
      </c>
      <c r="BB392" t="s">
        <v>161</v>
      </c>
      <c r="BC392" t="s">
        <v>161</v>
      </c>
      <c r="BD392" t="s">
        <v>161</v>
      </c>
      <c r="BE392" t="s">
        <v>161</v>
      </c>
      <c r="BF392" t="s">
        <v>159</v>
      </c>
      <c r="BG392" t="s">
        <v>161</v>
      </c>
      <c r="BH392" s="4">
        <v>41821</v>
      </c>
      <c r="BI392">
        <v>0</v>
      </c>
      <c r="BJ392" s="4">
        <v>42185</v>
      </c>
      <c r="BK392" t="s">
        <v>161</v>
      </c>
      <c r="BL392" t="s">
        <v>161</v>
      </c>
      <c r="BM392" t="s">
        <v>161</v>
      </c>
      <c r="BO392" t="s">
        <v>161</v>
      </c>
      <c r="BQ392" t="s">
        <v>161</v>
      </c>
      <c r="BS392" t="s">
        <v>161</v>
      </c>
      <c r="BU392" t="s">
        <v>161</v>
      </c>
      <c r="BW392" t="s">
        <v>161</v>
      </c>
      <c r="BX392" t="s">
        <v>161</v>
      </c>
      <c r="BZ392">
        <v>0</v>
      </c>
      <c r="CA392">
        <v>0</v>
      </c>
      <c r="CB392">
        <v>0</v>
      </c>
      <c r="CC392">
        <v>0</v>
      </c>
      <c r="CD392">
        <v>0</v>
      </c>
      <c r="CE392">
        <v>0</v>
      </c>
      <c r="CF392">
        <v>0</v>
      </c>
      <c r="CG392">
        <v>0</v>
      </c>
      <c r="CH392">
        <v>0</v>
      </c>
      <c r="CI392">
        <v>0</v>
      </c>
      <c r="CJ392">
        <v>0</v>
      </c>
      <c r="CK392">
        <v>0</v>
      </c>
      <c r="CL392">
        <v>0</v>
      </c>
      <c r="CM392">
        <v>0</v>
      </c>
      <c r="CN392">
        <v>0</v>
      </c>
      <c r="CO392">
        <v>0</v>
      </c>
      <c r="CP392">
        <v>0.5</v>
      </c>
      <c r="CQ392">
        <v>0</v>
      </c>
      <c r="CR392">
        <v>-0.5</v>
      </c>
      <c r="CS392">
        <v>0</v>
      </c>
      <c r="CT392">
        <v>0</v>
      </c>
      <c r="CU392">
        <v>0</v>
      </c>
      <c r="CV392">
        <v>0</v>
      </c>
      <c r="CW392">
        <v>0</v>
      </c>
      <c r="CX392">
        <v>370135.87</v>
      </c>
      <c r="CY392">
        <v>0</v>
      </c>
      <c r="CZ392">
        <v>0</v>
      </c>
      <c r="DA392">
        <v>370135.87</v>
      </c>
      <c r="DB392">
        <v>370135.37</v>
      </c>
      <c r="DC392">
        <v>0</v>
      </c>
      <c r="DD392">
        <v>0.5</v>
      </c>
      <c r="DE392">
        <v>100</v>
      </c>
      <c r="DF392">
        <v>350000</v>
      </c>
      <c r="DG392">
        <v>20135.87</v>
      </c>
      <c r="DH392">
        <v>0</v>
      </c>
      <c r="DI392">
        <v>370135.87</v>
      </c>
      <c r="DJ392">
        <v>0</v>
      </c>
      <c r="DK392">
        <v>0</v>
      </c>
      <c r="DL392">
        <v>370135.87</v>
      </c>
      <c r="DM392">
        <v>0</v>
      </c>
      <c r="DN392">
        <v>0</v>
      </c>
      <c r="DO392">
        <v>0</v>
      </c>
      <c r="DP392">
        <v>0</v>
      </c>
      <c r="DQ392">
        <v>0</v>
      </c>
      <c r="DR392">
        <v>0</v>
      </c>
      <c r="DS392">
        <v>0</v>
      </c>
      <c r="DT392">
        <v>0</v>
      </c>
      <c r="DU392">
        <v>0</v>
      </c>
      <c r="DV392">
        <v>0</v>
      </c>
      <c r="DW392">
        <v>0</v>
      </c>
      <c r="DX392">
        <v>0</v>
      </c>
      <c r="DY392">
        <v>0</v>
      </c>
      <c r="DZ392">
        <v>0</v>
      </c>
      <c r="EA392">
        <v>0</v>
      </c>
      <c r="EB392">
        <v>0</v>
      </c>
      <c r="EC392">
        <v>0</v>
      </c>
      <c r="ED392">
        <v>0</v>
      </c>
      <c r="EE392">
        <v>0</v>
      </c>
      <c r="EF392">
        <v>0</v>
      </c>
      <c r="EG392">
        <v>0</v>
      </c>
      <c r="EH392">
        <v>0</v>
      </c>
      <c r="EI392">
        <v>0</v>
      </c>
      <c r="EJ392">
        <v>0</v>
      </c>
      <c r="EK392">
        <v>0</v>
      </c>
      <c r="EL392">
        <v>0</v>
      </c>
      <c r="EM392">
        <v>0</v>
      </c>
      <c r="EN392">
        <v>0</v>
      </c>
      <c r="EO392">
        <v>0</v>
      </c>
      <c r="EP392">
        <v>0</v>
      </c>
      <c r="EQ392">
        <v>0</v>
      </c>
      <c r="ER392">
        <v>0</v>
      </c>
      <c r="ES392">
        <v>0</v>
      </c>
    </row>
    <row r="393" spans="1:149" hidden="1" x14ac:dyDescent="0.3">
      <c r="A393" t="s">
        <v>148</v>
      </c>
      <c r="B393" t="s">
        <v>149</v>
      </c>
      <c r="C393" t="s">
        <v>756</v>
      </c>
      <c r="D393" t="s">
        <v>151</v>
      </c>
      <c r="E393" t="s">
        <v>152</v>
      </c>
      <c r="F393" t="s">
        <v>262</v>
      </c>
      <c r="G393" t="str">
        <f>VLOOKUP(L393,'[3]Locn Lookup 2'!G:H,2,FALSE)</f>
        <v>116 -  GREENWICH HIGH SCHOOL</v>
      </c>
      <c r="H393" t="str">
        <f t="shared" si="26"/>
        <v>16173116 -  GREENWICH HIGH SCHOOL</v>
      </c>
      <c r="I393" t="s">
        <v>154</v>
      </c>
      <c r="J393" t="s">
        <v>155</v>
      </c>
      <c r="L393" s="3">
        <v>116</v>
      </c>
      <c r="M393" t="s">
        <v>156</v>
      </c>
      <c r="N393" t="s">
        <v>786</v>
      </c>
      <c r="O393" t="s">
        <v>151</v>
      </c>
      <c r="P393" t="s">
        <v>158</v>
      </c>
      <c r="Q393" t="s">
        <v>159</v>
      </c>
      <c r="R393">
        <v>0</v>
      </c>
      <c r="S393">
        <v>0</v>
      </c>
      <c r="T393">
        <v>0</v>
      </c>
      <c r="U393">
        <v>0</v>
      </c>
      <c r="V393">
        <v>0</v>
      </c>
      <c r="W393">
        <v>0</v>
      </c>
      <c r="X393">
        <v>0</v>
      </c>
      <c r="Y393">
        <v>0</v>
      </c>
      <c r="Z393">
        <v>0</v>
      </c>
      <c r="AA393">
        <v>0</v>
      </c>
      <c r="AB393">
        <v>190000</v>
      </c>
      <c r="AC393">
        <v>0</v>
      </c>
      <c r="AD393">
        <v>-2900.87</v>
      </c>
      <c r="AE393">
        <f t="shared" si="27"/>
        <v>-2900.87</v>
      </c>
      <c r="AF393">
        <v>187099.13</v>
      </c>
      <c r="AG393">
        <v>187099.13</v>
      </c>
      <c r="AH393">
        <v>0</v>
      </c>
      <c r="AI393">
        <v>100</v>
      </c>
      <c r="AJ393">
        <v>2900.87</v>
      </c>
      <c r="AK393">
        <v>0</v>
      </c>
      <c r="AL393">
        <v>-2900.87</v>
      </c>
      <c r="AM393">
        <v>0</v>
      </c>
      <c r="AN393">
        <v>0</v>
      </c>
      <c r="AO393">
        <v>0</v>
      </c>
      <c r="AP393">
        <v>0</v>
      </c>
      <c r="AQ393">
        <v>0</v>
      </c>
      <c r="AR393">
        <v>0</v>
      </c>
      <c r="AS393">
        <v>0</v>
      </c>
      <c r="AT393">
        <v>0</v>
      </c>
      <c r="AU393">
        <v>0</v>
      </c>
      <c r="AV393">
        <v>0</v>
      </c>
      <c r="AW393">
        <v>0</v>
      </c>
      <c r="AX393">
        <v>0</v>
      </c>
      <c r="AY393">
        <v>0</v>
      </c>
      <c r="AZ393" t="s">
        <v>264</v>
      </c>
      <c r="BA393" t="s">
        <v>262</v>
      </c>
      <c r="BB393" t="s">
        <v>161</v>
      </c>
      <c r="BC393" t="s">
        <v>161</v>
      </c>
      <c r="BD393" t="s">
        <v>161</v>
      </c>
      <c r="BE393" t="s">
        <v>161</v>
      </c>
      <c r="BF393" t="s">
        <v>159</v>
      </c>
      <c r="BG393" t="s">
        <v>161</v>
      </c>
      <c r="BH393" s="4">
        <v>42186</v>
      </c>
      <c r="BI393">
        <v>0</v>
      </c>
      <c r="BJ393" s="4">
        <v>42551</v>
      </c>
      <c r="BK393" t="s">
        <v>161</v>
      </c>
      <c r="BL393" t="s">
        <v>161</v>
      </c>
      <c r="BM393" t="s">
        <v>161</v>
      </c>
      <c r="BO393" t="s">
        <v>161</v>
      </c>
      <c r="BQ393" t="s">
        <v>161</v>
      </c>
      <c r="BS393" t="s">
        <v>161</v>
      </c>
      <c r="BU393" t="s">
        <v>161</v>
      </c>
      <c r="BW393" t="s">
        <v>161</v>
      </c>
      <c r="BX393" t="s">
        <v>161</v>
      </c>
      <c r="BZ393">
        <v>2900.87</v>
      </c>
      <c r="CA393">
        <v>0</v>
      </c>
      <c r="CB393">
        <v>0</v>
      </c>
      <c r="CC393">
        <v>2900.87</v>
      </c>
      <c r="CD393">
        <v>0</v>
      </c>
      <c r="CE393">
        <v>0</v>
      </c>
      <c r="CF393">
        <v>2900.87</v>
      </c>
      <c r="CG393">
        <v>0</v>
      </c>
      <c r="CH393">
        <v>37601.870000000003</v>
      </c>
      <c r="CI393">
        <v>0</v>
      </c>
      <c r="CJ393">
        <v>0</v>
      </c>
      <c r="CK393">
        <v>37601.870000000003</v>
      </c>
      <c r="CL393">
        <v>34701</v>
      </c>
      <c r="CM393">
        <v>0</v>
      </c>
      <c r="CN393">
        <v>2900.87</v>
      </c>
      <c r="CO393">
        <v>92.29</v>
      </c>
      <c r="CP393">
        <v>69089.87</v>
      </c>
      <c r="CQ393">
        <v>0</v>
      </c>
      <c r="CR393">
        <v>0</v>
      </c>
      <c r="CS393">
        <v>69089.87</v>
      </c>
      <c r="CT393">
        <v>31488</v>
      </c>
      <c r="CU393">
        <v>0</v>
      </c>
      <c r="CV393">
        <v>37601.870000000003</v>
      </c>
      <c r="CW393">
        <v>45.58</v>
      </c>
      <c r="CX393">
        <v>190000</v>
      </c>
      <c r="CY393">
        <v>0</v>
      </c>
      <c r="CZ393">
        <v>0</v>
      </c>
      <c r="DA393">
        <v>190000</v>
      </c>
      <c r="DB393">
        <v>120910.13</v>
      </c>
      <c r="DC393">
        <v>0</v>
      </c>
      <c r="DD393">
        <v>69089.87</v>
      </c>
      <c r="DE393">
        <v>63.64</v>
      </c>
      <c r="DF393">
        <v>0</v>
      </c>
      <c r="DG393">
        <v>0</v>
      </c>
      <c r="DH393">
        <v>0</v>
      </c>
      <c r="DI393">
        <v>0</v>
      </c>
      <c r="DJ393">
        <v>0</v>
      </c>
      <c r="DK393">
        <v>0</v>
      </c>
      <c r="DL393">
        <v>0</v>
      </c>
      <c r="DM393">
        <v>0</v>
      </c>
      <c r="DN393">
        <v>0</v>
      </c>
      <c r="DO393">
        <v>0</v>
      </c>
      <c r="DP393">
        <v>0</v>
      </c>
      <c r="DQ393">
        <v>0</v>
      </c>
      <c r="DR393">
        <v>0</v>
      </c>
      <c r="DS393">
        <v>0</v>
      </c>
      <c r="DT393">
        <v>0</v>
      </c>
      <c r="DU393">
        <v>0</v>
      </c>
      <c r="DV393">
        <v>0</v>
      </c>
      <c r="DW393">
        <v>0</v>
      </c>
      <c r="DX393">
        <v>0</v>
      </c>
      <c r="DY393">
        <v>0</v>
      </c>
      <c r="DZ393">
        <v>0</v>
      </c>
      <c r="EA393">
        <v>0</v>
      </c>
      <c r="EB393">
        <v>0</v>
      </c>
      <c r="EC393">
        <v>0</v>
      </c>
      <c r="ED393">
        <v>0</v>
      </c>
      <c r="EE393">
        <v>0</v>
      </c>
      <c r="EF393">
        <v>0</v>
      </c>
      <c r="EG393">
        <v>0</v>
      </c>
      <c r="EH393">
        <v>0</v>
      </c>
      <c r="EI393">
        <v>0</v>
      </c>
      <c r="EJ393">
        <v>0</v>
      </c>
      <c r="EK393">
        <v>0</v>
      </c>
      <c r="EL393">
        <v>0</v>
      </c>
      <c r="EM393">
        <v>0</v>
      </c>
      <c r="EN393">
        <v>0</v>
      </c>
      <c r="EO393">
        <v>0</v>
      </c>
      <c r="EP393">
        <v>0</v>
      </c>
      <c r="EQ393">
        <v>0</v>
      </c>
      <c r="ER393">
        <v>0</v>
      </c>
      <c r="ES393">
        <v>0</v>
      </c>
    </row>
    <row r="394" spans="1:149" hidden="1" x14ac:dyDescent="0.3">
      <c r="A394" t="s">
        <v>148</v>
      </c>
      <c r="B394" t="s">
        <v>149</v>
      </c>
      <c r="C394" t="s">
        <v>756</v>
      </c>
      <c r="D394" t="s">
        <v>151</v>
      </c>
      <c r="E394" t="s">
        <v>152</v>
      </c>
      <c r="F394" t="s">
        <v>537</v>
      </c>
      <c r="G394" t="str">
        <f>VLOOKUP(L394,'[3]Locn Lookup 2'!G:H,2,FALSE)</f>
        <v>116 -  GREENWICH HIGH SCHOOL</v>
      </c>
      <c r="H394" t="str">
        <f t="shared" si="26"/>
        <v>17165116 -  GREENWICH HIGH SCHOOL</v>
      </c>
      <c r="I394" t="s">
        <v>154</v>
      </c>
      <c r="J394" t="s">
        <v>155</v>
      </c>
      <c r="L394" s="3">
        <v>116</v>
      </c>
      <c r="M394" t="s">
        <v>156</v>
      </c>
      <c r="N394" t="s">
        <v>787</v>
      </c>
      <c r="O394" t="s">
        <v>151</v>
      </c>
      <c r="P394" t="s">
        <v>158</v>
      </c>
      <c r="Q394" t="s">
        <v>159</v>
      </c>
      <c r="R394">
        <v>0</v>
      </c>
      <c r="S394">
        <v>0</v>
      </c>
      <c r="T394">
        <v>0</v>
      </c>
      <c r="U394">
        <v>0</v>
      </c>
      <c r="V394">
        <v>0</v>
      </c>
      <c r="W394">
        <v>0</v>
      </c>
      <c r="X394">
        <v>0</v>
      </c>
      <c r="Y394">
        <v>0</v>
      </c>
      <c r="Z394">
        <v>0</v>
      </c>
      <c r="AA394">
        <v>0</v>
      </c>
      <c r="AB394">
        <v>850000</v>
      </c>
      <c r="AC394">
        <v>0</v>
      </c>
      <c r="AD394">
        <v>0</v>
      </c>
      <c r="AE394">
        <f t="shared" si="27"/>
        <v>0</v>
      </c>
      <c r="AF394">
        <v>850000</v>
      </c>
      <c r="AG394">
        <v>850000</v>
      </c>
      <c r="AH394">
        <v>0</v>
      </c>
      <c r="AI394">
        <v>100</v>
      </c>
      <c r="AJ394">
        <v>0</v>
      </c>
      <c r="AK394">
        <v>0</v>
      </c>
      <c r="AL394">
        <v>0</v>
      </c>
      <c r="AM394">
        <v>0</v>
      </c>
      <c r="AN394">
        <v>0</v>
      </c>
      <c r="AO394">
        <v>0</v>
      </c>
      <c r="AP394">
        <v>0</v>
      </c>
      <c r="AQ394">
        <v>0</v>
      </c>
      <c r="AR394">
        <v>0</v>
      </c>
      <c r="AS394">
        <v>0</v>
      </c>
      <c r="AT394">
        <v>0</v>
      </c>
      <c r="AU394">
        <v>0</v>
      </c>
      <c r="AV394">
        <v>0</v>
      </c>
      <c r="AW394">
        <v>0</v>
      </c>
      <c r="AX394">
        <v>0</v>
      </c>
      <c r="AY394">
        <v>0</v>
      </c>
      <c r="AZ394" t="s">
        <v>333</v>
      </c>
      <c r="BA394" t="s">
        <v>537</v>
      </c>
      <c r="BB394" t="s">
        <v>161</v>
      </c>
      <c r="BC394" t="s">
        <v>161</v>
      </c>
      <c r="BD394" t="s">
        <v>161</v>
      </c>
      <c r="BE394" t="s">
        <v>161</v>
      </c>
      <c r="BF394" t="s">
        <v>159</v>
      </c>
      <c r="BG394" t="s">
        <v>161</v>
      </c>
      <c r="BH394" s="4">
        <v>42552</v>
      </c>
      <c r="BI394">
        <v>0</v>
      </c>
      <c r="BJ394" s="4">
        <v>42916</v>
      </c>
      <c r="BK394" t="s">
        <v>161</v>
      </c>
      <c r="BL394" t="s">
        <v>161</v>
      </c>
      <c r="BM394" t="s">
        <v>161</v>
      </c>
      <c r="BO394" t="s">
        <v>161</v>
      </c>
      <c r="BQ394" t="s">
        <v>161</v>
      </c>
      <c r="BS394" t="s">
        <v>161</v>
      </c>
      <c r="BU394" t="s">
        <v>161</v>
      </c>
      <c r="BW394" t="s">
        <v>161</v>
      </c>
      <c r="BX394" t="s">
        <v>161</v>
      </c>
      <c r="BZ394">
        <v>0</v>
      </c>
      <c r="CA394">
        <v>0</v>
      </c>
      <c r="CB394">
        <v>0</v>
      </c>
      <c r="CC394">
        <v>0</v>
      </c>
      <c r="CD394">
        <v>0</v>
      </c>
      <c r="CE394">
        <v>0</v>
      </c>
      <c r="CF394">
        <v>0</v>
      </c>
      <c r="CG394">
        <v>0</v>
      </c>
      <c r="CH394">
        <v>79965.53</v>
      </c>
      <c r="CI394">
        <v>0</v>
      </c>
      <c r="CJ394">
        <v>0</v>
      </c>
      <c r="CK394">
        <v>79965.53</v>
      </c>
      <c r="CL394">
        <v>79965.53</v>
      </c>
      <c r="CM394">
        <v>0</v>
      </c>
      <c r="CN394">
        <v>0</v>
      </c>
      <c r="CO394">
        <v>100</v>
      </c>
      <c r="CP394">
        <v>850000</v>
      </c>
      <c r="CQ394">
        <v>0</v>
      </c>
      <c r="CR394">
        <v>0</v>
      </c>
      <c r="CS394">
        <v>850000</v>
      </c>
      <c r="CT394">
        <v>770034.47</v>
      </c>
      <c r="CU394">
        <v>0</v>
      </c>
      <c r="CV394">
        <v>79965.53</v>
      </c>
      <c r="CW394">
        <v>90.59</v>
      </c>
      <c r="CX394">
        <v>0</v>
      </c>
      <c r="CY394">
        <v>0</v>
      </c>
      <c r="CZ394">
        <v>0</v>
      </c>
      <c r="DA394">
        <v>0</v>
      </c>
      <c r="DB394">
        <v>0</v>
      </c>
      <c r="DC394">
        <v>0</v>
      </c>
      <c r="DD394">
        <v>0</v>
      </c>
      <c r="DE394">
        <v>0</v>
      </c>
      <c r="DF394">
        <v>0</v>
      </c>
      <c r="DG394">
        <v>0</v>
      </c>
      <c r="DH394">
        <v>0</v>
      </c>
      <c r="DI394">
        <v>0</v>
      </c>
      <c r="DJ394">
        <v>0</v>
      </c>
      <c r="DK394">
        <v>0</v>
      </c>
      <c r="DL394">
        <v>0</v>
      </c>
      <c r="DM394">
        <v>0</v>
      </c>
      <c r="DN394">
        <v>0</v>
      </c>
      <c r="DO394">
        <v>0</v>
      </c>
      <c r="DP394">
        <v>0</v>
      </c>
      <c r="DQ394">
        <v>0</v>
      </c>
      <c r="DR394">
        <v>0</v>
      </c>
      <c r="DS394">
        <v>0</v>
      </c>
      <c r="DT394">
        <v>0</v>
      </c>
      <c r="DU394">
        <v>0</v>
      </c>
      <c r="DV394">
        <v>0</v>
      </c>
      <c r="DW394">
        <v>0</v>
      </c>
      <c r="DX394">
        <v>0</v>
      </c>
      <c r="DY394">
        <v>0</v>
      </c>
      <c r="DZ394">
        <v>0</v>
      </c>
      <c r="EA394">
        <v>0</v>
      </c>
      <c r="EB394">
        <v>0</v>
      </c>
      <c r="EC394">
        <v>0</v>
      </c>
      <c r="ED394">
        <v>0</v>
      </c>
      <c r="EE394">
        <v>0</v>
      </c>
      <c r="EF394">
        <v>0</v>
      </c>
      <c r="EG394">
        <v>0</v>
      </c>
      <c r="EH394">
        <v>0</v>
      </c>
      <c r="EI394">
        <v>0</v>
      </c>
      <c r="EJ394">
        <v>0</v>
      </c>
      <c r="EK394">
        <v>0</v>
      </c>
      <c r="EL394">
        <v>0</v>
      </c>
      <c r="EM394">
        <v>0</v>
      </c>
      <c r="EN394">
        <v>0</v>
      </c>
      <c r="EO394">
        <v>0</v>
      </c>
      <c r="EP394">
        <v>0</v>
      </c>
      <c r="EQ394">
        <v>0</v>
      </c>
      <c r="ER394">
        <v>0</v>
      </c>
      <c r="ES394">
        <v>0</v>
      </c>
    </row>
    <row r="395" spans="1:149" hidden="1" x14ac:dyDescent="0.3">
      <c r="A395" t="s">
        <v>148</v>
      </c>
      <c r="B395" t="s">
        <v>149</v>
      </c>
      <c r="C395" t="s">
        <v>756</v>
      </c>
      <c r="D395" t="s">
        <v>151</v>
      </c>
      <c r="E395" t="s">
        <v>152</v>
      </c>
      <c r="F395" t="s">
        <v>326</v>
      </c>
      <c r="G395" t="str">
        <f>VLOOKUP(L395,'[3]Locn Lookup 2'!G:H,2,FALSE)</f>
        <v>116 -  GREENWICH HIGH SCHOOL</v>
      </c>
      <c r="H395" t="str">
        <f t="shared" si="26"/>
        <v>17167116 -  GREENWICH HIGH SCHOOL</v>
      </c>
      <c r="I395" t="s">
        <v>154</v>
      </c>
      <c r="J395" t="s">
        <v>155</v>
      </c>
      <c r="L395" s="3">
        <v>116</v>
      </c>
      <c r="M395" t="s">
        <v>156</v>
      </c>
      <c r="N395" t="s">
        <v>788</v>
      </c>
      <c r="O395" t="s">
        <v>151</v>
      </c>
      <c r="P395" t="s">
        <v>158</v>
      </c>
      <c r="Q395" t="s">
        <v>159</v>
      </c>
      <c r="R395">
        <v>0</v>
      </c>
      <c r="S395">
        <v>0</v>
      </c>
      <c r="T395">
        <v>0</v>
      </c>
      <c r="U395">
        <v>0</v>
      </c>
      <c r="V395">
        <v>0</v>
      </c>
      <c r="W395">
        <v>0</v>
      </c>
      <c r="X395">
        <v>0</v>
      </c>
      <c r="Y395">
        <v>0</v>
      </c>
      <c r="Z395">
        <v>0</v>
      </c>
      <c r="AA395">
        <v>0</v>
      </c>
      <c r="AB395">
        <v>1580000</v>
      </c>
      <c r="AC395">
        <v>0</v>
      </c>
      <c r="AD395">
        <v>-769458.91</v>
      </c>
      <c r="AE395">
        <f t="shared" si="27"/>
        <v>-769458.91</v>
      </c>
      <c r="AF395">
        <v>810541.09</v>
      </c>
      <c r="AG395">
        <v>810541.09</v>
      </c>
      <c r="AH395">
        <v>0</v>
      </c>
      <c r="AI395">
        <v>100</v>
      </c>
      <c r="AJ395">
        <v>0</v>
      </c>
      <c r="AK395">
        <v>0</v>
      </c>
      <c r="AL395">
        <v>0</v>
      </c>
      <c r="AM395">
        <v>0</v>
      </c>
      <c r="AN395">
        <v>0</v>
      </c>
      <c r="AO395">
        <v>0</v>
      </c>
      <c r="AP395">
        <v>0</v>
      </c>
      <c r="AQ395">
        <v>0</v>
      </c>
      <c r="AR395">
        <v>0</v>
      </c>
      <c r="AS395">
        <v>0</v>
      </c>
      <c r="AT395">
        <v>0</v>
      </c>
      <c r="AU395">
        <v>0</v>
      </c>
      <c r="AV395">
        <v>0</v>
      </c>
      <c r="AW395">
        <v>0</v>
      </c>
      <c r="AX395">
        <v>0</v>
      </c>
      <c r="AY395">
        <v>0</v>
      </c>
      <c r="AZ395" t="s">
        <v>328</v>
      </c>
      <c r="BA395" t="s">
        <v>326</v>
      </c>
      <c r="BB395" t="s">
        <v>161</v>
      </c>
      <c r="BC395" t="s">
        <v>161</v>
      </c>
      <c r="BD395" t="s">
        <v>161</v>
      </c>
      <c r="BE395" t="s">
        <v>161</v>
      </c>
      <c r="BF395" t="s">
        <v>159</v>
      </c>
      <c r="BG395" t="s">
        <v>161</v>
      </c>
      <c r="BH395" s="4">
        <v>42552</v>
      </c>
      <c r="BI395">
        <v>0</v>
      </c>
      <c r="BJ395" s="4">
        <v>42916</v>
      </c>
      <c r="BK395" t="s">
        <v>161</v>
      </c>
      <c r="BL395" t="s">
        <v>161</v>
      </c>
      <c r="BM395" t="s">
        <v>161</v>
      </c>
      <c r="BO395" t="s">
        <v>161</v>
      </c>
      <c r="BQ395" t="s">
        <v>161</v>
      </c>
      <c r="BS395" t="s">
        <v>161</v>
      </c>
      <c r="BU395" t="s">
        <v>161</v>
      </c>
      <c r="BW395" t="s">
        <v>161</v>
      </c>
      <c r="BX395" t="s">
        <v>161</v>
      </c>
      <c r="BZ395">
        <v>116854.8</v>
      </c>
      <c r="CA395">
        <v>0</v>
      </c>
      <c r="CB395">
        <v>-116854.8</v>
      </c>
      <c r="CC395">
        <v>0</v>
      </c>
      <c r="CD395">
        <v>0</v>
      </c>
      <c r="CE395">
        <v>0</v>
      </c>
      <c r="CF395">
        <v>0</v>
      </c>
      <c r="CG395">
        <v>0</v>
      </c>
      <c r="CH395">
        <v>125808.8</v>
      </c>
      <c r="CI395">
        <v>0</v>
      </c>
      <c r="CJ395">
        <v>-3053</v>
      </c>
      <c r="CK395">
        <v>122755.8</v>
      </c>
      <c r="CL395">
        <v>5901</v>
      </c>
      <c r="CM395">
        <v>0</v>
      </c>
      <c r="CN395">
        <v>116854.8</v>
      </c>
      <c r="CO395">
        <v>4.8099999999999996</v>
      </c>
      <c r="CP395">
        <v>1580000</v>
      </c>
      <c r="CQ395">
        <v>0</v>
      </c>
      <c r="CR395">
        <v>-649551.11</v>
      </c>
      <c r="CS395">
        <v>930448.89</v>
      </c>
      <c r="CT395">
        <v>804640.09</v>
      </c>
      <c r="CU395">
        <v>0</v>
      </c>
      <c r="CV395">
        <v>125808.8</v>
      </c>
      <c r="CW395">
        <v>86.48</v>
      </c>
      <c r="CX395">
        <v>0</v>
      </c>
      <c r="CY395">
        <v>0</v>
      </c>
      <c r="CZ395">
        <v>0</v>
      </c>
      <c r="DA395">
        <v>0</v>
      </c>
      <c r="DB395">
        <v>0</v>
      </c>
      <c r="DC395">
        <v>0</v>
      </c>
      <c r="DD395">
        <v>0</v>
      </c>
      <c r="DE395">
        <v>0</v>
      </c>
      <c r="DF395">
        <v>0</v>
      </c>
      <c r="DG395">
        <v>0</v>
      </c>
      <c r="DH395">
        <v>0</v>
      </c>
      <c r="DI395">
        <v>0</v>
      </c>
      <c r="DJ395">
        <v>0</v>
      </c>
      <c r="DK395">
        <v>0</v>
      </c>
      <c r="DL395">
        <v>0</v>
      </c>
      <c r="DM395">
        <v>0</v>
      </c>
      <c r="DN395">
        <v>0</v>
      </c>
      <c r="DO395">
        <v>0</v>
      </c>
      <c r="DP395">
        <v>0</v>
      </c>
      <c r="DQ395">
        <v>0</v>
      </c>
      <c r="DR395">
        <v>0</v>
      </c>
      <c r="DS395">
        <v>0</v>
      </c>
      <c r="DT395">
        <v>0</v>
      </c>
      <c r="DU395">
        <v>0</v>
      </c>
      <c r="DV395">
        <v>0</v>
      </c>
      <c r="DW395">
        <v>0</v>
      </c>
      <c r="DX395">
        <v>0</v>
      </c>
      <c r="DY395">
        <v>0</v>
      </c>
      <c r="DZ395">
        <v>0</v>
      </c>
      <c r="EA395">
        <v>0</v>
      </c>
      <c r="EB395">
        <v>0</v>
      </c>
      <c r="EC395">
        <v>0</v>
      </c>
      <c r="ED395">
        <v>0</v>
      </c>
      <c r="EE395">
        <v>0</v>
      </c>
      <c r="EF395">
        <v>0</v>
      </c>
      <c r="EG395">
        <v>0</v>
      </c>
      <c r="EH395">
        <v>0</v>
      </c>
      <c r="EI395">
        <v>0</v>
      </c>
      <c r="EJ395">
        <v>0</v>
      </c>
      <c r="EK395">
        <v>0</v>
      </c>
      <c r="EL395">
        <v>0</v>
      </c>
      <c r="EM395">
        <v>0</v>
      </c>
      <c r="EN395">
        <v>0</v>
      </c>
      <c r="EO395">
        <v>0</v>
      </c>
      <c r="EP395">
        <v>0</v>
      </c>
      <c r="EQ395">
        <v>0</v>
      </c>
      <c r="ER395">
        <v>0</v>
      </c>
      <c r="ES395">
        <v>0</v>
      </c>
    </row>
    <row r="396" spans="1:149" hidden="1" x14ac:dyDescent="0.3">
      <c r="A396" t="s">
        <v>148</v>
      </c>
      <c r="B396" t="s">
        <v>149</v>
      </c>
      <c r="C396" t="s">
        <v>756</v>
      </c>
      <c r="D396" t="s">
        <v>151</v>
      </c>
      <c r="E396" t="s">
        <v>152</v>
      </c>
      <c r="F396" t="s">
        <v>213</v>
      </c>
      <c r="G396" t="str">
        <f>VLOOKUP(L396,'[3]Locn Lookup 2'!G:H,2,FALSE)</f>
        <v>116 -  GREENWICH HIGH SCHOOL</v>
      </c>
      <c r="H396" t="str">
        <f t="shared" si="26"/>
        <v>17168116 -  GREENWICH HIGH SCHOOL</v>
      </c>
      <c r="I396" t="s">
        <v>154</v>
      </c>
      <c r="J396" t="s">
        <v>155</v>
      </c>
      <c r="L396" s="3">
        <v>116</v>
      </c>
      <c r="M396" t="s">
        <v>156</v>
      </c>
      <c r="N396" t="s">
        <v>789</v>
      </c>
      <c r="O396" t="s">
        <v>151</v>
      </c>
      <c r="P396" t="s">
        <v>158</v>
      </c>
      <c r="Q396" t="s">
        <v>159</v>
      </c>
      <c r="R396">
        <v>0</v>
      </c>
      <c r="S396">
        <v>0</v>
      </c>
      <c r="T396">
        <v>0</v>
      </c>
      <c r="U396">
        <v>0</v>
      </c>
      <c r="V396">
        <v>0</v>
      </c>
      <c r="W396">
        <v>0</v>
      </c>
      <c r="X396">
        <v>0</v>
      </c>
      <c r="Y396">
        <v>0</v>
      </c>
      <c r="Z396">
        <v>0</v>
      </c>
      <c r="AA396">
        <v>0</v>
      </c>
      <c r="AB396">
        <v>450000</v>
      </c>
      <c r="AC396">
        <v>26333.77</v>
      </c>
      <c r="AD396">
        <v>-26333.77</v>
      </c>
      <c r="AE396">
        <f t="shared" si="27"/>
        <v>0</v>
      </c>
      <c r="AF396">
        <v>450000</v>
      </c>
      <c r="AG396">
        <v>450000</v>
      </c>
      <c r="AH396">
        <v>0</v>
      </c>
      <c r="AI396">
        <v>100</v>
      </c>
      <c r="AJ396">
        <v>0</v>
      </c>
      <c r="AK396">
        <v>0</v>
      </c>
      <c r="AL396">
        <v>0</v>
      </c>
      <c r="AM396">
        <v>0</v>
      </c>
      <c r="AN396">
        <v>0</v>
      </c>
      <c r="AO396">
        <v>0</v>
      </c>
      <c r="AP396">
        <v>0</v>
      </c>
      <c r="AQ396">
        <v>0</v>
      </c>
      <c r="AR396">
        <v>0</v>
      </c>
      <c r="AS396">
        <v>0</v>
      </c>
      <c r="AT396">
        <v>0</v>
      </c>
      <c r="AU396">
        <v>0</v>
      </c>
      <c r="AV396">
        <v>0</v>
      </c>
      <c r="AW396">
        <v>0</v>
      </c>
      <c r="AX396">
        <v>0</v>
      </c>
      <c r="AY396">
        <v>0</v>
      </c>
      <c r="AZ396" t="s">
        <v>160</v>
      </c>
      <c r="BA396" t="s">
        <v>213</v>
      </c>
      <c r="BB396" t="s">
        <v>161</v>
      </c>
      <c r="BC396" t="s">
        <v>161</v>
      </c>
      <c r="BD396" t="s">
        <v>161</v>
      </c>
      <c r="BE396" t="s">
        <v>161</v>
      </c>
      <c r="BF396" t="s">
        <v>159</v>
      </c>
      <c r="BG396" t="s">
        <v>161</v>
      </c>
      <c r="BH396" s="4">
        <v>42552</v>
      </c>
      <c r="BI396">
        <v>0</v>
      </c>
      <c r="BJ396" s="4">
        <v>42916</v>
      </c>
      <c r="BK396" t="s">
        <v>161</v>
      </c>
      <c r="BL396" t="s">
        <v>161</v>
      </c>
      <c r="BM396" t="s">
        <v>161</v>
      </c>
      <c r="BO396" t="s">
        <v>161</v>
      </c>
      <c r="BQ396" t="s">
        <v>161</v>
      </c>
      <c r="BS396" t="s">
        <v>161</v>
      </c>
      <c r="BU396" t="s">
        <v>161</v>
      </c>
      <c r="BW396" t="s">
        <v>161</v>
      </c>
      <c r="BX396" t="s">
        <v>161</v>
      </c>
      <c r="BZ396">
        <v>0</v>
      </c>
      <c r="CA396">
        <v>0</v>
      </c>
      <c r="CB396">
        <v>0</v>
      </c>
      <c r="CC396">
        <v>0</v>
      </c>
      <c r="CD396">
        <v>0</v>
      </c>
      <c r="CE396">
        <v>0</v>
      </c>
      <c r="CF396">
        <v>0</v>
      </c>
      <c r="CG396">
        <v>0</v>
      </c>
      <c r="CH396">
        <v>55540.33</v>
      </c>
      <c r="CI396">
        <v>0</v>
      </c>
      <c r="CJ396">
        <v>0</v>
      </c>
      <c r="CK396">
        <v>55540.33</v>
      </c>
      <c r="CL396">
        <v>55540.33</v>
      </c>
      <c r="CM396">
        <v>0</v>
      </c>
      <c r="CN396">
        <v>0</v>
      </c>
      <c r="CO396">
        <v>100</v>
      </c>
      <c r="CP396">
        <v>450000</v>
      </c>
      <c r="CQ396">
        <v>26333.77</v>
      </c>
      <c r="CR396">
        <v>-26333.77</v>
      </c>
      <c r="CS396">
        <v>450000</v>
      </c>
      <c r="CT396">
        <v>394459.67</v>
      </c>
      <c r="CU396">
        <v>0</v>
      </c>
      <c r="CV396">
        <v>55540.33</v>
      </c>
      <c r="CW396">
        <v>87.66</v>
      </c>
      <c r="CX396">
        <v>0</v>
      </c>
      <c r="CY396">
        <v>0</v>
      </c>
      <c r="CZ396">
        <v>0</v>
      </c>
      <c r="DA396">
        <v>0</v>
      </c>
      <c r="DB396">
        <v>0</v>
      </c>
      <c r="DC396">
        <v>0</v>
      </c>
      <c r="DD396">
        <v>0</v>
      </c>
      <c r="DE396">
        <v>0</v>
      </c>
      <c r="DF396">
        <v>0</v>
      </c>
      <c r="DG396">
        <v>0</v>
      </c>
      <c r="DH396">
        <v>0</v>
      </c>
      <c r="DI396">
        <v>0</v>
      </c>
      <c r="DJ396">
        <v>0</v>
      </c>
      <c r="DK396">
        <v>0</v>
      </c>
      <c r="DL396">
        <v>0</v>
      </c>
      <c r="DM396">
        <v>0</v>
      </c>
      <c r="DN396">
        <v>0</v>
      </c>
      <c r="DO396">
        <v>0</v>
      </c>
      <c r="DP396">
        <v>0</v>
      </c>
      <c r="DQ396">
        <v>0</v>
      </c>
      <c r="DR396">
        <v>0</v>
      </c>
      <c r="DS396">
        <v>0</v>
      </c>
      <c r="DT396">
        <v>0</v>
      </c>
      <c r="DU396">
        <v>0</v>
      </c>
      <c r="DV396">
        <v>0</v>
      </c>
      <c r="DW396">
        <v>0</v>
      </c>
      <c r="DX396">
        <v>0</v>
      </c>
      <c r="DY396">
        <v>0</v>
      </c>
      <c r="DZ396">
        <v>0</v>
      </c>
      <c r="EA396">
        <v>0</v>
      </c>
      <c r="EB396">
        <v>0</v>
      </c>
      <c r="EC396">
        <v>0</v>
      </c>
      <c r="ED396">
        <v>0</v>
      </c>
      <c r="EE396">
        <v>0</v>
      </c>
      <c r="EF396">
        <v>0</v>
      </c>
      <c r="EG396">
        <v>0</v>
      </c>
      <c r="EH396">
        <v>0</v>
      </c>
      <c r="EI396">
        <v>0</v>
      </c>
      <c r="EJ396">
        <v>0</v>
      </c>
      <c r="EK396">
        <v>0</v>
      </c>
      <c r="EL396">
        <v>0</v>
      </c>
      <c r="EM396">
        <v>0</v>
      </c>
      <c r="EN396">
        <v>0</v>
      </c>
      <c r="EO396">
        <v>0</v>
      </c>
      <c r="EP396">
        <v>0</v>
      </c>
      <c r="EQ396">
        <v>0</v>
      </c>
      <c r="ER396">
        <v>0</v>
      </c>
      <c r="ES396">
        <v>0</v>
      </c>
    </row>
    <row r="397" spans="1:149" hidden="1" x14ac:dyDescent="0.3">
      <c r="A397" t="s">
        <v>148</v>
      </c>
      <c r="B397" t="s">
        <v>149</v>
      </c>
      <c r="C397" t="s">
        <v>756</v>
      </c>
      <c r="D397" t="s">
        <v>151</v>
      </c>
      <c r="E397" t="s">
        <v>152</v>
      </c>
      <c r="F397" t="s">
        <v>331</v>
      </c>
      <c r="G397" t="str">
        <f>VLOOKUP(L397,'[3]Locn Lookup 2'!G:H,2,FALSE)</f>
        <v>116 -  GREENWICH HIGH SCHOOL</v>
      </c>
      <c r="H397" t="str">
        <f t="shared" si="26"/>
        <v>18163116 -  GREENWICH HIGH SCHOOL</v>
      </c>
      <c r="I397" t="s">
        <v>154</v>
      </c>
      <c r="J397" t="s">
        <v>155</v>
      </c>
      <c r="L397" s="3">
        <v>116</v>
      </c>
      <c r="M397" t="s">
        <v>156</v>
      </c>
      <c r="N397" t="s">
        <v>790</v>
      </c>
      <c r="O397" t="s">
        <v>151</v>
      </c>
      <c r="P397" t="s">
        <v>158</v>
      </c>
      <c r="Q397" t="s">
        <v>159</v>
      </c>
      <c r="R397">
        <v>109384.72</v>
      </c>
      <c r="S397">
        <v>0</v>
      </c>
      <c r="T397">
        <v>0</v>
      </c>
      <c r="U397">
        <v>0</v>
      </c>
      <c r="V397">
        <v>109384.72</v>
      </c>
      <c r="W397">
        <v>0</v>
      </c>
      <c r="X397">
        <v>13384.72</v>
      </c>
      <c r="Y397">
        <v>0</v>
      </c>
      <c r="Z397">
        <v>96000</v>
      </c>
      <c r="AA397">
        <v>12.24</v>
      </c>
      <c r="AB397">
        <v>871000</v>
      </c>
      <c r="AC397">
        <v>38990.6</v>
      </c>
      <c r="AD397">
        <v>-10000</v>
      </c>
      <c r="AE397">
        <f t="shared" si="27"/>
        <v>28990.6</v>
      </c>
      <c r="AF397">
        <v>899990.6</v>
      </c>
      <c r="AG397">
        <v>790605.88</v>
      </c>
      <c r="AH397">
        <v>96000</v>
      </c>
      <c r="AI397">
        <v>89.33</v>
      </c>
      <c r="AJ397">
        <v>125641.72</v>
      </c>
      <c r="AK397">
        <v>0</v>
      </c>
      <c r="AL397">
        <v>0</v>
      </c>
      <c r="AM397">
        <v>0</v>
      </c>
      <c r="AN397">
        <v>125641.72</v>
      </c>
      <c r="AO397">
        <v>16257</v>
      </c>
      <c r="AP397">
        <v>0</v>
      </c>
      <c r="AQ397">
        <v>109384.72</v>
      </c>
      <c r="AR397">
        <v>12.94</v>
      </c>
      <c r="AS397">
        <v>0</v>
      </c>
      <c r="AT397">
        <v>0</v>
      </c>
      <c r="AU397">
        <v>0</v>
      </c>
      <c r="AV397">
        <v>0</v>
      </c>
      <c r="AW397">
        <v>0</v>
      </c>
      <c r="AX397">
        <v>0</v>
      </c>
      <c r="AY397">
        <v>0</v>
      </c>
      <c r="AZ397" t="s">
        <v>333</v>
      </c>
      <c r="BA397" t="s">
        <v>331</v>
      </c>
      <c r="BB397" t="s">
        <v>161</v>
      </c>
      <c r="BC397" t="s">
        <v>161</v>
      </c>
      <c r="BD397" t="s">
        <v>161</v>
      </c>
      <c r="BE397" t="s">
        <v>161</v>
      </c>
      <c r="BF397" t="s">
        <v>159</v>
      </c>
      <c r="BG397" t="s">
        <v>161</v>
      </c>
      <c r="BH397" s="4">
        <v>42917</v>
      </c>
      <c r="BI397">
        <v>0</v>
      </c>
      <c r="BJ397" s="4">
        <v>43281</v>
      </c>
      <c r="BK397" t="s">
        <v>161</v>
      </c>
      <c r="BL397" t="s">
        <v>161</v>
      </c>
      <c r="BM397" t="s">
        <v>161</v>
      </c>
      <c r="BO397" t="s">
        <v>161</v>
      </c>
      <c r="BQ397" t="s">
        <v>161</v>
      </c>
      <c r="BS397" t="s">
        <v>161</v>
      </c>
      <c r="BU397" t="s">
        <v>161</v>
      </c>
      <c r="BW397" t="s">
        <v>161</v>
      </c>
      <c r="BX397" t="s">
        <v>161</v>
      </c>
      <c r="BZ397">
        <v>522111</v>
      </c>
      <c r="CA397">
        <v>33990.6</v>
      </c>
      <c r="CB397">
        <v>0</v>
      </c>
      <c r="CC397">
        <v>556101.6</v>
      </c>
      <c r="CD397">
        <v>430459.88</v>
      </c>
      <c r="CE397">
        <v>0</v>
      </c>
      <c r="CF397">
        <v>125641.72</v>
      </c>
      <c r="CG397">
        <v>77.41</v>
      </c>
      <c r="CH397">
        <v>871000</v>
      </c>
      <c r="CI397">
        <v>5000</v>
      </c>
      <c r="CJ397">
        <v>-10000</v>
      </c>
      <c r="CK397">
        <v>866000</v>
      </c>
      <c r="CL397">
        <v>343889</v>
      </c>
      <c r="CM397">
        <v>0</v>
      </c>
      <c r="CN397">
        <v>522111</v>
      </c>
      <c r="CO397">
        <v>39.71</v>
      </c>
      <c r="CP397">
        <v>0</v>
      </c>
      <c r="CQ397">
        <v>0</v>
      </c>
      <c r="CR397">
        <v>0</v>
      </c>
      <c r="CS397">
        <v>0</v>
      </c>
      <c r="CT397">
        <v>0</v>
      </c>
      <c r="CU397">
        <v>0</v>
      </c>
      <c r="CV397">
        <v>0</v>
      </c>
      <c r="CW397">
        <v>0</v>
      </c>
      <c r="CX397">
        <v>0</v>
      </c>
      <c r="CY397">
        <v>0</v>
      </c>
      <c r="CZ397">
        <v>0</v>
      </c>
      <c r="DA397">
        <v>0</v>
      </c>
      <c r="DB397">
        <v>0</v>
      </c>
      <c r="DC397">
        <v>0</v>
      </c>
      <c r="DD397">
        <v>0</v>
      </c>
      <c r="DE397">
        <v>0</v>
      </c>
      <c r="DF397">
        <v>0</v>
      </c>
      <c r="DG397">
        <v>0</v>
      </c>
      <c r="DH397">
        <v>0</v>
      </c>
      <c r="DI397">
        <v>0</v>
      </c>
      <c r="DJ397">
        <v>0</v>
      </c>
      <c r="DK397">
        <v>0</v>
      </c>
      <c r="DL397">
        <v>0</v>
      </c>
      <c r="DM397">
        <v>0</v>
      </c>
      <c r="DN397">
        <v>0</v>
      </c>
      <c r="DO397">
        <v>0</v>
      </c>
      <c r="DP397">
        <v>0</v>
      </c>
      <c r="DQ397">
        <v>0</v>
      </c>
      <c r="DR397">
        <v>0</v>
      </c>
      <c r="DS397">
        <v>0</v>
      </c>
      <c r="DT397">
        <v>0</v>
      </c>
      <c r="DU397">
        <v>0</v>
      </c>
      <c r="DV397">
        <v>0</v>
      </c>
      <c r="DW397">
        <v>0</v>
      </c>
      <c r="DX397">
        <v>0</v>
      </c>
      <c r="DY397">
        <v>0</v>
      </c>
      <c r="DZ397">
        <v>0</v>
      </c>
      <c r="EA397">
        <v>0</v>
      </c>
      <c r="EB397">
        <v>0</v>
      </c>
      <c r="EC397">
        <v>0</v>
      </c>
      <c r="ED397">
        <v>0</v>
      </c>
      <c r="EE397">
        <v>0</v>
      </c>
      <c r="EF397">
        <v>0</v>
      </c>
      <c r="EG397">
        <v>0</v>
      </c>
      <c r="EH397">
        <v>0</v>
      </c>
      <c r="EI397">
        <v>0</v>
      </c>
      <c r="EJ397">
        <v>0</v>
      </c>
      <c r="EK397">
        <v>0</v>
      </c>
      <c r="EL397">
        <v>0</v>
      </c>
      <c r="EM397">
        <v>0</v>
      </c>
      <c r="EN397">
        <v>0</v>
      </c>
      <c r="EO397">
        <v>0</v>
      </c>
      <c r="EP397">
        <v>0</v>
      </c>
      <c r="EQ397">
        <v>0</v>
      </c>
      <c r="ER397">
        <v>0</v>
      </c>
      <c r="ES397">
        <v>0</v>
      </c>
    </row>
    <row r="398" spans="1:149" hidden="1" x14ac:dyDescent="0.3">
      <c r="A398" t="s">
        <v>148</v>
      </c>
      <c r="B398" t="s">
        <v>149</v>
      </c>
      <c r="C398" t="s">
        <v>756</v>
      </c>
      <c r="D398" t="s">
        <v>151</v>
      </c>
      <c r="E398" t="s">
        <v>152</v>
      </c>
      <c r="F398" t="s">
        <v>334</v>
      </c>
      <c r="G398" t="str">
        <f>VLOOKUP(L398,'[3]Locn Lookup 2'!G:H,2,FALSE)</f>
        <v>116 -  GREENWICH HIGH SCHOOL</v>
      </c>
      <c r="H398" t="str">
        <f t="shared" si="26"/>
        <v>18164116 -  GREENWICH HIGH SCHOOL</v>
      </c>
      <c r="I398" t="s">
        <v>154</v>
      </c>
      <c r="J398" t="s">
        <v>155</v>
      </c>
      <c r="L398" s="3">
        <v>116</v>
      </c>
      <c r="M398" t="s">
        <v>156</v>
      </c>
      <c r="N398" t="s">
        <v>791</v>
      </c>
      <c r="O398" t="s">
        <v>151</v>
      </c>
      <c r="P398" t="s">
        <v>158</v>
      </c>
      <c r="Q398" t="s">
        <v>159</v>
      </c>
      <c r="R398">
        <v>473411.61</v>
      </c>
      <c r="S398">
        <v>0</v>
      </c>
      <c r="T398">
        <v>0</v>
      </c>
      <c r="U398">
        <v>0</v>
      </c>
      <c r="V398">
        <v>473411.61</v>
      </c>
      <c r="W398">
        <v>6761</v>
      </c>
      <c r="X398">
        <v>35659.86</v>
      </c>
      <c r="Y398">
        <v>0</v>
      </c>
      <c r="Z398">
        <v>430990.75</v>
      </c>
      <c r="AA398">
        <v>8.9600000000000009</v>
      </c>
      <c r="AB398">
        <v>500000</v>
      </c>
      <c r="AC398">
        <v>0</v>
      </c>
      <c r="AD398">
        <v>0</v>
      </c>
      <c r="AE398">
        <f t="shared" si="27"/>
        <v>0</v>
      </c>
      <c r="AF398">
        <v>500000</v>
      </c>
      <c r="AG398">
        <v>33349.39</v>
      </c>
      <c r="AH398">
        <v>430990.75</v>
      </c>
      <c r="AI398">
        <v>13.8</v>
      </c>
      <c r="AJ398">
        <v>473411.61</v>
      </c>
      <c r="AK398">
        <v>0</v>
      </c>
      <c r="AL398">
        <v>0</v>
      </c>
      <c r="AM398">
        <v>0</v>
      </c>
      <c r="AN398">
        <v>473411.61</v>
      </c>
      <c r="AO398">
        <v>0</v>
      </c>
      <c r="AP398">
        <v>0</v>
      </c>
      <c r="AQ398">
        <v>473411.61</v>
      </c>
      <c r="AR398">
        <v>0</v>
      </c>
      <c r="AS398">
        <v>0</v>
      </c>
      <c r="AT398">
        <v>0</v>
      </c>
      <c r="AU398">
        <v>0</v>
      </c>
      <c r="AV398">
        <v>0</v>
      </c>
      <c r="AW398">
        <v>0</v>
      </c>
      <c r="AX398">
        <v>0</v>
      </c>
      <c r="AY398">
        <v>0</v>
      </c>
      <c r="AZ398" t="s">
        <v>336</v>
      </c>
      <c r="BA398" t="s">
        <v>334</v>
      </c>
      <c r="BB398" t="s">
        <v>161</v>
      </c>
      <c r="BC398" t="s">
        <v>161</v>
      </c>
      <c r="BD398" t="s">
        <v>161</v>
      </c>
      <c r="BE398" t="s">
        <v>161</v>
      </c>
      <c r="BF398" t="s">
        <v>159</v>
      </c>
      <c r="BG398" t="s">
        <v>161</v>
      </c>
      <c r="BH398" s="4">
        <v>42917</v>
      </c>
      <c r="BI398">
        <v>0</v>
      </c>
      <c r="BJ398" s="4">
        <v>43281</v>
      </c>
      <c r="BK398" t="s">
        <v>161</v>
      </c>
      <c r="BL398" t="s">
        <v>161</v>
      </c>
      <c r="BM398" t="s">
        <v>161</v>
      </c>
      <c r="BO398" t="s">
        <v>161</v>
      </c>
      <c r="BQ398" t="s">
        <v>161</v>
      </c>
      <c r="BS398" t="s">
        <v>161</v>
      </c>
      <c r="BU398" t="s">
        <v>161</v>
      </c>
      <c r="BW398" t="s">
        <v>161</v>
      </c>
      <c r="BX398" t="s">
        <v>161</v>
      </c>
      <c r="BZ398">
        <v>473411.61</v>
      </c>
      <c r="CA398">
        <v>0</v>
      </c>
      <c r="CB398">
        <v>0</v>
      </c>
      <c r="CC398">
        <v>473411.61</v>
      </c>
      <c r="CD398">
        <v>0</v>
      </c>
      <c r="CE398">
        <v>0</v>
      </c>
      <c r="CF398">
        <v>473411.61</v>
      </c>
      <c r="CG398">
        <v>0</v>
      </c>
      <c r="CH398">
        <v>500000</v>
      </c>
      <c r="CI398">
        <v>0</v>
      </c>
      <c r="CJ398">
        <v>0</v>
      </c>
      <c r="CK398">
        <v>500000</v>
      </c>
      <c r="CL398">
        <v>26588.39</v>
      </c>
      <c r="CM398">
        <v>0</v>
      </c>
      <c r="CN398">
        <v>473411.61</v>
      </c>
      <c r="CO398">
        <v>5.32</v>
      </c>
      <c r="CP398">
        <v>0</v>
      </c>
      <c r="CQ398">
        <v>0</v>
      </c>
      <c r="CR398">
        <v>0</v>
      </c>
      <c r="CS398">
        <v>0</v>
      </c>
      <c r="CT398">
        <v>0</v>
      </c>
      <c r="CU398">
        <v>0</v>
      </c>
      <c r="CV398">
        <v>0</v>
      </c>
      <c r="CW398">
        <v>0</v>
      </c>
      <c r="CX398">
        <v>0</v>
      </c>
      <c r="CY398">
        <v>0</v>
      </c>
      <c r="CZ398">
        <v>0</v>
      </c>
      <c r="DA398">
        <v>0</v>
      </c>
      <c r="DB398">
        <v>0</v>
      </c>
      <c r="DC398">
        <v>0</v>
      </c>
      <c r="DD398">
        <v>0</v>
      </c>
      <c r="DE398">
        <v>0</v>
      </c>
      <c r="DF398">
        <v>0</v>
      </c>
      <c r="DG398">
        <v>0</v>
      </c>
      <c r="DH398">
        <v>0</v>
      </c>
      <c r="DI398">
        <v>0</v>
      </c>
      <c r="DJ398">
        <v>0</v>
      </c>
      <c r="DK398">
        <v>0</v>
      </c>
      <c r="DL398">
        <v>0</v>
      </c>
      <c r="DM398">
        <v>0</v>
      </c>
      <c r="DN398">
        <v>0</v>
      </c>
      <c r="DO398">
        <v>0</v>
      </c>
      <c r="DP398">
        <v>0</v>
      </c>
      <c r="DQ398">
        <v>0</v>
      </c>
      <c r="DR398">
        <v>0</v>
      </c>
      <c r="DS398">
        <v>0</v>
      </c>
      <c r="DT398">
        <v>0</v>
      </c>
      <c r="DU398">
        <v>0</v>
      </c>
      <c r="DV398">
        <v>0</v>
      </c>
      <c r="DW398">
        <v>0</v>
      </c>
      <c r="DX398">
        <v>0</v>
      </c>
      <c r="DY398">
        <v>0</v>
      </c>
      <c r="DZ398">
        <v>0</v>
      </c>
      <c r="EA398">
        <v>0</v>
      </c>
      <c r="EB398">
        <v>0</v>
      </c>
      <c r="EC398">
        <v>0</v>
      </c>
      <c r="ED398">
        <v>0</v>
      </c>
      <c r="EE398">
        <v>0</v>
      </c>
      <c r="EF398">
        <v>0</v>
      </c>
      <c r="EG398">
        <v>0</v>
      </c>
      <c r="EH398">
        <v>0</v>
      </c>
      <c r="EI398">
        <v>0</v>
      </c>
      <c r="EJ398">
        <v>0</v>
      </c>
      <c r="EK398">
        <v>0</v>
      </c>
      <c r="EL398">
        <v>0</v>
      </c>
      <c r="EM398">
        <v>0</v>
      </c>
      <c r="EN398">
        <v>0</v>
      </c>
      <c r="EO398">
        <v>0</v>
      </c>
      <c r="EP398">
        <v>0</v>
      </c>
      <c r="EQ398">
        <v>0</v>
      </c>
      <c r="ER398">
        <v>0</v>
      </c>
      <c r="ES398">
        <v>0</v>
      </c>
    </row>
    <row r="399" spans="1:149" hidden="1" x14ac:dyDescent="0.3">
      <c r="A399" t="s">
        <v>148</v>
      </c>
      <c r="B399" t="s">
        <v>149</v>
      </c>
      <c r="C399" t="s">
        <v>756</v>
      </c>
      <c r="D399" t="s">
        <v>151</v>
      </c>
      <c r="E399" t="s">
        <v>152</v>
      </c>
      <c r="F399" t="s">
        <v>454</v>
      </c>
      <c r="G399" t="str">
        <f>VLOOKUP(L399,'[3]Locn Lookup 2'!G:H,2,FALSE)</f>
        <v>116 -  GREENWICH HIGH SCHOOL</v>
      </c>
      <c r="H399" t="str">
        <f t="shared" si="26"/>
        <v>18166116 -  GREENWICH HIGH SCHOOL</v>
      </c>
      <c r="I399" t="s">
        <v>154</v>
      </c>
      <c r="J399" t="s">
        <v>155</v>
      </c>
      <c r="L399" s="3">
        <v>116</v>
      </c>
      <c r="M399" t="s">
        <v>156</v>
      </c>
      <c r="N399" t="s">
        <v>792</v>
      </c>
      <c r="O399" t="s">
        <v>151</v>
      </c>
      <c r="P399" t="s">
        <v>158</v>
      </c>
      <c r="Q399" t="s">
        <v>159</v>
      </c>
      <c r="R399">
        <v>0</v>
      </c>
      <c r="S399">
        <v>0</v>
      </c>
      <c r="T399">
        <v>0</v>
      </c>
      <c r="U399">
        <v>0</v>
      </c>
      <c r="V399">
        <v>0</v>
      </c>
      <c r="W399">
        <v>0</v>
      </c>
      <c r="X399">
        <v>0</v>
      </c>
      <c r="Y399">
        <v>0</v>
      </c>
      <c r="Z399">
        <v>0</v>
      </c>
      <c r="AA399">
        <v>0</v>
      </c>
      <c r="AB399">
        <v>250000</v>
      </c>
      <c r="AC399">
        <v>0</v>
      </c>
      <c r="AD399">
        <v>0</v>
      </c>
      <c r="AE399">
        <f t="shared" si="27"/>
        <v>0</v>
      </c>
      <c r="AF399">
        <v>250000</v>
      </c>
      <c r="AG399">
        <v>250000</v>
      </c>
      <c r="AH399">
        <v>0</v>
      </c>
      <c r="AI399">
        <v>100</v>
      </c>
      <c r="AJ399">
        <v>0</v>
      </c>
      <c r="AK399">
        <v>0</v>
      </c>
      <c r="AL399">
        <v>0</v>
      </c>
      <c r="AM399">
        <v>0</v>
      </c>
      <c r="AN399">
        <v>0</v>
      </c>
      <c r="AO399">
        <v>0</v>
      </c>
      <c r="AP399">
        <v>0</v>
      </c>
      <c r="AQ399">
        <v>0</v>
      </c>
      <c r="AR399">
        <v>0</v>
      </c>
      <c r="AS399">
        <v>0</v>
      </c>
      <c r="AT399">
        <v>0</v>
      </c>
      <c r="AU399">
        <v>0</v>
      </c>
      <c r="AV399">
        <v>0</v>
      </c>
      <c r="AW399">
        <v>0</v>
      </c>
      <c r="AX399">
        <v>0</v>
      </c>
      <c r="AY399">
        <v>0</v>
      </c>
      <c r="AZ399" t="s">
        <v>160</v>
      </c>
      <c r="BA399" t="s">
        <v>454</v>
      </c>
      <c r="BB399" t="s">
        <v>161</v>
      </c>
      <c r="BC399" t="s">
        <v>161</v>
      </c>
      <c r="BD399" t="s">
        <v>161</v>
      </c>
      <c r="BE399" t="s">
        <v>161</v>
      </c>
      <c r="BF399" t="s">
        <v>159</v>
      </c>
      <c r="BG399" t="s">
        <v>161</v>
      </c>
      <c r="BH399" s="4">
        <v>42917</v>
      </c>
      <c r="BI399">
        <v>0</v>
      </c>
      <c r="BJ399" s="4">
        <v>43281</v>
      </c>
      <c r="BK399" t="s">
        <v>161</v>
      </c>
      <c r="BL399" t="s">
        <v>161</v>
      </c>
      <c r="BM399" t="s">
        <v>161</v>
      </c>
      <c r="BO399" t="s">
        <v>161</v>
      </c>
      <c r="BQ399" t="s">
        <v>161</v>
      </c>
      <c r="BS399" t="s">
        <v>161</v>
      </c>
      <c r="BU399" t="s">
        <v>161</v>
      </c>
      <c r="BW399" t="s">
        <v>161</v>
      </c>
      <c r="BX399" t="s">
        <v>161</v>
      </c>
      <c r="BZ399">
        <v>0</v>
      </c>
      <c r="CA399">
        <v>0</v>
      </c>
      <c r="CB399">
        <v>0</v>
      </c>
      <c r="CC399">
        <v>0</v>
      </c>
      <c r="CD399">
        <v>0</v>
      </c>
      <c r="CE399">
        <v>0</v>
      </c>
      <c r="CF399">
        <v>0</v>
      </c>
      <c r="CG399">
        <v>0</v>
      </c>
      <c r="CH399">
        <v>250000</v>
      </c>
      <c r="CI399">
        <v>0</v>
      </c>
      <c r="CJ399">
        <v>0</v>
      </c>
      <c r="CK399">
        <v>250000</v>
      </c>
      <c r="CL399">
        <v>250000</v>
      </c>
      <c r="CM399">
        <v>0</v>
      </c>
      <c r="CN399">
        <v>0</v>
      </c>
      <c r="CO399">
        <v>100</v>
      </c>
      <c r="CP399">
        <v>0</v>
      </c>
      <c r="CQ399">
        <v>0</v>
      </c>
      <c r="CR399">
        <v>0</v>
      </c>
      <c r="CS399">
        <v>0</v>
      </c>
      <c r="CT399">
        <v>0</v>
      </c>
      <c r="CU399">
        <v>0</v>
      </c>
      <c r="CV399">
        <v>0</v>
      </c>
      <c r="CW399">
        <v>0</v>
      </c>
      <c r="CX399">
        <v>0</v>
      </c>
      <c r="CY399">
        <v>0</v>
      </c>
      <c r="CZ399">
        <v>0</v>
      </c>
      <c r="DA399">
        <v>0</v>
      </c>
      <c r="DB399">
        <v>0</v>
      </c>
      <c r="DC399">
        <v>0</v>
      </c>
      <c r="DD399">
        <v>0</v>
      </c>
      <c r="DE399">
        <v>0</v>
      </c>
      <c r="DF399">
        <v>0</v>
      </c>
      <c r="DG399">
        <v>0</v>
      </c>
      <c r="DH399">
        <v>0</v>
      </c>
      <c r="DI399">
        <v>0</v>
      </c>
      <c r="DJ399">
        <v>0</v>
      </c>
      <c r="DK399">
        <v>0</v>
      </c>
      <c r="DL399">
        <v>0</v>
      </c>
      <c r="DM399">
        <v>0</v>
      </c>
      <c r="DN399">
        <v>0</v>
      </c>
      <c r="DO399">
        <v>0</v>
      </c>
      <c r="DP399">
        <v>0</v>
      </c>
      <c r="DQ399">
        <v>0</v>
      </c>
      <c r="DR399">
        <v>0</v>
      </c>
      <c r="DS399">
        <v>0</v>
      </c>
      <c r="DT399">
        <v>0</v>
      </c>
      <c r="DU399">
        <v>0</v>
      </c>
      <c r="DV399">
        <v>0</v>
      </c>
      <c r="DW399">
        <v>0</v>
      </c>
      <c r="DX399">
        <v>0</v>
      </c>
      <c r="DY399">
        <v>0</v>
      </c>
      <c r="DZ399">
        <v>0</v>
      </c>
      <c r="EA399">
        <v>0</v>
      </c>
      <c r="EB399">
        <v>0</v>
      </c>
      <c r="EC399">
        <v>0</v>
      </c>
      <c r="ED399">
        <v>0</v>
      </c>
      <c r="EE399">
        <v>0</v>
      </c>
      <c r="EF399">
        <v>0</v>
      </c>
      <c r="EG399">
        <v>0</v>
      </c>
      <c r="EH399">
        <v>0</v>
      </c>
      <c r="EI399">
        <v>0</v>
      </c>
      <c r="EJ399">
        <v>0</v>
      </c>
      <c r="EK399">
        <v>0</v>
      </c>
      <c r="EL399">
        <v>0</v>
      </c>
      <c r="EM399">
        <v>0</v>
      </c>
      <c r="EN399">
        <v>0</v>
      </c>
      <c r="EO399">
        <v>0</v>
      </c>
      <c r="EP399">
        <v>0</v>
      </c>
      <c r="EQ399">
        <v>0</v>
      </c>
      <c r="ER399">
        <v>0</v>
      </c>
      <c r="ES399">
        <v>0</v>
      </c>
    </row>
    <row r="400" spans="1:149" hidden="1" x14ac:dyDescent="0.3">
      <c r="A400" t="s">
        <v>148</v>
      </c>
      <c r="B400" t="s">
        <v>149</v>
      </c>
      <c r="C400" t="s">
        <v>756</v>
      </c>
      <c r="D400" t="s">
        <v>151</v>
      </c>
      <c r="E400" t="s">
        <v>152</v>
      </c>
      <c r="F400" t="s">
        <v>166</v>
      </c>
      <c r="G400" t="str">
        <f>VLOOKUP(L400,'[3]Locn Lookup 2'!G:H,2,FALSE)</f>
        <v>116 -  GREENWICH HIGH SCHOOL</v>
      </c>
      <c r="H400" t="str">
        <f t="shared" si="26"/>
        <v>19149116 -  GREENWICH HIGH SCHOOL</v>
      </c>
      <c r="I400" t="s">
        <v>154</v>
      </c>
      <c r="J400" t="s">
        <v>155</v>
      </c>
      <c r="L400" s="3">
        <v>116</v>
      </c>
      <c r="M400" t="s">
        <v>156</v>
      </c>
      <c r="N400" t="s">
        <v>793</v>
      </c>
      <c r="O400" t="s">
        <v>151</v>
      </c>
      <c r="P400" t="s">
        <v>158</v>
      </c>
      <c r="Q400" t="s">
        <v>159</v>
      </c>
      <c r="R400">
        <v>560712</v>
      </c>
      <c r="S400">
        <v>0</v>
      </c>
      <c r="T400">
        <v>0</v>
      </c>
      <c r="U400">
        <v>0</v>
      </c>
      <c r="V400">
        <v>560712</v>
      </c>
      <c r="W400">
        <v>28310</v>
      </c>
      <c r="X400">
        <v>231922</v>
      </c>
      <c r="Y400">
        <v>0</v>
      </c>
      <c r="Z400">
        <v>300480</v>
      </c>
      <c r="AA400">
        <v>46.41</v>
      </c>
      <c r="AB400">
        <v>600000</v>
      </c>
      <c r="AC400">
        <v>0</v>
      </c>
      <c r="AD400">
        <v>0</v>
      </c>
      <c r="AE400">
        <f t="shared" si="27"/>
        <v>0</v>
      </c>
      <c r="AF400">
        <v>600000</v>
      </c>
      <c r="AG400">
        <v>67598</v>
      </c>
      <c r="AH400">
        <v>300480</v>
      </c>
      <c r="AI400">
        <v>49.92</v>
      </c>
      <c r="AJ400">
        <v>591497</v>
      </c>
      <c r="AK400">
        <v>0</v>
      </c>
      <c r="AL400">
        <v>0</v>
      </c>
      <c r="AM400">
        <v>0</v>
      </c>
      <c r="AN400">
        <v>591497</v>
      </c>
      <c r="AO400">
        <v>30785</v>
      </c>
      <c r="AP400">
        <v>0</v>
      </c>
      <c r="AQ400">
        <v>560712</v>
      </c>
      <c r="AR400">
        <v>5.2</v>
      </c>
      <c r="AS400">
        <v>0</v>
      </c>
      <c r="AT400">
        <v>0</v>
      </c>
      <c r="AU400">
        <v>0</v>
      </c>
      <c r="AV400">
        <v>0</v>
      </c>
      <c r="AW400">
        <v>0</v>
      </c>
      <c r="AX400">
        <v>0</v>
      </c>
      <c r="AY400">
        <v>0</v>
      </c>
      <c r="AZ400" t="s">
        <v>168</v>
      </c>
      <c r="BA400" t="s">
        <v>166</v>
      </c>
      <c r="BB400" t="s">
        <v>161</v>
      </c>
      <c r="BC400" t="s">
        <v>161</v>
      </c>
      <c r="BD400" t="s">
        <v>161</v>
      </c>
      <c r="BE400" t="s">
        <v>161</v>
      </c>
      <c r="BF400" t="s">
        <v>159</v>
      </c>
      <c r="BG400" t="s">
        <v>161</v>
      </c>
      <c r="BH400" s="4">
        <v>43282</v>
      </c>
      <c r="BI400">
        <v>0</v>
      </c>
      <c r="BJ400" s="4">
        <v>43646</v>
      </c>
      <c r="BK400" t="s">
        <v>161</v>
      </c>
      <c r="BL400" t="s">
        <v>161</v>
      </c>
      <c r="BM400" t="s">
        <v>161</v>
      </c>
      <c r="BO400" t="s">
        <v>161</v>
      </c>
      <c r="BQ400" t="s">
        <v>161</v>
      </c>
      <c r="BS400" t="s">
        <v>161</v>
      </c>
      <c r="BU400" t="s">
        <v>161</v>
      </c>
      <c r="BW400" t="s">
        <v>161</v>
      </c>
      <c r="BX400" t="s">
        <v>161</v>
      </c>
      <c r="BZ400">
        <v>600000</v>
      </c>
      <c r="CA400">
        <v>0</v>
      </c>
      <c r="CB400">
        <v>0</v>
      </c>
      <c r="CC400">
        <v>600000</v>
      </c>
      <c r="CD400">
        <v>8503</v>
      </c>
      <c r="CE400">
        <v>0</v>
      </c>
      <c r="CF400">
        <v>591497</v>
      </c>
      <c r="CG400">
        <v>1.42</v>
      </c>
      <c r="CH400">
        <v>0</v>
      </c>
      <c r="CI400">
        <v>0</v>
      </c>
      <c r="CJ400">
        <v>0</v>
      </c>
      <c r="CK400">
        <v>0</v>
      </c>
      <c r="CL400">
        <v>0</v>
      </c>
      <c r="CM400">
        <v>0</v>
      </c>
      <c r="CN400">
        <v>0</v>
      </c>
      <c r="CO400">
        <v>0</v>
      </c>
      <c r="CP400">
        <v>0</v>
      </c>
      <c r="CQ400">
        <v>0</v>
      </c>
      <c r="CR400">
        <v>0</v>
      </c>
      <c r="CS400">
        <v>0</v>
      </c>
      <c r="CT400">
        <v>0</v>
      </c>
      <c r="CU400">
        <v>0</v>
      </c>
      <c r="CV400">
        <v>0</v>
      </c>
      <c r="CW400">
        <v>0</v>
      </c>
      <c r="CX400">
        <v>0</v>
      </c>
      <c r="CY400">
        <v>0</v>
      </c>
      <c r="CZ400">
        <v>0</v>
      </c>
      <c r="DA400">
        <v>0</v>
      </c>
      <c r="DB400">
        <v>0</v>
      </c>
      <c r="DC400">
        <v>0</v>
      </c>
      <c r="DD400">
        <v>0</v>
      </c>
      <c r="DE400">
        <v>0</v>
      </c>
      <c r="DF400">
        <v>0</v>
      </c>
      <c r="DG400">
        <v>0</v>
      </c>
      <c r="DH400">
        <v>0</v>
      </c>
      <c r="DI400">
        <v>0</v>
      </c>
      <c r="DJ400">
        <v>0</v>
      </c>
      <c r="DK400">
        <v>0</v>
      </c>
      <c r="DL400">
        <v>0</v>
      </c>
      <c r="DM400">
        <v>0</v>
      </c>
      <c r="DN400">
        <v>0</v>
      </c>
      <c r="DO400">
        <v>0</v>
      </c>
      <c r="DP400">
        <v>0</v>
      </c>
      <c r="DQ400">
        <v>0</v>
      </c>
      <c r="DR400">
        <v>0</v>
      </c>
      <c r="DS400">
        <v>0</v>
      </c>
      <c r="DT400">
        <v>0</v>
      </c>
      <c r="DU400">
        <v>0</v>
      </c>
      <c r="DV400">
        <v>0</v>
      </c>
      <c r="DW400">
        <v>0</v>
      </c>
      <c r="DX400">
        <v>0</v>
      </c>
      <c r="DY400">
        <v>0</v>
      </c>
      <c r="DZ400">
        <v>0</v>
      </c>
      <c r="EA400">
        <v>0</v>
      </c>
      <c r="EB400">
        <v>0</v>
      </c>
      <c r="EC400">
        <v>0</v>
      </c>
      <c r="ED400">
        <v>0</v>
      </c>
      <c r="EE400">
        <v>0</v>
      </c>
      <c r="EF400">
        <v>0</v>
      </c>
      <c r="EG400">
        <v>0</v>
      </c>
      <c r="EH400">
        <v>0</v>
      </c>
      <c r="EI400">
        <v>0</v>
      </c>
      <c r="EJ400">
        <v>0</v>
      </c>
      <c r="EK400">
        <v>0</v>
      </c>
      <c r="EL400">
        <v>0</v>
      </c>
      <c r="EM400">
        <v>0</v>
      </c>
      <c r="EN400">
        <v>0</v>
      </c>
      <c r="EO400">
        <v>0</v>
      </c>
      <c r="EP400">
        <v>0</v>
      </c>
      <c r="EQ400">
        <v>0</v>
      </c>
      <c r="ER400">
        <v>0</v>
      </c>
      <c r="ES400">
        <v>0</v>
      </c>
    </row>
    <row r="401" spans="1:149" hidden="1" x14ac:dyDescent="0.3">
      <c r="A401" t="s">
        <v>148</v>
      </c>
      <c r="B401" t="s">
        <v>149</v>
      </c>
      <c r="C401" t="s">
        <v>756</v>
      </c>
      <c r="D401" t="s">
        <v>151</v>
      </c>
      <c r="E401" t="s">
        <v>152</v>
      </c>
      <c r="F401" t="s">
        <v>794</v>
      </c>
      <c r="G401" t="str">
        <f>VLOOKUP(L401,'[3]Locn Lookup 2'!G:H,2,FALSE)</f>
        <v>116 -  GREENWICH HIGH SCHOOL</v>
      </c>
      <c r="H401" t="str">
        <f t="shared" si="26"/>
        <v>19151116 -  GREENWICH HIGH SCHOOL</v>
      </c>
      <c r="I401" t="s">
        <v>154</v>
      </c>
      <c r="J401" t="s">
        <v>155</v>
      </c>
      <c r="L401" s="3">
        <v>116</v>
      </c>
      <c r="M401" t="s">
        <v>156</v>
      </c>
      <c r="N401" t="s">
        <v>795</v>
      </c>
      <c r="O401" t="s">
        <v>151</v>
      </c>
      <c r="P401" t="s">
        <v>158</v>
      </c>
      <c r="Q401" t="s">
        <v>159</v>
      </c>
      <c r="R401">
        <v>0</v>
      </c>
      <c r="S401">
        <v>0</v>
      </c>
      <c r="T401">
        <v>0</v>
      </c>
      <c r="U401">
        <v>0</v>
      </c>
      <c r="V401">
        <v>0</v>
      </c>
      <c r="W401">
        <v>0</v>
      </c>
      <c r="X401">
        <v>0</v>
      </c>
      <c r="Y401">
        <v>0</v>
      </c>
      <c r="Z401">
        <v>0</v>
      </c>
      <c r="AA401">
        <v>0</v>
      </c>
      <c r="AB401">
        <v>200000</v>
      </c>
      <c r="AC401">
        <v>0</v>
      </c>
      <c r="AD401">
        <v>0</v>
      </c>
      <c r="AE401">
        <f t="shared" si="27"/>
        <v>0</v>
      </c>
      <c r="AF401">
        <v>200000</v>
      </c>
      <c r="AG401">
        <v>200000</v>
      </c>
      <c r="AH401">
        <v>0</v>
      </c>
      <c r="AI401">
        <v>100</v>
      </c>
      <c r="AJ401">
        <v>85514</v>
      </c>
      <c r="AK401">
        <v>0</v>
      </c>
      <c r="AL401">
        <v>0</v>
      </c>
      <c r="AM401">
        <v>0</v>
      </c>
      <c r="AN401">
        <v>85514</v>
      </c>
      <c r="AO401">
        <v>85514</v>
      </c>
      <c r="AP401">
        <v>0</v>
      </c>
      <c r="AQ401">
        <v>0</v>
      </c>
      <c r="AR401">
        <v>100</v>
      </c>
      <c r="AS401">
        <v>0</v>
      </c>
      <c r="AT401">
        <v>0</v>
      </c>
      <c r="AU401">
        <v>0</v>
      </c>
      <c r="AV401">
        <v>0</v>
      </c>
      <c r="AW401">
        <v>0</v>
      </c>
      <c r="AX401">
        <v>0</v>
      </c>
      <c r="AY401">
        <v>0</v>
      </c>
      <c r="AZ401" t="s">
        <v>796</v>
      </c>
      <c r="BA401" t="s">
        <v>794</v>
      </c>
      <c r="BB401" t="s">
        <v>161</v>
      </c>
      <c r="BC401" t="s">
        <v>161</v>
      </c>
      <c r="BD401" t="s">
        <v>161</v>
      </c>
      <c r="BE401" t="s">
        <v>161</v>
      </c>
      <c r="BF401" t="s">
        <v>159</v>
      </c>
      <c r="BG401" t="s">
        <v>161</v>
      </c>
      <c r="BH401" s="4">
        <v>43282</v>
      </c>
      <c r="BI401">
        <v>0</v>
      </c>
      <c r="BJ401" s="4">
        <v>43646</v>
      </c>
      <c r="BK401" t="s">
        <v>161</v>
      </c>
      <c r="BL401" t="s">
        <v>161</v>
      </c>
      <c r="BM401" t="s">
        <v>161</v>
      </c>
      <c r="BO401" t="s">
        <v>161</v>
      </c>
      <c r="BQ401" t="s">
        <v>161</v>
      </c>
      <c r="BS401" t="s">
        <v>161</v>
      </c>
      <c r="BU401" t="s">
        <v>161</v>
      </c>
      <c r="BW401" t="s">
        <v>161</v>
      </c>
      <c r="BX401" t="s">
        <v>161</v>
      </c>
      <c r="BZ401">
        <v>200000</v>
      </c>
      <c r="CA401">
        <v>0</v>
      </c>
      <c r="CB401">
        <v>0</v>
      </c>
      <c r="CC401">
        <v>200000</v>
      </c>
      <c r="CD401">
        <v>114486</v>
      </c>
      <c r="CE401">
        <v>0</v>
      </c>
      <c r="CF401">
        <v>85514</v>
      </c>
      <c r="CG401">
        <v>57.24</v>
      </c>
      <c r="CH401">
        <v>0</v>
      </c>
      <c r="CI401">
        <v>0</v>
      </c>
      <c r="CJ401">
        <v>0</v>
      </c>
      <c r="CK401">
        <v>0</v>
      </c>
      <c r="CL401">
        <v>0</v>
      </c>
      <c r="CM401">
        <v>0</v>
      </c>
      <c r="CN401">
        <v>0</v>
      </c>
      <c r="CO401">
        <v>0</v>
      </c>
      <c r="CP401">
        <v>0</v>
      </c>
      <c r="CQ401">
        <v>0</v>
      </c>
      <c r="CR401">
        <v>0</v>
      </c>
      <c r="CS401">
        <v>0</v>
      </c>
      <c r="CT401">
        <v>0</v>
      </c>
      <c r="CU401">
        <v>0</v>
      </c>
      <c r="CV401">
        <v>0</v>
      </c>
      <c r="CW401">
        <v>0</v>
      </c>
      <c r="CX401">
        <v>0</v>
      </c>
      <c r="CY401">
        <v>0</v>
      </c>
      <c r="CZ401">
        <v>0</v>
      </c>
      <c r="DA401">
        <v>0</v>
      </c>
      <c r="DB401">
        <v>0</v>
      </c>
      <c r="DC401">
        <v>0</v>
      </c>
      <c r="DD401">
        <v>0</v>
      </c>
      <c r="DE401">
        <v>0</v>
      </c>
      <c r="DF401">
        <v>0</v>
      </c>
      <c r="DG401">
        <v>0</v>
      </c>
      <c r="DH401">
        <v>0</v>
      </c>
      <c r="DI401">
        <v>0</v>
      </c>
      <c r="DJ401">
        <v>0</v>
      </c>
      <c r="DK401">
        <v>0</v>
      </c>
      <c r="DL401">
        <v>0</v>
      </c>
      <c r="DM401">
        <v>0</v>
      </c>
      <c r="DN401">
        <v>0</v>
      </c>
      <c r="DO401">
        <v>0</v>
      </c>
      <c r="DP401">
        <v>0</v>
      </c>
      <c r="DQ401">
        <v>0</v>
      </c>
      <c r="DR401">
        <v>0</v>
      </c>
      <c r="DS401">
        <v>0</v>
      </c>
      <c r="DT401">
        <v>0</v>
      </c>
      <c r="DU401">
        <v>0</v>
      </c>
      <c r="DV401">
        <v>0</v>
      </c>
      <c r="DW401">
        <v>0</v>
      </c>
      <c r="DX401">
        <v>0</v>
      </c>
      <c r="DY401">
        <v>0</v>
      </c>
      <c r="DZ401">
        <v>0</v>
      </c>
      <c r="EA401">
        <v>0</v>
      </c>
      <c r="EB401">
        <v>0</v>
      </c>
      <c r="EC401">
        <v>0</v>
      </c>
      <c r="ED401">
        <v>0</v>
      </c>
      <c r="EE401">
        <v>0</v>
      </c>
      <c r="EF401">
        <v>0</v>
      </c>
      <c r="EG401">
        <v>0</v>
      </c>
      <c r="EH401">
        <v>0</v>
      </c>
      <c r="EI401">
        <v>0</v>
      </c>
      <c r="EJ401">
        <v>0</v>
      </c>
      <c r="EK401">
        <v>0</v>
      </c>
      <c r="EL401">
        <v>0</v>
      </c>
      <c r="EM401">
        <v>0</v>
      </c>
      <c r="EN401">
        <v>0</v>
      </c>
      <c r="EO401">
        <v>0</v>
      </c>
      <c r="EP401">
        <v>0</v>
      </c>
      <c r="EQ401">
        <v>0</v>
      </c>
      <c r="ER401">
        <v>0</v>
      </c>
      <c r="ES401">
        <v>0</v>
      </c>
    </row>
    <row r="402" spans="1:149" hidden="1" x14ac:dyDescent="0.3">
      <c r="A402" t="s">
        <v>148</v>
      </c>
      <c r="B402" t="s">
        <v>149</v>
      </c>
      <c r="C402" t="s">
        <v>756</v>
      </c>
      <c r="D402" t="s">
        <v>151</v>
      </c>
      <c r="E402" t="s">
        <v>152</v>
      </c>
      <c r="F402" t="s">
        <v>797</v>
      </c>
      <c r="G402" t="str">
        <f>VLOOKUP(L402,'[3]Locn Lookup 2'!G:H,2,FALSE)</f>
        <v>116 -  GREENWICH HIGH SCHOOL</v>
      </c>
      <c r="H402" t="str">
        <f t="shared" si="26"/>
        <v>19153116 -  GREENWICH HIGH SCHOOL</v>
      </c>
      <c r="I402" t="s">
        <v>154</v>
      </c>
      <c r="J402" t="s">
        <v>155</v>
      </c>
      <c r="L402" s="3">
        <v>116</v>
      </c>
      <c r="M402" t="s">
        <v>156</v>
      </c>
      <c r="N402" t="s">
        <v>798</v>
      </c>
      <c r="O402" t="s">
        <v>151</v>
      </c>
      <c r="P402" t="s">
        <v>158</v>
      </c>
      <c r="Q402" t="s">
        <v>159</v>
      </c>
      <c r="R402">
        <v>61.92</v>
      </c>
      <c r="S402">
        <v>0</v>
      </c>
      <c r="T402">
        <v>0</v>
      </c>
      <c r="U402">
        <v>0</v>
      </c>
      <c r="V402">
        <v>61.92</v>
      </c>
      <c r="W402">
        <v>0</v>
      </c>
      <c r="X402">
        <v>0</v>
      </c>
      <c r="Y402">
        <v>0</v>
      </c>
      <c r="Z402">
        <v>61.92</v>
      </c>
      <c r="AA402">
        <v>0</v>
      </c>
      <c r="AB402">
        <v>600000</v>
      </c>
      <c r="AC402">
        <v>0</v>
      </c>
      <c r="AD402">
        <v>0</v>
      </c>
      <c r="AE402">
        <f t="shared" si="27"/>
        <v>0</v>
      </c>
      <c r="AF402">
        <v>600000</v>
      </c>
      <c r="AG402">
        <v>599938.07999999996</v>
      </c>
      <c r="AH402">
        <v>61.92</v>
      </c>
      <c r="AI402">
        <v>99.99</v>
      </c>
      <c r="AJ402">
        <v>61.92</v>
      </c>
      <c r="AK402">
        <v>0</v>
      </c>
      <c r="AL402">
        <v>0</v>
      </c>
      <c r="AM402">
        <v>0</v>
      </c>
      <c r="AN402">
        <v>61.92</v>
      </c>
      <c r="AO402">
        <v>0</v>
      </c>
      <c r="AP402">
        <v>0</v>
      </c>
      <c r="AQ402">
        <v>61.92</v>
      </c>
      <c r="AR402">
        <v>0</v>
      </c>
      <c r="AS402">
        <v>0</v>
      </c>
      <c r="AT402">
        <v>0</v>
      </c>
      <c r="AU402">
        <v>0</v>
      </c>
      <c r="AV402">
        <v>0</v>
      </c>
      <c r="AW402">
        <v>0</v>
      </c>
      <c r="AX402">
        <v>0</v>
      </c>
      <c r="AY402">
        <v>0</v>
      </c>
      <c r="AZ402" t="s">
        <v>799</v>
      </c>
      <c r="BA402" t="s">
        <v>797</v>
      </c>
      <c r="BB402" t="s">
        <v>161</v>
      </c>
      <c r="BC402" t="s">
        <v>161</v>
      </c>
      <c r="BD402" t="s">
        <v>161</v>
      </c>
      <c r="BE402" t="s">
        <v>161</v>
      </c>
      <c r="BF402" t="s">
        <v>159</v>
      </c>
      <c r="BG402" t="s">
        <v>161</v>
      </c>
      <c r="BH402" s="4">
        <v>43282</v>
      </c>
      <c r="BI402">
        <v>0</v>
      </c>
      <c r="BJ402" s="4">
        <v>43646</v>
      </c>
      <c r="BK402" t="s">
        <v>161</v>
      </c>
      <c r="BL402" t="s">
        <v>161</v>
      </c>
      <c r="BM402" t="s">
        <v>161</v>
      </c>
      <c r="BO402" t="s">
        <v>161</v>
      </c>
      <c r="BQ402" t="s">
        <v>161</v>
      </c>
      <c r="BS402" t="s">
        <v>161</v>
      </c>
      <c r="BU402" t="s">
        <v>161</v>
      </c>
      <c r="BW402" t="s">
        <v>161</v>
      </c>
      <c r="BX402" t="s">
        <v>161</v>
      </c>
      <c r="BZ402">
        <v>600000</v>
      </c>
      <c r="CA402">
        <v>0</v>
      </c>
      <c r="CB402">
        <v>0</v>
      </c>
      <c r="CC402">
        <v>600000</v>
      </c>
      <c r="CD402">
        <v>599938.07999999996</v>
      </c>
      <c r="CE402">
        <v>0</v>
      </c>
      <c r="CF402">
        <v>61.92</v>
      </c>
      <c r="CG402">
        <v>99.99</v>
      </c>
      <c r="CH402">
        <v>0</v>
      </c>
      <c r="CI402">
        <v>0</v>
      </c>
      <c r="CJ402">
        <v>0</v>
      </c>
      <c r="CK402">
        <v>0</v>
      </c>
      <c r="CL402">
        <v>0</v>
      </c>
      <c r="CM402">
        <v>0</v>
      </c>
      <c r="CN402">
        <v>0</v>
      </c>
      <c r="CO402">
        <v>0</v>
      </c>
      <c r="CP402">
        <v>0</v>
      </c>
      <c r="CQ402">
        <v>0</v>
      </c>
      <c r="CR402">
        <v>0</v>
      </c>
      <c r="CS402">
        <v>0</v>
      </c>
      <c r="CT402">
        <v>0</v>
      </c>
      <c r="CU402">
        <v>0</v>
      </c>
      <c r="CV402">
        <v>0</v>
      </c>
      <c r="CW402">
        <v>0</v>
      </c>
      <c r="CX402">
        <v>0</v>
      </c>
      <c r="CY402">
        <v>0</v>
      </c>
      <c r="CZ402">
        <v>0</v>
      </c>
      <c r="DA402">
        <v>0</v>
      </c>
      <c r="DB402">
        <v>0</v>
      </c>
      <c r="DC402">
        <v>0</v>
      </c>
      <c r="DD402">
        <v>0</v>
      </c>
      <c r="DE402">
        <v>0</v>
      </c>
      <c r="DF402">
        <v>0</v>
      </c>
      <c r="DG402">
        <v>0</v>
      </c>
      <c r="DH402">
        <v>0</v>
      </c>
      <c r="DI402">
        <v>0</v>
      </c>
      <c r="DJ402">
        <v>0</v>
      </c>
      <c r="DK402">
        <v>0</v>
      </c>
      <c r="DL402">
        <v>0</v>
      </c>
      <c r="DM402">
        <v>0</v>
      </c>
      <c r="DN402">
        <v>0</v>
      </c>
      <c r="DO402">
        <v>0</v>
      </c>
      <c r="DP402">
        <v>0</v>
      </c>
      <c r="DQ402">
        <v>0</v>
      </c>
      <c r="DR402">
        <v>0</v>
      </c>
      <c r="DS402">
        <v>0</v>
      </c>
      <c r="DT402">
        <v>0</v>
      </c>
      <c r="DU402">
        <v>0</v>
      </c>
      <c r="DV402">
        <v>0</v>
      </c>
      <c r="DW402">
        <v>0</v>
      </c>
      <c r="DX402">
        <v>0</v>
      </c>
      <c r="DY402">
        <v>0</v>
      </c>
      <c r="DZ402">
        <v>0</v>
      </c>
      <c r="EA402">
        <v>0</v>
      </c>
      <c r="EB402">
        <v>0</v>
      </c>
      <c r="EC402">
        <v>0</v>
      </c>
      <c r="ED402">
        <v>0</v>
      </c>
      <c r="EE402">
        <v>0</v>
      </c>
      <c r="EF402">
        <v>0</v>
      </c>
      <c r="EG402">
        <v>0</v>
      </c>
      <c r="EH402">
        <v>0</v>
      </c>
      <c r="EI402">
        <v>0</v>
      </c>
      <c r="EJ402">
        <v>0</v>
      </c>
      <c r="EK402">
        <v>0</v>
      </c>
      <c r="EL402">
        <v>0</v>
      </c>
      <c r="EM402">
        <v>0</v>
      </c>
      <c r="EN402">
        <v>0</v>
      </c>
      <c r="EO402">
        <v>0</v>
      </c>
      <c r="EP402">
        <v>0</v>
      </c>
      <c r="EQ402">
        <v>0</v>
      </c>
      <c r="ER402">
        <v>0</v>
      </c>
      <c r="ES402">
        <v>0</v>
      </c>
    </row>
    <row r="403" spans="1:149" hidden="1" x14ac:dyDescent="0.3">
      <c r="A403" t="s">
        <v>148</v>
      </c>
      <c r="B403" t="s">
        <v>149</v>
      </c>
      <c r="C403" t="s">
        <v>756</v>
      </c>
      <c r="D403" t="s">
        <v>151</v>
      </c>
      <c r="E403" t="s">
        <v>152</v>
      </c>
      <c r="F403" t="s">
        <v>169</v>
      </c>
      <c r="G403" t="str">
        <f>VLOOKUP(L403,'[3]Locn Lookup 2'!G:H,2,FALSE)</f>
        <v>116 -  GREENWICH HIGH SCHOOL</v>
      </c>
      <c r="H403" t="str">
        <f t="shared" si="26"/>
        <v>19155116 -  GREENWICH HIGH SCHOOL</v>
      </c>
      <c r="I403" t="s">
        <v>154</v>
      </c>
      <c r="J403" t="s">
        <v>155</v>
      </c>
      <c r="L403" s="3">
        <v>116</v>
      </c>
      <c r="M403" t="s">
        <v>156</v>
      </c>
      <c r="N403" t="s">
        <v>800</v>
      </c>
      <c r="O403" t="s">
        <v>151</v>
      </c>
      <c r="P403" t="s">
        <v>158</v>
      </c>
      <c r="Q403" t="s">
        <v>159</v>
      </c>
      <c r="R403">
        <v>96116.78</v>
      </c>
      <c r="S403">
        <v>0</v>
      </c>
      <c r="T403">
        <v>0</v>
      </c>
      <c r="U403">
        <v>0</v>
      </c>
      <c r="V403">
        <v>96116.78</v>
      </c>
      <c r="W403">
        <v>96116.78</v>
      </c>
      <c r="X403">
        <v>0</v>
      </c>
      <c r="Y403">
        <v>0</v>
      </c>
      <c r="Z403">
        <v>0</v>
      </c>
      <c r="AA403">
        <v>100</v>
      </c>
      <c r="AB403">
        <v>52000</v>
      </c>
      <c r="AC403">
        <v>56391.78</v>
      </c>
      <c r="AD403">
        <v>0</v>
      </c>
      <c r="AE403">
        <f t="shared" si="27"/>
        <v>56391.78</v>
      </c>
      <c r="AF403">
        <v>108391.78</v>
      </c>
      <c r="AG403">
        <v>108391.78</v>
      </c>
      <c r="AH403">
        <v>0</v>
      </c>
      <c r="AI403">
        <v>100</v>
      </c>
      <c r="AJ403">
        <v>45525</v>
      </c>
      <c r="AK403">
        <v>56391.78</v>
      </c>
      <c r="AL403">
        <v>0</v>
      </c>
      <c r="AM403">
        <v>0</v>
      </c>
      <c r="AN403">
        <v>101916.78</v>
      </c>
      <c r="AO403">
        <v>5800</v>
      </c>
      <c r="AP403">
        <v>0</v>
      </c>
      <c r="AQ403">
        <v>96116.78</v>
      </c>
      <c r="AR403">
        <v>5.69</v>
      </c>
      <c r="AS403">
        <v>0</v>
      </c>
      <c r="AT403">
        <v>0</v>
      </c>
      <c r="AU403">
        <v>0</v>
      </c>
      <c r="AV403">
        <v>0</v>
      </c>
      <c r="AW403">
        <v>0</v>
      </c>
      <c r="AX403">
        <v>0</v>
      </c>
      <c r="AY403">
        <v>0</v>
      </c>
      <c r="AZ403" t="s">
        <v>171</v>
      </c>
      <c r="BA403" t="s">
        <v>169</v>
      </c>
      <c r="BB403" t="s">
        <v>161</v>
      </c>
      <c r="BC403" t="s">
        <v>161</v>
      </c>
      <c r="BD403" t="s">
        <v>161</v>
      </c>
      <c r="BE403" t="s">
        <v>161</v>
      </c>
      <c r="BF403" t="s">
        <v>159</v>
      </c>
      <c r="BG403" t="s">
        <v>161</v>
      </c>
      <c r="BH403" s="4">
        <v>43282</v>
      </c>
      <c r="BI403">
        <v>0</v>
      </c>
      <c r="BJ403" s="4">
        <v>43646</v>
      </c>
      <c r="BK403" t="s">
        <v>161</v>
      </c>
      <c r="BL403" t="s">
        <v>161</v>
      </c>
      <c r="BM403" t="s">
        <v>161</v>
      </c>
      <c r="BO403" t="s">
        <v>161</v>
      </c>
      <c r="BQ403" t="s">
        <v>161</v>
      </c>
      <c r="BS403" t="s">
        <v>161</v>
      </c>
      <c r="BU403" t="s">
        <v>161</v>
      </c>
      <c r="BW403" t="s">
        <v>161</v>
      </c>
      <c r="BX403" t="s">
        <v>161</v>
      </c>
      <c r="BZ403">
        <v>52000</v>
      </c>
      <c r="CA403">
        <v>0</v>
      </c>
      <c r="CB403">
        <v>0</v>
      </c>
      <c r="CC403">
        <v>52000</v>
      </c>
      <c r="CD403">
        <v>6475</v>
      </c>
      <c r="CE403">
        <v>0</v>
      </c>
      <c r="CF403">
        <v>45525</v>
      </c>
      <c r="CG403">
        <v>12.45</v>
      </c>
      <c r="CH403">
        <v>0</v>
      </c>
      <c r="CI403">
        <v>0</v>
      </c>
      <c r="CJ403">
        <v>0</v>
      </c>
      <c r="CK403">
        <v>0</v>
      </c>
      <c r="CL403">
        <v>0</v>
      </c>
      <c r="CM403">
        <v>0</v>
      </c>
      <c r="CN403">
        <v>0</v>
      </c>
      <c r="CO403">
        <v>0</v>
      </c>
      <c r="CP403">
        <v>0</v>
      </c>
      <c r="CQ403">
        <v>0</v>
      </c>
      <c r="CR403">
        <v>0</v>
      </c>
      <c r="CS403">
        <v>0</v>
      </c>
      <c r="CT403">
        <v>0</v>
      </c>
      <c r="CU403">
        <v>0</v>
      </c>
      <c r="CV403">
        <v>0</v>
      </c>
      <c r="CW403">
        <v>0</v>
      </c>
      <c r="CX403">
        <v>0</v>
      </c>
      <c r="CY403">
        <v>0</v>
      </c>
      <c r="CZ403">
        <v>0</v>
      </c>
      <c r="DA403">
        <v>0</v>
      </c>
      <c r="DB403">
        <v>0</v>
      </c>
      <c r="DC403">
        <v>0</v>
      </c>
      <c r="DD403">
        <v>0</v>
      </c>
      <c r="DE403">
        <v>0</v>
      </c>
      <c r="DF403">
        <v>0</v>
      </c>
      <c r="DG403">
        <v>0</v>
      </c>
      <c r="DH403">
        <v>0</v>
      </c>
      <c r="DI403">
        <v>0</v>
      </c>
      <c r="DJ403">
        <v>0</v>
      </c>
      <c r="DK403">
        <v>0</v>
      </c>
      <c r="DL403">
        <v>0</v>
      </c>
      <c r="DM403">
        <v>0</v>
      </c>
      <c r="DN403">
        <v>0</v>
      </c>
      <c r="DO403">
        <v>0</v>
      </c>
      <c r="DP403">
        <v>0</v>
      </c>
      <c r="DQ403">
        <v>0</v>
      </c>
      <c r="DR403">
        <v>0</v>
      </c>
      <c r="DS403">
        <v>0</v>
      </c>
      <c r="DT403">
        <v>0</v>
      </c>
      <c r="DU403">
        <v>0</v>
      </c>
      <c r="DV403">
        <v>0</v>
      </c>
      <c r="DW403">
        <v>0</v>
      </c>
      <c r="DX403">
        <v>0</v>
      </c>
      <c r="DY403">
        <v>0</v>
      </c>
      <c r="DZ403">
        <v>0</v>
      </c>
      <c r="EA403">
        <v>0</v>
      </c>
      <c r="EB403">
        <v>0</v>
      </c>
      <c r="EC403">
        <v>0</v>
      </c>
      <c r="ED403">
        <v>0</v>
      </c>
      <c r="EE403">
        <v>0</v>
      </c>
      <c r="EF403">
        <v>0</v>
      </c>
      <c r="EG403">
        <v>0</v>
      </c>
      <c r="EH403">
        <v>0</v>
      </c>
      <c r="EI403">
        <v>0</v>
      </c>
      <c r="EJ403">
        <v>0</v>
      </c>
      <c r="EK403">
        <v>0</v>
      </c>
      <c r="EL403">
        <v>0</v>
      </c>
      <c r="EM403">
        <v>0</v>
      </c>
      <c r="EN403">
        <v>0</v>
      </c>
      <c r="EO403">
        <v>0</v>
      </c>
      <c r="EP403">
        <v>0</v>
      </c>
      <c r="EQ403">
        <v>0</v>
      </c>
      <c r="ER403">
        <v>0</v>
      </c>
      <c r="ES403">
        <v>0</v>
      </c>
    </row>
    <row r="404" spans="1:149" hidden="1" x14ac:dyDescent="0.3">
      <c r="A404" t="s">
        <v>148</v>
      </c>
      <c r="B404" t="s">
        <v>149</v>
      </c>
      <c r="C404" t="s">
        <v>756</v>
      </c>
      <c r="D404" t="s">
        <v>151</v>
      </c>
      <c r="E404" t="s">
        <v>152</v>
      </c>
      <c r="F404" t="s">
        <v>801</v>
      </c>
      <c r="G404" t="str">
        <f>VLOOKUP(L404,'[3]Locn Lookup 2'!G:H,2,FALSE)</f>
        <v>116 -  GREENWICH HIGH SCHOOL</v>
      </c>
      <c r="H404" t="str">
        <f t="shared" si="26"/>
        <v>19157116 -  GREENWICH HIGH SCHOOL</v>
      </c>
      <c r="I404" t="s">
        <v>154</v>
      </c>
      <c r="J404" t="s">
        <v>155</v>
      </c>
      <c r="L404" s="3">
        <v>116</v>
      </c>
      <c r="M404" t="s">
        <v>156</v>
      </c>
      <c r="N404" t="s">
        <v>802</v>
      </c>
      <c r="O404" t="s">
        <v>151</v>
      </c>
      <c r="P404" t="s">
        <v>158</v>
      </c>
      <c r="Q404" t="s">
        <v>159</v>
      </c>
      <c r="R404">
        <v>0</v>
      </c>
      <c r="S404">
        <v>0</v>
      </c>
      <c r="T404">
        <v>0</v>
      </c>
      <c r="U404">
        <v>0</v>
      </c>
      <c r="V404">
        <v>0</v>
      </c>
      <c r="W404">
        <v>0</v>
      </c>
      <c r="X404">
        <v>0</v>
      </c>
      <c r="Y404">
        <v>0</v>
      </c>
      <c r="Z404">
        <v>0</v>
      </c>
      <c r="AA404">
        <v>0</v>
      </c>
      <c r="AB404">
        <v>1200000</v>
      </c>
      <c r="AC404">
        <v>0</v>
      </c>
      <c r="AD404">
        <v>0</v>
      </c>
      <c r="AE404">
        <f t="shared" si="27"/>
        <v>0</v>
      </c>
      <c r="AF404">
        <v>1200000</v>
      </c>
      <c r="AG404">
        <v>1200000</v>
      </c>
      <c r="AH404">
        <v>0</v>
      </c>
      <c r="AI404">
        <v>100</v>
      </c>
      <c r="AJ404">
        <v>39230.93</v>
      </c>
      <c r="AK404">
        <v>0</v>
      </c>
      <c r="AL404">
        <v>0</v>
      </c>
      <c r="AM404">
        <v>0</v>
      </c>
      <c r="AN404">
        <v>39230.93</v>
      </c>
      <c r="AO404">
        <v>39230.93</v>
      </c>
      <c r="AP404">
        <v>0</v>
      </c>
      <c r="AQ404">
        <v>0</v>
      </c>
      <c r="AR404">
        <v>100</v>
      </c>
      <c r="AS404">
        <v>0</v>
      </c>
      <c r="AT404">
        <v>0</v>
      </c>
      <c r="AU404">
        <v>0</v>
      </c>
      <c r="AV404">
        <v>0</v>
      </c>
      <c r="AW404">
        <v>0</v>
      </c>
      <c r="AX404">
        <v>0</v>
      </c>
      <c r="AY404">
        <v>0</v>
      </c>
      <c r="AZ404" t="s">
        <v>803</v>
      </c>
      <c r="BA404" t="s">
        <v>801</v>
      </c>
      <c r="BB404" t="s">
        <v>161</v>
      </c>
      <c r="BC404" t="s">
        <v>161</v>
      </c>
      <c r="BD404" t="s">
        <v>161</v>
      </c>
      <c r="BE404" t="s">
        <v>161</v>
      </c>
      <c r="BF404" t="s">
        <v>159</v>
      </c>
      <c r="BG404" t="s">
        <v>161</v>
      </c>
      <c r="BH404" s="4">
        <v>43282</v>
      </c>
      <c r="BI404">
        <v>0</v>
      </c>
      <c r="BJ404" s="4">
        <v>43646</v>
      </c>
      <c r="BK404" t="s">
        <v>161</v>
      </c>
      <c r="BL404" t="s">
        <v>161</v>
      </c>
      <c r="BM404" t="s">
        <v>161</v>
      </c>
      <c r="BO404" t="s">
        <v>161</v>
      </c>
      <c r="BQ404" t="s">
        <v>161</v>
      </c>
      <c r="BS404" t="s">
        <v>161</v>
      </c>
      <c r="BU404" t="s">
        <v>161</v>
      </c>
      <c r="BW404" t="s">
        <v>161</v>
      </c>
      <c r="BX404" t="s">
        <v>161</v>
      </c>
      <c r="BZ404">
        <v>1200000</v>
      </c>
      <c r="CA404">
        <v>0</v>
      </c>
      <c r="CB404">
        <v>0</v>
      </c>
      <c r="CC404">
        <v>1200000</v>
      </c>
      <c r="CD404">
        <v>1160769.07</v>
      </c>
      <c r="CE404">
        <v>0</v>
      </c>
      <c r="CF404">
        <v>39230.93</v>
      </c>
      <c r="CG404">
        <v>96.73</v>
      </c>
      <c r="CH404">
        <v>0</v>
      </c>
      <c r="CI404">
        <v>0</v>
      </c>
      <c r="CJ404">
        <v>0</v>
      </c>
      <c r="CK404">
        <v>0</v>
      </c>
      <c r="CL404">
        <v>0</v>
      </c>
      <c r="CM404">
        <v>0</v>
      </c>
      <c r="CN404">
        <v>0</v>
      </c>
      <c r="CO404">
        <v>0</v>
      </c>
      <c r="CP404">
        <v>0</v>
      </c>
      <c r="CQ404">
        <v>0</v>
      </c>
      <c r="CR404">
        <v>0</v>
      </c>
      <c r="CS404">
        <v>0</v>
      </c>
      <c r="CT404">
        <v>0</v>
      </c>
      <c r="CU404">
        <v>0</v>
      </c>
      <c r="CV404">
        <v>0</v>
      </c>
      <c r="CW404">
        <v>0</v>
      </c>
      <c r="CX404">
        <v>0</v>
      </c>
      <c r="CY404">
        <v>0</v>
      </c>
      <c r="CZ404">
        <v>0</v>
      </c>
      <c r="DA404">
        <v>0</v>
      </c>
      <c r="DB404">
        <v>0</v>
      </c>
      <c r="DC404">
        <v>0</v>
      </c>
      <c r="DD404">
        <v>0</v>
      </c>
      <c r="DE404">
        <v>0</v>
      </c>
      <c r="DF404">
        <v>0</v>
      </c>
      <c r="DG404">
        <v>0</v>
      </c>
      <c r="DH404">
        <v>0</v>
      </c>
      <c r="DI404">
        <v>0</v>
      </c>
      <c r="DJ404">
        <v>0</v>
      </c>
      <c r="DK404">
        <v>0</v>
      </c>
      <c r="DL404">
        <v>0</v>
      </c>
      <c r="DM404">
        <v>0</v>
      </c>
      <c r="DN404">
        <v>0</v>
      </c>
      <c r="DO404">
        <v>0</v>
      </c>
      <c r="DP404">
        <v>0</v>
      </c>
      <c r="DQ404">
        <v>0</v>
      </c>
      <c r="DR404">
        <v>0</v>
      </c>
      <c r="DS404">
        <v>0</v>
      </c>
      <c r="DT404">
        <v>0</v>
      </c>
      <c r="DU404">
        <v>0</v>
      </c>
      <c r="DV404">
        <v>0</v>
      </c>
      <c r="DW404">
        <v>0</v>
      </c>
      <c r="DX404">
        <v>0</v>
      </c>
      <c r="DY404">
        <v>0</v>
      </c>
      <c r="DZ404">
        <v>0</v>
      </c>
      <c r="EA404">
        <v>0</v>
      </c>
      <c r="EB404">
        <v>0</v>
      </c>
      <c r="EC404">
        <v>0</v>
      </c>
      <c r="ED404">
        <v>0</v>
      </c>
      <c r="EE404">
        <v>0</v>
      </c>
      <c r="EF404">
        <v>0</v>
      </c>
      <c r="EG404">
        <v>0</v>
      </c>
      <c r="EH404">
        <v>0</v>
      </c>
      <c r="EI404">
        <v>0</v>
      </c>
      <c r="EJ404">
        <v>0</v>
      </c>
      <c r="EK404">
        <v>0</v>
      </c>
      <c r="EL404">
        <v>0</v>
      </c>
      <c r="EM404">
        <v>0</v>
      </c>
      <c r="EN404">
        <v>0</v>
      </c>
      <c r="EO404">
        <v>0</v>
      </c>
      <c r="EP404">
        <v>0</v>
      </c>
      <c r="EQ404">
        <v>0</v>
      </c>
      <c r="ER404">
        <v>0</v>
      </c>
      <c r="ES404">
        <v>0</v>
      </c>
    </row>
    <row r="405" spans="1:149" hidden="1" x14ac:dyDescent="0.3">
      <c r="A405" t="s">
        <v>148</v>
      </c>
      <c r="B405" t="s">
        <v>149</v>
      </c>
      <c r="C405" t="s">
        <v>756</v>
      </c>
      <c r="D405" t="s">
        <v>151</v>
      </c>
      <c r="E405" t="s">
        <v>152</v>
      </c>
      <c r="F405" t="s">
        <v>460</v>
      </c>
      <c r="G405" t="str">
        <f>VLOOKUP(L405,'[3]Locn Lookup 2'!G:H,2,FALSE)</f>
        <v>116 -  GREENWICH HIGH SCHOOL</v>
      </c>
      <c r="H405" t="str">
        <f t="shared" si="26"/>
        <v>19160116 -  GREENWICH HIGH SCHOOL</v>
      </c>
      <c r="I405" t="s">
        <v>154</v>
      </c>
      <c r="J405" t="s">
        <v>155</v>
      </c>
      <c r="L405" s="3">
        <v>116</v>
      </c>
      <c r="M405" t="s">
        <v>156</v>
      </c>
      <c r="N405" t="s">
        <v>804</v>
      </c>
      <c r="O405" t="s">
        <v>151</v>
      </c>
      <c r="P405" t="s">
        <v>158</v>
      </c>
      <c r="Q405" t="s">
        <v>159</v>
      </c>
      <c r="R405">
        <v>91324.46</v>
      </c>
      <c r="S405">
        <v>0</v>
      </c>
      <c r="T405">
        <v>0</v>
      </c>
      <c r="U405">
        <v>0</v>
      </c>
      <c r="V405">
        <v>91324.46</v>
      </c>
      <c r="W405">
        <v>2160</v>
      </c>
      <c r="X405">
        <v>0</v>
      </c>
      <c r="Y405">
        <v>0</v>
      </c>
      <c r="Z405">
        <v>89164.46</v>
      </c>
      <c r="AA405">
        <v>2.37</v>
      </c>
      <c r="AB405">
        <v>125000</v>
      </c>
      <c r="AC405">
        <v>317369</v>
      </c>
      <c r="AD405">
        <v>0</v>
      </c>
      <c r="AE405">
        <f t="shared" si="27"/>
        <v>317369</v>
      </c>
      <c r="AF405">
        <v>442369</v>
      </c>
      <c r="AG405">
        <v>353204.54</v>
      </c>
      <c r="AH405">
        <v>89164.46</v>
      </c>
      <c r="AI405">
        <v>79.84</v>
      </c>
      <c r="AJ405">
        <v>171703.69</v>
      </c>
      <c r="AK405">
        <v>0</v>
      </c>
      <c r="AL405">
        <v>0</v>
      </c>
      <c r="AM405">
        <v>0</v>
      </c>
      <c r="AN405">
        <v>171703.69</v>
      </c>
      <c r="AO405">
        <v>80379.23</v>
      </c>
      <c r="AP405">
        <v>0</v>
      </c>
      <c r="AQ405">
        <v>91324.46</v>
      </c>
      <c r="AR405">
        <v>46.81</v>
      </c>
      <c r="AS405">
        <v>0</v>
      </c>
      <c r="AT405">
        <v>0</v>
      </c>
      <c r="AU405">
        <v>0</v>
      </c>
      <c r="AV405">
        <v>0</v>
      </c>
      <c r="AW405">
        <v>0</v>
      </c>
      <c r="AX405">
        <v>0</v>
      </c>
      <c r="AY405">
        <v>0</v>
      </c>
      <c r="AZ405" t="s">
        <v>402</v>
      </c>
      <c r="BA405" t="s">
        <v>460</v>
      </c>
      <c r="BB405" t="s">
        <v>161</v>
      </c>
      <c r="BC405" t="s">
        <v>161</v>
      </c>
      <c r="BD405" t="s">
        <v>161</v>
      </c>
      <c r="BE405" t="s">
        <v>161</v>
      </c>
      <c r="BF405" t="s">
        <v>159</v>
      </c>
      <c r="BG405" t="s">
        <v>161</v>
      </c>
      <c r="BH405" s="4">
        <v>43282</v>
      </c>
      <c r="BI405">
        <v>0</v>
      </c>
      <c r="BJ405" s="4">
        <v>43646</v>
      </c>
      <c r="BK405" t="s">
        <v>161</v>
      </c>
      <c r="BL405" t="s">
        <v>161</v>
      </c>
      <c r="BM405" t="s">
        <v>161</v>
      </c>
      <c r="BO405" t="s">
        <v>161</v>
      </c>
      <c r="BQ405" t="s">
        <v>161</v>
      </c>
      <c r="BS405" t="s">
        <v>161</v>
      </c>
      <c r="BU405" t="s">
        <v>161</v>
      </c>
      <c r="BW405" t="s">
        <v>161</v>
      </c>
      <c r="BX405" t="s">
        <v>161</v>
      </c>
      <c r="BZ405">
        <v>125000</v>
      </c>
      <c r="CA405">
        <v>317369</v>
      </c>
      <c r="CB405">
        <v>0</v>
      </c>
      <c r="CC405">
        <v>442369</v>
      </c>
      <c r="CD405">
        <v>270665.31</v>
      </c>
      <c r="CE405">
        <v>0</v>
      </c>
      <c r="CF405">
        <v>171703.69</v>
      </c>
      <c r="CG405">
        <v>61.19</v>
      </c>
      <c r="CH405">
        <v>0</v>
      </c>
      <c r="CI405">
        <v>0</v>
      </c>
      <c r="CJ405">
        <v>0</v>
      </c>
      <c r="CK405">
        <v>0</v>
      </c>
      <c r="CL405">
        <v>0</v>
      </c>
      <c r="CM405">
        <v>0</v>
      </c>
      <c r="CN405">
        <v>0</v>
      </c>
      <c r="CO405">
        <v>0</v>
      </c>
      <c r="CP405">
        <v>0</v>
      </c>
      <c r="CQ405">
        <v>0</v>
      </c>
      <c r="CR405">
        <v>0</v>
      </c>
      <c r="CS405">
        <v>0</v>
      </c>
      <c r="CT405">
        <v>0</v>
      </c>
      <c r="CU405">
        <v>0</v>
      </c>
      <c r="CV405">
        <v>0</v>
      </c>
      <c r="CW405">
        <v>0</v>
      </c>
      <c r="CX405">
        <v>0</v>
      </c>
      <c r="CY405">
        <v>0</v>
      </c>
      <c r="CZ405">
        <v>0</v>
      </c>
      <c r="DA405">
        <v>0</v>
      </c>
      <c r="DB405">
        <v>0</v>
      </c>
      <c r="DC405">
        <v>0</v>
      </c>
      <c r="DD405">
        <v>0</v>
      </c>
      <c r="DE405">
        <v>0</v>
      </c>
      <c r="DF405">
        <v>0</v>
      </c>
      <c r="DG405">
        <v>0</v>
      </c>
      <c r="DH405">
        <v>0</v>
      </c>
      <c r="DI405">
        <v>0</v>
      </c>
      <c r="DJ405">
        <v>0</v>
      </c>
      <c r="DK405">
        <v>0</v>
      </c>
      <c r="DL405">
        <v>0</v>
      </c>
      <c r="DM405">
        <v>0</v>
      </c>
      <c r="DN405">
        <v>0</v>
      </c>
      <c r="DO405">
        <v>0</v>
      </c>
      <c r="DP405">
        <v>0</v>
      </c>
      <c r="DQ405">
        <v>0</v>
      </c>
      <c r="DR405">
        <v>0</v>
      </c>
      <c r="DS405">
        <v>0</v>
      </c>
      <c r="DT405">
        <v>0</v>
      </c>
      <c r="DU405">
        <v>0</v>
      </c>
      <c r="DV405">
        <v>0</v>
      </c>
      <c r="DW405">
        <v>0</v>
      </c>
      <c r="DX405">
        <v>0</v>
      </c>
      <c r="DY405">
        <v>0</v>
      </c>
      <c r="DZ405">
        <v>0</v>
      </c>
      <c r="EA405">
        <v>0</v>
      </c>
      <c r="EB405">
        <v>0</v>
      </c>
      <c r="EC405">
        <v>0</v>
      </c>
      <c r="ED405">
        <v>0</v>
      </c>
      <c r="EE405">
        <v>0</v>
      </c>
      <c r="EF405">
        <v>0</v>
      </c>
      <c r="EG405">
        <v>0</v>
      </c>
      <c r="EH405">
        <v>0</v>
      </c>
      <c r="EI405">
        <v>0</v>
      </c>
      <c r="EJ405">
        <v>0</v>
      </c>
      <c r="EK405">
        <v>0</v>
      </c>
      <c r="EL405">
        <v>0</v>
      </c>
      <c r="EM405">
        <v>0</v>
      </c>
      <c r="EN405">
        <v>0</v>
      </c>
      <c r="EO405">
        <v>0</v>
      </c>
      <c r="EP405">
        <v>0</v>
      </c>
      <c r="EQ405">
        <v>0</v>
      </c>
      <c r="ER405">
        <v>0</v>
      </c>
      <c r="ES405">
        <v>0</v>
      </c>
    </row>
    <row r="406" spans="1:149" hidden="1" x14ac:dyDescent="0.3">
      <c r="A406" t="s">
        <v>148</v>
      </c>
      <c r="B406" t="s">
        <v>149</v>
      </c>
      <c r="C406" t="s">
        <v>756</v>
      </c>
      <c r="D406" t="s">
        <v>151</v>
      </c>
      <c r="E406" t="s">
        <v>152</v>
      </c>
      <c r="F406" t="s">
        <v>805</v>
      </c>
      <c r="G406" t="str">
        <f>VLOOKUP(L406,'[3]Locn Lookup 2'!G:H,2,FALSE)</f>
        <v>116 -  GREENWICH HIGH SCHOOL</v>
      </c>
      <c r="H406" t="str">
        <f t="shared" si="26"/>
        <v>20161116 -  GREENWICH HIGH SCHOOL</v>
      </c>
      <c r="I406" t="s">
        <v>154</v>
      </c>
      <c r="J406" t="s">
        <v>155</v>
      </c>
      <c r="L406" s="3">
        <v>116</v>
      </c>
      <c r="M406" t="s">
        <v>156</v>
      </c>
      <c r="N406" t="s">
        <v>806</v>
      </c>
      <c r="O406" t="s">
        <v>151</v>
      </c>
      <c r="P406" t="s">
        <v>158</v>
      </c>
      <c r="Q406" t="s">
        <v>159</v>
      </c>
      <c r="R406">
        <v>68100</v>
      </c>
      <c r="S406">
        <v>0</v>
      </c>
      <c r="T406">
        <v>0</v>
      </c>
      <c r="U406">
        <v>0</v>
      </c>
      <c r="V406">
        <v>68100</v>
      </c>
      <c r="W406">
        <v>0</v>
      </c>
      <c r="X406">
        <v>0</v>
      </c>
      <c r="Y406">
        <v>0</v>
      </c>
      <c r="Z406">
        <v>68100</v>
      </c>
      <c r="AA406">
        <v>0</v>
      </c>
      <c r="AB406">
        <v>75000</v>
      </c>
      <c r="AC406">
        <v>0</v>
      </c>
      <c r="AD406">
        <v>0</v>
      </c>
      <c r="AE406">
        <f t="shared" si="27"/>
        <v>0</v>
      </c>
      <c r="AF406">
        <v>75000</v>
      </c>
      <c r="AG406">
        <v>6900</v>
      </c>
      <c r="AH406">
        <v>68100</v>
      </c>
      <c r="AI406">
        <v>9.1999999999999993</v>
      </c>
      <c r="AJ406">
        <v>75000</v>
      </c>
      <c r="AK406">
        <v>0</v>
      </c>
      <c r="AL406">
        <v>0</v>
      </c>
      <c r="AM406">
        <v>0</v>
      </c>
      <c r="AN406">
        <v>75000</v>
      </c>
      <c r="AO406">
        <v>6900</v>
      </c>
      <c r="AP406">
        <v>0</v>
      </c>
      <c r="AQ406">
        <v>68100</v>
      </c>
      <c r="AR406">
        <v>9.1999999999999993</v>
      </c>
      <c r="AS406">
        <v>0</v>
      </c>
      <c r="AT406">
        <v>0</v>
      </c>
      <c r="AU406">
        <v>0</v>
      </c>
      <c r="AV406">
        <v>0</v>
      </c>
      <c r="AW406">
        <v>0</v>
      </c>
      <c r="AX406">
        <v>0</v>
      </c>
      <c r="AY406">
        <v>0</v>
      </c>
      <c r="AZ406" t="s">
        <v>807</v>
      </c>
      <c r="BA406" t="s">
        <v>805</v>
      </c>
      <c r="BB406" t="s">
        <v>161</v>
      </c>
      <c r="BC406" t="s">
        <v>161</v>
      </c>
      <c r="BD406" t="s">
        <v>161</v>
      </c>
      <c r="BE406" t="s">
        <v>161</v>
      </c>
      <c r="BF406" t="s">
        <v>159</v>
      </c>
      <c r="BG406" t="s">
        <v>161</v>
      </c>
      <c r="BH406" s="4">
        <v>43647</v>
      </c>
      <c r="BI406">
        <v>0</v>
      </c>
      <c r="BJ406" s="4">
        <v>44012</v>
      </c>
      <c r="BK406" t="s">
        <v>161</v>
      </c>
      <c r="BL406" t="s">
        <v>161</v>
      </c>
      <c r="BM406" t="s">
        <v>161</v>
      </c>
      <c r="BO406" t="s">
        <v>161</v>
      </c>
      <c r="BQ406" t="s">
        <v>161</v>
      </c>
      <c r="BS406" t="s">
        <v>161</v>
      </c>
      <c r="BU406" t="s">
        <v>161</v>
      </c>
      <c r="BW406" t="s">
        <v>161</v>
      </c>
      <c r="BX406" t="s">
        <v>161</v>
      </c>
      <c r="BZ406">
        <v>0</v>
      </c>
      <c r="CA406">
        <v>0</v>
      </c>
      <c r="CB406">
        <v>0</v>
      </c>
      <c r="CC406">
        <v>0</v>
      </c>
      <c r="CD406">
        <v>0</v>
      </c>
      <c r="CE406">
        <v>0</v>
      </c>
      <c r="CF406">
        <v>0</v>
      </c>
      <c r="CG406">
        <v>0</v>
      </c>
      <c r="CH406">
        <v>0</v>
      </c>
      <c r="CI406">
        <v>0</v>
      </c>
      <c r="CJ406">
        <v>0</v>
      </c>
      <c r="CK406">
        <v>0</v>
      </c>
      <c r="CL406">
        <v>0</v>
      </c>
      <c r="CM406">
        <v>0</v>
      </c>
      <c r="CN406">
        <v>0</v>
      </c>
      <c r="CO406">
        <v>0</v>
      </c>
      <c r="CP406">
        <v>0</v>
      </c>
      <c r="CQ406">
        <v>0</v>
      </c>
      <c r="CR406">
        <v>0</v>
      </c>
      <c r="CS406">
        <v>0</v>
      </c>
      <c r="CT406">
        <v>0</v>
      </c>
      <c r="CU406">
        <v>0</v>
      </c>
      <c r="CV406">
        <v>0</v>
      </c>
      <c r="CW406">
        <v>0</v>
      </c>
      <c r="CX406">
        <v>0</v>
      </c>
      <c r="CY406">
        <v>0</v>
      </c>
      <c r="CZ406">
        <v>0</v>
      </c>
      <c r="DA406">
        <v>0</v>
      </c>
      <c r="DB406">
        <v>0</v>
      </c>
      <c r="DC406">
        <v>0</v>
      </c>
      <c r="DD406">
        <v>0</v>
      </c>
      <c r="DE406">
        <v>0</v>
      </c>
      <c r="DF406">
        <v>0</v>
      </c>
      <c r="DG406">
        <v>0</v>
      </c>
      <c r="DH406">
        <v>0</v>
      </c>
      <c r="DI406">
        <v>0</v>
      </c>
      <c r="DJ406">
        <v>0</v>
      </c>
      <c r="DK406">
        <v>0</v>
      </c>
      <c r="DL406">
        <v>0</v>
      </c>
      <c r="DM406">
        <v>0</v>
      </c>
      <c r="DN406">
        <v>0</v>
      </c>
      <c r="DO406">
        <v>0</v>
      </c>
      <c r="DP406">
        <v>0</v>
      </c>
      <c r="DQ406">
        <v>0</v>
      </c>
      <c r="DR406">
        <v>0</v>
      </c>
      <c r="DS406">
        <v>0</v>
      </c>
      <c r="DT406">
        <v>0</v>
      </c>
      <c r="DU406">
        <v>0</v>
      </c>
      <c r="DV406">
        <v>0</v>
      </c>
      <c r="DW406">
        <v>0</v>
      </c>
      <c r="DX406">
        <v>0</v>
      </c>
      <c r="DY406">
        <v>0</v>
      </c>
      <c r="DZ406">
        <v>0</v>
      </c>
      <c r="EA406">
        <v>0</v>
      </c>
      <c r="EB406">
        <v>0</v>
      </c>
      <c r="EC406">
        <v>0</v>
      </c>
      <c r="ED406">
        <v>0</v>
      </c>
      <c r="EE406">
        <v>0</v>
      </c>
      <c r="EF406">
        <v>0</v>
      </c>
      <c r="EG406">
        <v>0</v>
      </c>
      <c r="EH406">
        <v>0</v>
      </c>
      <c r="EI406">
        <v>0</v>
      </c>
      <c r="EJ406">
        <v>0</v>
      </c>
      <c r="EK406">
        <v>0</v>
      </c>
      <c r="EL406">
        <v>0</v>
      </c>
      <c r="EM406">
        <v>0</v>
      </c>
      <c r="EN406">
        <v>0</v>
      </c>
      <c r="EO406">
        <v>0</v>
      </c>
      <c r="EP406">
        <v>0</v>
      </c>
      <c r="EQ406">
        <v>0</v>
      </c>
      <c r="ER406">
        <v>0</v>
      </c>
      <c r="ES406">
        <v>0</v>
      </c>
    </row>
    <row r="407" spans="1:149" hidden="1" x14ac:dyDescent="0.3">
      <c r="A407" t="s">
        <v>148</v>
      </c>
      <c r="B407" t="s">
        <v>149</v>
      </c>
      <c r="C407" t="s">
        <v>756</v>
      </c>
      <c r="D407" t="s">
        <v>151</v>
      </c>
      <c r="E407" t="s">
        <v>152</v>
      </c>
      <c r="F407" t="s">
        <v>808</v>
      </c>
      <c r="G407" t="str">
        <f>VLOOKUP(L407,'[3]Locn Lookup 2'!G:H,2,FALSE)</f>
        <v>116 -  GREENWICH HIGH SCHOOL</v>
      </c>
      <c r="H407" t="str">
        <f t="shared" si="26"/>
        <v>20163116 -  GREENWICH HIGH SCHOOL</v>
      </c>
      <c r="I407" t="s">
        <v>154</v>
      </c>
      <c r="J407" t="s">
        <v>155</v>
      </c>
      <c r="L407" s="3">
        <v>116</v>
      </c>
      <c r="M407" t="s">
        <v>156</v>
      </c>
      <c r="N407" t="s">
        <v>809</v>
      </c>
      <c r="O407" t="s">
        <v>151</v>
      </c>
      <c r="P407" t="s">
        <v>158</v>
      </c>
      <c r="Q407" t="s">
        <v>159</v>
      </c>
      <c r="R407">
        <v>3793212.5</v>
      </c>
      <c r="S407">
        <v>0</v>
      </c>
      <c r="T407">
        <v>0</v>
      </c>
      <c r="U407">
        <v>0</v>
      </c>
      <c r="V407">
        <v>3793212.5</v>
      </c>
      <c r="W407">
        <v>338564.33</v>
      </c>
      <c r="X407">
        <v>1449329.41</v>
      </c>
      <c r="Y407">
        <v>0</v>
      </c>
      <c r="Z407">
        <v>2005318.76</v>
      </c>
      <c r="AA407">
        <v>47.13</v>
      </c>
      <c r="AB407">
        <v>3900000</v>
      </c>
      <c r="AC407">
        <v>0</v>
      </c>
      <c r="AD407">
        <v>0</v>
      </c>
      <c r="AE407">
        <f t="shared" si="27"/>
        <v>0</v>
      </c>
      <c r="AF407">
        <v>3900000</v>
      </c>
      <c r="AG407">
        <v>445351.83</v>
      </c>
      <c r="AH407">
        <v>2005318.76</v>
      </c>
      <c r="AI407">
        <v>48.58</v>
      </c>
      <c r="AJ407">
        <v>3900000</v>
      </c>
      <c r="AK407">
        <v>0</v>
      </c>
      <c r="AL407">
        <v>0</v>
      </c>
      <c r="AM407">
        <v>0</v>
      </c>
      <c r="AN407">
        <v>3900000</v>
      </c>
      <c r="AO407">
        <v>106787.5</v>
      </c>
      <c r="AP407">
        <v>0</v>
      </c>
      <c r="AQ407">
        <v>3793212.5</v>
      </c>
      <c r="AR407">
        <v>2.74</v>
      </c>
      <c r="AS407">
        <v>0</v>
      </c>
      <c r="AT407">
        <v>0</v>
      </c>
      <c r="AU407">
        <v>0</v>
      </c>
      <c r="AV407">
        <v>0</v>
      </c>
      <c r="AW407">
        <v>0</v>
      </c>
      <c r="AX407">
        <v>0</v>
      </c>
      <c r="AY407">
        <v>0</v>
      </c>
      <c r="AZ407" t="s">
        <v>810</v>
      </c>
      <c r="BA407" t="s">
        <v>808</v>
      </c>
      <c r="BB407" t="s">
        <v>161</v>
      </c>
      <c r="BC407" t="s">
        <v>161</v>
      </c>
      <c r="BD407" t="s">
        <v>161</v>
      </c>
      <c r="BE407" t="s">
        <v>161</v>
      </c>
      <c r="BF407" t="s">
        <v>159</v>
      </c>
      <c r="BG407" t="s">
        <v>161</v>
      </c>
      <c r="BH407" s="4">
        <v>43647</v>
      </c>
      <c r="BI407">
        <v>0</v>
      </c>
      <c r="BJ407" s="4">
        <v>44012</v>
      </c>
      <c r="BK407" t="s">
        <v>161</v>
      </c>
      <c r="BL407" t="s">
        <v>161</v>
      </c>
      <c r="BM407" t="s">
        <v>161</v>
      </c>
      <c r="BO407" t="s">
        <v>161</v>
      </c>
      <c r="BQ407" t="s">
        <v>161</v>
      </c>
      <c r="BS407" t="s">
        <v>161</v>
      </c>
      <c r="BU407" t="s">
        <v>161</v>
      </c>
      <c r="BW407" t="s">
        <v>161</v>
      </c>
      <c r="BX407" t="s">
        <v>161</v>
      </c>
      <c r="BZ407">
        <v>0</v>
      </c>
      <c r="CA407">
        <v>0</v>
      </c>
      <c r="CB407">
        <v>0</v>
      </c>
      <c r="CC407">
        <v>0</v>
      </c>
      <c r="CD407">
        <v>0</v>
      </c>
      <c r="CE407">
        <v>0</v>
      </c>
      <c r="CF407">
        <v>0</v>
      </c>
      <c r="CG407">
        <v>0</v>
      </c>
      <c r="CH407">
        <v>0</v>
      </c>
      <c r="CI407">
        <v>0</v>
      </c>
      <c r="CJ407">
        <v>0</v>
      </c>
      <c r="CK407">
        <v>0</v>
      </c>
      <c r="CL407">
        <v>0</v>
      </c>
      <c r="CM407">
        <v>0</v>
      </c>
      <c r="CN407">
        <v>0</v>
      </c>
      <c r="CO407">
        <v>0</v>
      </c>
      <c r="CP407">
        <v>0</v>
      </c>
      <c r="CQ407">
        <v>0</v>
      </c>
      <c r="CR407">
        <v>0</v>
      </c>
      <c r="CS407">
        <v>0</v>
      </c>
      <c r="CT407">
        <v>0</v>
      </c>
      <c r="CU407">
        <v>0</v>
      </c>
      <c r="CV407">
        <v>0</v>
      </c>
      <c r="CW407">
        <v>0</v>
      </c>
      <c r="CX407">
        <v>0</v>
      </c>
      <c r="CY407">
        <v>0</v>
      </c>
      <c r="CZ407">
        <v>0</v>
      </c>
      <c r="DA407">
        <v>0</v>
      </c>
      <c r="DB407">
        <v>0</v>
      </c>
      <c r="DC407">
        <v>0</v>
      </c>
      <c r="DD407">
        <v>0</v>
      </c>
      <c r="DE407">
        <v>0</v>
      </c>
      <c r="DF407">
        <v>0</v>
      </c>
      <c r="DG407">
        <v>0</v>
      </c>
      <c r="DH407">
        <v>0</v>
      </c>
      <c r="DI407">
        <v>0</v>
      </c>
      <c r="DJ407">
        <v>0</v>
      </c>
      <c r="DK407">
        <v>0</v>
      </c>
      <c r="DL407">
        <v>0</v>
      </c>
      <c r="DM407">
        <v>0</v>
      </c>
      <c r="DN407">
        <v>0</v>
      </c>
      <c r="DO407">
        <v>0</v>
      </c>
      <c r="DP407">
        <v>0</v>
      </c>
      <c r="DQ407">
        <v>0</v>
      </c>
      <c r="DR407">
        <v>0</v>
      </c>
      <c r="DS407">
        <v>0</v>
      </c>
      <c r="DT407">
        <v>0</v>
      </c>
      <c r="DU407">
        <v>0</v>
      </c>
      <c r="DV407">
        <v>0</v>
      </c>
      <c r="DW407">
        <v>0</v>
      </c>
      <c r="DX407">
        <v>0</v>
      </c>
      <c r="DY407">
        <v>0</v>
      </c>
      <c r="DZ407">
        <v>0</v>
      </c>
      <c r="EA407">
        <v>0</v>
      </c>
      <c r="EB407">
        <v>0</v>
      </c>
      <c r="EC407">
        <v>0</v>
      </c>
      <c r="ED407">
        <v>0</v>
      </c>
      <c r="EE407">
        <v>0</v>
      </c>
      <c r="EF407">
        <v>0</v>
      </c>
      <c r="EG407">
        <v>0</v>
      </c>
      <c r="EH407">
        <v>0</v>
      </c>
      <c r="EI407">
        <v>0</v>
      </c>
      <c r="EJ407">
        <v>0</v>
      </c>
      <c r="EK407">
        <v>0</v>
      </c>
      <c r="EL407">
        <v>0</v>
      </c>
      <c r="EM407">
        <v>0</v>
      </c>
      <c r="EN407">
        <v>0</v>
      </c>
      <c r="EO407">
        <v>0</v>
      </c>
      <c r="EP407">
        <v>0</v>
      </c>
      <c r="EQ407">
        <v>0</v>
      </c>
      <c r="ER407">
        <v>0</v>
      </c>
      <c r="ES407">
        <v>0</v>
      </c>
    </row>
    <row r="408" spans="1:149" hidden="1" x14ac:dyDescent="0.3">
      <c r="A408" t="s">
        <v>148</v>
      </c>
      <c r="B408" t="s">
        <v>149</v>
      </c>
      <c r="C408" t="s">
        <v>756</v>
      </c>
      <c r="D408" t="s">
        <v>151</v>
      </c>
      <c r="E408" t="s">
        <v>152</v>
      </c>
      <c r="F408" t="s">
        <v>678</v>
      </c>
      <c r="G408" t="str">
        <f>VLOOKUP(L408,'[3]Locn Lookup 2'!G:H,2,FALSE)</f>
        <v>116 -  GREENWICH HIGH SCHOOL</v>
      </c>
      <c r="H408" t="str">
        <f t="shared" si="26"/>
        <v>20165116 -  GREENWICH HIGH SCHOOL</v>
      </c>
      <c r="I408" t="s">
        <v>154</v>
      </c>
      <c r="J408" t="s">
        <v>155</v>
      </c>
      <c r="L408" s="3">
        <v>116</v>
      </c>
      <c r="M408" t="s">
        <v>156</v>
      </c>
      <c r="N408" t="s">
        <v>811</v>
      </c>
      <c r="O408" t="s">
        <v>151</v>
      </c>
      <c r="P408" t="s">
        <v>158</v>
      </c>
      <c r="Q408" t="s">
        <v>159</v>
      </c>
      <c r="R408">
        <v>157700</v>
      </c>
      <c r="S408">
        <v>0</v>
      </c>
      <c r="T408">
        <v>0</v>
      </c>
      <c r="U408">
        <v>0</v>
      </c>
      <c r="V408">
        <v>157700</v>
      </c>
      <c r="W408">
        <v>5912.5</v>
      </c>
      <c r="X408">
        <v>12537.5</v>
      </c>
      <c r="Y408">
        <v>0</v>
      </c>
      <c r="Z408">
        <v>139250</v>
      </c>
      <c r="AA408">
        <v>11.7</v>
      </c>
      <c r="AB408">
        <v>164000</v>
      </c>
      <c r="AC408">
        <v>0</v>
      </c>
      <c r="AD408">
        <v>0</v>
      </c>
      <c r="AE408">
        <f t="shared" si="27"/>
        <v>0</v>
      </c>
      <c r="AF408">
        <v>164000</v>
      </c>
      <c r="AG408">
        <v>12212.5</v>
      </c>
      <c r="AH408">
        <v>139250</v>
      </c>
      <c r="AI408">
        <v>15.09</v>
      </c>
      <c r="AJ408">
        <v>164000</v>
      </c>
      <c r="AK408">
        <v>0</v>
      </c>
      <c r="AL408">
        <v>0</v>
      </c>
      <c r="AM408">
        <v>0</v>
      </c>
      <c r="AN408">
        <v>164000</v>
      </c>
      <c r="AO408">
        <v>6300</v>
      </c>
      <c r="AP408">
        <v>0</v>
      </c>
      <c r="AQ408">
        <v>157700</v>
      </c>
      <c r="AR408">
        <v>3.84</v>
      </c>
      <c r="AS408">
        <v>0</v>
      </c>
      <c r="AT408">
        <v>0</v>
      </c>
      <c r="AU408">
        <v>0</v>
      </c>
      <c r="AV408">
        <v>0</v>
      </c>
      <c r="AW408">
        <v>0</v>
      </c>
      <c r="AX408">
        <v>0</v>
      </c>
      <c r="AY408">
        <v>0</v>
      </c>
      <c r="AZ408" t="s">
        <v>308</v>
      </c>
      <c r="BA408" t="s">
        <v>678</v>
      </c>
      <c r="BB408" t="s">
        <v>161</v>
      </c>
      <c r="BC408" t="s">
        <v>161</v>
      </c>
      <c r="BD408" t="s">
        <v>161</v>
      </c>
      <c r="BE408" t="s">
        <v>161</v>
      </c>
      <c r="BF408" t="s">
        <v>159</v>
      </c>
      <c r="BG408" t="s">
        <v>161</v>
      </c>
      <c r="BH408" s="4">
        <v>43647</v>
      </c>
      <c r="BI408">
        <v>0</v>
      </c>
      <c r="BJ408" s="4">
        <v>44012</v>
      </c>
      <c r="BK408" t="s">
        <v>161</v>
      </c>
      <c r="BL408" t="s">
        <v>161</v>
      </c>
      <c r="BM408" t="s">
        <v>161</v>
      </c>
      <c r="BO408" t="s">
        <v>161</v>
      </c>
      <c r="BQ408" t="s">
        <v>161</v>
      </c>
      <c r="BS408" t="s">
        <v>161</v>
      </c>
      <c r="BU408" t="s">
        <v>161</v>
      </c>
      <c r="BW408" t="s">
        <v>161</v>
      </c>
      <c r="BX408" t="s">
        <v>161</v>
      </c>
      <c r="BZ408">
        <v>0</v>
      </c>
      <c r="CA408">
        <v>0</v>
      </c>
      <c r="CB408">
        <v>0</v>
      </c>
      <c r="CC408">
        <v>0</v>
      </c>
      <c r="CD408">
        <v>0</v>
      </c>
      <c r="CE408">
        <v>0</v>
      </c>
      <c r="CF408">
        <v>0</v>
      </c>
      <c r="CG408">
        <v>0</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v>0</v>
      </c>
      <c r="DA408">
        <v>0</v>
      </c>
      <c r="DB408">
        <v>0</v>
      </c>
      <c r="DC408">
        <v>0</v>
      </c>
      <c r="DD408">
        <v>0</v>
      </c>
      <c r="DE408">
        <v>0</v>
      </c>
      <c r="DF408">
        <v>0</v>
      </c>
      <c r="DG408">
        <v>0</v>
      </c>
      <c r="DH408">
        <v>0</v>
      </c>
      <c r="DI408">
        <v>0</v>
      </c>
      <c r="DJ408">
        <v>0</v>
      </c>
      <c r="DK408">
        <v>0</v>
      </c>
      <c r="DL408">
        <v>0</v>
      </c>
      <c r="DM408">
        <v>0</v>
      </c>
      <c r="DN408">
        <v>0</v>
      </c>
      <c r="DO408">
        <v>0</v>
      </c>
      <c r="DP408">
        <v>0</v>
      </c>
      <c r="DQ408">
        <v>0</v>
      </c>
      <c r="DR408">
        <v>0</v>
      </c>
      <c r="DS408">
        <v>0</v>
      </c>
      <c r="DT408">
        <v>0</v>
      </c>
      <c r="DU408">
        <v>0</v>
      </c>
      <c r="DV408">
        <v>0</v>
      </c>
      <c r="DW408">
        <v>0</v>
      </c>
      <c r="DX408">
        <v>0</v>
      </c>
      <c r="DY408">
        <v>0</v>
      </c>
      <c r="DZ408">
        <v>0</v>
      </c>
      <c r="EA408">
        <v>0</v>
      </c>
      <c r="EB408">
        <v>0</v>
      </c>
      <c r="EC408">
        <v>0</v>
      </c>
      <c r="ED408">
        <v>0</v>
      </c>
      <c r="EE408">
        <v>0</v>
      </c>
      <c r="EF408">
        <v>0</v>
      </c>
      <c r="EG408">
        <v>0</v>
      </c>
      <c r="EH408">
        <v>0</v>
      </c>
      <c r="EI408">
        <v>0</v>
      </c>
      <c r="EJ408">
        <v>0</v>
      </c>
      <c r="EK408">
        <v>0</v>
      </c>
      <c r="EL408">
        <v>0</v>
      </c>
      <c r="EM408">
        <v>0</v>
      </c>
      <c r="EN408">
        <v>0</v>
      </c>
      <c r="EO408">
        <v>0</v>
      </c>
      <c r="EP408">
        <v>0</v>
      </c>
      <c r="EQ408">
        <v>0</v>
      </c>
      <c r="ER408">
        <v>0</v>
      </c>
      <c r="ES408">
        <v>0</v>
      </c>
    </row>
    <row r="409" spans="1:149" hidden="1" x14ac:dyDescent="0.3">
      <c r="A409" t="s">
        <v>148</v>
      </c>
      <c r="B409" t="s">
        <v>149</v>
      </c>
      <c r="C409" t="s">
        <v>756</v>
      </c>
      <c r="D409" t="s">
        <v>151</v>
      </c>
      <c r="E409" t="s">
        <v>152</v>
      </c>
      <c r="F409" t="s">
        <v>812</v>
      </c>
      <c r="G409" t="str">
        <f>VLOOKUP(L409,'[3]Locn Lookup 2'!G:H,2,FALSE)</f>
        <v>116 -  GREENWICH HIGH SCHOOL</v>
      </c>
      <c r="H409" t="str">
        <f t="shared" si="26"/>
        <v>20166116 -  GREENWICH HIGH SCHOOL</v>
      </c>
      <c r="I409" t="s">
        <v>154</v>
      </c>
      <c r="J409" t="s">
        <v>155</v>
      </c>
      <c r="L409" s="3">
        <v>116</v>
      </c>
      <c r="M409" t="s">
        <v>156</v>
      </c>
      <c r="N409" t="s">
        <v>813</v>
      </c>
      <c r="O409" t="s">
        <v>151</v>
      </c>
      <c r="P409" t="s">
        <v>158</v>
      </c>
      <c r="Q409" t="s">
        <v>159</v>
      </c>
      <c r="R409">
        <v>398895</v>
      </c>
      <c r="S409">
        <v>0</v>
      </c>
      <c r="T409">
        <v>0</v>
      </c>
      <c r="U409">
        <v>0</v>
      </c>
      <c r="V409">
        <v>398895</v>
      </c>
      <c r="W409">
        <v>6860</v>
      </c>
      <c r="X409">
        <v>3600</v>
      </c>
      <c r="Y409">
        <v>0</v>
      </c>
      <c r="Z409">
        <v>388435</v>
      </c>
      <c r="AA409">
        <v>2.62</v>
      </c>
      <c r="AB409">
        <v>468000</v>
      </c>
      <c r="AC409">
        <v>0</v>
      </c>
      <c r="AD409">
        <v>0</v>
      </c>
      <c r="AE409">
        <f t="shared" si="27"/>
        <v>0</v>
      </c>
      <c r="AF409">
        <v>468000</v>
      </c>
      <c r="AG409">
        <v>75965</v>
      </c>
      <c r="AH409">
        <v>388435</v>
      </c>
      <c r="AI409">
        <v>17</v>
      </c>
      <c r="AJ409">
        <v>468000</v>
      </c>
      <c r="AK409">
        <v>0</v>
      </c>
      <c r="AL409">
        <v>0</v>
      </c>
      <c r="AM409">
        <v>0</v>
      </c>
      <c r="AN409">
        <v>468000</v>
      </c>
      <c r="AO409">
        <v>69105</v>
      </c>
      <c r="AP409">
        <v>0</v>
      </c>
      <c r="AQ409">
        <v>398895</v>
      </c>
      <c r="AR409">
        <v>14.77</v>
      </c>
      <c r="AS409">
        <v>0</v>
      </c>
      <c r="AT409">
        <v>0</v>
      </c>
      <c r="AU409">
        <v>0</v>
      </c>
      <c r="AV409">
        <v>0</v>
      </c>
      <c r="AW409">
        <v>0</v>
      </c>
      <c r="AX409">
        <v>0</v>
      </c>
      <c r="AY409">
        <v>0</v>
      </c>
      <c r="AZ409" t="s">
        <v>197</v>
      </c>
      <c r="BA409" t="s">
        <v>812</v>
      </c>
      <c r="BB409" t="s">
        <v>161</v>
      </c>
      <c r="BC409" t="s">
        <v>161</v>
      </c>
      <c r="BD409" t="s">
        <v>161</v>
      </c>
      <c r="BE409" t="s">
        <v>161</v>
      </c>
      <c r="BF409" t="s">
        <v>159</v>
      </c>
      <c r="BG409" t="s">
        <v>161</v>
      </c>
      <c r="BH409" s="4">
        <v>43647</v>
      </c>
      <c r="BI409">
        <v>0</v>
      </c>
      <c r="BJ409" s="4">
        <v>44012</v>
      </c>
      <c r="BK409" t="s">
        <v>161</v>
      </c>
      <c r="BL409" t="s">
        <v>161</v>
      </c>
      <c r="BM409" t="s">
        <v>161</v>
      </c>
      <c r="BO409" t="s">
        <v>161</v>
      </c>
      <c r="BQ409" t="s">
        <v>161</v>
      </c>
      <c r="BS409" t="s">
        <v>161</v>
      </c>
      <c r="BU409" t="s">
        <v>161</v>
      </c>
      <c r="BW409" t="s">
        <v>161</v>
      </c>
      <c r="BX409" t="s">
        <v>161</v>
      </c>
      <c r="BZ409">
        <v>0</v>
      </c>
      <c r="CA409">
        <v>0</v>
      </c>
      <c r="CB409">
        <v>0</v>
      </c>
      <c r="CC409">
        <v>0</v>
      </c>
      <c r="CD409">
        <v>0</v>
      </c>
      <c r="CE409">
        <v>0</v>
      </c>
      <c r="CF409">
        <v>0</v>
      </c>
      <c r="CG409">
        <v>0</v>
      </c>
      <c r="CH409">
        <v>0</v>
      </c>
      <c r="CI409">
        <v>0</v>
      </c>
      <c r="CJ409">
        <v>0</v>
      </c>
      <c r="CK409">
        <v>0</v>
      </c>
      <c r="CL409">
        <v>0</v>
      </c>
      <c r="CM409">
        <v>0</v>
      </c>
      <c r="CN409">
        <v>0</v>
      </c>
      <c r="CO409">
        <v>0</v>
      </c>
      <c r="CP409">
        <v>0</v>
      </c>
      <c r="CQ409">
        <v>0</v>
      </c>
      <c r="CR409">
        <v>0</v>
      </c>
      <c r="CS409">
        <v>0</v>
      </c>
      <c r="CT409">
        <v>0</v>
      </c>
      <c r="CU409">
        <v>0</v>
      </c>
      <c r="CV409">
        <v>0</v>
      </c>
      <c r="CW409">
        <v>0</v>
      </c>
      <c r="CX409">
        <v>0</v>
      </c>
      <c r="CY409">
        <v>0</v>
      </c>
      <c r="CZ409">
        <v>0</v>
      </c>
      <c r="DA409">
        <v>0</v>
      </c>
      <c r="DB409">
        <v>0</v>
      </c>
      <c r="DC409">
        <v>0</v>
      </c>
      <c r="DD409">
        <v>0</v>
      </c>
      <c r="DE409">
        <v>0</v>
      </c>
      <c r="DF409">
        <v>0</v>
      </c>
      <c r="DG409">
        <v>0</v>
      </c>
      <c r="DH409">
        <v>0</v>
      </c>
      <c r="DI409">
        <v>0</v>
      </c>
      <c r="DJ409">
        <v>0</v>
      </c>
      <c r="DK409">
        <v>0</v>
      </c>
      <c r="DL409">
        <v>0</v>
      </c>
      <c r="DM409">
        <v>0</v>
      </c>
      <c r="DN409">
        <v>0</v>
      </c>
      <c r="DO409">
        <v>0</v>
      </c>
      <c r="DP409">
        <v>0</v>
      </c>
      <c r="DQ409">
        <v>0</v>
      </c>
      <c r="DR409">
        <v>0</v>
      </c>
      <c r="DS409">
        <v>0</v>
      </c>
      <c r="DT409">
        <v>0</v>
      </c>
      <c r="DU409">
        <v>0</v>
      </c>
      <c r="DV409">
        <v>0</v>
      </c>
      <c r="DW409">
        <v>0</v>
      </c>
      <c r="DX409">
        <v>0</v>
      </c>
      <c r="DY409">
        <v>0</v>
      </c>
      <c r="DZ409">
        <v>0</v>
      </c>
      <c r="EA409">
        <v>0</v>
      </c>
      <c r="EB409">
        <v>0</v>
      </c>
      <c r="EC409">
        <v>0</v>
      </c>
      <c r="ED409">
        <v>0</v>
      </c>
      <c r="EE409">
        <v>0</v>
      </c>
      <c r="EF409">
        <v>0</v>
      </c>
      <c r="EG409">
        <v>0</v>
      </c>
      <c r="EH409">
        <v>0</v>
      </c>
      <c r="EI409">
        <v>0</v>
      </c>
      <c r="EJ409">
        <v>0</v>
      </c>
      <c r="EK409">
        <v>0</v>
      </c>
      <c r="EL409">
        <v>0</v>
      </c>
      <c r="EM409">
        <v>0</v>
      </c>
      <c r="EN409">
        <v>0</v>
      </c>
      <c r="EO409">
        <v>0</v>
      </c>
      <c r="EP409">
        <v>0</v>
      </c>
      <c r="EQ409">
        <v>0</v>
      </c>
      <c r="ER409">
        <v>0</v>
      </c>
      <c r="ES409">
        <v>0</v>
      </c>
    </row>
    <row r="410" spans="1:149" hidden="1" x14ac:dyDescent="0.3">
      <c r="A410" t="s">
        <v>148</v>
      </c>
      <c r="B410" t="s">
        <v>149</v>
      </c>
      <c r="C410" t="s">
        <v>756</v>
      </c>
      <c r="D410" t="s">
        <v>151</v>
      </c>
      <c r="E410" t="s">
        <v>152</v>
      </c>
      <c r="F410" t="s">
        <v>814</v>
      </c>
      <c r="G410" t="str">
        <f>VLOOKUP(L410,'[3]Locn Lookup 2'!G:H,2,FALSE)</f>
        <v>116 -  GREENWICH HIGH SCHOOL</v>
      </c>
      <c r="H410" t="str">
        <f t="shared" si="26"/>
        <v>20171116 -  GREENWICH HIGH SCHOOL</v>
      </c>
      <c r="I410" t="s">
        <v>154</v>
      </c>
      <c r="J410" t="s">
        <v>155</v>
      </c>
      <c r="L410" s="3">
        <v>116</v>
      </c>
      <c r="M410" t="s">
        <v>156</v>
      </c>
      <c r="N410" t="s">
        <v>815</v>
      </c>
      <c r="O410" t="s">
        <v>151</v>
      </c>
      <c r="P410" t="s">
        <v>158</v>
      </c>
      <c r="Q410" t="s">
        <v>159</v>
      </c>
      <c r="R410">
        <v>392110.99</v>
      </c>
      <c r="S410">
        <v>0</v>
      </c>
      <c r="T410">
        <v>0</v>
      </c>
      <c r="U410">
        <v>0</v>
      </c>
      <c r="V410">
        <v>392110.99</v>
      </c>
      <c r="W410">
        <v>371781.79</v>
      </c>
      <c r="X410">
        <v>8199.9500000000007</v>
      </c>
      <c r="Y410">
        <v>0</v>
      </c>
      <c r="Z410">
        <v>12129.25</v>
      </c>
      <c r="AA410">
        <v>96.91</v>
      </c>
      <c r="AB410">
        <v>1500000</v>
      </c>
      <c r="AC410">
        <v>0</v>
      </c>
      <c r="AD410">
        <v>0</v>
      </c>
      <c r="AE410">
        <f t="shared" si="27"/>
        <v>0</v>
      </c>
      <c r="AF410">
        <v>1500000</v>
      </c>
      <c r="AG410">
        <v>1479670.8</v>
      </c>
      <c r="AH410">
        <v>12129.25</v>
      </c>
      <c r="AI410">
        <v>99.19</v>
      </c>
      <c r="AJ410">
        <v>1500000</v>
      </c>
      <c r="AK410">
        <v>0</v>
      </c>
      <c r="AL410">
        <v>0</v>
      </c>
      <c r="AM410">
        <v>0</v>
      </c>
      <c r="AN410">
        <v>1500000</v>
      </c>
      <c r="AO410">
        <v>1107889.01</v>
      </c>
      <c r="AP410">
        <v>0</v>
      </c>
      <c r="AQ410">
        <v>392110.99</v>
      </c>
      <c r="AR410">
        <v>73.86</v>
      </c>
      <c r="AS410">
        <v>0</v>
      </c>
      <c r="AT410">
        <v>0</v>
      </c>
      <c r="AU410">
        <v>0</v>
      </c>
      <c r="AV410">
        <v>0</v>
      </c>
      <c r="AW410">
        <v>0</v>
      </c>
      <c r="AX410">
        <v>0</v>
      </c>
      <c r="AY410">
        <v>0</v>
      </c>
      <c r="AZ410" t="s">
        <v>816</v>
      </c>
      <c r="BA410" t="s">
        <v>814</v>
      </c>
      <c r="BB410" t="s">
        <v>161</v>
      </c>
      <c r="BC410" t="s">
        <v>161</v>
      </c>
      <c r="BD410" t="s">
        <v>161</v>
      </c>
      <c r="BE410" t="s">
        <v>161</v>
      </c>
      <c r="BF410" t="s">
        <v>159</v>
      </c>
      <c r="BG410" t="s">
        <v>161</v>
      </c>
      <c r="BH410" s="4">
        <v>43647</v>
      </c>
      <c r="BI410">
        <v>0</v>
      </c>
      <c r="BJ410" s="4">
        <v>44012</v>
      </c>
      <c r="BK410" t="s">
        <v>161</v>
      </c>
      <c r="BL410" t="s">
        <v>161</v>
      </c>
      <c r="BM410" t="s">
        <v>161</v>
      </c>
      <c r="BO410" t="s">
        <v>161</v>
      </c>
      <c r="BQ410" t="s">
        <v>161</v>
      </c>
      <c r="BS410" t="s">
        <v>161</v>
      </c>
      <c r="BU410" t="s">
        <v>161</v>
      </c>
      <c r="BW410" t="s">
        <v>161</v>
      </c>
      <c r="BX410" t="s">
        <v>161</v>
      </c>
      <c r="BZ410">
        <v>0</v>
      </c>
      <c r="CA410">
        <v>0</v>
      </c>
      <c r="CB410">
        <v>0</v>
      </c>
      <c r="CC410">
        <v>0</v>
      </c>
      <c r="CD410">
        <v>0</v>
      </c>
      <c r="CE410">
        <v>0</v>
      </c>
      <c r="CF410">
        <v>0</v>
      </c>
      <c r="CG410">
        <v>0</v>
      </c>
      <c r="CH410">
        <v>0</v>
      </c>
      <c r="CI410">
        <v>0</v>
      </c>
      <c r="CJ410">
        <v>0</v>
      </c>
      <c r="CK410">
        <v>0</v>
      </c>
      <c r="CL410">
        <v>0</v>
      </c>
      <c r="CM410">
        <v>0</v>
      </c>
      <c r="CN410">
        <v>0</v>
      </c>
      <c r="CO410">
        <v>0</v>
      </c>
      <c r="CP410">
        <v>0</v>
      </c>
      <c r="CQ410">
        <v>0</v>
      </c>
      <c r="CR410">
        <v>0</v>
      </c>
      <c r="CS410">
        <v>0</v>
      </c>
      <c r="CT410">
        <v>0</v>
      </c>
      <c r="CU410">
        <v>0</v>
      </c>
      <c r="CV410">
        <v>0</v>
      </c>
      <c r="CW410">
        <v>0</v>
      </c>
      <c r="CX410">
        <v>0</v>
      </c>
      <c r="CY410">
        <v>0</v>
      </c>
      <c r="CZ410">
        <v>0</v>
      </c>
      <c r="DA410">
        <v>0</v>
      </c>
      <c r="DB410">
        <v>0</v>
      </c>
      <c r="DC410">
        <v>0</v>
      </c>
      <c r="DD410">
        <v>0</v>
      </c>
      <c r="DE410">
        <v>0</v>
      </c>
      <c r="DF410">
        <v>0</v>
      </c>
      <c r="DG410">
        <v>0</v>
      </c>
      <c r="DH410">
        <v>0</v>
      </c>
      <c r="DI410">
        <v>0</v>
      </c>
      <c r="DJ410">
        <v>0</v>
      </c>
      <c r="DK410">
        <v>0</v>
      </c>
      <c r="DL410">
        <v>0</v>
      </c>
      <c r="DM410">
        <v>0</v>
      </c>
      <c r="DN410">
        <v>0</v>
      </c>
      <c r="DO410">
        <v>0</v>
      </c>
      <c r="DP410">
        <v>0</v>
      </c>
      <c r="DQ410">
        <v>0</v>
      </c>
      <c r="DR410">
        <v>0</v>
      </c>
      <c r="DS410">
        <v>0</v>
      </c>
      <c r="DT410">
        <v>0</v>
      </c>
      <c r="DU410">
        <v>0</v>
      </c>
      <c r="DV410">
        <v>0</v>
      </c>
      <c r="DW410">
        <v>0</v>
      </c>
      <c r="DX410">
        <v>0</v>
      </c>
      <c r="DY410">
        <v>0</v>
      </c>
      <c r="DZ410">
        <v>0</v>
      </c>
      <c r="EA410">
        <v>0</v>
      </c>
      <c r="EB410">
        <v>0</v>
      </c>
      <c r="EC410">
        <v>0</v>
      </c>
      <c r="ED410">
        <v>0</v>
      </c>
      <c r="EE410">
        <v>0</v>
      </c>
      <c r="EF410">
        <v>0</v>
      </c>
      <c r="EG410">
        <v>0</v>
      </c>
      <c r="EH410">
        <v>0</v>
      </c>
      <c r="EI410">
        <v>0</v>
      </c>
      <c r="EJ410">
        <v>0</v>
      </c>
      <c r="EK410">
        <v>0</v>
      </c>
      <c r="EL410">
        <v>0</v>
      </c>
      <c r="EM410">
        <v>0</v>
      </c>
      <c r="EN410">
        <v>0</v>
      </c>
      <c r="EO410">
        <v>0</v>
      </c>
      <c r="EP410">
        <v>0</v>
      </c>
      <c r="EQ410">
        <v>0</v>
      </c>
      <c r="ER410">
        <v>0</v>
      </c>
      <c r="ES410">
        <v>0</v>
      </c>
    </row>
    <row r="411" spans="1:149" hidden="1" x14ac:dyDescent="0.3">
      <c r="A411" t="s">
        <v>148</v>
      </c>
      <c r="B411" t="s">
        <v>149</v>
      </c>
      <c r="C411" t="s">
        <v>756</v>
      </c>
      <c r="D411" t="s">
        <v>151</v>
      </c>
      <c r="E411" t="s">
        <v>152</v>
      </c>
      <c r="F411" t="s">
        <v>181</v>
      </c>
      <c r="G411" t="str">
        <f>VLOOKUP(L411,'[3]Locn Lookup 2'!G:H,2,FALSE)</f>
        <v>116 -  GREENWICH HIGH SCHOOL</v>
      </c>
      <c r="H411" t="str">
        <f t="shared" si="26"/>
        <v>20173116 -  GREENWICH HIGH SCHOOL</v>
      </c>
      <c r="I411" t="s">
        <v>154</v>
      </c>
      <c r="J411" t="s">
        <v>155</v>
      </c>
      <c r="L411" s="3">
        <v>116</v>
      </c>
      <c r="M411" t="s">
        <v>156</v>
      </c>
      <c r="N411" t="s">
        <v>817</v>
      </c>
      <c r="O411" t="s">
        <v>151</v>
      </c>
      <c r="P411" t="s">
        <v>158</v>
      </c>
      <c r="Q411" t="s">
        <v>159</v>
      </c>
      <c r="R411">
        <v>0</v>
      </c>
      <c r="S411">
        <v>0</v>
      </c>
      <c r="T411">
        <v>0</v>
      </c>
      <c r="U411">
        <v>0</v>
      </c>
      <c r="V411">
        <v>0</v>
      </c>
      <c r="W411">
        <v>0</v>
      </c>
      <c r="X411">
        <v>0</v>
      </c>
      <c r="Y411">
        <v>0</v>
      </c>
      <c r="Z411">
        <v>0</v>
      </c>
      <c r="AA411">
        <v>0</v>
      </c>
      <c r="AB411">
        <v>16000</v>
      </c>
      <c r="AC411">
        <v>0</v>
      </c>
      <c r="AD411">
        <v>0</v>
      </c>
      <c r="AE411">
        <f t="shared" si="27"/>
        <v>0</v>
      </c>
      <c r="AF411">
        <v>16000</v>
      </c>
      <c r="AG411">
        <v>16000</v>
      </c>
      <c r="AH411">
        <v>0</v>
      </c>
      <c r="AI411">
        <v>100</v>
      </c>
      <c r="AJ411">
        <v>16000</v>
      </c>
      <c r="AK411">
        <v>0</v>
      </c>
      <c r="AL411">
        <v>0</v>
      </c>
      <c r="AM411">
        <v>0</v>
      </c>
      <c r="AN411">
        <v>16000</v>
      </c>
      <c r="AO411">
        <v>16000</v>
      </c>
      <c r="AP411">
        <v>0</v>
      </c>
      <c r="AQ411">
        <v>0</v>
      </c>
      <c r="AR411">
        <v>100</v>
      </c>
      <c r="AS411">
        <v>0</v>
      </c>
      <c r="AT411">
        <v>0</v>
      </c>
      <c r="AU411">
        <v>0</v>
      </c>
      <c r="AV411">
        <v>0</v>
      </c>
      <c r="AW411">
        <v>0</v>
      </c>
      <c r="AX411">
        <v>0</v>
      </c>
      <c r="AY411">
        <v>0</v>
      </c>
      <c r="AZ411" t="s">
        <v>183</v>
      </c>
      <c r="BA411" t="s">
        <v>181</v>
      </c>
      <c r="BB411" t="s">
        <v>161</v>
      </c>
      <c r="BC411" t="s">
        <v>161</v>
      </c>
      <c r="BD411" t="s">
        <v>161</v>
      </c>
      <c r="BE411" t="s">
        <v>161</v>
      </c>
      <c r="BF411" t="s">
        <v>159</v>
      </c>
      <c r="BG411" t="s">
        <v>161</v>
      </c>
      <c r="BH411" s="4">
        <v>43647</v>
      </c>
      <c r="BI411">
        <v>0</v>
      </c>
      <c r="BJ411" s="4">
        <v>44012</v>
      </c>
      <c r="BK411" t="s">
        <v>161</v>
      </c>
      <c r="BL411" t="s">
        <v>161</v>
      </c>
      <c r="BM411" t="s">
        <v>161</v>
      </c>
      <c r="BO411" t="s">
        <v>161</v>
      </c>
      <c r="BQ411" t="s">
        <v>161</v>
      </c>
      <c r="BS411" t="s">
        <v>161</v>
      </c>
      <c r="BU411" t="s">
        <v>161</v>
      </c>
      <c r="BW411" t="s">
        <v>161</v>
      </c>
      <c r="BX411" t="s">
        <v>161</v>
      </c>
      <c r="BZ411">
        <v>0</v>
      </c>
      <c r="CA411">
        <v>0</v>
      </c>
      <c r="CB411">
        <v>0</v>
      </c>
      <c r="CC411">
        <v>0</v>
      </c>
      <c r="CD411">
        <v>0</v>
      </c>
      <c r="CE411">
        <v>0</v>
      </c>
      <c r="CF411">
        <v>0</v>
      </c>
      <c r="CG411">
        <v>0</v>
      </c>
      <c r="CH411">
        <v>0</v>
      </c>
      <c r="CI411">
        <v>0</v>
      </c>
      <c r="CJ411">
        <v>0</v>
      </c>
      <c r="CK411">
        <v>0</v>
      </c>
      <c r="CL411">
        <v>0</v>
      </c>
      <c r="CM411">
        <v>0</v>
      </c>
      <c r="CN411">
        <v>0</v>
      </c>
      <c r="CO411">
        <v>0</v>
      </c>
      <c r="CP411">
        <v>0</v>
      </c>
      <c r="CQ411">
        <v>0</v>
      </c>
      <c r="CR411">
        <v>0</v>
      </c>
      <c r="CS411">
        <v>0</v>
      </c>
      <c r="CT411">
        <v>0</v>
      </c>
      <c r="CU411">
        <v>0</v>
      </c>
      <c r="CV411">
        <v>0</v>
      </c>
      <c r="CW411">
        <v>0</v>
      </c>
      <c r="CX411">
        <v>0</v>
      </c>
      <c r="CY411">
        <v>0</v>
      </c>
      <c r="CZ411">
        <v>0</v>
      </c>
      <c r="DA411">
        <v>0</v>
      </c>
      <c r="DB411">
        <v>0</v>
      </c>
      <c r="DC411">
        <v>0</v>
      </c>
      <c r="DD411">
        <v>0</v>
      </c>
      <c r="DE411">
        <v>0</v>
      </c>
      <c r="DF411">
        <v>0</v>
      </c>
      <c r="DG411">
        <v>0</v>
      </c>
      <c r="DH411">
        <v>0</v>
      </c>
      <c r="DI411">
        <v>0</v>
      </c>
      <c r="DJ411">
        <v>0</v>
      </c>
      <c r="DK411">
        <v>0</v>
      </c>
      <c r="DL411">
        <v>0</v>
      </c>
      <c r="DM411">
        <v>0</v>
      </c>
      <c r="DN411">
        <v>0</v>
      </c>
      <c r="DO411">
        <v>0</v>
      </c>
      <c r="DP411">
        <v>0</v>
      </c>
      <c r="DQ411">
        <v>0</v>
      </c>
      <c r="DR411">
        <v>0</v>
      </c>
      <c r="DS411">
        <v>0</v>
      </c>
      <c r="DT411">
        <v>0</v>
      </c>
      <c r="DU411">
        <v>0</v>
      </c>
      <c r="DV411">
        <v>0</v>
      </c>
      <c r="DW411">
        <v>0</v>
      </c>
      <c r="DX411">
        <v>0</v>
      </c>
      <c r="DY411">
        <v>0</v>
      </c>
      <c r="DZ411">
        <v>0</v>
      </c>
      <c r="EA411">
        <v>0</v>
      </c>
      <c r="EB411">
        <v>0</v>
      </c>
      <c r="EC411">
        <v>0</v>
      </c>
      <c r="ED411">
        <v>0</v>
      </c>
      <c r="EE411">
        <v>0</v>
      </c>
      <c r="EF411">
        <v>0</v>
      </c>
      <c r="EG411">
        <v>0</v>
      </c>
      <c r="EH411">
        <v>0</v>
      </c>
      <c r="EI411">
        <v>0</v>
      </c>
      <c r="EJ411">
        <v>0</v>
      </c>
      <c r="EK411">
        <v>0</v>
      </c>
      <c r="EL411">
        <v>0</v>
      </c>
      <c r="EM411">
        <v>0</v>
      </c>
      <c r="EN411">
        <v>0</v>
      </c>
      <c r="EO411">
        <v>0</v>
      </c>
      <c r="EP411">
        <v>0</v>
      </c>
      <c r="EQ411">
        <v>0</v>
      </c>
      <c r="ER411">
        <v>0</v>
      </c>
      <c r="ES411">
        <v>0</v>
      </c>
    </row>
    <row r="412" spans="1:149" hidden="1" x14ac:dyDescent="0.3">
      <c r="A412" t="s">
        <v>148</v>
      </c>
      <c r="B412" t="s">
        <v>149</v>
      </c>
      <c r="C412" t="s">
        <v>756</v>
      </c>
      <c r="D412" t="s">
        <v>151</v>
      </c>
      <c r="E412" t="s">
        <v>152</v>
      </c>
      <c r="F412" t="s">
        <v>464</v>
      </c>
      <c r="G412" t="str">
        <f>VLOOKUP(L412,'[3]Locn Lookup 2'!G:H,2,FALSE)</f>
        <v>116 -  GREENWICH HIGH SCHOOL</v>
      </c>
      <c r="H412" t="str">
        <f t="shared" si="26"/>
        <v>20174116 -  GREENWICH HIGH SCHOOL</v>
      </c>
      <c r="I412" t="s">
        <v>154</v>
      </c>
      <c r="J412" t="s">
        <v>155</v>
      </c>
      <c r="L412" s="3">
        <v>116</v>
      </c>
      <c r="M412" t="s">
        <v>156</v>
      </c>
      <c r="N412" t="s">
        <v>818</v>
      </c>
      <c r="O412" t="s">
        <v>151</v>
      </c>
      <c r="P412" t="s">
        <v>158</v>
      </c>
      <c r="Q412" t="s">
        <v>159</v>
      </c>
      <c r="R412">
        <v>63000</v>
      </c>
      <c r="S412">
        <v>0</v>
      </c>
      <c r="T412">
        <v>0</v>
      </c>
      <c r="U412">
        <v>0</v>
      </c>
      <c r="V412">
        <v>63000</v>
      </c>
      <c r="W412">
        <v>43328.09</v>
      </c>
      <c r="X412">
        <v>7115.28</v>
      </c>
      <c r="Y412">
        <v>0</v>
      </c>
      <c r="Z412">
        <v>12556.63</v>
      </c>
      <c r="AA412">
        <v>80.069999999999993</v>
      </c>
      <c r="AB412">
        <v>63000</v>
      </c>
      <c r="AC412">
        <v>0</v>
      </c>
      <c r="AD412">
        <v>0</v>
      </c>
      <c r="AE412">
        <f t="shared" si="27"/>
        <v>0</v>
      </c>
      <c r="AF412">
        <v>63000</v>
      </c>
      <c r="AG412">
        <v>43328.09</v>
      </c>
      <c r="AH412">
        <v>12556.63</v>
      </c>
      <c r="AI412">
        <v>80.069999999999993</v>
      </c>
      <c r="AJ412">
        <v>63000</v>
      </c>
      <c r="AK412">
        <v>0</v>
      </c>
      <c r="AL412">
        <v>0</v>
      </c>
      <c r="AM412">
        <v>0</v>
      </c>
      <c r="AN412">
        <v>63000</v>
      </c>
      <c r="AO412">
        <v>0</v>
      </c>
      <c r="AP412">
        <v>0</v>
      </c>
      <c r="AQ412">
        <v>63000</v>
      </c>
      <c r="AR412">
        <v>0</v>
      </c>
      <c r="AS412">
        <v>0</v>
      </c>
      <c r="AT412">
        <v>0</v>
      </c>
      <c r="AU412">
        <v>0</v>
      </c>
      <c r="AV412">
        <v>0</v>
      </c>
      <c r="AW412">
        <v>0</v>
      </c>
      <c r="AX412">
        <v>0</v>
      </c>
      <c r="AY412">
        <v>0</v>
      </c>
      <c r="AZ412" t="s">
        <v>466</v>
      </c>
      <c r="BA412" t="s">
        <v>464</v>
      </c>
      <c r="BB412" t="s">
        <v>161</v>
      </c>
      <c r="BC412" t="s">
        <v>161</v>
      </c>
      <c r="BD412" t="s">
        <v>161</v>
      </c>
      <c r="BE412" t="s">
        <v>161</v>
      </c>
      <c r="BF412" t="s">
        <v>159</v>
      </c>
      <c r="BG412" t="s">
        <v>161</v>
      </c>
      <c r="BH412" s="4">
        <v>43647</v>
      </c>
      <c r="BI412">
        <v>0</v>
      </c>
      <c r="BJ412" s="4">
        <v>44012</v>
      </c>
      <c r="BK412" t="s">
        <v>161</v>
      </c>
      <c r="BL412" t="s">
        <v>161</v>
      </c>
      <c r="BM412" t="s">
        <v>161</v>
      </c>
      <c r="BO412" t="s">
        <v>161</v>
      </c>
      <c r="BQ412" t="s">
        <v>161</v>
      </c>
      <c r="BS412" t="s">
        <v>161</v>
      </c>
      <c r="BU412" t="s">
        <v>161</v>
      </c>
      <c r="BW412" t="s">
        <v>161</v>
      </c>
      <c r="BX412" t="s">
        <v>161</v>
      </c>
      <c r="BZ412">
        <v>0</v>
      </c>
      <c r="CA412">
        <v>0</v>
      </c>
      <c r="CB412">
        <v>0</v>
      </c>
      <c r="CC412">
        <v>0</v>
      </c>
      <c r="CD412">
        <v>0</v>
      </c>
      <c r="CE412">
        <v>0</v>
      </c>
      <c r="CF412">
        <v>0</v>
      </c>
      <c r="CG412">
        <v>0</v>
      </c>
      <c r="CH412">
        <v>0</v>
      </c>
      <c r="CI412">
        <v>0</v>
      </c>
      <c r="CJ412">
        <v>0</v>
      </c>
      <c r="CK412">
        <v>0</v>
      </c>
      <c r="CL412">
        <v>0</v>
      </c>
      <c r="CM412">
        <v>0</v>
      </c>
      <c r="CN412">
        <v>0</v>
      </c>
      <c r="CO412">
        <v>0</v>
      </c>
      <c r="CP412">
        <v>0</v>
      </c>
      <c r="CQ412">
        <v>0</v>
      </c>
      <c r="CR412">
        <v>0</v>
      </c>
      <c r="CS412">
        <v>0</v>
      </c>
      <c r="CT412">
        <v>0</v>
      </c>
      <c r="CU412">
        <v>0</v>
      </c>
      <c r="CV412">
        <v>0</v>
      </c>
      <c r="CW412">
        <v>0</v>
      </c>
      <c r="CX412">
        <v>0</v>
      </c>
      <c r="CY412">
        <v>0</v>
      </c>
      <c r="CZ412">
        <v>0</v>
      </c>
      <c r="DA412">
        <v>0</v>
      </c>
      <c r="DB412">
        <v>0</v>
      </c>
      <c r="DC412">
        <v>0</v>
      </c>
      <c r="DD412">
        <v>0</v>
      </c>
      <c r="DE412">
        <v>0</v>
      </c>
      <c r="DF412">
        <v>0</v>
      </c>
      <c r="DG412">
        <v>0</v>
      </c>
      <c r="DH412">
        <v>0</v>
      </c>
      <c r="DI412">
        <v>0</v>
      </c>
      <c r="DJ412">
        <v>0</v>
      </c>
      <c r="DK412">
        <v>0</v>
      </c>
      <c r="DL412">
        <v>0</v>
      </c>
      <c r="DM412">
        <v>0</v>
      </c>
      <c r="DN412">
        <v>0</v>
      </c>
      <c r="DO412">
        <v>0</v>
      </c>
      <c r="DP412">
        <v>0</v>
      </c>
      <c r="DQ412">
        <v>0</v>
      </c>
      <c r="DR412">
        <v>0</v>
      </c>
      <c r="DS412">
        <v>0</v>
      </c>
      <c r="DT412">
        <v>0</v>
      </c>
      <c r="DU412">
        <v>0</v>
      </c>
      <c r="DV412">
        <v>0</v>
      </c>
      <c r="DW412">
        <v>0</v>
      </c>
      <c r="DX412">
        <v>0</v>
      </c>
      <c r="DY412">
        <v>0</v>
      </c>
      <c r="DZ412">
        <v>0</v>
      </c>
      <c r="EA412">
        <v>0</v>
      </c>
      <c r="EB412">
        <v>0</v>
      </c>
      <c r="EC412">
        <v>0</v>
      </c>
      <c r="ED412">
        <v>0</v>
      </c>
      <c r="EE412">
        <v>0</v>
      </c>
      <c r="EF412">
        <v>0</v>
      </c>
      <c r="EG412">
        <v>0</v>
      </c>
      <c r="EH412">
        <v>0</v>
      </c>
      <c r="EI412">
        <v>0</v>
      </c>
      <c r="EJ412">
        <v>0</v>
      </c>
      <c r="EK412">
        <v>0</v>
      </c>
      <c r="EL412">
        <v>0</v>
      </c>
      <c r="EM412">
        <v>0</v>
      </c>
      <c r="EN412">
        <v>0</v>
      </c>
      <c r="EO412">
        <v>0</v>
      </c>
      <c r="EP412">
        <v>0</v>
      </c>
      <c r="EQ412">
        <v>0</v>
      </c>
      <c r="ER412">
        <v>0</v>
      </c>
      <c r="ES412">
        <v>0</v>
      </c>
    </row>
    <row r="413" spans="1:149" hidden="1" x14ac:dyDescent="0.3">
      <c r="A413" t="s">
        <v>148</v>
      </c>
      <c r="B413" t="s">
        <v>149</v>
      </c>
      <c r="C413" t="s">
        <v>756</v>
      </c>
      <c r="D413" t="s">
        <v>151</v>
      </c>
      <c r="E413" t="s">
        <v>152</v>
      </c>
      <c r="F413" t="s">
        <v>189</v>
      </c>
      <c r="G413" t="str">
        <f>VLOOKUP(L413,'[3]Locn Lookup 2'!G:H,2,FALSE)</f>
        <v>116 -  GREENWICH HIGH SCHOOL</v>
      </c>
      <c r="H413" t="str">
        <f t="shared" si="26"/>
        <v>20179116 -  GREENWICH HIGH SCHOOL</v>
      </c>
      <c r="I413" t="s">
        <v>154</v>
      </c>
      <c r="J413" t="s">
        <v>155</v>
      </c>
      <c r="L413" s="3">
        <v>116</v>
      </c>
      <c r="M413" t="s">
        <v>156</v>
      </c>
      <c r="N413" t="s">
        <v>819</v>
      </c>
      <c r="O413" t="s">
        <v>151</v>
      </c>
      <c r="P413" t="s">
        <v>158</v>
      </c>
      <c r="Q413" t="s">
        <v>159</v>
      </c>
      <c r="R413">
        <v>361175.69</v>
      </c>
      <c r="S413">
        <v>0</v>
      </c>
      <c r="T413">
        <v>0</v>
      </c>
      <c r="U413">
        <v>0</v>
      </c>
      <c r="V413">
        <v>361175.69</v>
      </c>
      <c r="W413">
        <v>249499.69</v>
      </c>
      <c r="X413">
        <v>5411</v>
      </c>
      <c r="Y413">
        <v>0</v>
      </c>
      <c r="Z413">
        <v>106265</v>
      </c>
      <c r="AA413">
        <v>70.58</v>
      </c>
      <c r="AB413">
        <v>1245000</v>
      </c>
      <c r="AC413">
        <v>0</v>
      </c>
      <c r="AD413">
        <v>0</v>
      </c>
      <c r="AE413">
        <f t="shared" si="27"/>
        <v>0</v>
      </c>
      <c r="AF413">
        <v>1245000</v>
      </c>
      <c r="AG413">
        <v>1133324</v>
      </c>
      <c r="AH413">
        <v>106265</v>
      </c>
      <c r="AI413">
        <v>91.46</v>
      </c>
      <c r="AJ413">
        <v>1245000</v>
      </c>
      <c r="AK413">
        <v>0</v>
      </c>
      <c r="AL413">
        <v>0</v>
      </c>
      <c r="AM413">
        <v>0</v>
      </c>
      <c r="AN413">
        <v>1245000</v>
      </c>
      <c r="AO413">
        <v>883824.31</v>
      </c>
      <c r="AP413">
        <v>0</v>
      </c>
      <c r="AQ413">
        <v>361175.69</v>
      </c>
      <c r="AR413">
        <v>70.989999999999995</v>
      </c>
      <c r="AS413">
        <v>0</v>
      </c>
      <c r="AT413">
        <v>0</v>
      </c>
      <c r="AU413">
        <v>0</v>
      </c>
      <c r="AV413">
        <v>0</v>
      </c>
      <c r="AW413">
        <v>0</v>
      </c>
      <c r="AX413">
        <v>0</v>
      </c>
      <c r="AY413">
        <v>0</v>
      </c>
      <c r="AZ413" t="s">
        <v>191</v>
      </c>
      <c r="BA413" t="s">
        <v>189</v>
      </c>
      <c r="BB413" t="s">
        <v>161</v>
      </c>
      <c r="BC413" t="s">
        <v>161</v>
      </c>
      <c r="BD413" t="s">
        <v>161</v>
      </c>
      <c r="BE413" t="s">
        <v>161</v>
      </c>
      <c r="BF413" t="s">
        <v>159</v>
      </c>
      <c r="BG413" t="s">
        <v>161</v>
      </c>
      <c r="BH413" s="4">
        <v>43647</v>
      </c>
      <c r="BI413">
        <v>0</v>
      </c>
      <c r="BJ413" s="4">
        <v>44012</v>
      </c>
      <c r="BK413" t="s">
        <v>161</v>
      </c>
      <c r="BL413" t="s">
        <v>161</v>
      </c>
      <c r="BM413" t="s">
        <v>161</v>
      </c>
      <c r="BO413" t="s">
        <v>161</v>
      </c>
      <c r="BQ413" t="s">
        <v>161</v>
      </c>
      <c r="BS413" t="s">
        <v>161</v>
      </c>
      <c r="BU413" t="s">
        <v>161</v>
      </c>
      <c r="BW413" t="s">
        <v>161</v>
      </c>
      <c r="BX413" t="s">
        <v>161</v>
      </c>
      <c r="BZ413">
        <v>0</v>
      </c>
      <c r="CA413">
        <v>0</v>
      </c>
      <c r="CB413">
        <v>0</v>
      </c>
      <c r="CC413">
        <v>0</v>
      </c>
      <c r="CD413">
        <v>0</v>
      </c>
      <c r="CE413">
        <v>0</v>
      </c>
      <c r="CF413">
        <v>0</v>
      </c>
      <c r="CG413">
        <v>0</v>
      </c>
      <c r="CH413">
        <v>0</v>
      </c>
      <c r="CI413">
        <v>0</v>
      </c>
      <c r="CJ413">
        <v>0</v>
      </c>
      <c r="CK413">
        <v>0</v>
      </c>
      <c r="CL413">
        <v>0</v>
      </c>
      <c r="CM413">
        <v>0</v>
      </c>
      <c r="CN413">
        <v>0</v>
      </c>
      <c r="CO413">
        <v>0</v>
      </c>
      <c r="CP413">
        <v>0</v>
      </c>
      <c r="CQ413">
        <v>0</v>
      </c>
      <c r="CR413">
        <v>0</v>
      </c>
      <c r="CS413">
        <v>0</v>
      </c>
      <c r="CT413">
        <v>0</v>
      </c>
      <c r="CU413">
        <v>0</v>
      </c>
      <c r="CV413">
        <v>0</v>
      </c>
      <c r="CW413">
        <v>0</v>
      </c>
      <c r="CX413">
        <v>0</v>
      </c>
      <c r="CY413">
        <v>0</v>
      </c>
      <c r="CZ413">
        <v>0</v>
      </c>
      <c r="DA413">
        <v>0</v>
      </c>
      <c r="DB413">
        <v>0</v>
      </c>
      <c r="DC413">
        <v>0</v>
      </c>
      <c r="DD413">
        <v>0</v>
      </c>
      <c r="DE413">
        <v>0</v>
      </c>
      <c r="DF413">
        <v>0</v>
      </c>
      <c r="DG413">
        <v>0</v>
      </c>
      <c r="DH413">
        <v>0</v>
      </c>
      <c r="DI413">
        <v>0</v>
      </c>
      <c r="DJ413">
        <v>0</v>
      </c>
      <c r="DK413">
        <v>0</v>
      </c>
      <c r="DL413">
        <v>0</v>
      </c>
      <c r="DM413">
        <v>0</v>
      </c>
      <c r="DN413">
        <v>0</v>
      </c>
      <c r="DO413">
        <v>0</v>
      </c>
      <c r="DP413">
        <v>0</v>
      </c>
      <c r="DQ413">
        <v>0</v>
      </c>
      <c r="DR413">
        <v>0</v>
      </c>
      <c r="DS413">
        <v>0</v>
      </c>
      <c r="DT413">
        <v>0</v>
      </c>
      <c r="DU413">
        <v>0</v>
      </c>
      <c r="DV413">
        <v>0</v>
      </c>
      <c r="DW413">
        <v>0</v>
      </c>
      <c r="DX413">
        <v>0</v>
      </c>
      <c r="DY413">
        <v>0</v>
      </c>
      <c r="DZ413">
        <v>0</v>
      </c>
      <c r="EA413">
        <v>0</v>
      </c>
      <c r="EB413">
        <v>0</v>
      </c>
      <c r="EC413">
        <v>0</v>
      </c>
      <c r="ED413">
        <v>0</v>
      </c>
      <c r="EE413">
        <v>0</v>
      </c>
      <c r="EF413">
        <v>0</v>
      </c>
      <c r="EG413">
        <v>0</v>
      </c>
      <c r="EH413">
        <v>0</v>
      </c>
      <c r="EI413">
        <v>0</v>
      </c>
      <c r="EJ413">
        <v>0</v>
      </c>
      <c r="EK413">
        <v>0</v>
      </c>
      <c r="EL413">
        <v>0</v>
      </c>
      <c r="EM413">
        <v>0</v>
      </c>
      <c r="EN413">
        <v>0</v>
      </c>
      <c r="EO413">
        <v>0</v>
      </c>
      <c r="EP413">
        <v>0</v>
      </c>
      <c r="EQ413">
        <v>0</v>
      </c>
      <c r="ER413">
        <v>0</v>
      </c>
      <c r="ES413">
        <v>0</v>
      </c>
    </row>
    <row r="414" spans="1:149" x14ac:dyDescent="0.3">
      <c r="A414" t="s">
        <v>148</v>
      </c>
      <c r="B414" t="s">
        <v>149</v>
      </c>
      <c r="C414" t="s">
        <v>756</v>
      </c>
      <c r="D414" t="s">
        <v>151</v>
      </c>
      <c r="E414" t="s">
        <v>152</v>
      </c>
      <c r="F414" t="s">
        <v>820</v>
      </c>
      <c r="G414" t="str">
        <f>VLOOKUP(L414,'[3]Locn Lookup 2'!G:H,2,FALSE)</f>
        <v>116 -  GREENWICH HIGH SCHOOL</v>
      </c>
      <c r="H414" t="str">
        <f t="shared" si="26"/>
        <v>21247116 -  GREENWICH HIGH SCHOOL</v>
      </c>
      <c r="I414" t="s">
        <v>154</v>
      </c>
      <c r="J414" t="s">
        <v>155</v>
      </c>
      <c r="K414" t="str">
        <f t="shared" ref="K414:K419" si="28">MID(C414,5,2)</f>
        <v>16</v>
      </c>
      <c r="L414" s="3">
        <v>116</v>
      </c>
      <c r="M414" t="s">
        <v>156</v>
      </c>
      <c r="N414" t="s">
        <v>821</v>
      </c>
      <c r="O414" t="s">
        <v>151</v>
      </c>
      <c r="P414" t="s">
        <v>158</v>
      </c>
      <c r="Q414" t="s">
        <v>159</v>
      </c>
      <c r="R414">
        <v>250000</v>
      </c>
      <c r="S414">
        <v>0</v>
      </c>
      <c r="T414">
        <v>0</v>
      </c>
      <c r="U414">
        <v>0</v>
      </c>
      <c r="V414">
        <v>250000</v>
      </c>
      <c r="W414">
        <v>0</v>
      </c>
      <c r="X414">
        <v>0</v>
      </c>
      <c r="Y414">
        <v>0</v>
      </c>
      <c r="Z414">
        <v>250000</v>
      </c>
      <c r="AA414">
        <v>0</v>
      </c>
      <c r="AB414">
        <v>250000</v>
      </c>
      <c r="AC414">
        <v>0</v>
      </c>
      <c r="AD414">
        <v>0</v>
      </c>
      <c r="AE414">
        <f t="shared" si="27"/>
        <v>0</v>
      </c>
      <c r="AF414">
        <v>250000</v>
      </c>
      <c r="AG414">
        <v>0</v>
      </c>
      <c r="AH414">
        <v>250000</v>
      </c>
      <c r="AI414">
        <v>0</v>
      </c>
      <c r="AJ414">
        <v>0</v>
      </c>
      <c r="AK414">
        <v>0</v>
      </c>
      <c r="AL414">
        <v>0</v>
      </c>
      <c r="AM414">
        <v>0</v>
      </c>
      <c r="AN414">
        <v>0</v>
      </c>
      <c r="AO414">
        <v>0</v>
      </c>
      <c r="AP414">
        <v>0</v>
      </c>
      <c r="AQ414">
        <v>0</v>
      </c>
      <c r="AR414">
        <v>0</v>
      </c>
      <c r="AS414">
        <v>0</v>
      </c>
      <c r="AT414">
        <v>0</v>
      </c>
      <c r="AU414">
        <v>0</v>
      </c>
      <c r="AV414">
        <v>0</v>
      </c>
      <c r="AW414">
        <v>0</v>
      </c>
      <c r="AX414">
        <v>0</v>
      </c>
      <c r="AY414">
        <v>0</v>
      </c>
      <c r="AZ414" t="s">
        <v>822</v>
      </c>
      <c r="BA414" t="s">
        <v>820</v>
      </c>
      <c r="BB414" t="s">
        <v>161</v>
      </c>
      <c r="BC414" t="s">
        <v>161</v>
      </c>
      <c r="BD414" t="s">
        <v>161</v>
      </c>
      <c r="BE414" t="s">
        <v>161</v>
      </c>
      <c r="BF414" t="s">
        <v>159</v>
      </c>
      <c r="BG414" t="s">
        <v>161</v>
      </c>
      <c r="BH414" s="4">
        <v>44013</v>
      </c>
      <c r="BI414">
        <v>0</v>
      </c>
      <c r="BJ414" s="4">
        <v>44377</v>
      </c>
      <c r="BK414" t="s">
        <v>161</v>
      </c>
      <c r="BL414" t="s">
        <v>161</v>
      </c>
      <c r="BM414" t="s">
        <v>161</v>
      </c>
      <c r="BO414" t="s">
        <v>161</v>
      </c>
      <c r="BQ414" t="s">
        <v>161</v>
      </c>
      <c r="BS414" t="s">
        <v>161</v>
      </c>
      <c r="BU414" t="s">
        <v>161</v>
      </c>
      <c r="BW414" t="s">
        <v>161</v>
      </c>
      <c r="BX414" t="s">
        <v>161</v>
      </c>
      <c r="BZ414">
        <v>0</v>
      </c>
      <c r="CA414">
        <v>0</v>
      </c>
      <c r="CB414">
        <v>0</v>
      </c>
      <c r="CC414">
        <v>0</v>
      </c>
      <c r="CD414">
        <v>0</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v>0</v>
      </c>
      <c r="DA414">
        <v>0</v>
      </c>
      <c r="DB414">
        <v>0</v>
      </c>
      <c r="DC414">
        <v>0</v>
      </c>
      <c r="DD414">
        <v>0</v>
      </c>
      <c r="DE414">
        <v>0</v>
      </c>
      <c r="DF414">
        <v>0</v>
      </c>
      <c r="DG414">
        <v>0</v>
      </c>
      <c r="DH414">
        <v>0</v>
      </c>
      <c r="DI414">
        <v>0</v>
      </c>
      <c r="DJ414">
        <v>0</v>
      </c>
      <c r="DK414">
        <v>0</v>
      </c>
      <c r="DL414">
        <v>0</v>
      </c>
      <c r="DM414">
        <v>0</v>
      </c>
      <c r="DN414">
        <v>0</v>
      </c>
      <c r="DO414">
        <v>0</v>
      </c>
      <c r="DP414">
        <v>0</v>
      </c>
      <c r="DQ414">
        <v>0</v>
      </c>
      <c r="DR414">
        <v>0</v>
      </c>
      <c r="DS414">
        <v>0</v>
      </c>
      <c r="DT414">
        <v>0</v>
      </c>
      <c r="DU414">
        <v>0</v>
      </c>
      <c r="DV414">
        <v>0</v>
      </c>
      <c r="DW414">
        <v>0</v>
      </c>
      <c r="DX414">
        <v>0</v>
      </c>
      <c r="DY414">
        <v>0</v>
      </c>
      <c r="DZ414">
        <v>0</v>
      </c>
      <c r="EA414">
        <v>0</v>
      </c>
      <c r="EB414">
        <v>0</v>
      </c>
      <c r="EC414">
        <v>0</v>
      </c>
      <c r="ED414">
        <v>0</v>
      </c>
      <c r="EE414">
        <v>0</v>
      </c>
      <c r="EF414">
        <v>0</v>
      </c>
      <c r="EG414">
        <v>0</v>
      </c>
      <c r="EH414">
        <v>0</v>
      </c>
      <c r="EI414">
        <v>0</v>
      </c>
      <c r="EJ414">
        <v>0</v>
      </c>
      <c r="EK414">
        <v>0</v>
      </c>
      <c r="EL414">
        <v>0</v>
      </c>
      <c r="EM414">
        <v>0</v>
      </c>
      <c r="EN414">
        <v>0</v>
      </c>
      <c r="EO414">
        <v>0</v>
      </c>
      <c r="EP414">
        <v>0</v>
      </c>
      <c r="EQ414">
        <v>0</v>
      </c>
      <c r="ER414">
        <v>0</v>
      </c>
      <c r="ES414">
        <v>0</v>
      </c>
    </row>
    <row r="415" spans="1:149" x14ac:dyDescent="0.3">
      <c r="A415" t="s">
        <v>148</v>
      </c>
      <c r="B415" t="s">
        <v>149</v>
      </c>
      <c r="C415" t="s">
        <v>756</v>
      </c>
      <c r="D415" t="s">
        <v>151</v>
      </c>
      <c r="E415" t="s">
        <v>152</v>
      </c>
      <c r="F415" t="s">
        <v>823</v>
      </c>
      <c r="G415" t="str">
        <f>VLOOKUP(L415,'[3]Locn Lookup 2'!G:H,2,FALSE)</f>
        <v>116 -  GREENWICH HIGH SCHOOL</v>
      </c>
      <c r="H415" t="str">
        <f t="shared" si="26"/>
        <v>21254116 -  GREENWICH HIGH SCHOOL</v>
      </c>
      <c r="I415" t="s">
        <v>154</v>
      </c>
      <c r="J415" t="s">
        <v>155</v>
      </c>
      <c r="K415" t="str">
        <f t="shared" si="28"/>
        <v>16</v>
      </c>
      <c r="L415" s="3">
        <v>116</v>
      </c>
      <c r="M415" t="s">
        <v>156</v>
      </c>
      <c r="N415" t="s">
        <v>824</v>
      </c>
      <c r="O415" t="s">
        <v>151</v>
      </c>
      <c r="P415" t="s">
        <v>158</v>
      </c>
      <c r="Q415" t="s">
        <v>159</v>
      </c>
      <c r="R415">
        <v>3631000</v>
      </c>
      <c r="S415">
        <v>0</v>
      </c>
      <c r="T415">
        <v>0</v>
      </c>
      <c r="U415">
        <v>0</v>
      </c>
      <c r="V415">
        <v>3631000</v>
      </c>
      <c r="W415">
        <v>0</v>
      </c>
      <c r="X415">
        <v>57937</v>
      </c>
      <c r="Y415">
        <v>0</v>
      </c>
      <c r="Z415">
        <v>3573063</v>
      </c>
      <c r="AA415">
        <v>1.6</v>
      </c>
      <c r="AB415">
        <v>3631000</v>
      </c>
      <c r="AC415">
        <v>0</v>
      </c>
      <c r="AD415">
        <v>0</v>
      </c>
      <c r="AE415">
        <f t="shared" si="27"/>
        <v>0</v>
      </c>
      <c r="AF415">
        <v>3631000</v>
      </c>
      <c r="AG415">
        <v>0</v>
      </c>
      <c r="AH415">
        <v>3573063</v>
      </c>
      <c r="AI415">
        <v>1.6</v>
      </c>
      <c r="AJ415">
        <v>0</v>
      </c>
      <c r="AK415">
        <v>0</v>
      </c>
      <c r="AL415">
        <v>0</v>
      </c>
      <c r="AM415">
        <v>0</v>
      </c>
      <c r="AN415">
        <v>0</v>
      </c>
      <c r="AO415">
        <v>0</v>
      </c>
      <c r="AP415">
        <v>0</v>
      </c>
      <c r="AQ415">
        <v>0</v>
      </c>
      <c r="AR415">
        <v>0</v>
      </c>
      <c r="AS415">
        <v>0</v>
      </c>
      <c r="AT415">
        <v>0</v>
      </c>
      <c r="AU415">
        <v>0</v>
      </c>
      <c r="AV415">
        <v>0</v>
      </c>
      <c r="AW415">
        <v>0</v>
      </c>
      <c r="AX415">
        <v>0</v>
      </c>
      <c r="AY415">
        <v>0</v>
      </c>
      <c r="AZ415" t="s">
        <v>810</v>
      </c>
      <c r="BA415" t="s">
        <v>823</v>
      </c>
      <c r="BB415" t="s">
        <v>161</v>
      </c>
      <c r="BC415" t="s">
        <v>161</v>
      </c>
      <c r="BD415" t="s">
        <v>161</v>
      </c>
      <c r="BE415" t="s">
        <v>161</v>
      </c>
      <c r="BF415" t="s">
        <v>159</v>
      </c>
      <c r="BG415" t="s">
        <v>161</v>
      </c>
      <c r="BH415" s="4">
        <v>44013</v>
      </c>
      <c r="BI415">
        <v>0</v>
      </c>
      <c r="BJ415" s="4">
        <v>44377</v>
      </c>
      <c r="BK415" t="s">
        <v>161</v>
      </c>
      <c r="BL415" t="s">
        <v>161</v>
      </c>
      <c r="BM415" t="s">
        <v>161</v>
      </c>
      <c r="BO415" t="s">
        <v>161</v>
      </c>
      <c r="BQ415" t="s">
        <v>161</v>
      </c>
      <c r="BS415" t="s">
        <v>161</v>
      </c>
      <c r="BU415" t="s">
        <v>161</v>
      </c>
      <c r="BW415" t="s">
        <v>161</v>
      </c>
      <c r="BX415" t="s">
        <v>161</v>
      </c>
      <c r="BZ415">
        <v>0</v>
      </c>
      <c r="CA415">
        <v>0</v>
      </c>
      <c r="CB415">
        <v>0</v>
      </c>
      <c r="CC415">
        <v>0</v>
      </c>
      <c r="CD415">
        <v>0</v>
      </c>
      <c r="CE415">
        <v>0</v>
      </c>
      <c r="CF415">
        <v>0</v>
      </c>
      <c r="CG415">
        <v>0</v>
      </c>
      <c r="CH415">
        <v>0</v>
      </c>
      <c r="CI415">
        <v>0</v>
      </c>
      <c r="CJ415">
        <v>0</v>
      </c>
      <c r="CK415">
        <v>0</v>
      </c>
      <c r="CL415">
        <v>0</v>
      </c>
      <c r="CM415">
        <v>0</v>
      </c>
      <c r="CN415">
        <v>0</v>
      </c>
      <c r="CO415">
        <v>0</v>
      </c>
      <c r="CP415">
        <v>0</v>
      </c>
      <c r="CQ415">
        <v>0</v>
      </c>
      <c r="CR415">
        <v>0</v>
      </c>
      <c r="CS415">
        <v>0</v>
      </c>
      <c r="CT415">
        <v>0</v>
      </c>
      <c r="CU415">
        <v>0</v>
      </c>
      <c r="CV415">
        <v>0</v>
      </c>
      <c r="CW415">
        <v>0</v>
      </c>
      <c r="CX415">
        <v>0</v>
      </c>
      <c r="CY415">
        <v>0</v>
      </c>
      <c r="CZ415">
        <v>0</v>
      </c>
      <c r="DA415">
        <v>0</v>
      </c>
      <c r="DB415">
        <v>0</v>
      </c>
      <c r="DC415">
        <v>0</v>
      </c>
      <c r="DD415">
        <v>0</v>
      </c>
      <c r="DE415">
        <v>0</v>
      </c>
      <c r="DF415">
        <v>0</v>
      </c>
      <c r="DG415">
        <v>0</v>
      </c>
      <c r="DH415">
        <v>0</v>
      </c>
      <c r="DI415">
        <v>0</v>
      </c>
      <c r="DJ415">
        <v>0</v>
      </c>
      <c r="DK415">
        <v>0</v>
      </c>
      <c r="DL415">
        <v>0</v>
      </c>
      <c r="DM415">
        <v>0</v>
      </c>
      <c r="DN415">
        <v>0</v>
      </c>
      <c r="DO415">
        <v>0</v>
      </c>
      <c r="DP415">
        <v>0</v>
      </c>
      <c r="DQ415">
        <v>0</v>
      </c>
      <c r="DR415">
        <v>0</v>
      </c>
      <c r="DS415">
        <v>0</v>
      </c>
      <c r="DT415">
        <v>0</v>
      </c>
      <c r="DU415">
        <v>0</v>
      </c>
      <c r="DV415">
        <v>0</v>
      </c>
      <c r="DW415">
        <v>0</v>
      </c>
      <c r="DX415">
        <v>0</v>
      </c>
      <c r="DY415">
        <v>0</v>
      </c>
      <c r="DZ415">
        <v>0</v>
      </c>
      <c r="EA415">
        <v>0</v>
      </c>
      <c r="EB415">
        <v>0</v>
      </c>
      <c r="EC415">
        <v>0</v>
      </c>
      <c r="ED415">
        <v>0</v>
      </c>
      <c r="EE415">
        <v>0</v>
      </c>
      <c r="EF415">
        <v>0</v>
      </c>
      <c r="EG415">
        <v>0</v>
      </c>
      <c r="EH415">
        <v>0</v>
      </c>
      <c r="EI415">
        <v>0</v>
      </c>
      <c r="EJ415">
        <v>0</v>
      </c>
      <c r="EK415">
        <v>0</v>
      </c>
      <c r="EL415">
        <v>0</v>
      </c>
      <c r="EM415">
        <v>0</v>
      </c>
      <c r="EN415">
        <v>0</v>
      </c>
      <c r="EO415">
        <v>0</v>
      </c>
      <c r="EP415">
        <v>0</v>
      </c>
      <c r="EQ415">
        <v>0</v>
      </c>
      <c r="ER415">
        <v>0</v>
      </c>
      <c r="ES415">
        <v>0</v>
      </c>
    </row>
    <row r="416" spans="1:149" x14ac:dyDescent="0.3">
      <c r="A416" t="s">
        <v>148</v>
      </c>
      <c r="B416" t="s">
        <v>149</v>
      </c>
      <c r="C416" t="s">
        <v>756</v>
      </c>
      <c r="D416" t="s">
        <v>151</v>
      </c>
      <c r="E416" t="s">
        <v>152</v>
      </c>
      <c r="F416" t="s">
        <v>582</v>
      </c>
      <c r="G416" t="str">
        <f>VLOOKUP(L416,'[3]Locn Lookup 2'!G:H,2,FALSE)</f>
        <v>116 -  GREENWICH HIGH SCHOOL</v>
      </c>
      <c r="H416" t="str">
        <f t="shared" si="26"/>
        <v>21256116 -  GREENWICH HIGH SCHOOL</v>
      </c>
      <c r="I416" t="s">
        <v>154</v>
      </c>
      <c r="J416" t="s">
        <v>155</v>
      </c>
      <c r="K416" t="str">
        <f t="shared" si="28"/>
        <v>16</v>
      </c>
      <c r="L416" s="3">
        <v>116</v>
      </c>
      <c r="M416" t="s">
        <v>156</v>
      </c>
      <c r="N416" t="s">
        <v>825</v>
      </c>
      <c r="O416" t="s">
        <v>151</v>
      </c>
      <c r="P416" t="s">
        <v>158</v>
      </c>
      <c r="Q416" t="s">
        <v>159</v>
      </c>
      <c r="R416">
        <v>250000</v>
      </c>
      <c r="S416">
        <v>0</v>
      </c>
      <c r="T416">
        <v>0</v>
      </c>
      <c r="U416">
        <v>0</v>
      </c>
      <c r="V416">
        <v>250000</v>
      </c>
      <c r="W416">
        <v>0</v>
      </c>
      <c r="X416">
        <v>5000</v>
      </c>
      <c r="Y416">
        <v>0</v>
      </c>
      <c r="Z416">
        <v>245000</v>
      </c>
      <c r="AA416">
        <v>2</v>
      </c>
      <c r="AB416">
        <v>250000</v>
      </c>
      <c r="AC416">
        <v>0</v>
      </c>
      <c r="AD416">
        <v>0</v>
      </c>
      <c r="AE416">
        <f t="shared" si="27"/>
        <v>0</v>
      </c>
      <c r="AF416">
        <v>250000</v>
      </c>
      <c r="AG416">
        <v>0</v>
      </c>
      <c r="AH416">
        <v>245000</v>
      </c>
      <c r="AI416">
        <v>2</v>
      </c>
      <c r="AJ416">
        <v>0</v>
      </c>
      <c r="AK416">
        <v>0</v>
      </c>
      <c r="AL416">
        <v>0</v>
      </c>
      <c r="AM416">
        <v>0</v>
      </c>
      <c r="AN416">
        <v>0</v>
      </c>
      <c r="AO416">
        <v>0</v>
      </c>
      <c r="AP416">
        <v>0</v>
      </c>
      <c r="AQ416">
        <v>0</v>
      </c>
      <c r="AR416">
        <v>0</v>
      </c>
      <c r="AS416">
        <v>0</v>
      </c>
      <c r="AT416">
        <v>0</v>
      </c>
      <c r="AU416">
        <v>0</v>
      </c>
      <c r="AV416">
        <v>0</v>
      </c>
      <c r="AW416">
        <v>0</v>
      </c>
      <c r="AX416">
        <v>0</v>
      </c>
      <c r="AY416">
        <v>0</v>
      </c>
      <c r="AZ416" t="s">
        <v>584</v>
      </c>
      <c r="BA416" t="s">
        <v>582</v>
      </c>
      <c r="BB416" t="s">
        <v>161</v>
      </c>
      <c r="BC416" t="s">
        <v>161</v>
      </c>
      <c r="BD416" t="s">
        <v>161</v>
      </c>
      <c r="BE416" t="s">
        <v>161</v>
      </c>
      <c r="BF416" t="s">
        <v>159</v>
      </c>
      <c r="BG416" t="s">
        <v>161</v>
      </c>
      <c r="BH416" s="4">
        <v>44013</v>
      </c>
      <c r="BI416">
        <v>0</v>
      </c>
      <c r="BJ416" s="4">
        <v>44377</v>
      </c>
      <c r="BK416" t="s">
        <v>161</v>
      </c>
      <c r="BL416" t="s">
        <v>161</v>
      </c>
      <c r="BM416" t="s">
        <v>161</v>
      </c>
      <c r="BO416" t="s">
        <v>161</v>
      </c>
      <c r="BQ416" t="s">
        <v>161</v>
      </c>
      <c r="BS416" t="s">
        <v>161</v>
      </c>
      <c r="BU416" t="s">
        <v>161</v>
      </c>
      <c r="BW416" t="s">
        <v>161</v>
      </c>
      <c r="BX416" t="s">
        <v>161</v>
      </c>
      <c r="BZ416">
        <v>0</v>
      </c>
      <c r="CA416">
        <v>0</v>
      </c>
      <c r="CB416">
        <v>0</v>
      </c>
      <c r="CC416">
        <v>0</v>
      </c>
      <c r="CD416">
        <v>0</v>
      </c>
      <c r="CE416">
        <v>0</v>
      </c>
      <c r="CF416">
        <v>0</v>
      </c>
      <c r="CG416">
        <v>0</v>
      </c>
      <c r="CH416">
        <v>0</v>
      </c>
      <c r="CI416">
        <v>0</v>
      </c>
      <c r="CJ416">
        <v>0</v>
      </c>
      <c r="CK416">
        <v>0</v>
      </c>
      <c r="CL416">
        <v>0</v>
      </c>
      <c r="CM416">
        <v>0</v>
      </c>
      <c r="CN416">
        <v>0</v>
      </c>
      <c r="CO416">
        <v>0</v>
      </c>
      <c r="CP416">
        <v>0</v>
      </c>
      <c r="CQ416">
        <v>0</v>
      </c>
      <c r="CR416">
        <v>0</v>
      </c>
      <c r="CS416">
        <v>0</v>
      </c>
      <c r="CT416">
        <v>0</v>
      </c>
      <c r="CU416">
        <v>0</v>
      </c>
      <c r="CV416">
        <v>0</v>
      </c>
      <c r="CW416">
        <v>0</v>
      </c>
      <c r="CX416">
        <v>0</v>
      </c>
      <c r="CY416">
        <v>0</v>
      </c>
      <c r="CZ416">
        <v>0</v>
      </c>
      <c r="DA416">
        <v>0</v>
      </c>
      <c r="DB416">
        <v>0</v>
      </c>
      <c r="DC416">
        <v>0</v>
      </c>
      <c r="DD416">
        <v>0</v>
      </c>
      <c r="DE416">
        <v>0</v>
      </c>
      <c r="DF416">
        <v>0</v>
      </c>
      <c r="DG416">
        <v>0</v>
      </c>
      <c r="DH416">
        <v>0</v>
      </c>
      <c r="DI416">
        <v>0</v>
      </c>
      <c r="DJ416">
        <v>0</v>
      </c>
      <c r="DK416">
        <v>0</v>
      </c>
      <c r="DL416">
        <v>0</v>
      </c>
      <c r="DM416">
        <v>0</v>
      </c>
      <c r="DN416">
        <v>0</v>
      </c>
      <c r="DO416">
        <v>0</v>
      </c>
      <c r="DP416">
        <v>0</v>
      </c>
      <c r="DQ416">
        <v>0</v>
      </c>
      <c r="DR416">
        <v>0</v>
      </c>
      <c r="DS416">
        <v>0</v>
      </c>
      <c r="DT416">
        <v>0</v>
      </c>
      <c r="DU416">
        <v>0</v>
      </c>
      <c r="DV416">
        <v>0</v>
      </c>
      <c r="DW416">
        <v>0</v>
      </c>
      <c r="DX416">
        <v>0</v>
      </c>
      <c r="DY416">
        <v>0</v>
      </c>
      <c r="DZ416">
        <v>0</v>
      </c>
      <c r="EA416">
        <v>0</v>
      </c>
      <c r="EB416">
        <v>0</v>
      </c>
      <c r="EC416">
        <v>0</v>
      </c>
      <c r="ED416">
        <v>0</v>
      </c>
      <c r="EE416">
        <v>0</v>
      </c>
      <c r="EF416">
        <v>0</v>
      </c>
      <c r="EG416">
        <v>0</v>
      </c>
      <c r="EH416">
        <v>0</v>
      </c>
      <c r="EI416">
        <v>0</v>
      </c>
      <c r="EJ416">
        <v>0</v>
      </c>
      <c r="EK416">
        <v>0</v>
      </c>
      <c r="EL416">
        <v>0</v>
      </c>
      <c r="EM416">
        <v>0</v>
      </c>
      <c r="EN416">
        <v>0</v>
      </c>
      <c r="EO416">
        <v>0</v>
      </c>
      <c r="EP416">
        <v>0</v>
      </c>
      <c r="EQ416">
        <v>0</v>
      </c>
      <c r="ER416">
        <v>0</v>
      </c>
      <c r="ES416">
        <v>0</v>
      </c>
    </row>
    <row r="417" spans="1:149" x14ac:dyDescent="0.3">
      <c r="A417" t="s">
        <v>148</v>
      </c>
      <c r="B417" t="s">
        <v>149</v>
      </c>
      <c r="C417" t="s">
        <v>756</v>
      </c>
      <c r="D417" t="s">
        <v>151</v>
      </c>
      <c r="E417" t="s">
        <v>152</v>
      </c>
      <c r="F417" t="s">
        <v>198</v>
      </c>
      <c r="G417" t="str">
        <f>VLOOKUP(L417,'[3]Locn Lookup 2'!G:H,2,FALSE)</f>
        <v>116 -  GREENWICH HIGH SCHOOL</v>
      </c>
      <c r="H417" t="str">
        <f t="shared" si="26"/>
        <v>21261116 -  GREENWICH HIGH SCHOOL</v>
      </c>
      <c r="I417" t="s">
        <v>154</v>
      </c>
      <c r="J417" t="s">
        <v>155</v>
      </c>
      <c r="K417" t="str">
        <f t="shared" si="28"/>
        <v>16</v>
      </c>
      <c r="L417" s="3">
        <v>116</v>
      </c>
      <c r="M417" t="s">
        <v>156</v>
      </c>
      <c r="N417" t="s">
        <v>826</v>
      </c>
      <c r="O417" t="s">
        <v>151</v>
      </c>
      <c r="P417" t="s">
        <v>158</v>
      </c>
      <c r="Q417" t="s">
        <v>159</v>
      </c>
      <c r="R417">
        <v>257000</v>
      </c>
      <c r="S417">
        <v>0</v>
      </c>
      <c r="T417">
        <v>0</v>
      </c>
      <c r="U417">
        <v>0</v>
      </c>
      <c r="V417">
        <v>257000</v>
      </c>
      <c r="W417">
        <v>0</v>
      </c>
      <c r="X417">
        <v>0</v>
      </c>
      <c r="Y417">
        <v>0</v>
      </c>
      <c r="Z417">
        <v>257000</v>
      </c>
      <c r="AA417">
        <v>0</v>
      </c>
      <c r="AB417">
        <v>257000</v>
      </c>
      <c r="AC417">
        <v>0</v>
      </c>
      <c r="AD417">
        <v>0</v>
      </c>
      <c r="AE417">
        <f t="shared" si="27"/>
        <v>0</v>
      </c>
      <c r="AF417">
        <v>257000</v>
      </c>
      <c r="AG417">
        <v>0</v>
      </c>
      <c r="AH417">
        <v>257000</v>
      </c>
      <c r="AI417">
        <v>0</v>
      </c>
      <c r="AJ417">
        <v>0</v>
      </c>
      <c r="AK417">
        <v>0</v>
      </c>
      <c r="AL417">
        <v>0</v>
      </c>
      <c r="AM417">
        <v>0</v>
      </c>
      <c r="AN417">
        <v>0</v>
      </c>
      <c r="AO417">
        <v>0</v>
      </c>
      <c r="AP417">
        <v>0</v>
      </c>
      <c r="AQ417">
        <v>0</v>
      </c>
      <c r="AR417">
        <v>0</v>
      </c>
      <c r="AS417">
        <v>0</v>
      </c>
      <c r="AT417">
        <v>0</v>
      </c>
      <c r="AU417">
        <v>0</v>
      </c>
      <c r="AV417">
        <v>0</v>
      </c>
      <c r="AW417">
        <v>0</v>
      </c>
      <c r="AX417">
        <v>0</v>
      </c>
      <c r="AY417">
        <v>0</v>
      </c>
      <c r="AZ417" t="s">
        <v>200</v>
      </c>
      <c r="BA417" t="s">
        <v>198</v>
      </c>
      <c r="BB417" t="s">
        <v>161</v>
      </c>
      <c r="BC417" t="s">
        <v>161</v>
      </c>
      <c r="BD417" t="s">
        <v>161</v>
      </c>
      <c r="BE417" t="s">
        <v>161</v>
      </c>
      <c r="BF417" t="s">
        <v>159</v>
      </c>
      <c r="BG417" t="s">
        <v>161</v>
      </c>
      <c r="BH417" s="4">
        <v>44013</v>
      </c>
      <c r="BI417">
        <v>0</v>
      </c>
      <c r="BJ417" s="4">
        <v>44377</v>
      </c>
      <c r="BK417" t="s">
        <v>161</v>
      </c>
      <c r="BL417" t="s">
        <v>161</v>
      </c>
      <c r="BM417" t="s">
        <v>161</v>
      </c>
      <c r="BO417" t="s">
        <v>161</v>
      </c>
      <c r="BQ417" t="s">
        <v>161</v>
      </c>
      <c r="BS417" t="s">
        <v>161</v>
      </c>
      <c r="BU417" t="s">
        <v>161</v>
      </c>
      <c r="BW417" t="s">
        <v>161</v>
      </c>
      <c r="BX417" t="s">
        <v>161</v>
      </c>
      <c r="BZ417">
        <v>0</v>
      </c>
      <c r="CA417">
        <v>0</v>
      </c>
      <c r="CB417">
        <v>0</v>
      </c>
      <c r="CC417">
        <v>0</v>
      </c>
      <c r="CD417">
        <v>0</v>
      </c>
      <c r="CE417">
        <v>0</v>
      </c>
      <c r="CF417">
        <v>0</v>
      </c>
      <c r="CG417">
        <v>0</v>
      </c>
      <c r="CH417">
        <v>0</v>
      </c>
      <c r="CI417">
        <v>0</v>
      </c>
      <c r="CJ417">
        <v>0</v>
      </c>
      <c r="CK417">
        <v>0</v>
      </c>
      <c r="CL417">
        <v>0</v>
      </c>
      <c r="CM417">
        <v>0</v>
      </c>
      <c r="CN417">
        <v>0</v>
      </c>
      <c r="CO417">
        <v>0</v>
      </c>
      <c r="CP417">
        <v>0</v>
      </c>
      <c r="CQ417">
        <v>0</v>
      </c>
      <c r="CR417">
        <v>0</v>
      </c>
      <c r="CS417">
        <v>0</v>
      </c>
      <c r="CT417">
        <v>0</v>
      </c>
      <c r="CU417">
        <v>0</v>
      </c>
      <c r="CV417">
        <v>0</v>
      </c>
      <c r="CW417">
        <v>0</v>
      </c>
      <c r="CX417">
        <v>0</v>
      </c>
      <c r="CY417">
        <v>0</v>
      </c>
      <c r="CZ417">
        <v>0</v>
      </c>
      <c r="DA417">
        <v>0</v>
      </c>
      <c r="DB417">
        <v>0</v>
      </c>
      <c r="DC417">
        <v>0</v>
      </c>
      <c r="DD417">
        <v>0</v>
      </c>
      <c r="DE417">
        <v>0</v>
      </c>
      <c r="DF417">
        <v>0</v>
      </c>
      <c r="DG417">
        <v>0</v>
      </c>
      <c r="DH417">
        <v>0</v>
      </c>
      <c r="DI417">
        <v>0</v>
      </c>
      <c r="DJ417">
        <v>0</v>
      </c>
      <c r="DK417">
        <v>0</v>
      </c>
      <c r="DL417">
        <v>0</v>
      </c>
      <c r="DM417">
        <v>0</v>
      </c>
      <c r="DN417">
        <v>0</v>
      </c>
      <c r="DO417">
        <v>0</v>
      </c>
      <c r="DP417">
        <v>0</v>
      </c>
      <c r="DQ417">
        <v>0</v>
      </c>
      <c r="DR417">
        <v>0</v>
      </c>
      <c r="DS417">
        <v>0</v>
      </c>
      <c r="DT417">
        <v>0</v>
      </c>
      <c r="DU417">
        <v>0</v>
      </c>
      <c r="DV417">
        <v>0</v>
      </c>
      <c r="DW417">
        <v>0</v>
      </c>
      <c r="DX417">
        <v>0</v>
      </c>
      <c r="DY417">
        <v>0</v>
      </c>
      <c r="DZ417">
        <v>0</v>
      </c>
      <c r="EA417">
        <v>0</v>
      </c>
      <c r="EB417">
        <v>0</v>
      </c>
      <c r="EC417">
        <v>0</v>
      </c>
      <c r="ED417">
        <v>0</v>
      </c>
      <c r="EE417">
        <v>0</v>
      </c>
      <c r="EF417">
        <v>0</v>
      </c>
      <c r="EG417">
        <v>0</v>
      </c>
      <c r="EH417">
        <v>0</v>
      </c>
      <c r="EI417">
        <v>0</v>
      </c>
      <c r="EJ417">
        <v>0</v>
      </c>
      <c r="EK417">
        <v>0</v>
      </c>
      <c r="EL417">
        <v>0</v>
      </c>
      <c r="EM417">
        <v>0</v>
      </c>
      <c r="EN417">
        <v>0</v>
      </c>
      <c r="EO417">
        <v>0</v>
      </c>
      <c r="EP417">
        <v>0</v>
      </c>
      <c r="EQ417">
        <v>0</v>
      </c>
      <c r="ER417">
        <v>0</v>
      </c>
      <c r="ES417">
        <v>0</v>
      </c>
    </row>
    <row r="418" spans="1:149" x14ac:dyDescent="0.3">
      <c r="A418" t="s">
        <v>148</v>
      </c>
      <c r="B418" t="s">
        <v>149</v>
      </c>
      <c r="C418" t="s">
        <v>756</v>
      </c>
      <c r="D418" t="s">
        <v>151</v>
      </c>
      <c r="E418" t="s">
        <v>152</v>
      </c>
      <c r="F418" t="s">
        <v>201</v>
      </c>
      <c r="G418" t="str">
        <f>VLOOKUP(L418,'[3]Locn Lookup 2'!G:H,2,FALSE)</f>
        <v>116 -  GREENWICH HIGH SCHOOL</v>
      </c>
      <c r="H418" t="str">
        <f t="shared" si="26"/>
        <v>21264116 -  GREENWICH HIGH SCHOOL</v>
      </c>
      <c r="I418" t="s">
        <v>154</v>
      </c>
      <c r="J418" t="s">
        <v>155</v>
      </c>
      <c r="K418" t="str">
        <f t="shared" si="28"/>
        <v>16</v>
      </c>
      <c r="L418" s="3">
        <v>116</v>
      </c>
      <c r="M418" t="s">
        <v>156</v>
      </c>
      <c r="N418" t="s">
        <v>827</v>
      </c>
      <c r="O418" t="s">
        <v>151</v>
      </c>
      <c r="P418" t="s">
        <v>158</v>
      </c>
      <c r="Q418" t="s">
        <v>159</v>
      </c>
      <c r="R418">
        <v>184000</v>
      </c>
      <c r="S418">
        <v>0</v>
      </c>
      <c r="T418">
        <v>0</v>
      </c>
      <c r="U418">
        <v>0</v>
      </c>
      <c r="V418">
        <v>184000</v>
      </c>
      <c r="W418">
        <v>11685.13</v>
      </c>
      <c r="X418">
        <v>4200</v>
      </c>
      <c r="Y418">
        <v>0</v>
      </c>
      <c r="Z418">
        <v>168114.87</v>
      </c>
      <c r="AA418">
        <v>8.6300000000000008</v>
      </c>
      <c r="AB418">
        <v>184000</v>
      </c>
      <c r="AC418">
        <v>0</v>
      </c>
      <c r="AD418">
        <v>0</v>
      </c>
      <c r="AE418">
        <f t="shared" si="27"/>
        <v>0</v>
      </c>
      <c r="AF418">
        <v>184000</v>
      </c>
      <c r="AG418">
        <v>11685.13</v>
      </c>
      <c r="AH418">
        <v>168114.87</v>
      </c>
      <c r="AI418">
        <v>8.6300000000000008</v>
      </c>
      <c r="AJ418">
        <v>0</v>
      </c>
      <c r="AK418">
        <v>0</v>
      </c>
      <c r="AL418">
        <v>0</v>
      </c>
      <c r="AM418">
        <v>0</v>
      </c>
      <c r="AN418">
        <v>0</v>
      </c>
      <c r="AO418">
        <v>0</v>
      </c>
      <c r="AP418">
        <v>0</v>
      </c>
      <c r="AQ418">
        <v>0</v>
      </c>
      <c r="AR418">
        <v>0</v>
      </c>
      <c r="AS418">
        <v>0</v>
      </c>
      <c r="AT418">
        <v>0</v>
      </c>
      <c r="AU418">
        <v>0</v>
      </c>
      <c r="AV418">
        <v>0</v>
      </c>
      <c r="AW418">
        <v>0</v>
      </c>
      <c r="AX418">
        <v>0</v>
      </c>
      <c r="AY418">
        <v>0</v>
      </c>
      <c r="AZ418" t="s">
        <v>177</v>
      </c>
      <c r="BA418" t="s">
        <v>201</v>
      </c>
      <c r="BB418" t="s">
        <v>161</v>
      </c>
      <c r="BC418" t="s">
        <v>161</v>
      </c>
      <c r="BD418" t="s">
        <v>161</v>
      </c>
      <c r="BE418" t="s">
        <v>161</v>
      </c>
      <c r="BF418" t="s">
        <v>159</v>
      </c>
      <c r="BG418" t="s">
        <v>161</v>
      </c>
      <c r="BH418" s="4">
        <v>44013</v>
      </c>
      <c r="BI418">
        <v>0</v>
      </c>
      <c r="BJ418" s="4">
        <v>44377</v>
      </c>
      <c r="BK418" t="s">
        <v>161</v>
      </c>
      <c r="BL418" t="s">
        <v>161</v>
      </c>
      <c r="BM418" t="s">
        <v>161</v>
      </c>
      <c r="BO418" t="s">
        <v>161</v>
      </c>
      <c r="BQ418" t="s">
        <v>161</v>
      </c>
      <c r="BS418" t="s">
        <v>161</v>
      </c>
      <c r="BU418" t="s">
        <v>161</v>
      </c>
      <c r="BW418" t="s">
        <v>161</v>
      </c>
      <c r="BX418" t="s">
        <v>161</v>
      </c>
      <c r="BZ418">
        <v>0</v>
      </c>
      <c r="CA418">
        <v>0</v>
      </c>
      <c r="CB418">
        <v>0</v>
      </c>
      <c r="CC418">
        <v>0</v>
      </c>
      <c r="CD418">
        <v>0</v>
      </c>
      <c r="CE418">
        <v>0</v>
      </c>
      <c r="CF418">
        <v>0</v>
      </c>
      <c r="CG418">
        <v>0</v>
      </c>
      <c r="CH418">
        <v>0</v>
      </c>
      <c r="CI418">
        <v>0</v>
      </c>
      <c r="CJ418">
        <v>0</v>
      </c>
      <c r="CK418">
        <v>0</v>
      </c>
      <c r="CL418">
        <v>0</v>
      </c>
      <c r="CM418">
        <v>0</v>
      </c>
      <c r="CN418">
        <v>0</v>
      </c>
      <c r="CO418">
        <v>0</v>
      </c>
      <c r="CP418">
        <v>0</v>
      </c>
      <c r="CQ418">
        <v>0</v>
      </c>
      <c r="CR418">
        <v>0</v>
      </c>
      <c r="CS418">
        <v>0</v>
      </c>
      <c r="CT418">
        <v>0</v>
      </c>
      <c r="CU418">
        <v>0</v>
      </c>
      <c r="CV418">
        <v>0</v>
      </c>
      <c r="CW418">
        <v>0</v>
      </c>
      <c r="CX418">
        <v>0</v>
      </c>
      <c r="CY418">
        <v>0</v>
      </c>
      <c r="CZ418">
        <v>0</v>
      </c>
      <c r="DA418">
        <v>0</v>
      </c>
      <c r="DB418">
        <v>0</v>
      </c>
      <c r="DC418">
        <v>0</v>
      </c>
      <c r="DD418">
        <v>0</v>
      </c>
      <c r="DE418">
        <v>0</v>
      </c>
      <c r="DF418">
        <v>0</v>
      </c>
      <c r="DG418">
        <v>0</v>
      </c>
      <c r="DH418">
        <v>0</v>
      </c>
      <c r="DI418">
        <v>0</v>
      </c>
      <c r="DJ418">
        <v>0</v>
      </c>
      <c r="DK418">
        <v>0</v>
      </c>
      <c r="DL418">
        <v>0</v>
      </c>
      <c r="DM418">
        <v>0</v>
      </c>
      <c r="DN418">
        <v>0</v>
      </c>
      <c r="DO418">
        <v>0</v>
      </c>
      <c r="DP418">
        <v>0</v>
      </c>
      <c r="DQ418">
        <v>0</v>
      </c>
      <c r="DR418">
        <v>0</v>
      </c>
      <c r="DS418">
        <v>0</v>
      </c>
      <c r="DT418">
        <v>0</v>
      </c>
      <c r="DU418">
        <v>0</v>
      </c>
      <c r="DV418">
        <v>0</v>
      </c>
      <c r="DW418">
        <v>0</v>
      </c>
      <c r="DX418">
        <v>0</v>
      </c>
      <c r="DY418">
        <v>0</v>
      </c>
      <c r="DZ418">
        <v>0</v>
      </c>
      <c r="EA418">
        <v>0</v>
      </c>
      <c r="EB418">
        <v>0</v>
      </c>
      <c r="EC418">
        <v>0</v>
      </c>
      <c r="ED418">
        <v>0</v>
      </c>
      <c r="EE418">
        <v>0</v>
      </c>
      <c r="EF418">
        <v>0</v>
      </c>
      <c r="EG418">
        <v>0</v>
      </c>
      <c r="EH418">
        <v>0</v>
      </c>
      <c r="EI418">
        <v>0</v>
      </c>
      <c r="EJ418">
        <v>0</v>
      </c>
      <c r="EK418">
        <v>0</v>
      </c>
      <c r="EL418">
        <v>0</v>
      </c>
      <c r="EM418">
        <v>0</v>
      </c>
      <c r="EN418">
        <v>0</v>
      </c>
      <c r="EO418">
        <v>0</v>
      </c>
      <c r="EP418">
        <v>0</v>
      </c>
      <c r="EQ418">
        <v>0</v>
      </c>
      <c r="ER418">
        <v>0</v>
      </c>
      <c r="ES418">
        <v>0</v>
      </c>
    </row>
    <row r="419" spans="1:149" x14ac:dyDescent="0.3">
      <c r="A419" t="s">
        <v>148</v>
      </c>
      <c r="B419" t="s">
        <v>149</v>
      </c>
      <c r="C419" t="s">
        <v>756</v>
      </c>
      <c r="D419" t="s">
        <v>151</v>
      </c>
      <c r="E419" t="s">
        <v>152</v>
      </c>
      <c r="F419" t="s">
        <v>400</v>
      </c>
      <c r="G419" t="str">
        <f>VLOOKUP(L419,'[3]Locn Lookup 2'!G:H,2,FALSE)</f>
        <v>116 -  GREENWICH HIGH SCHOOL</v>
      </c>
      <c r="H419" t="str">
        <f t="shared" si="26"/>
        <v>21265116 -  GREENWICH HIGH SCHOOL</v>
      </c>
      <c r="I419" t="s">
        <v>154</v>
      </c>
      <c r="J419" t="s">
        <v>155</v>
      </c>
      <c r="K419" t="str">
        <f t="shared" si="28"/>
        <v>16</v>
      </c>
      <c r="L419" s="3">
        <v>116</v>
      </c>
      <c r="M419" t="s">
        <v>156</v>
      </c>
      <c r="N419" t="s">
        <v>828</v>
      </c>
      <c r="O419" t="s">
        <v>151</v>
      </c>
      <c r="P419" t="s">
        <v>158</v>
      </c>
      <c r="Q419" t="s">
        <v>159</v>
      </c>
      <c r="R419">
        <v>308000</v>
      </c>
      <c r="S419">
        <v>0</v>
      </c>
      <c r="T419">
        <v>0</v>
      </c>
      <c r="U419">
        <v>0</v>
      </c>
      <c r="V419">
        <v>308000</v>
      </c>
      <c r="W419">
        <v>3900</v>
      </c>
      <c r="X419">
        <v>0</v>
      </c>
      <c r="Y419">
        <v>0</v>
      </c>
      <c r="Z419">
        <v>304100</v>
      </c>
      <c r="AA419">
        <v>1.27</v>
      </c>
      <c r="AB419">
        <v>308000</v>
      </c>
      <c r="AC419">
        <v>0</v>
      </c>
      <c r="AD419">
        <v>0</v>
      </c>
      <c r="AE419">
        <f t="shared" si="27"/>
        <v>0</v>
      </c>
      <c r="AF419">
        <v>308000</v>
      </c>
      <c r="AG419">
        <v>3900</v>
      </c>
      <c r="AH419">
        <v>304100</v>
      </c>
      <c r="AI419">
        <v>1.27</v>
      </c>
      <c r="AJ419">
        <v>0</v>
      </c>
      <c r="AK419">
        <v>0</v>
      </c>
      <c r="AL419">
        <v>0</v>
      </c>
      <c r="AM419">
        <v>0</v>
      </c>
      <c r="AN419">
        <v>0</v>
      </c>
      <c r="AO419">
        <v>0</v>
      </c>
      <c r="AP419">
        <v>0</v>
      </c>
      <c r="AQ419">
        <v>0</v>
      </c>
      <c r="AR419">
        <v>0</v>
      </c>
      <c r="AS419">
        <v>0</v>
      </c>
      <c r="AT419">
        <v>0</v>
      </c>
      <c r="AU419">
        <v>0</v>
      </c>
      <c r="AV419">
        <v>0</v>
      </c>
      <c r="AW419">
        <v>0</v>
      </c>
      <c r="AX419">
        <v>0</v>
      </c>
      <c r="AY419">
        <v>0</v>
      </c>
      <c r="AZ419" t="s">
        <v>402</v>
      </c>
      <c r="BA419" t="s">
        <v>400</v>
      </c>
      <c r="BB419" t="s">
        <v>161</v>
      </c>
      <c r="BC419" t="s">
        <v>161</v>
      </c>
      <c r="BD419" t="s">
        <v>161</v>
      </c>
      <c r="BE419" t="s">
        <v>161</v>
      </c>
      <c r="BF419" t="s">
        <v>159</v>
      </c>
      <c r="BG419" t="s">
        <v>161</v>
      </c>
      <c r="BH419" s="4">
        <v>44013</v>
      </c>
      <c r="BI419">
        <v>0</v>
      </c>
      <c r="BJ419" s="4">
        <v>44377</v>
      </c>
      <c r="BK419" t="s">
        <v>161</v>
      </c>
      <c r="BL419" t="s">
        <v>161</v>
      </c>
      <c r="BM419" t="s">
        <v>161</v>
      </c>
      <c r="BO419" t="s">
        <v>161</v>
      </c>
      <c r="BQ419" t="s">
        <v>161</v>
      </c>
      <c r="BS419" t="s">
        <v>161</v>
      </c>
      <c r="BU419" t="s">
        <v>161</v>
      </c>
      <c r="BW419" t="s">
        <v>161</v>
      </c>
      <c r="BX419" t="s">
        <v>161</v>
      </c>
      <c r="BZ419">
        <v>0</v>
      </c>
      <c r="CA419">
        <v>0</v>
      </c>
      <c r="CB419">
        <v>0</v>
      </c>
      <c r="CC419">
        <v>0</v>
      </c>
      <c r="CD419">
        <v>0</v>
      </c>
      <c r="CE419">
        <v>0</v>
      </c>
      <c r="CF419">
        <v>0</v>
      </c>
      <c r="CG419">
        <v>0</v>
      </c>
      <c r="CH419">
        <v>0</v>
      </c>
      <c r="CI419">
        <v>0</v>
      </c>
      <c r="CJ419">
        <v>0</v>
      </c>
      <c r="CK419">
        <v>0</v>
      </c>
      <c r="CL419">
        <v>0</v>
      </c>
      <c r="CM419">
        <v>0</v>
      </c>
      <c r="CN419">
        <v>0</v>
      </c>
      <c r="CO419">
        <v>0</v>
      </c>
      <c r="CP419">
        <v>0</v>
      </c>
      <c r="CQ419">
        <v>0</v>
      </c>
      <c r="CR419">
        <v>0</v>
      </c>
      <c r="CS419">
        <v>0</v>
      </c>
      <c r="CT419">
        <v>0</v>
      </c>
      <c r="CU419">
        <v>0</v>
      </c>
      <c r="CV419">
        <v>0</v>
      </c>
      <c r="CW419">
        <v>0</v>
      </c>
      <c r="CX419">
        <v>0</v>
      </c>
      <c r="CY419">
        <v>0</v>
      </c>
      <c r="CZ419">
        <v>0</v>
      </c>
      <c r="DA419">
        <v>0</v>
      </c>
      <c r="DB419">
        <v>0</v>
      </c>
      <c r="DC419">
        <v>0</v>
      </c>
      <c r="DD419">
        <v>0</v>
      </c>
      <c r="DE419">
        <v>0</v>
      </c>
      <c r="DF419">
        <v>0</v>
      </c>
      <c r="DG419">
        <v>0</v>
      </c>
      <c r="DH419">
        <v>0</v>
      </c>
      <c r="DI419">
        <v>0</v>
      </c>
      <c r="DJ419">
        <v>0</v>
      </c>
      <c r="DK419">
        <v>0</v>
      </c>
      <c r="DL419">
        <v>0</v>
      </c>
      <c r="DM419">
        <v>0</v>
      </c>
      <c r="DN419">
        <v>0</v>
      </c>
      <c r="DO419">
        <v>0</v>
      </c>
      <c r="DP419">
        <v>0</v>
      </c>
      <c r="DQ419">
        <v>0</v>
      </c>
      <c r="DR419">
        <v>0</v>
      </c>
      <c r="DS419">
        <v>0</v>
      </c>
      <c r="DT419">
        <v>0</v>
      </c>
      <c r="DU419">
        <v>0</v>
      </c>
      <c r="DV419">
        <v>0</v>
      </c>
      <c r="DW419">
        <v>0</v>
      </c>
      <c r="DX419">
        <v>0</v>
      </c>
      <c r="DY419">
        <v>0</v>
      </c>
      <c r="DZ419">
        <v>0</v>
      </c>
      <c r="EA419">
        <v>0</v>
      </c>
      <c r="EB419">
        <v>0</v>
      </c>
      <c r="EC419">
        <v>0</v>
      </c>
      <c r="ED419">
        <v>0</v>
      </c>
      <c r="EE419">
        <v>0</v>
      </c>
      <c r="EF419">
        <v>0</v>
      </c>
      <c r="EG419">
        <v>0</v>
      </c>
      <c r="EH419">
        <v>0</v>
      </c>
      <c r="EI419">
        <v>0</v>
      </c>
      <c r="EJ419">
        <v>0</v>
      </c>
      <c r="EK419">
        <v>0</v>
      </c>
      <c r="EL419">
        <v>0</v>
      </c>
      <c r="EM419">
        <v>0</v>
      </c>
      <c r="EN419">
        <v>0</v>
      </c>
      <c r="EO419">
        <v>0</v>
      </c>
      <c r="EP419">
        <v>0</v>
      </c>
      <c r="EQ419">
        <v>0</v>
      </c>
      <c r="ER419">
        <v>0</v>
      </c>
      <c r="ES419">
        <v>0</v>
      </c>
    </row>
    <row r="420" spans="1:149" hidden="1" x14ac:dyDescent="0.3">
      <c r="A420" t="s">
        <v>148</v>
      </c>
      <c r="B420" t="s">
        <v>149</v>
      </c>
      <c r="C420" t="s">
        <v>756</v>
      </c>
      <c r="D420" t="s">
        <v>151</v>
      </c>
      <c r="E420" t="s">
        <v>152</v>
      </c>
      <c r="F420" t="s">
        <v>829</v>
      </c>
      <c r="G420" t="str">
        <f>VLOOKUP(L420,'[3]Locn Lookup 2'!G:H,2,FALSE)</f>
        <v>116 -  GREENWICH HIGH SCHOOL</v>
      </c>
      <c r="H420" t="str">
        <f t="shared" si="26"/>
        <v>21932116 -  GREENWICH HIGH SCHOOL</v>
      </c>
      <c r="I420" t="s">
        <v>154</v>
      </c>
      <c r="J420" t="s">
        <v>155</v>
      </c>
      <c r="L420" s="3">
        <v>116</v>
      </c>
      <c r="M420" t="s">
        <v>156</v>
      </c>
      <c r="N420" t="s">
        <v>830</v>
      </c>
      <c r="O420" t="s">
        <v>151</v>
      </c>
      <c r="P420" t="s">
        <v>158</v>
      </c>
      <c r="Q420" t="s">
        <v>164</v>
      </c>
      <c r="R420">
        <v>0</v>
      </c>
      <c r="S420">
        <v>0</v>
      </c>
      <c r="T420">
        <v>0</v>
      </c>
      <c r="U420">
        <v>0</v>
      </c>
      <c r="V420">
        <v>0</v>
      </c>
      <c r="W420">
        <v>0</v>
      </c>
      <c r="X420">
        <v>0</v>
      </c>
      <c r="Y420">
        <v>0</v>
      </c>
      <c r="Z420">
        <v>0</v>
      </c>
      <c r="AA420">
        <v>0</v>
      </c>
      <c r="AB420">
        <v>210000</v>
      </c>
      <c r="AC420">
        <v>0</v>
      </c>
      <c r="AD420">
        <v>-210000</v>
      </c>
      <c r="AE420">
        <f t="shared" si="27"/>
        <v>-210000</v>
      </c>
      <c r="AF420">
        <v>0</v>
      </c>
      <c r="AG420">
        <v>0</v>
      </c>
      <c r="AH420">
        <v>0</v>
      </c>
      <c r="AI420">
        <v>0</v>
      </c>
      <c r="AJ420">
        <v>0</v>
      </c>
      <c r="AK420">
        <v>0</v>
      </c>
      <c r="AL420">
        <v>0</v>
      </c>
      <c r="AM420">
        <v>0</v>
      </c>
      <c r="AN420">
        <v>0</v>
      </c>
      <c r="AO420">
        <v>0</v>
      </c>
      <c r="AP420">
        <v>0</v>
      </c>
      <c r="AQ420">
        <v>0</v>
      </c>
      <c r="AR420">
        <v>0</v>
      </c>
      <c r="AS420">
        <v>0</v>
      </c>
      <c r="AT420">
        <v>0</v>
      </c>
      <c r="AU420">
        <v>0</v>
      </c>
      <c r="AV420">
        <v>0</v>
      </c>
      <c r="AW420">
        <v>0</v>
      </c>
      <c r="AX420">
        <v>0</v>
      </c>
      <c r="AY420">
        <v>0</v>
      </c>
      <c r="AZ420" t="s">
        <v>831</v>
      </c>
      <c r="BA420" t="s">
        <v>829</v>
      </c>
      <c r="BB420" t="s">
        <v>161</v>
      </c>
      <c r="BC420" t="s">
        <v>161</v>
      </c>
      <c r="BD420" t="s">
        <v>161</v>
      </c>
      <c r="BE420" t="s">
        <v>161</v>
      </c>
      <c r="BF420" t="s">
        <v>159</v>
      </c>
      <c r="BG420" t="s">
        <v>161</v>
      </c>
      <c r="BH420" t="s">
        <v>161</v>
      </c>
      <c r="BI420">
        <v>0</v>
      </c>
      <c r="BJ420" t="s">
        <v>161</v>
      </c>
      <c r="BK420" t="s">
        <v>161</v>
      </c>
      <c r="BL420" t="s">
        <v>161</v>
      </c>
      <c r="BM420" t="s">
        <v>161</v>
      </c>
      <c r="BO420" t="s">
        <v>161</v>
      </c>
      <c r="BQ420" t="s">
        <v>161</v>
      </c>
      <c r="BS420" t="s">
        <v>161</v>
      </c>
      <c r="BU420" t="s">
        <v>161</v>
      </c>
      <c r="BW420" t="s">
        <v>161</v>
      </c>
      <c r="BX420" t="s">
        <v>161</v>
      </c>
      <c r="BZ420">
        <v>0</v>
      </c>
      <c r="CA420">
        <v>0</v>
      </c>
      <c r="CB420">
        <v>0</v>
      </c>
      <c r="CC420">
        <v>0</v>
      </c>
      <c r="CD420">
        <v>0</v>
      </c>
      <c r="CE420">
        <v>0</v>
      </c>
      <c r="CF420">
        <v>0</v>
      </c>
      <c r="CG420">
        <v>0</v>
      </c>
      <c r="CH420">
        <v>0</v>
      </c>
      <c r="CI420">
        <v>0</v>
      </c>
      <c r="CJ420">
        <v>0</v>
      </c>
      <c r="CK420">
        <v>0</v>
      </c>
      <c r="CL420">
        <v>0</v>
      </c>
      <c r="CM420">
        <v>0</v>
      </c>
      <c r="CN420">
        <v>0</v>
      </c>
      <c r="CO420">
        <v>0</v>
      </c>
      <c r="CP420">
        <v>0</v>
      </c>
      <c r="CQ420">
        <v>0</v>
      </c>
      <c r="CR420">
        <v>0</v>
      </c>
      <c r="CS420">
        <v>0</v>
      </c>
      <c r="CT420">
        <v>0</v>
      </c>
      <c r="CU420">
        <v>0</v>
      </c>
      <c r="CV420">
        <v>0</v>
      </c>
      <c r="CW420">
        <v>0</v>
      </c>
      <c r="CX420">
        <v>0</v>
      </c>
      <c r="CY420">
        <v>0</v>
      </c>
      <c r="CZ420">
        <v>0</v>
      </c>
      <c r="DA420">
        <v>0</v>
      </c>
      <c r="DB420">
        <v>0</v>
      </c>
      <c r="DC420">
        <v>0</v>
      </c>
      <c r="DD420">
        <v>0</v>
      </c>
      <c r="DE420">
        <v>0</v>
      </c>
      <c r="DF420">
        <v>0</v>
      </c>
      <c r="DG420">
        <v>0</v>
      </c>
      <c r="DH420">
        <v>0</v>
      </c>
      <c r="DI420">
        <v>0</v>
      </c>
      <c r="DJ420">
        <v>0</v>
      </c>
      <c r="DK420">
        <v>0</v>
      </c>
      <c r="DL420">
        <v>0</v>
      </c>
      <c r="DM420">
        <v>0</v>
      </c>
      <c r="DN420">
        <v>0</v>
      </c>
      <c r="DO420">
        <v>0</v>
      </c>
      <c r="DP420">
        <v>0</v>
      </c>
      <c r="DQ420">
        <v>0</v>
      </c>
      <c r="DR420">
        <v>0</v>
      </c>
      <c r="DS420">
        <v>0</v>
      </c>
      <c r="DT420">
        <v>0</v>
      </c>
      <c r="DU420">
        <v>0</v>
      </c>
      <c r="DV420">
        <v>0</v>
      </c>
      <c r="DW420">
        <v>0</v>
      </c>
      <c r="DX420">
        <v>0</v>
      </c>
      <c r="DY420">
        <v>0</v>
      </c>
      <c r="DZ420">
        <v>0</v>
      </c>
      <c r="EA420">
        <v>0</v>
      </c>
      <c r="EB420">
        <v>0</v>
      </c>
      <c r="EC420">
        <v>0</v>
      </c>
      <c r="ED420">
        <v>2924.73</v>
      </c>
      <c r="EE420">
        <v>0</v>
      </c>
      <c r="EF420">
        <v>-210000</v>
      </c>
      <c r="EG420">
        <v>-207075.27</v>
      </c>
      <c r="EH420">
        <v>-207075.27</v>
      </c>
      <c r="EI420">
        <v>0</v>
      </c>
      <c r="EJ420">
        <v>0</v>
      </c>
      <c r="EK420">
        <v>100</v>
      </c>
      <c r="EL420">
        <v>14768.23</v>
      </c>
      <c r="EM420">
        <v>0</v>
      </c>
      <c r="EN420">
        <v>0</v>
      </c>
      <c r="EO420">
        <v>14768.23</v>
      </c>
      <c r="EP420">
        <v>11843.5</v>
      </c>
      <c r="EQ420">
        <v>0</v>
      </c>
      <c r="ER420">
        <v>2924.73</v>
      </c>
      <c r="ES420">
        <v>80.2</v>
      </c>
    </row>
    <row r="421" spans="1:149" hidden="1" x14ac:dyDescent="0.3">
      <c r="A421" t="s">
        <v>148</v>
      </c>
      <c r="B421" t="s">
        <v>149</v>
      </c>
      <c r="C421" t="s">
        <v>756</v>
      </c>
      <c r="D421" t="s">
        <v>151</v>
      </c>
      <c r="E421" t="s">
        <v>152</v>
      </c>
      <c r="F421" t="s">
        <v>239</v>
      </c>
      <c r="G421" t="str">
        <f>VLOOKUP(L421,'[3]Locn Lookup 2'!G:H,2,FALSE)</f>
        <v>116 -  GREENWICH HIGH SCHOOL</v>
      </c>
      <c r="H421" t="str">
        <f t="shared" si="26"/>
        <v>21934116 -  GREENWICH HIGH SCHOOL</v>
      </c>
      <c r="I421" t="s">
        <v>154</v>
      </c>
      <c r="J421" t="s">
        <v>155</v>
      </c>
      <c r="L421" s="3">
        <v>116</v>
      </c>
      <c r="M421" t="s">
        <v>156</v>
      </c>
      <c r="N421" t="s">
        <v>832</v>
      </c>
      <c r="O421" t="s">
        <v>151</v>
      </c>
      <c r="P421" t="s">
        <v>158</v>
      </c>
      <c r="Q421" t="s">
        <v>164</v>
      </c>
      <c r="R421">
        <v>0</v>
      </c>
      <c r="S421">
        <v>0</v>
      </c>
      <c r="T421">
        <v>0</v>
      </c>
      <c r="U421">
        <v>0</v>
      </c>
      <c r="V421">
        <v>0</v>
      </c>
      <c r="W421">
        <v>0</v>
      </c>
      <c r="X421">
        <v>0</v>
      </c>
      <c r="Y421">
        <v>0</v>
      </c>
      <c r="Z421">
        <v>0</v>
      </c>
      <c r="AA421">
        <v>0</v>
      </c>
      <c r="AB421">
        <v>1022421</v>
      </c>
      <c r="AC421">
        <v>381</v>
      </c>
      <c r="AD421">
        <v>-141431.45000000001</v>
      </c>
      <c r="AE421">
        <f t="shared" si="27"/>
        <v>-141050.45000000001</v>
      </c>
      <c r="AF421">
        <v>881370.55</v>
      </c>
      <c r="AG421">
        <v>881370.55</v>
      </c>
      <c r="AH421">
        <v>0</v>
      </c>
      <c r="AI421">
        <v>100</v>
      </c>
      <c r="AJ421">
        <v>0</v>
      </c>
      <c r="AK421">
        <v>0</v>
      </c>
      <c r="AL421">
        <v>0</v>
      </c>
      <c r="AM421">
        <v>0</v>
      </c>
      <c r="AN421">
        <v>0</v>
      </c>
      <c r="AO421">
        <v>0</v>
      </c>
      <c r="AP421">
        <v>0</v>
      </c>
      <c r="AQ421">
        <v>0</v>
      </c>
      <c r="AR421">
        <v>0</v>
      </c>
      <c r="AS421">
        <v>0</v>
      </c>
      <c r="AT421">
        <v>0</v>
      </c>
      <c r="AU421">
        <v>0</v>
      </c>
      <c r="AV421">
        <v>0</v>
      </c>
      <c r="AW421">
        <v>0</v>
      </c>
      <c r="AX421">
        <v>0</v>
      </c>
      <c r="AY421">
        <v>0</v>
      </c>
      <c r="AZ421" t="s">
        <v>241</v>
      </c>
      <c r="BA421" t="s">
        <v>239</v>
      </c>
      <c r="BB421" t="s">
        <v>161</v>
      </c>
      <c r="BC421" t="s">
        <v>161</v>
      </c>
      <c r="BD421" t="s">
        <v>161</v>
      </c>
      <c r="BE421" t="s">
        <v>161</v>
      </c>
      <c r="BF421" t="s">
        <v>159</v>
      </c>
      <c r="BG421" t="s">
        <v>161</v>
      </c>
      <c r="BH421" t="s">
        <v>161</v>
      </c>
      <c r="BI421">
        <v>0</v>
      </c>
      <c r="BJ421" t="s">
        <v>161</v>
      </c>
      <c r="BK421" t="s">
        <v>161</v>
      </c>
      <c r="BL421" t="s">
        <v>161</v>
      </c>
      <c r="BM421" t="s">
        <v>161</v>
      </c>
      <c r="BO421" t="s">
        <v>161</v>
      </c>
      <c r="BQ421" t="s">
        <v>161</v>
      </c>
      <c r="BS421" t="s">
        <v>161</v>
      </c>
      <c r="BU421" t="s">
        <v>161</v>
      </c>
      <c r="BW421" t="s">
        <v>161</v>
      </c>
      <c r="BX421" t="s">
        <v>161</v>
      </c>
      <c r="BZ421">
        <v>0</v>
      </c>
      <c r="CA421">
        <v>0</v>
      </c>
      <c r="CB421">
        <v>0</v>
      </c>
      <c r="CC421">
        <v>0</v>
      </c>
      <c r="CD421">
        <v>0</v>
      </c>
      <c r="CE421">
        <v>0</v>
      </c>
      <c r="CF421">
        <v>0</v>
      </c>
      <c r="CG421">
        <v>0</v>
      </c>
      <c r="CH421">
        <v>0</v>
      </c>
      <c r="CI421">
        <v>0</v>
      </c>
      <c r="CJ421">
        <v>0</v>
      </c>
      <c r="CK421">
        <v>0</v>
      </c>
      <c r="CL421">
        <v>0</v>
      </c>
      <c r="CM421">
        <v>0</v>
      </c>
      <c r="CN421">
        <v>0</v>
      </c>
      <c r="CO421">
        <v>0</v>
      </c>
      <c r="CP421">
        <v>0</v>
      </c>
      <c r="CQ421">
        <v>0</v>
      </c>
      <c r="CR421">
        <v>0</v>
      </c>
      <c r="CS421">
        <v>0</v>
      </c>
      <c r="CT421">
        <v>0</v>
      </c>
      <c r="CU421">
        <v>0</v>
      </c>
      <c r="CV421">
        <v>0</v>
      </c>
      <c r="CW421">
        <v>0</v>
      </c>
      <c r="CX421">
        <v>0</v>
      </c>
      <c r="CY421">
        <v>0</v>
      </c>
      <c r="CZ421">
        <v>0</v>
      </c>
      <c r="DA421">
        <v>0</v>
      </c>
      <c r="DB421">
        <v>0</v>
      </c>
      <c r="DC421">
        <v>0</v>
      </c>
      <c r="DD421">
        <v>0</v>
      </c>
      <c r="DE421">
        <v>0</v>
      </c>
      <c r="DF421">
        <v>0</v>
      </c>
      <c r="DG421">
        <v>0</v>
      </c>
      <c r="DH421">
        <v>0</v>
      </c>
      <c r="DI421">
        <v>0</v>
      </c>
      <c r="DJ421">
        <v>0</v>
      </c>
      <c r="DK421">
        <v>0</v>
      </c>
      <c r="DL421">
        <v>0</v>
      </c>
      <c r="DM421">
        <v>0</v>
      </c>
      <c r="DN421">
        <v>0</v>
      </c>
      <c r="DO421">
        <v>0</v>
      </c>
      <c r="DP421">
        <v>0</v>
      </c>
      <c r="DQ421">
        <v>0</v>
      </c>
      <c r="DR421">
        <v>0</v>
      </c>
      <c r="DS421">
        <v>0</v>
      </c>
      <c r="DT421">
        <v>0</v>
      </c>
      <c r="DU421">
        <v>0</v>
      </c>
      <c r="DV421">
        <v>13111.09</v>
      </c>
      <c r="DW421">
        <v>0</v>
      </c>
      <c r="DX421">
        <v>-13111.09</v>
      </c>
      <c r="DY421">
        <v>0</v>
      </c>
      <c r="DZ421">
        <v>0</v>
      </c>
      <c r="EA421">
        <v>0</v>
      </c>
      <c r="EB421">
        <v>0</v>
      </c>
      <c r="EC421">
        <v>0</v>
      </c>
      <c r="ED421">
        <v>69195.570000000007</v>
      </c>
      <c r="EE421">
        <v>0</v>
      </c>
      <c r="EF421">
        <v>-55934.48</v>
      </c>
      <c r="EG421">
        <v>13261.09</v>
      </c>
      <c r="EH421">
        <v>150</v>
      </c>
      <c r="EI421">
        <v>0</v>
      </c>
      <c r="EJ421">
        <v>13111.09</v>
      </c>
      <c r="EK421">
        <v>1.1299999999999999</v>
      </c>
      <c r="EL421">
        <v>230969.21</v>
      </c>
      <c r="EM421">
        <v>0</v>
      </c>
      <c r="EN421">
        <v>-72385.88</v>
      </c>
      <c r="EO421">
        <v>158583.32999999999</v>
      </c>
      <c r="EP421">
        <v>89387.76</v>
      </c>
      <c r="EQ421">
        <v>0</v>
      </c>
      <c r="ER421">
        <v>69195.570000000007</v>
      </c>
      <c r="ES421">
        <v>56.37</v>
      </c>
    </row>
    <row r="422" spans="1:149" hidden="1" x14ac:dyDescent="0.3">
      <c r="A422" t="s">
        <v>148</v>
      </c>
      <c r="B422" t="s">
        <v>149</v>
      </c>
      <c r="C422" t="s">
        <v>756</v>
      </c>
      <c r="D422" t="s">
        <v>203</v>
      </c>
      <c r="E422" t="s">
        <v>204</v>
      </c>
      <c r="F422" t="s">
        <v>205</v>
      </c>
      <c r="G422" t="str">
        <f>VLOOKUP(L422,'[3]Locn Lookup 2'!G:H,2,FALSE)</f>
        <v>116 -  GREENWICH HIGH SCHOOL</v>
      </c>
      <c r="H422" t="str">
        <f t="shared" si="26"/>
        <v>18171116 -  GREENWICH HIGH SCHOOL</v>
      </c>
      <c r="I422" t="s">
        <v>154</v>
      </c>
      <c r="J422" t="s">
        <v>155</v>
      </c>
      <c r="L422" s="3">
        <v>116</v>
      </c>
      <c r="M422" t="s">
        <v>156</v>
      </c>
      <c r="N422" t="s">
        <v>833</v>
      </c>
      <c r="O422" t="s">
        <v>203</v>
      </c>
      <c r="P422" t="s">
        <v>158</v>
      </c>
      <c r="Q422" t="s">
        <v>159</v>
      </c>
      <c r="R422">
        <v>7369.93</v>
      </c>
      <c r="S422">
        <v>0</v>
      </c>
      <c r="T422">
        <v>-7369.93</v>
      </c>
      <c r="U422">
        <v>0</v>
      </c>
      <c r="V422">
        <v>0</v>
      </c>
      <c r="W422">
        <v>0</v>
      </c>
      <c r="X422">
        <v>0</v>
      </c>
      <c r="Y422">
        <v>0</v>
      </c>
      <c r="Z422">
        <v>0</v>
      </c>
      <c r="AA422">
        <v>0</v>
      </c>
      <c r="AB422">
        <v>85000</v>
      </c>
      <c r="AC422">
        <v>0</v>
      </c>
      <c r="AD422">
        <v>-7369.93</v>
      </c>
      <c r="AE422">
        <f t="shared" si="27"/>
        <v>-7369.93</v>
      </c>
      <c r="AF422">
        <v>77630.070000000007</v>
      </c>
      <c r="AG422">
        <v>77630.070000000007</v>
      </c>
      <c r="AH422">
        <v>0</v>
      </c>
      <c r="AI422">
        <v>100</v>
      </c>
      <c r="AJ422">
        <v>82369.929999999993</v>
      </c>
      <c r="AK422">
        <v>0</v>
      </c>
      <c r="AL422">
        <v>0</v>
      </c>
      <c r="AM422">
        <v>0</v>
      </c>
      <c r="AN422">
        <v>82369.929999999993</v>
      </c>
      <c r="AO422">
        <v>75000</v>
      </c>
      <c r="AP422">
        <v>0</v>
      </c>
      <c r="AQ422">
        <v>7369.93</v>
      </c>
      <c r="AR422">
        <v>91.05</v>
      </c>
      <c r="AS422">
        <v>0</v>
      </c>
      <c r="AT422">
        <v>0</v>
      </c>
      <c r="AU422">
        <v>0</v>
      </c>
      <c r="AV422">
        <v>0</v>
      </c>
      <c r="AW422">
        <v>0</v>
      </c>
      <c r="AX422">
        <v>0</v>
      </c>
      <c r="AY422">
        <v>0</v>
      </c>
      <c r="AZ422" t="s">
        <v>207</v>
      </c>
      <c r="BA422" t="s">
        <v>205</v>
      </c>
      <c r="BB422" t="s">
        <v>161</v>
      </c>
      <c r="BC422" t="s">
        <v>161</v>
      </c>
      <c r="BD422" t="s">
        <v>161</v>
      </c>
      <c r="BE422" t="s">
        <v>161</v>
      </c>
      <c r="BF422" t="s">
        <v>159</v>
      </c>
      <c r="BG422" t="s">
        <v>161</v>
      </c>
      <c r="BH422" s="4">
        <v>42917</v>
      </c>
      <c r="BI422">
        <v>0</v>
      </c>
      <c r="BJ422" s="4">
        <v>43281</v>
      </c>
      <c r="BK422" t="s">
        <v>161</v>
      </c>
      <c r="BL422" t="s">
        <v>161</v>
      </c>
      <c r="BM422" t="s">
        <v>161</v>
      </c>
      <c r="BO422" t="s">
        <v>161</v>
      </c>
      <c r="BQ422" t="s">
        <v>161</v>
      </c>
      <c r="BS422" t="s">
        <v>161</v>
      </c>
      <c r="BU422" t="s">
        <v>161</v>
      </c>
      <c r="BW422" t="s">
        <v>161</v>
      </c>
      <c r="BX422" t="s">
        <v>161</v>
      </c>
      <c r="BZ422">
        <v>85000</v>
      </c>
      <c r="CA422">
        <v>0</v>
      </c>
      <c r="CB422">
        <v>0</v>
      </c>
      <c r="CC422">
        <v>85000</v>
      </c>
      <c r="CD422">
        <v>2630.07</v>
      </c>
      <c r="CE422">
        <v>0</v>
      </c>
      <c r="CF422">
        <v>82369.929999999993</v>
      </c>
      <c r="CG422">
        <v>3.09</v>
      </c>
      <c r="CH422">
        <v>85000</v>
      </c>
      <c r="CI422">
        <v>0</v>
      </c>
      <c r="CJ422">
        <v>0</v>
      </c>
      <c r="CK422">
        <v>85000</v>
      </c>
      <c r="CL422">
        <v>0</v>
      </c>
      <c r="CM422">
        <v>0</v>
      </c>
      <c r="CN422">
        <v>85000</v>
      </c>
      <c r="CO422">
        <v>0</v>
      </c>
      <c r="CP422">
        <v>0</v>
      </c>
      <c r="CQ422">
        <v>0</v>
      </c>
      <c r="CR422">
        <v>0</v>
      </c>
      <c r="CS422">
        <v>0</v>
      </c>
      <c r="CT422">
        <v>0</v>
      </c>
      <c r="CU422">
        <v>0</v>
      </c>
      <c r="CV422">
        <v>0</v>
      </c>
      <c r="CW422">
        <v>0</v>
      </c>
      <c r="CX422">
        <v>0</v>
      </c>
      <c r="CY422">
        <v>0</v>
      </c>
      <c r="CZ422">
        <v>0</v>
      </c>
      <c r="DA422">
        <v>0</v>
      </c>
      <c r="DB422">
        <v>0</v>
      </c>
      <c r="DC422">
        <v>0</v>
      </c>
      <c r="DD422">
        <v>0</v>
      </c>
      <c r="DE422">
        <v>0</v>
      </c>
      <c r="DF422">
        <v>0</v>
      </c>
      <c r="DG422">
        <v>0</v>
      </c>
      <c r="DH422">
        <v>0</v>
      </c>
      <c r="DI422">
        <v>0</v>
      </c>
      <c r="DJ422">
        <v>0</v>
      </c>
      <c r="DK422">
        <v>0</v>
      </c>
      <c r="DL422">
        <v>0</v>
      </c>
      <c r="DM422">
        <v>0</v>
      </c>
      <c r="DN422">
        <v>0</v>
      </c>
      <c r="DO422">
        <v>0</v>
      </c>
      <c r="DP422">
        <v>0</v>
      </c>
      <c r="DQ422">
        <v>0</v>
      </c>
      <c r="DR422">
        <v>0</v>
      </c>
      <c r="DS422">
        <v>0</v>
      </c>
      <c r="DT422">
        <v>0</v>
      </c>
      <c r="DU422">
        <v>0</v>
      </c>
      <c r="DV422">
        <v>0</v>
      </c>
      <c r="DW422">
        <v>0</v>
      </c>
      <c r="DX422">
        <v>0</v>
      </c>
      <c r="DY422">
        <v>0</v>
      </c>
      <c r="DZ422">
        <v>0</v>
      </c>
      <c r="EA422">
        <v>0</v>
      </c>
      <c r="EB422">
        <v>0</v>
      </c>
      <c r="EC422">
        <v>0</v>
      </c>
      <c r="ED422">
        <v>0</v>
      </c>
      <c r="EE422">
        <v>0</v>
      </c>
      <c r="EF422">
        <v>0</v>
      </c>
      <c r="EG422">
        <v>0</v>
      </c>
      <c r="EH422">
        <v>0</v>
      </c>
      <c r="EI422">
        <v>0</v>
      </c>
      <c r="EJ422">
        <v>0</v>
      </c>
      <c r="EK422">
        <v>0</v>
      </c>
      <c r="EL422">
        <v>0</v>
      </c>
      <c r="EM422">
        <v>0</v>
      </c>
      <c r="EN422">
        <v>0</v>
      </c>
      <c r="EO422">
        <v>0</v>
      </c>
      <c r="EP422">
        <v>0</v>
      </c>
      <c r="EQ422">
        <v>0</v>
      </c>
      <c r="ER422">
        <v>0</v>
      </c>
      <c r="ES422">
        <v>0</v>
      </c>
    </row>
    <row r="423" spans="1:149" hidden="1" x14ac:dyDescent="0.3">
      <c r="A423" t="s">
        <v>148</v>
      </c>
      <c r="B423" t="s">
        <v>149</v>
      </c>
      <c r="C423" t="s">
        <v>834</v>
      </c>
      <c r="D423" t="s">
        <v>151</v>
      </c>
      <c r="E423" t="s">
        <v>152</v>
      </c>
      <c r="F423" t="s">
        <v>248</v>
      </c>
      <c r="G423" t="str">
        <f>VLOOKUP(L423,'[3]Locn Lookup 2'!G:H,2,FALSE)</f>
        <v>117 -  HAVEMEYER</v>
      </c>
      <c r="H423" t="str">
        <f t="shared" si="26"/>
        <v>12147117 -  HAVEMEYER</v>
      </c>
      <c r="I423" t="s">
        <v>154</v>
      </c>
      <c r="J423" t="s">
        <v>155</v>
      </c>
      <c r="L423" s="3">
        <v>117</v>
      </c>
      <c r="M423" t="s">
        <v>652</v>
      </c>
      <c r="N423" t="s">
        <v>835</v>
      </c>
      <c r="O423" t="s">
        <v>151</v>
      </c>
      <c r="P423" t="s">
        <v>158</v>
      </c>
      <c r="Q423" t="s">
        <v>164</v>
      </c>
      <c r="R423">
        <v>0</v>
      </c>
      <c r="S423">
        <v>0</v>
      </c>
      <c r="T423">
        <v>0</v>
      </c>
      <c r="U423">
        <v>0</v>
      </c>
      <c r="V423">
        <v>0</v>
      </c>
      <c r="W423">
        <v>0</v>
      </c>
      <c r="X423">
        <v>0</v>
      </c>
      <c r="Y423">
        <v>0</v>
      </c>
      <c r="Z423">
        <v>0</v>
      </c>
      <c r="AA423">
        <v>0</v>
      </c>
      <c r="AB423">
        <v>227000</v>
      </c>
      <c r="AC423">
        <v>0</v>
      </c>
      <c r="AD423">
        <v>-154932</v>
      </c>
      <c r="AE423">
        <f t="shared" si="27"/>
        <v>-154932</v>
      </c>
      <c r="AF423">
        <v>72068</v>
      </c>
      <c r="AG423">
        <v>72068</v>
      </c>
      <c r="AH423">
        <v>0</v>
      </c>
      <c r="AI423">
        <v>100</v>
      </c>
      <c r="AJ423">
        <v>0</v>
      </c>
      <c r="AK423">
        <v>0</v>
      </c>
      <c r="AL423">
        <v>0</v>
      </c>
      <c r="AM423">
        <v>0</v>
      </c>
      <c r="AN423">
        <v>0</v>
      </c>
      <c r="AO423">
        <v>0</v>
      </c>
      <c r="AP423">
        <v>0</v>
      </c>
      <c r="AQ423">
        <v>0</v>
      </c>
      <c r="AR423">
        <v>0</v>
      </c>
      <c r="AS423">
        <v>0</v>
      </c>
      <c r="AT423">
        <v>0</v>
      </c>
      <c r="AU423">
        <v>0</v>
      </c>
      <c r="AV423">
        <v>0</v>
      </c>
      <c r="AW423">
        <v>0</v>
      </c>
      <c r="AX423">
        <v>0</v>
      </c>
      <c r="AY423">
        <v>0</v>
      </c>
      <c r="AZ423" t="s">
        <v>250</v>
      </c>
      <c r="BA423" t="s">
        <v>248</v>
      </c>
      <c r="BB423" t="s">
        <v>161</v>
      </c>
      <c r="BC423" t="s">
        <v>161</v>
      </c>
      <c r="BD423" t="s">
        <v>161</v>
      </c>
      <c r="BE423" t="s">
        <v>161</v>
      </c>
      <c r="BF423" t="s">
        <v>159</v>
      </c>
      <c r="BG423" t="s">
        <v>161</v>
      </c>
      <c r="BH423" t="s">
        <v>161</v>
      </c>
      <c r="BI423">
        <v>0</v>
      </c>
      <c r="BJ423" t="s">
        <v>161</v>
      </c>
      <c r="BK423" t="s">
        <v>161</v>
      </c>
      <c r="BL423" t="s">
        <v>251</v>
      </c>
      <c r="BM423" t="s">
        <v>161</v>
      </c>
      <c r="BO423" t="s">
        <v>161</v>
      </c>
      <c r="BQ423" t="s">
        <v>161</v>
      </c>
      <c r="BS423" t="s">
        <v>161</v>
      </c>
      <c r="BU423" t="s">
        <v>161</v>
      </c>
      <c r="BW423" t="s">
        <v>161</v>
      </c>
      <c r="BX423" t="s">
        <v>161</v>
      </c>
      <c r="BZ423">
        <v>0</v>
      </c>
      <c r="CA423">
        <v>0</v>
      </c>
      <c r="CB423">
        <v>0</v>
      </c>
      <c r="CC423">
        <v>0</v>
      </c>
      <c r="CD423">
        <v>0</v>
      </c>
      <c r="CE423">
        <v>0</v>
      </c>
      <c r="CF423">
        <v>0</v>
      </c>
      <c r="CG423">
        <v>0</v>
      </c>
      <c r="CH423">
        <v>0</v>
      </c>
      <c r="CI423">
        <v>0</v>
      </c>
      <c r="CJ423">
        <v>0</v>
      </c>
      <c r="CK423">
        <v>0</v>
      </c>
      <c r="CL423">
        <v>0</v>
      </c>
      <c r="CM423">
        <v>0</v>
      </c>
      <c r="CN423">
        <v>0</v>
      </c>
      <c r="CO423">
        <v>0</v>
      </c>
      <c r="CP423">
        <v>0</v>
      </c>
      <c r="CQ423">
        <v>0</v>
      </c>
      <c r="CR423">
        <v>0</v>
      </c>
      <c r="CS423">
        <v>0</v>
      </c>
      <c r="CT423">
        <v>0</v>
      </c>
      <c r="CU423">
        <v>0</v>
      </c>
      <c r="CV423">
        <v>0</v>
      </c>
      <c r="CW423">
        <v>0</v>
      </c>
      <c r="CX423">
        <v>0</v>
      </c>
      <c r="CY423">
        <v>0</v>
      </c>
      <c r="CZ423">
        <v>0</v>
      </c>
      <c r="DA423">
        <v>0</v>
      </c>
      <c r="DB423">
        <v>0</v>
      </c>
      <c r="DC423">
        <v>0</v>
      </c>
      <c r="DD423">
        <v>0</v>
      </c>
      <c r="DE423">
        <v>0</v>
      </c>
      <c r="DF423">
        <v>0</v>
      </c>
      <c r="DG423">
        <v>0</v>
      </c>
      <c r="DH423">
        <v>0</v>
      </c>
      <c r="DI423">
        <v>0</v>
      </c>
      <c r="DJ423">
        <v>0</v>
      </c>
      <c r="DK423">
        <v>0</v>
      </c>
      <c r="DL423">
        <v>0</v>
      </c>
      <c r="DM423">
        <v>0</v>
      </c>
      <c r="DN423">
        <v>7000</v>
      </c>
      <c r="DO423">
        <v>0</v>
      </c>
      <c r="DP423">
        <v>-7000</v>
      </c>
      <c r="DQ423">
        <v>0</v>
      </c>
      <c r="DR423">
        <v>0</v>
      </c>
      <c r="DS423">
        <v>0</v>
      </c>
      <c r="DT423">
        <v>0</v>
      </c>
      <c r="DU423">
        <v>0</v>
      </c>
      <c r="DV423">
        <v>143776.48000000001</v>
      </c>
      <c r="DW423">
        <v>0</v>
      </c>
      <c r="DX423">
        <v>-64708.480000000003</v>
      </c>
      <c r="DY423">
        <v>79068</v>
      </c>
      <c r="DZ423">
        <v>72068</v>
      </c>
      <c r="EA423">
        <v>0</v>
      </c>
      <c r="EB423">
        <v>7000</v>
      </c>
      <c r="EC423">
        <v>91.15</v>
      </c>
      <c r="ED423">
        <v>227000</v>
      </c>
      <c r="EE423">
        <v>0</v>
      </c>
      <c r="EF423">
        <v>-83223.520000000004</v>
      </c>
      <c r="EG423">
        <v>143776.48000000001</v>
      </c>
      <c r="EH423">
        <v>0</v>
      </c>
      <c r="EI423">
        <v>0</v>
      </c>
      <c r="EJ423">
        <v>143776.48000000001</v>
      </c>
      <c r="EK423">
        <v>0</v>
      </c>
      <c r="EL423">
        <v>0</v>
      </c>
      <c r="EM423">
        <v>0</v>
      </c>
      <c r="EN423">
        <v>0</v>
      </c>
      <c r="EO423">
        <v>0</v>
      </c>
      <c r="EP423">
        <v>0</v>
      </c>
      <c r="EQ423">
        <v>0</v>
      </c>
      <c r="ER423">
        <v>0</v>
      </c>
      <c r="ES423">
        <v>0</v>
      </c>
    </row>
    <row r="424" spans="1:149" x14ac:dyDescent="0.3">
      <c r="A424" t="s">
        <v>148</v>
      </c>
      <c r="B424" t="s">
        <v>149</v>
      </c>
      <c r="C424" t="s">
        <v>836</v>
      </c>
      <c r="D424" t="s">
        <v>837</v>
      </c>
      <c r="E424" t="s">
        <v>838</v>
      </c>
      <c r="F424" t="s">
        <v>839</v>
      </c>
      <c r="G424" t="str">
        <f>VLOOKUP(L424,'[3]Locn Lookup 2'!G:H,2,FALSE)</f>
        <v>117 -  HAVEMEYER</v>
      </c>
      <c r="H424" t="str">
        <f t="shared" si="26"/>
        <v>21246117 -  HAVEMEYER</v>
      </c>
      <c r="I424" t="s">
        <v>154</v>
      </c>
      <c r="J424" t="s">
        <v>155</v>
      </c>
      <c r="K424" t="str">
        <f>MID(C424,5,2)</f>
        <v>17</v>
      </c>
      <c r="L424" s="3">
        <v>117</v>
      </c>
      <c r="M424" t="s">
        <v>840</v>
      </c>
      <c r="N424" t="s">
        <v>841</v>
      </c>
      <c r="O424" t="s">
        <v>837</v>
      </c>
      <c r="P424" t="s">
        <v>158</v>
      </c>
      <c r="Q424" t="s">
        <v>159</v>
      </c>
      <c r="R424">
        <v>418000</v>
      </c>
      <c r="S424">
        <v>0</v>
      </c>
      <c r="T424">
        <v>0</v>
      </c>
      <c r="U424">
        <v>0</v>
      </c>
      <c r="V424">
        <v>418000</v>
      </c>
      <c r="W424">
        <v>129349.9</v>
      </c>
      <c r="X424">
        <v>3261.18</v>
      </c>
      <c r="Y424">
        <v>0</v>
      </c>
      <c r="Z424">
        <v>285388.92</v>
      </c>
      <c r="AA424">
        <v>31.73</v>
      </c>
      <c r="AB424">
        <v>418000</v>
      </c>
      <c r="AC424">
        <v>0</v>
      </c>
      <c r="AD424">
        <v>0</v>
      </c>
      <c r="AE424">
        <f t="shared" si="27"/>
        <v>0</v>
      </c>
      <c r="AF424">
        <v>418000</v>
      </c>
      <c r="AG424">
        <v>129349.9</v>
      </c>
      <c r="AH424">
        <v>285388.92</v>
      </c>
      <c r="AI424">
        <v>31.73</v>
      </c>
      <c r="AJ424">
        <v>0</v>
      </c>
      <c r="AK424">
        <v>0</v>
      </c>
      <c r="AL424">
        <v>0</v>
      </c>
      <c r="AM424">
        <v>0</v>
      </c>
      <c r="AN424">
        <v>0</v>
      </c>
      <c r="AO424">
        <v>0</v>
      </c>
      <c r="AP424">
        <v>0</v>
      </c>
      <c r="AQ424">
        <v>0</v>
      </c>
      <c r="AR424">
        <v>0</v>
      </c>
      <c r="AS424">
        <v>0</v>
      </c>
      <c r="AT424">
        <v>0</v>
      </c>
      <c r="AU424">
        <v>0</v>
      </c>
      <c r="AV424">
        <v>0</v>
      </c>
      <c r="AW424">
        <v>0</v>
      </c>
      <c r="AX424">
        <v>0</v>
      </c>
      <c r="AY424">
        <v>0</v>
      </c>
      <c r="AZ424" t="s">
        <v>842</v>
      </c>
      <c r="BA424" t="s">
        <v>839</v>
      </c>
      <c r="BB424" t="s">
        <v>161</v>
      </c>
      <c r="BC424" t="s">
        <v>161</v>
      </c>
      <c r="BD424" t="s">
        <v>161</v>
      </c>
      <c r="BE424" t="s">
        <v>161</v>
      </c>
      <c r="BF424" t="s">
        <v>159</v>
      </c>
      <c r="BG424" t="s">
        <v>161</v>
      </c>
      <c r="BH424" s="4">
        <v>44013</v>
      </c>
      <c r="BI424">
        <v>0</v>
      </c>
      <c r="BJ424" s="4">
        <v>44377</v>
      </c>
      <c r="BK424" t="s">
        <v>161</v>
      </c>
      <c r="BL424" t="s">
        <v>161</v>
      </c>
      <c r="BM424" t="s">
        <v>161</v>
      </c>
      <c r="BO424" t="s">
        <v>161</v>
      </c>
      <c r="BQ424" t="s">
        <v>161</v>
      </c>
      <c r="BS424" t="s">
        <v>161</v>
      </c>
      <c r="BU424" t="s">
        <v>161</v>
      </c>
      <c r="BW424" t="s">
        <v>161</v>
      </c>
      <c r="BX424" t="s">
        <v>161</v>
      </c>
      <c r="BZ424">
        <v>0</v>
      </c>
      <c r="CA424">
        <v>0</v>
      </c>
      <c r="CB424">
        <v>0</v>
      </c>
      <c r="CC424">
        <v>0</v>
      </c>
      <c r="CD424">
        <v>0</v>
      </c>
      <c r="CE424">
        <v>0</v>
      </c>
      <c r="CF424">
        <v>0</v>
      </c>
      <c r="CG424">
        <v>0</v>
      </c>
      <c r="CH424">
        <v>0</v>
      </c>
      <c r="CI424">
        <v>0</v>
      </c>
      <c r="CJ424">
        <v>0</v>
      </c>
      <c r="CK424">
        <v>0</v>
      </c>
      <c r="CL424">
        <v>0</v>
      </c>
      <c r="CM424">
        <v>0</v>
      </c>
      <c r="CN424">
        <v>0</v>
      </c>
      <c r="CO424">
        <v>0</v>
      </c>
      <c r="CP424">
        <v>0</v>
      </c>
      <c r="CQ424">
        <v>0</v>
      </c>
      <c r="CR424">
        <v>0</v>
      </c>
      <c r="CS424">
        <v>0</v>
      </c>
      <c r="CT424">
        <v>0</v>
      </c>
      <c r="CU424">
        <v>0</v>
      </c>
      <c r="CV424">
        <v>0</v>
      </c>
      <c r="CW424">
        <v>0</v>
      </c>
      <c r="CX424">
        <v>0</v>
      </c>
      <c r="CY424">
        <v>0</v>
      </c>
      <c r="CZ424">
        <v>0</v>
      </c>
      <c r="DA424">
        <v>0</v>
      </c>
      <c r="DB424">
        <v>0</v>
      </c>
      <c r="DC424">
        <v>0</v>
      </c>
      <c r="DD424">
        <v>0</v>
      </c>
      <c r="DE424">
        <v>0</v>
      </c>
      <c r="DF424">
        <v>0</v>
      </c>
      <c r="DG424">
        <v>0</v>
      </c>
      <c r="DH424">
        <v>0</v>
      </c>
      <c r="DI424">
        <v>0</v>
      </c>
      <c r="DJ424">
        <v>0</v>
      </c>
      <c r="DK424">
        <v>0</v>
      </c>
      <c r="DL424">
        <v>0</v>
      </c>
      <c r="DM424">
        <v>0</v>
      </c>
      <c r="DN424">
        <v>0</v>
      </c>
      <c r="DO424">
        <v>0</v>
      </c>
      <c r="DP424">
        <v>0</v>
      </c>
      <c r="DQ424">
        <v>0</v>
      </c>
      <c r="DR424">
        <v>0</v>
      </c>
      <c r="DS424">
        <v>0</v>
      </c>
      <c r="DT424">
        <v>0</v>
      </c>
      <c r="DU424">
        <v>0</v>
      </c>
      <c r="DV424">
        <v>0</v>
      </c>
      <c r="DW424">
        <v>0</v>
      </c>
      <c r="DX424">
        <v>0</v>
      </c>
      <c r="DY424">
        <v>0</v>
      </c>
      <c r="DZ424">
        <v>0</v>
      </c>
      <c r="EA424">
        <v>0</v>
      </c>
      <c r="EB424">
        <v>0</v>
      </c>
      <c r="EC424">
        <v>0</v>
      </c>
      <c r="ED424">
        <v>0</v>
      </c>
      <c r="EE424">
        <v>0</v>
      </c>
      <c r="EF424">
        <v>0</v>
      </c>
      <c r="EG424">
        <v>0</v>
      </c>
      <c r="EH424">
        <v>0</v>
      </c>
      <c r="EI424">
        <v>0</v>
      </c>
      <c r="EJ424">
        <v>0</v>
      </c>
      <c r="EK424">
        <v>0</v>
      </c>
      <c r="EL424">
        <v>0</v>
      </c>
      <c r="EM424">
        <v>0</v>
      </c>
      <c r="EN424">
        <v>0</v>
      </c>
      <c r="EO424">
        <v>0</v>
      </c>
      <c r="EP424">
        <v>0</v>
      </c>
      <c r="EQ424">
        <v>0</v>
      </c>
      <c r="ER424">
        <v>0</v>
      </c>
      <c r="ES424">
        <v>0</v>
      </c>
    </row>
    <row r="425" spans="1:149" hidden="1" x14ac:dyDescent="0.3">
      <c r="A425" t="s">
        <v>148</v>
      </c>
      <c r="B425" t="s">
        <v>149</v>
      </c>
      <c r="C425" t="s">
        <v>836</v>
      </c>
      <c r="D425" t="s">
        <v>151</v>
      </c>
      <c r="E425" t="s">
        <v>152</v>
      </c>
      <c r="F425" t="s">
        <v>611</v>
      </c>
      <c r="G425" t="str">
        <f>VLOOKUP(L425,'[3]Locn Lookup 2'!G:H,2,FALSE)</f>
        <v>117 -  HAVEMEYER</v>
      </c>
      <c r="H425" t="str">
        <f t="shared" si="26"/>
        <v>13162117 -  HAVEMEYER</v>
      </c>
      <c r="I425" t="s">
        <v>154</v>
      </c>
      <c r="J425" t="s">
        <v>155</v>
      </c>
      <c r="L425" s="3">
        <v>117</v>
      </c>
      <c r="M425" t="s">
        <v>840</v>
      </c>
      <c r="N425" t="s">
        <v>843</v>
      </c>
      <c r="O425" t="s">
        <v>151</v>
      </c>
      <c r="P425" t="s">
        <v>158</v>
      </c>
      <c r="Q425" t="s">
        <v>164</v>
      </c>
      <c r="R425">
        <v>0</v>
      </c>
      <c r="S425">
        <v>0</v>
      </c>
      <c r="T425">
        <v>0</v>
      </c>
      <c r="U425">
        <v>0</v>
      </c>
      <c r="V425">
        <v>0</v>
      </c>
      <c r="W425">
        <v>0</v>
      </c>
      <c r="X425">
        <v>0</v>
      </c>
      <c r="Y425">
        <v>0</v>
      </c>
      <c r="Z425">
        <v>0</v>
      </c>
      <c r="AA425">
        <v>0</v>
      </c>
      <c r="AB425">
        <v>100000</v>
      </c>
      <c r="AC425">
        <v>0</v>
      </c>
      <c r="AD425">
        <v>0</v>
      </c>
      <c r="AE425">
        <f t="shared" si="27"/>
        <v>0</v>
      </c>
      <c r="AF425">
        <v>100000</v>
      </c>
      <c r="AG425">
        <v>100000</v>
      </c>
      <c r="AH425">
        <v>0</v>
      </c>
      <c r="AI425">
        <v>100</v>
      </c>
      <c r="AJ425">
        <v>0</v>
      </c>
      <c r="AK425">
        <v>0</v>
      </c>
      <c r="AL425">
        <v>0</v>
      </c>
      <c r="AM425">
        <v>0</v>
      </c>
      <c r="AN425">
        <v>0</v>
      </c>
      <c r="AO425">
        <v>0</v>
      </c>
      <c r="AP425">
        <v>0</v>
      </c>
      <c r="AQ425">
        <v>0</v>
      </c>
      <c r="AR425">
        <v>0</v>
      </c>
      <c r="AS425">
        <v>0</v>
      </c>
      <c r="AT425">
        <v>0</v>
      </c>
      <c r="AU425">
        <v>0</v>
      </c>
      <c r="AV425">
        <v>0</v>
      </c>
      <c r="AW425">
        <v>0</v>
      </c>
      <c r="AX425">
        <v>0</v>
      </c>
      <c r="AY425">
        <v>0</v>
      </c>
      <c r="AZ425" t="s">
        <v>613</v>
      </c>
      <c r="BA425" t="s">
        <v>611</v>
      </c>
      <c r="BB425" t="s">
        <v>161</v>
      </c>
      <c r="BC425" t="s">
        <v>161</v>
      </c>
      <c r="BD425" t="s">
        <v>161</v>
      </c>
      <c r="BE425" t="s">
        <v>161</v>
      </c>
      <c r="BF425" t="s">
        <v>159</v>
      </c>
      <c r="BG425" t="s">
        <v>161</v>
      </c>
      <c r="BH425" s="4">
        <v>41091</v>
      </c>
      <c r="BI425">
        <v>0</v>
      </c>
      <c r="BJ425" s="4">
        <v>41455</v>
      </c>
      <c r="BK425" t="s">
        <v>161</v>
      </c>
      <c r="BL425" t="s">
        <v>161</v>
      </c>
      <c r="BM425" t="s">
        <v>161</v>
      </c>
      <c r="BO425" t="s">
        <v>161</v>
      </c>
      <c r="BQ425" t="s">
        <v>161</v>
      </c>
      <c r="BS425" t="s">
        <v>161</v>
      </c>
      <c r="BU425" t="s">
        <v>161</v>
      </c>
      <c r="BW425" t="s">
        <v>161</v>
      </c>
      <c r="BX425" t="s">
        <v>161</v>
      </c>
      <c r="BZ425">
        <v>0</v>
      </c>
      <c r="CA425">
        <v>0</v>
      </c>
      <c r="CB425">
        <v>0</v>
      </c>
      <c r="CC425">
        <v>0</v>
      </c>
      <c r="CD425">
        <v>0</v>
      </c>
      <c r="CE425">
        <v>0</v>
      </c>
      <c r="CF425">
        <v>0</v>
      </c>
      <c r="CG425">
        <v>0</v>
      </c>
      <c r="CH425">
        <v>0</v>
      </c>
      <c r="CI425">
        <v>0</v>
      </c>
      <c r="CJ425">
        <v>0</v>
      </c>
      <c r="CK425">
        <v>0</v>
      </c>
      <c r="CL425">
        <v>0</v>
      </c>
      <c r="CM425">
        <v>0</v>
      </c>
      <c r="CN425">
        <v>0</v>
      </c>
      <c r="CO425">
        <v>0</v>
      </c>
      <c r="CP425">
        <v>0</v>
      </c>
      <c r="CQ425">
        <v>0</v>
      </c>
      <c r="CR425">
        <v>0</v>
      </c>
      <c r="CS425">
        <v>0</v>
      </c>
      <c r="CT425">
        <v>0</v>
      </c>
      <c r="CU425">
        <v>0</v>
      </c>
      <c r="CV425">
        <v>0</v>
      </c>
      <c r="CW425">
        <v>0</v>
      </c>
      <c r="CX425">
        <v>0</v>
      </c>
      <c r="CY425">
        <v>0</v>
      </c>
      <c r="CZ425">
        <v>0</v>
      </c>
      <c r="DA425">
        <v>0</v>
      </c>
      <c r="DB425">
        <v>0</v>
      </c>
      <c r="DC425">
        <v>0</v>
      </c>
      <c r="DD425">
        <v>0</v>
      </c>
      <c r="DE425">
        <v>0</v>
      </c>
      <c r="DF425">
        <v>0</v>
      </c>
      <c r="DG425">
        <v>0</v>
      </c>
      <c r="DH425">
        <v>0</v>
      </c>
      <c r="DI425">
        <v>0</v>
      </c>
      <c r="DJ425">
        <v>0</v>
      </c>
      <c r="DK425">
        <v>0</v>
      </c>
      <c r="DL425">
        <v>0</v>
      </c>
      <c r="DM425">
        <v>0</v>
      </c>
      <c r="DN425">
        <v>18086</v>
      </c>
      <c r="DO425">
        <v>0</v>
      </c>
      <c r="DP425">
        <v>0</v>
      </c>
      <c r="DQ425">
        <v>18086</v>
      </c>
      <c r="DR425">
        <v>18086</v>
      </c>
      <c r="DS425">
        <v>0</v>
      </c>
      <c r="DT425">
        <v>0</v>
      </c>
      <c r="DU425">
        <v>100</v>
      </c>
      <c r="DV425">
        <v>100000</v>
      </c>
      <c r="DW425">
        <v>0</v>
      </c>
      <c r="DX425">
        <v>0</v>
      </c>
      <c r="DY425">
        <v>100000</v>
      </c>
      <c r="DZ425">
        <v>81914</v>
      </c>
      <c r="EA425">
        <v>0</v>
      </c>
      <c r="EB425">
        <v>18086</v>
      </c>
      <c r="EC425">
        <v>81.91</v>
      </c>
      <c r="ED425">
        <v>0</v>
      </c>
      <c r="EE425">
        <v>0</v>
      </c>
      <c r="EF425">
        <v>0</v>
      </c>
      <c r="EG425">
        <v>0</v>
      </c>
      <c r="EH425">
        <v>0</v>
      </c>
      <c r="EI425">
        <v>0</v>
      </c>
      <c r="EJ425">
        <v>0</v>
      </c>
      <c r="EK425">
        <v>0</v>
      </c>
      <c r="EL425">
        <v>0</v>
      </c>
      <c r="EM425">
        <v>0</v>
      </c>
      <c r="EN425">
        <v>0</v>
      </c>
      <c r="EO425">
        <v>0</v>
      </c>
      <c r="EP425">
        <v>0</v>
      </c>
      <c r="EQ425">
        <v>0</v>
      </c>
      <c r="ER425">
        <v>0</v>
      </c>
      <c r="ES425">
        <v>0</v>
      </c>
    </row>
    <row r="426" spans="1:149" hidden="1" x14ac:dyDescent="0.3">
      <c r="A426" t="s">
        <v>148</v>
      </c>
      <c r="B426" t="s">
        <v>149</v>
      </c>
      <c r="C426" t="s">
        <v>836</v>
      </c>
      <c r="D426" t="s">
        <v>151</v>
      </c>
      <c r="E426" t="s">
        <v>152</v>
      </c>
      <c r="F426" t="s">
        <v>153</v>
      </c>
      <c r="G426" t="str">
        <f>VLOOKUP(L426,'[3]Locn Lookup 2'!G:H,2,FALSE)</f>
        <v>117 -  HAVEMEYER</v>
      </c>
      <c r="H426" t="str">
        <f t="shared" si="26"/>
        <v>14168117 -  HAVEMEYER</v>
      </c>
      <c r="I426" t="s">
        <v>154</v>
      </c>
      <c r="J426" t="s">
        <v>155</v>
      </c>
      <c r="L426" s="3">
        <v>117</v>
      </c>
      <c r="M426" t="s">
        <v>840</v>
      </c>
      <c r="N426" t="s">
        <v>844</v>
      </c>
      <c r="O426" t="s">
        <v>151</v>
      </c>
      <c r="P426" t="s">
        <v>158</v>
      </c>
      <c r="Q426" t="s">
        <v>159</v>
      </c>
      <c r="R426">
        <v>0</v>
      </c>
      <c r="S426">
        <v>0</v>
      </c>
      <c r="T426">
        <v>0</v>
      </c>
      <c r="U426">
        <v>0</v>
      </c>
      <c r="V426">
        <v>0</v>
      </c>
      <c r="W426">
        <v>0</v>
      </c>
      <c r="X426">
        <v>0</v>
      </c>
      <c r="Y426">
        <v>0</v>
      </c>
      <c r="Z426">
        <v>0</v>
      </c>
      <c r="AA426">
        <v>0</v>
      </c>
      <c r="AB426">
        <v>75000</v>
      </c>
      <c r="AC426">
        <v>127822.42</v>
      </c>
      <c r="AD426">
        <v>-561.92999999999995</v>
      </c>
      <c r="AE426">
        <f t="shared" si="27"/>
        <v>127260.49</v>
      </c>
      <c r="AF426">
        <v>202260.49</v>
      </c>
      <c r="AG426">
        <v>202260.49</v>
      </c>
      <c r="AH426">
        <v>0</v>
      </c>
      <c r="AI426">
        <v>100</v>
      </c>
      <c r="AJ426">
        <v>0</v>
      </c>
      <c r="AK426">
        <v>0</v>
      </c>
      <c r="AL426">
        <v>0</v>
      </c>
      <c r="AM426">
        <v>0</v>
      </c>
      <c r="AN426">
        <v>0</v>
      </c>
      <c r="AO426">
        <v>0</v>
      </c>
      <c r="AP426">
        <v>0</v>
      </c>
      <c r="AQ426">
        <v>0</v>
      </c>
      <c r="AR426">
        <v>0</v>
      </c>
      <c r="AS426">
        <v>0</v>
      </c>
      <c r="AT426">
        <v>0</v>
      </c>
      <c r="AU426">
        <v>0</v>
      </c>
      <c r="AV426">
        <v>0</v>
      </c>
      <c r="AW426">
        <v>0</v>
      </c>
      <c r="AX426">
        <v>0</v>
      </c>
      <c r="AY426">
        <v>0</v>
      </c>
      <c r="AZ426" t="s">
        <v>160</v>
      </c>
      <c r="BA426" t="s">
        <v>153</v>
      </c>
      <c r="BB426" t="s">
        <v>161</v>
      </c>
      <c r="BC426" t="s">
        <v>161</v>
      </c>
      <c r="BD426" t="s">
        <v>161</v>
      </c>
      <c r="BE426" t="s">
        <v>161</v>
      </c>
      <c r="BF426" t="s">
        <v>159</v>
      </c>
      <c r="BG426" t="s">
        <v>161</v>
      </c>
      <c r="BH426" s="4">
        <v>41456</v>
      </c>
      <c r="BI426">
        <v>0</v>
      </c>
      <c r="BJ426" s="4">
        <v>41820</v>
      </c>
      <c r="BK426" t="s">
        <v>161</v>
      </c>
      <c r="BL426" t="s">
        <v>161</v>
      </c>
      <c r="BM426" t="s">
        <v>161</v>
      </c>
      <c r="BO426" t="s">
        <v>161</v>
      </c>
      <c r="BQ426" t="s">
        <v>161</v>
      </c>
      <c r="BS426" t="s">
        <v>161</v>
      </c>
      <c r="BU426" t="s">
        <v>161</v>
      </c>
      <c r="BW426" t="s">
        <v>161</v>
      </c>
      <c r="BX426" t="s">
        <v>161</v>
      </c>
      <c r="BZ426">
        <v>17850.849999999999</v>
      </c>
      <c r="CA426">
        <v>0</v>
      </c>
      <c r="CB426">
        <v>-561.92999999999995</v>
      </c>
      <c r="CC426">
        <v>17288.919999999998</v>
      </c>
      <c r="CD426">
        <v>17288.919999999998</v>
      </c>
      <c r="CE426">
        <v>0</v>
      </c>
      <c r="CF426">
        <v>0</v>
      </c>
      <c r="CG426">
        <v>100</v>
      </c>
      <c r="CH426">
        <v>69483.89</v>
      </c>
      <c r="CI426">
        <v>0</v>
      </c>
      <c r="CJ426">
        <v>0</v>
      </c>
      <c r="CK426">
        <v>69483.89</v>
      </c>
      <c r="CL426">
        <v>51633.04</v>
      </c>
      <c r="CM426">
        <v>0</v>
      </c>
      <c r="CN426">
        <v>17850.849999999999</v>
      </c>
      <c r="CO426">
        <v>74.31</v>
      </c>
      <c r="CP426">
        <v>10293.75</v>
      </c>
      <c r="CQ426">
        <v>60688.97</v>
      </c>
      <c r="CR426">
        <v>0</v>
      </c>
      <c r="CS426">
        <v>70982.720000000001</v>
      </c>
      <c r="CT426">
        <v>1498.83</v>
      </c>
      <c r="CU426">
        <v>0</v>
      </c>
      <c r="CV426">
        <v>69483.89</v>
      </c>
      <c r="CW426">
        <v>2.11</v>
      </c>
      <c r="CX426">
        <v>42783.199999999997</v>
      </c>
      <c r="CY426">
        <v>0</v>
      </c>
      <c r="CZ426">
        <v>0</v>
      </c>
      <c r="DA426">
        <v>42783.199999999997</v>
      </c>
      <c r="DB426">
        <v>32489.45</v>
      </c>
      <c r="DC426">
        <v>0</v>
      </c>
      <c r="DD426">
        <v>10293.75</v>
      </c>
      <c r="DE426">
        <v>75.94</v>
      </c>
      <c r="DF426">
        <v>96602.68</v>
      </c>
      <c r="DG426">
        <v>45530.77</v>
      </c>
      <c r="DH426">
        <v>0</v>
      </c>
      <c r="DI426">
        <v>142133.45000000001</v>
      </c>
      <c r="DJ426">
        <v>99350.25</v>
      </c>
      <c r="DK426">
        <v>0</v>
      </c>
      <c r="DL426">
        <v>42783.199999999997</v>
      </c>
      <c r="DM426">
        <v>69.900000000000006</v>
      </c>
      <c r="DN426">
        <v>75000</v>
      </c>
      <c r="DO426">
        <v>21602.68</v>
      </c>
      <c r="DP426">
        <v>0</v>
      </c>
      <c r="DQ426">
        <v>96602.68</v>
      </c>
      <c r="DR426">
        <v>0</v>
      </c>
      <c r="DS426">
        <v>0</v>
      </c>
      <c r="DT426">
        <v>96602.68</v>
      </c>
      <c r="DU426">
        <v>0</v>
      </c>
      <c r="DV426">
        <v>0</v>
      </c>
      <c r="DW426">
        <v>0</v>
      </c>
      <c r="DX426">
        <v>0</v>
      </c>
      <c r="DY426">
        <v>0</v>
      </c>
      <c r="DZ426">
        <v>0</v>
      </c>
      <c r="EA426">
        <v>0</v>
      </c>
      <c r="EB426">
        <v>0</v>
      </c>
      <c r="EC426">
        <v>0</v>
      </c>
      <c r="ED426">
        <v>0</v>
      </c>
      <c r="EE426">
        <v>0</v>
      </c>
      <c r="EF426">
        <v>0</v>
      </c>
      <c r="EG426">
        <v>0</v>
      </c>
      <c r="EH426">
        <v>0</v>
      </c>
      <c r="EI426">
        <v>0</v>
      </c>
      <c r="EJ426">
        <v>0</v>
      </c>
      <c r="EK426">
        <v>0</v>
      </c>
      <c r="EL426">
        <v>0</v>
      </c>
      <c r="EM426">
        <v>0</v>
      </c>
      <c r="EN426">
        <v>0</v>
      </c>
      <c r="EO426">
        <v>0</v>
      </c>
      <c r="EP426">
        <v>0</v>
      </c>
      <c r="EQ426">
        <v>0</v>
      </c>
      <c r="ER426">
        <v>0</v>
      </c>
      <c r="ES426">
        <v>0</v>
      </c>
    </row>
    <row r="427" spans="1:149" hidden="1" x14ac:dyDescent="0.3">
      <c r="A427" t="s">
        <v>148</v>
      </c>
      <c r="B427" t="s">
        <v>149</v>
      </c>
      <c r="C427" t="s">
        <v>836</v>
      </c>
      <c r="D427" t="s">
        <v>151</v>
      </c>
      <c r="E427" t="s">
        <v>152</v>
      </c>
      <c r="F427" t="s">
        <v>454</v>
      </c>
      <c r="G427" t="str">
        <f>VLOOKUP(L427,'[3]Locn Lookup 2'!G:H,2,FALSE)</f>
        <v>117 -  HAVEMEYER</v>
      </c>
      <c r="H427" t="str">
        <f t="shared" si="26"/>
        <v>18166117 -  HAVEMEYER</v>
      </c>
      <c r="I427" t="s">
        <v>154</v>
      </c>
      <c r="J427" t="s">
        <v>155</v>
      </c>
      <c r="L427" s="3">
        <v>117</v>
      </c>
      <c r="M427" t="s">
        <v>840</v>
      </c>
      <c r="N427" t="s">
        <v>845</v>
      </c>
      <c r="O427" t="s">
        <v>151</v>
      </c>
      <c r="P427" t="s">
        <v>158</v>
      </c>
      <c r="Q427" t="s">
        <v>159</v>
      </c>
      <c r="R427">
        <v>0</v>
      </c>
      <c r="S427">
        <v>0</v>
      </c>
      <c r="T427">
        <v>0</v>
      </c>
      <c r="U427">
        <v>0</v>
      </c>
      <c r="V427">
        <v>0</v>
      </c>
      <c r="W427">
        <v>0</v>
      </c>
      <c r="X427">
        <v>0</v>
      </c>
      <c r="Y427">
        <v>0</v>
      </c>
      <c r="Z427">
        <v>0</v>
      </c>
      <c r="AA427">
        <v>0</v>
      </c>
      <c r="AB427">
        <v>65000</v>
      </c>
      <c r="AC427">
        <v>0</v>
      </c>
      <c r="AD427">
        <v>0</v>
      </c>
      <c r="AE427">
        <f t="shared" si="27"/>
        <v>0</v>
      </c>
      <c r="AF427">
        <v>65000</v>
      </c>
      <c r="AG427">
        <v>65000</v>
      </c>
      <c r="AH427">
        <v>0</v>
      </c>
      <c r="AI427">
        <v>100</v>
      </c>
      <c r="AJ427">
        <v>7283</v>
      </c>
      <c r="AK427">
        <v>0</v>
      </c>
      <c r="AL427">
        <v>0</v>
      </c>
      <c r="AM427">
        <v>0</v>
      </c>
      <c r="AN427">
        <v>7283</v>
      </c>
      <c r="AO427">
        <v>7283</v>
      </c>
      <c r="AP427">
        <v>0</v>
      </c>
      <c r="AQ427">
        <v>0</v>
      </c>
      <c r="AR427">
        <v>100</v>
      </c>
      <c r="AS427">
        <v>0</v>
      </c>
      <c r="AT427">
        <v>0</v>
      </c>
      <c r="AU427">
        <v>0</v>
      </c>
      <c r="AV427">
        <v>0</v>
      </c>
      <c r="AW427">
        <v>0</v>
      </c>
      <c r="AX427">
        <v>0</v>
      </c>
      <c r="AY427">
        <v>0</v>
      </c>
      <c r="AZ427" t="s">
        <v>160</v>
      </c>
      <c r="BA427" t="s">
        <v>454</v>
      </c>
      <c r="BB427" t="s">
        <v>161</v>
      </c>
      <c r="BC427" t="s">
        <v>161</v>
      </c>
      <c r="BD427" t="s">
        <v>161</v>
      </c>
      <c r="BE427" t="s">
        <v>161</v>
      </c>
      <c r="BF427" t="s">
        <v>159</v>
      </c>
      <c r="BG427" t="s">
        <v>161</v>
      </c>
      <c r="BH427" s="4">
        <v>42917</v>
      </c>
      <c r="BI427">
        <v>0</v>
      </c>
      <c r="BJ427" s="4">
        <v>43281</v>
      </c>
      <c r="BK427" t="s">
        <v>161</v>
      </c>
      <c r="BL427" t="s">
        <v>161</v>
      </c>
      <c r="BM427" t="s">
        <v>161</v>
      </c>
      <c r="BO427" t="s">
        <v>161</v>
      </c>
      <c r="BQ427" t="s">
        <v>161</v>
      </c>
      <c r="BS427" t="s">
        <v>161</v>
      </c>
      <c r="BU427" t="s">
        <v>161</v>
      </c>
      <c r="BW427" t="s">
        <v>161</v>
      </c>
      <c r="BX427" t="s">
        <v>161</v>
      </c>
      <c r="BZ427">
        <v>3032.16</v>
      </c>
      <c r="CA427">
        <v>0</v>
      </c>
      <c r="CB427">
        <v>0</v>
      </c>
      <c r="CC427">
        <v>3032.16</v>
      </c>
      <c r="CD427">
        <v>-4250.84</v>
      </c>
      <c r="CE427">
        <v>0</v>
      </c>
      <c r="CF427">
        <v>7283</v>
      </c>
      <c r="CG427">
        <v>-140.19</v>
      </c>
      <c r="CH427">
        <v>65000</v>
      </c>
      <c r="CI427">
        <v>0</v>
      </c>
      <c r="CJ427">
        <v>0</v>
      </c>
      <c r="CK427">
        <v>65000</v>
      </c>
      <c r="CL427">
        <v>61967.839999999997</v>
      </c>
      <c r="CM427">
        <v>0</v>
      </c>
      <c r="CN427">
        <v>3032.16</v>
      </c>
      <c r="CO427">
        <v>95.34</v>
      </c>
      <c r="CP427">
        <v>0</v>
      </c>
      <c r="CQ427">
        <v>0</v>
      </c>
      <c r="CR427">
        <v>0</v>
      </c>
      <c r="CS427">
        <v>0</v>
      </c>
      <c r="CT427">
        <v>0</v>
      </c>
      <c r="CU427">
        <v>0</v>
      </c>
      <c r="CV427">
        <v>0</v>
      </c>
      <c r="CW427">
        <v>0</v>
      </c>
      <c r="CX427">
        <v>0</v>
      </c>
      <c r="CY427">
        <v>0</v>
      </c>
      <c r="CZ427">
        <v>0</v>
      </c>
      <c r="DA427">
        <v>0</v>
      </c>
      <c r="DB427">
        <v>0</v>
      </c>
      <c r="DC427">
        <v>0</v>
      </c>
      <c r="DD427">
        <v>0</v>
      </c>
      <c r="DE427">
        <v>0</v>
      </c>
      <c r="DF427">
        <v>0</v>
      </c>
      <c r="DG427">
        <v>0</v>
      </c>
      <c r="DH427">
        <v>0</v>
      </c>
      <c r="DI427">
        <v>0</v>
      </c>
      <c r="DJ427">
        <v>0</v>
      </c>
      <c r="DK427">
        <v>0</v>
      </c>
      <c r="DL427">
        <v>0</v>
      </c>
      <c r="DM427">
        <v>0</v>
      </c>
      <c r="DN427">
        <v>0</v>
      </c>
      <c r="DO427">
        <v>0</v>
      </c>
      <c r="DP427">
        <v>0</v>
      </c>
      <c r="DQ427">
        <v>0</v>
      </c>
      <c r="DR427">
        <v>0</v>
      </c>
      <c r="DS427">
        <v>0</v>
      </c>
      <c r="DT427">
        <v>0</v>
      </c>
      <c r="DU427">
        <v>0</v>
      </c>
      <c r="DV427">
        <v>0</v>
      </c>
      <c r="DW427">
        <v>0</v>
      </c>
      <c r="DX427">
        <v>0</v>
      </c>
      <c r="DY427">
        <v>0</v>
      </c>
      <c r="DZ427">
        <v>0</v>
      </c>
      <c r="EA427">
        <v>0</v>
      </c>
      <c r="EB427">
        <v>0</v>
      </c>
      <c r="EC427">
        <v>0</v>
      </c>
      <c r="ED427">
        <v>0</v>
      </c>
      <c r="EE427">
        <v>0</v>
      </c>
      <c r="EF427">
        <v>0</v>
      </c>
      <c r="EG427">
        <v>0</v>
      </c>
      <c r="EH427">
        <v>0</v>
      </c>
      <c r="EI427">
        <v>0</v>
      </c>
      <c r="EJ427">
        <v>0</v>
      </c>
      <c r="EK427">
        <v>0</v>
      </c>
      <c r="EL427">
        <v>0</v>
      </c>
      <c r="EM427">
        <v>0</v>
      </c>
      <c r="EN427">
        <v>0</v>
      </c>
      <c r="EO427">
        <v>0</v>
      </c>
      <c r="EP427">
        <v>0</v>
      </c>
      <c r="EQ427">
        <v>0</v>
      </c>
      <c r="ER427">
        <v>0</v>
      </c>
      <c r="ES427">
        <v>0</v>
      </c>
    </row>
    <row r="428" spans="1:149" hidden="1" x14ac:dyDescent="0.3">
      <c r="A428" t="s">
        <v>148</v>
      </c>
      <c r="B428" t="s">
        <v>149</v>
      </c>
      <c r="C428" t="s">
        <v>836</v>
      </c>
      <c r="D428" t="s">
        <v>151</v>
      </c>
      <c r="E428" t="s">
        <v>152</v>
      </c>
      <c r="F428" t="s">
        <v>175</v>
      </c>
      <c r="G428" t="str">
        <f>VLOOKUP(L428,'[3]Locn Lookup 2'!G:H,2,FALSE)</f>
        <v>117 -  HAVEMEYER</v>
      </c>
      <c r="H428" t="str">
        <f t="shared" si="26"/>
        <v>19161117 -  HAVEMEYER</v>
      </c>
      <c r="I428" t="s">
        <v>154</v>
      </c>
      <c r="J428" t="s">
        <v>155</v>
      </c>
      <c r="L428" s="3">
        <v>117</v>
      </c>
      <c r="M428" t="s">
        <v>840</v>
      </c>
      <c r="N428" t="s">
        <v>846</v>
      </c>
      <c r="O428" t="s">
        <v>151</v>
      </c>
      <c r="P428" t="s">
        <v>158</v>
      </c>
      <c r="Q428" t="s">
        <v>159</v>
      </c>
      <c r="R428">
        <v>9544.25</v>
      </c>
      <c r="S428">
        <v>0</v>
      </c>
      <c r="T428">
        <v>0</v>
      </c>
      <c r="U428">
        <v>0</v>
      </c>
      <c r="V428">
        <v>9544.25</v>
      </c>
      <c r="W428">
        <v>0</v>
      </c>
      <c r="X428">
        <v>9276.4</v>
      </c>
      <c r="Y428">
        <v>0</v>
      </c>
      <c r="Z428">
        <v>267.85000000000002</v>
      </c>
      <c r="AA428">
        <v>97.19</v>
      </c>
      <c r="AB428">
        <v>130000</v>
      </c>
      <c r="AC428">
        <v>0</v>
      </c>
      <c r="AD428">
        <v>0</v>
      </c>
      <c r="AE428">
        <f t="shared" si="27"/>
        <v>0</v>
      </c>
      <c r="AF428">
        <v>130000</v>
      </c>
      <c r="AG428">
        <v>120455.75</v>
      </c>
      <c r="AH428">
        <v>267.85000000000002</v>
      </c>
      <c r="AI428">
        <v>99.79</v>
      </c>
      <c r="AJ428">
        <v>48675.94</v>
      </c>
      <c r="AK428">
        <v>0</v>
      </c>
      <c r="AL428">
        <v>0</v>
      </c>
      <c r="AM428">
        <v>0</v>
      </c>
      <c r="AN428">
        <v>48675.94</v>
      </c>
      <c r="AO428">
        <v>39131.69</v>
      </c>
      <c r="AP428">
        <v>0</v>
      </c>
      <c r="AQ428">
        <v>9544.25</v>
      </c>
      <c r="AR428">
        <v>80.39</v>
      </c>
      <c r="AS428">
        <v>0</v>
      </c>
      <c r="AT428">
        <v>0</v>
      </c>
      <c r="AU428">
        <v>0</v>
      </c>
      <c r="AV428">
        <v>0</v>
      </c>
      <c r="AW428">
        <v>0</v>
      </c>
      <c r="AX428">
        <v>0</v>
      </c>
      <c r="AY428">
        <v>0</v>
      </c>
      <c r="AZ428" t="s">
        <v>177</v>
      </c>
      <c r="BA428" t="s">
        <v>175</v>
      </c>
      <c r="BB428" t="s">
        <v>161</v>
      </c>
      <c r="BC428" t="s">
        <v>161</v>
      </c>
      <c r="BD428" t="s">
        <v>161</v>
      </c>
      <c r="BE428" t="s">
        <v>161</v>
      </c>
      <c r="BF428" t="s">
        <v>159</v>
      </c>
      <c r="BG428" t="s">
        <v>161</v>
      </c>
      <c r="BH428" s="4">
        <v>43282</v>
      </c>
      <c r="BI428">
        <v>0</v>
      </c>
      <c r="BJ428" s="4">
        <v>43646</v>
      </c>
      <c r="BK428" t="s">
        <v>161</v>
      </c>
      <c r="BL428" t="s">
        <v>161</v>
      </c>
      <c r="BM428" t="s">
        <v>161</v>
      </c>
      <c r="BO428" t="s">
        <v>161</v>
      </c>
      <c r="BQ428" t="s">
        <v>161</v>
      </c>
      <c r="BS428" t="s">
        <v>161</v>
      </c>
      <c r="BU428" t="s">
        <v>161</v>
      </c>
      <c r="BW428" t="s">
        <v>161</v>
      </c>
      <c r="BX428" t="s">
        <v>161</v>
      </c>
      <c r="BZ428">
        <v>130000</v>
      </c>
      <c r="CA428">
        <v>0</v>
      </c>
      <c r="CB428">
        <v>0</v>
      </c>
      <c r="CC428">
        <v>130000</v>
      </c>
      <c r="CD428">
        <v>81324.06</v>
      </c>
      <c r="CE428">
        <v>0</v>
      </c>
      <c r="CF428">
        <v>48675.94</v>
      </c>
      <c r="CG428">
        <v>62.56</v>
      </c>
      <c r="CH428">
        <v>0</v>
      </c>
      <c r="CI428">
        <v>0</v>
      </c>
      <c r="CJ428">
        <v>0</v>
      </c>
      <c r="CK428">
        <v>0</v>
      </c>
      <c r="CL428">
        <v>0</v>
      </c>
      <c r="CM428">
        <v>0</v>
      </c>
      <c r="CN428">
        <v>0</v>
      </c>
      <c r="CO428">
        <v>0</v>
      </c>
      <c r="CP428">
        <v>0</v>
      </c>
      <c r="CQ428">
        <v>0</v>
      </c>
      <c r="CR428">
        <v>0</v>
      </c>
      <c r="CS428">
        <v>0</v>
      </c>
      <c r="CT428">
        <v>0</v>
      </c>
      <c r="CU428">
        <v>0</v>
      </c>
      <c r="CV428">
        <v>0</v>
      </c>
      <c r="CW428">
        <v>0</v>
      </c>
      <c r="CX428">
        <v>0</v>
      </c>
      <c r="CY428">
        <v>0</v>
      </c>
      <c r="CZ428">
        <v>0</v>
      </c>
      <c r="DA428">
        <v>0</v>
      </c>
      <c r="DB428">
        <v>0</v>
      </c>
      <c r="DC428">
        <v>0</v>
      </c>
      <c r="DD428">
        <v>0</v>
      </c>
      <c r="DE428">
        <v>0</v>
      </c>
      <c r="DF428">
        <v>0</v>
      </c>
      <c r="DG428">
        <v>0</v>
      </c>
      <c r="DH428">
        <v>0</v>
      </c>
      <c r="DI428">
        <v>0</v>
      </c>
      <c r="DJ428">
        <v>0</v>
      </c>
      <c r="DK428">
        <v>0</v>
      </c>
      <c r="DL428">
        <v>0</v>
      </c>
      <c r="DM428">
        <v>0</v>
      </c>
      <c r="DN428">
        <v>0</v>
      </c>
      <c r="DO428">
        <v>0</v>
      </c>
      <c r="DP428">
        <v>0</v>
      </c>
      <c r="DQ428">
        <v>0</v>
      </c>
      <c r="DR428">
        <v>0</v>
      </c>
      <c r="DS428">
        <v>0</v>
      </c>
      <c r="DT428">
        <v>0</v>
      </c>
      <c r="DU428">
        <v>0</v>
      </c>
      <c r="DV428">
        <v>0</v>
      </c>
      <c r="DW428">
        <v>0</v>
      </c>
      <c r="DX428">
        <v>0</v>
      </c>
      <c r="DY428">
        <v>0</v>
      </c>
      <c r="DZ428">
        <v>0</v>
      </c>
      <c r="EA428">
        <v>0</v>
      </c>
      <c r="EB428">
        <v>0</v>
      </c>
      <c r="EC428">
        <v>0</v>
      </c>
      <c r="ED428">
        <v>0</v>
      </c>
      <c r="EE428">
        <v>0</v>
      </c>
      <c r="EF428">
        <v>0</v>
      </c>
      <c r="EG428">
        <v>0</v>
      </c>
      <c r="EH428">
        <v>0</v>
      </c>
      <c r="EI428">
        <v>0</v>
      </c>
      <c r="EJ428">
        <v>0</v>
      </c>
      <c r="EK428">
        <v>0</v>
      </c>
      <c r="EL428">
        <v>0</v>
      </c>
      <c r="EM428">
        <v>0</v>
      </c>
      <c r="EN428">
        <v>0</v>
      </c>
      <c r="EO428">
        <v>0</v>
      </c>
      <c r="EP428">
        <v>0</v>
      </c>
      <c r="EQ428">
        <v>0</v>
      </c>
      <c r="ER428">
        <v>0</v>
      </c>
      <c r="ES428">
        <v>0</v>
      </c>
    </row>
    <row r="429" spans="1:149" hidden="1" x14ac:dyDescent="0.3">
      <c r="A429" t="s">
        <v>148</v>
      </c>
      <c r="B429" t="s">
        <v>149</v>
      </c>
      <c r="C429" t="s">
        <v>836</v>
      </c>
      <c r="D429" t="s">
        <v>151</v>
      </c>
      <c r="E429" t="s">
        <v>152</v>
      </c>
      <c r="F429" t="s">
        <v>847</v>
      </c>
      <c r="G429" t="str">
        <f>VLOOKUP(L429,'[3]Locn Lookup 2'!G:H,2,FALSE)</f>
        <v>117 -  HAVEMEYER</v>
      </c>
      <c r="H429" t="str">
        <f t="shared" si="26"/>
        <v>20159117 -  HAVEMEYER</v>
      </c>
      <c r="I429" t="s">
        <v>154</v>
      </c>
      <c r="J429" t="s">
        <v>155</v>
      </c>
      <c r="L429" s="3">
        <v>117</v>
      </c>
      <c r="M429" t="s">
        <v>840</v>
      </c>
      <c r="N429" t="s">
        <v>848</v>
      </c>
      <c r="O429" t="s">
        <v>151</v>
      </c>
      <c r="P429" t="s">
        <v>158</v>
      </c>
      <c r="Q429" t="s">
        <v>159</v>
      </c>
      <c r="R429">
        <v>130286.2</v>
      </c>
      <c r="S429">
        <v>0</v>
      </c>
      <c r="T429">
        <v>0</v>
      </c>
      <c r="U429">
        <v>0</v>
      </c>
      <c r="V429">
        <v>130286.2</v>
      </c>
      <c r="W429">
        <v>46474.43</v>
      </c>
      <c r="X429">
        <v>57825.78</v>
      </c>
      <c r="Y429">
        <v>0</v>
      </c>
      <c r="Z429">
        <v>25985.99</v>
      </c>
      <c r="AA429">
        <v>80.05</v>
      </c>
      <c r="AB429">
        <v>347000</v>
      </c>
      <c r="AC429">
        <v>0</v>
      </c>
      <c r="AD429">
        <v>0</v>
      </c>
      <c r="AE429">
        <f t="shared" si="27"/>
        <v>0</v>
      </c>
      <c r="AF429">
        <v>347000</v>
      </c>
      <c r="AG429">
        <v>263188.23</v>
      </c>
      <c r="AH429">
        <v>25985.99</v>
      </c>
      <c r="AI429">
        <v>92.51</v>
      </c>
      <c r="AJ429">
        <v>347000</v>
      </c>
      <c r="AK429">
        <v>0</v>
      </c>
      <c r="AL429">
        <v>0</v>
      </c>
      <c r="AM429">
        <v>0</v>
      </c>
      <c r="AN429">
        <v>347000</v>
      </c>
      <c r="AO429">
        <v>216713.8</v>
      </c>
      <c r="AP429">
        <v>0</v>
      </c>
      <c r="AQ429">
        <v>130286.2</v>
      </c>
      <c r="AR429">
        <v>62.45</v>
      </c>
      <c r="AS429">
        <v>0</v>
      </c>
      <c r="AT429">
        <v>0</v>
      </c>
      <c r="AU429">
        <v>0</v>
      </c>
      <c r="AV429">
        <v>0</v>
      </c>
      <c r="AW429">
        <v>0</v>
      </c>
      <c r="AX429">
        <v>0</v>
      </c>
      <c r="AY429">
        <v>0</v>
      </c>
      <c r="AZ429" t="s">
        <v>849</v>
      </c>
      <c r="BA429" t="s">
        <v>847</v>
      </c>
      <c r="BB429" t="s">
        <v>161</v>
      </c>
      <c r="BC429" t="s">
        <v>161</v>
      </c>
      <c r="BD429" t="s">
        <v>161</v>
      </c>
      <c r="BE429" t="s">
        <v>161</v>
      </c>
      <c r="BF429" t="s">
        <v>159</v>
      </c>
      <c r="BG429" t="s">
        <v>161</v>
      </c>
      <c r="BH429" s="4">
        <v>43647</v>
      </c>
      <c r="BI429">
        <v>0</v>
      </c>
      <c r="BJ429" s="4">
        <v>44012</v>
      </c>
      <c r="BK429" t="s">
        <v>161</v>
      </c>
      <c r="BL429" t="s">
        <v>161</v>
      </c>
      <c r="BM429" t="s">
        <v>161</v>
      </c>
      <c r="BO429" t="s">
        <v>161</v>
      </c>
      <c r="BQ429" t="s">
        <v>161</v>
      </c>
      <c r="BS429" t="s">
        <v>161</v>
      </c>
      <c r="BU429" t="s">
        <v>161</v>
      </c>
      <c r="BW429" t="s">
        <v>161</v>
      </c>
      <c r="BX429" t="s">
        <v>161</v>
      </c>
      <c r="BZ429">
        <v>0</v>
      </c>
      <c r="CA429">
        <v>0</v>
      </c>
      <c r="CB429">
        <v>0</v>
      </c>
      <c r="CC429">
        <v>0</v>
      </c>
      <c r="CD429">
        <v>0</v>
      </c>
      <c r="CE429">
        <v>0</v>
      </c>
      <c r="CF429">
        <v>0</v>
      </c>
      <c r="CG429">
        <v>0</v>
      </c>
      <c r="CH429">
        <v>0</v>
      </c>
      <c r="CI429">
        <v>0</v>
      </c>
      <c r="CJ429">
        <v>0</v>
      </c>
      <c r="CK429">
        <v>0</v>
      </c>
      <c r="CL429">
        <v>0</v>
      </c>
      <c r="CM429">
        <v>0</v>
      </c>
      <c r="CN429">
        <v>0</v>
      </c>
      <c r="CO429">
        <v>0</v>
      </c>
      <c r="CP429">
        <v>0</v>
      </c>
      <c r="CQ429">
        <v>0</v>
      </c>
      <c r="CR429">
        <v>0</v>
      </c>
      <c r="CS429">
        <v>0</v>
      </c>
      <c r="CT429">
        <v>0</v>
      </c>
      <c r="CU429">
        <v>0</v>
      </c>
      <c r="CV429">
        <v>0</v>
      </c>
      <c r="CW429">
        <v>0</v>
      </c>
      <c r="CX429">
        <v>0</v>
      </c>
      <c r="CY429">
        <v>0</v>
      </c>
      <c r="CZ429">
        <v>0</v>
      </c>
      <c r="DA429">
        <v>0</v>
      </c>
      <c r="DB429">
        <v>0</v>
      </c>
      <c r="DC429">
        <v>0</v>
      </c>
      <c r="DD429">
        <v>0</v>
      </c>
      <c r="DE429">
        <v>0</v>
      </c>
      <c r="DF429">
        <v>0</v>
      </c>
      <c r="DG429">
        <v>0</v>
      </c>
      <c r="DH429">
        <v>0</v>
      </c>
      <c r="DI429">
        <v>0</v>
      </c>
      <c r="DJ429">
        <v>0</v>
      </c>
      <c r="DK429">
        <v>0</v>
      </c>
      <c r="DL429">
        <v>0</v>
      </c>
      <c r="DM429">
        <v>0</v>
      </c>
      <c r="DN429">
        <v>0</v>
      </c>
      <c r="DO429">
        <v>0</v>
      </c>
      <c r="DP429">
        <v>0</v>
      </c>
      <c r="DQ429">
        <v>0</v>
      </c>
      <c r="DR429">
        <v>0</v>
      </c>
      <c r="DS429">
        <v>0</v>
      </c>
      <c r="DT429">
        <v>0</v>
      </c>
      <c r="DU429">
        <v>0</v>
      </c>
      <c r="DV429">
        <v>0</v>
      </c>
      <c r="DW429">
        <v>0</v>
      </c>
      <c r="DX429">
        <v>0</v>
      </c>
      <c r="DY429">
        <v>0</v>
      </c>
      <c r="DZ429">
        <v>0</v>
      </c>
      <c r="EA429">
        <v>0</v>
      </c>
      <c r="EB429">
        <v>0</v>
      </c>
      <c r="EC429">
        <v>0</v>
      </c>
      <c r="ED429">
        <v>0</v>
      </c>
      <c r="EE429">
        <v>0</v>
      </c>
      <c r="EF429">
        <v>0</v>
      </c>
      <c r="EG429">
        <v>0</v>
      </c>
      <c r="EH429">
        <v>0</v>
      </c>
      <c r="EI429">
        <v>0</v>
      </c>
      <c r="EJ429">
        <v>0</v>
      </c>
      <c r="EK429">
        <v>0</v>
      </c>
      <c r="EL429">
        <v>0</v>
      </c>
      <c r="EM429">
        <v>0</v>
      </c>
      <c r="EN429">
        <v>0</v>
      </c>
      <c r="EO429">
        <v>0</v>
      </c>
      <c r="EP429">
        <v>0</v>
      </c>
      <c r="EQ429">
        <v>0</v>
      </c>
      <c r="ER429">
        <v>0</v>
      </c>
      <c r="ES429">
        <v>0</v>
      </c>
    </row>
    <row r="430" spans="1:149" hidden="1" x14ac:dyDescent="0.3">
      <c r="A430" t="s">
        <v>148</v>
      </c>
      <c r="B430" t="s">
        <v>149</v>
      </c>
      <c r="C430" t="s">
        <v>850</v>
      </c>
      <c r="D430" t="s">
        <v>597</v>
      </c>
      <c r="E430" t="s">
        <v>598</v>
      </c>
      <c r="F430" t="s">
        <v>851</v>
      </c>
      <c r="G430" t="str">
        <f>VLOOKUP(L430,'[3]Locn Lookup 2'!G:H,2,FALSE)</f>
        <v>117 -  HAVEMEYER</v>
      </c>
      <c r="H430" t="str">
        <f t="shared" si="26"/>
        <v>19144117 -  HAVEMEYER</v>
      </c>
      <c r="I430" t="s">
        <v>154</v>
      </c>
      <c r="J430" t="s">
        <v>155</v>
      </c>
      <c r="L430" s="3">
        <v>117</v>
      </c>
      <c r="M430" t="s">
        <v>852</v>
      </c>
      <c r="N430" t="s">
        <v>853</v>
      </c>
      <c r="O430" t="s">
        <v>597</v>
      </c>
      <c r="P430" t="s">
        <v>158</v>
      </c>
      <c r="Q430" t="s">
        <v>159</v>
      </c>
      <c r="R430">
        <v>0</v>
      </c>
      <c r="S430">
        <v>0</v>
      </c>
      <c r="T430">
        <v>0</v>
      </c>
      <c r="U430">
        <v>0</v>
      </c>
      <c r="V430">
        <v>0</v>
      </c>
      <c r="W430">
        <v>0</v>
      </c>
      <c r="X430">
        <v>0</v>
      </c>
      <c r="Y430">
        <v>0</v>
      </c>
      <c r="Z430">
        <v>0</v>
      </c>
      <c r="AA430">
        <v>0</v>
      </c>
      <c r="AB430">
        <v>278000</v>
      </c>
      <c r="AC430">
        <v>0</v>
      </c>
      <c r="AD430">
        <v>0</v>
      </c>
      <c r="AE430">
        <f t="shared" si="27"/>
        <v>0</v>
      </c>
      <c r="AF430">
        <v>278000</v>
      </c>
      <c r="AG430">
        <v>278000</v>
      </c>
      <c r="AH430">
        <v>0</v>
      </c>
      <c r="AI430">
        <v>100</v>
      </c>
      <c r="AJ430">
        <v>24453.25</v>
      </c>
      <c r="AK430">
        <v>0</v>
      </c>
      <c r="AL430">
        <v>0</v>
      </c>
      <c r="AM430">
        <v>0</v>
      </c>
      <c r="AN430">
        <v>24453.25</v>
      </c>
      <c r="AO430">
        <v>24453.25</v>
      </c>
      <c r="AP430">
        <v>0</v>
      </c>
      <c r="AQ430">
        <v>0</v>
      </c>
      <c r="AR430">
        <v>100</v>
      </c>
      <c r="AS430">
        <v>0</v>
      </c>
      <c r="AT430">
        <v>0</v>
      </c>
      <c r="AU430">
        <v>0</v>
      </c>
      <c r="AV430">
        <v>0</v>
      </c>
      <c r="AW430">
        <v>0</v>
      </c>
      <c r="AX430">
        <v>0</v>
      </c>
      <c r="AY430">
        <v>0</v>
      </c>
      <c r="AZ430" t="s">
        <v>854</v>
      </c>
      <c r="BA430" t="s">
        <v>851</v>
      </c>
      <c r="BB430" t="s">
        <v>161</v>
      </c>
      <c r="BC430" t="s">
        <v>161</v>
      </c>
      <c r="BD430" t="s">
        <v>161</v>
      </c>
      <c r="BE430" t="s">
        <v>161</v>
      </c>
      <c r="BF430" t="s">
        <v>159</v>
      </c>
      <c r="BG430" t="s">
        <v>161</v>
      </c>
      <c r="BH430" s="4">
        <v>43282</v>
      </c>
      <c r="BI430">
        <v>0</v>
      </c>
      <c r="BJ430" s="4">
        <v>43646</v>
      </c>
      <c r="BK430" t="s">
        <v>161</v>
      </c>
      <c r="BL430" t="s">
        <v>161</v>
      </c>
      <c r="BM430" t="s">
        <v>161</v>
      </c>
      <c r="BO430" t="s">
        <v>161</v>
      </c>
      <c r="BQ430" t="s">
        <v>161</v>
      </c>
      <c r="BS430" t="s">
        <v>161</v>
      </c>
      <c r="BU430" t="s">
        <v>161</v>
      </c>
      <c r="BW430" t="s">
        <v>161</v>
      </c>
      <c r="BX430" t="s">
        <v>161</v>
      </c>
      <c r="BZ430">
        <v>278000</v>
      </c>
      <c r="CA430">
        <v>0</v>
      </c>
      <c r="CB430">
        <v>0</v>
      </c>
      <c r="CC430">
        <v>278000</v>
      </c>
      <c r="CD430">
        <v>253546.75</v>
      </c>
      <c r="CE430">
        <v>0</v>
      </c>
      <c r="CF430">
        <v>24453.25</v>
      </c>
      <c r="CG430">
        <v>91.2</v>
      </c>
      <c r="CH430">
        <v>0</v>
      </c>
      <c r="CI430">
        <v>0</v>
      </c>
      <c r="CJ430">
        <v>0</v>
      </c>
      <c r="CK430">
        <v>0</v>
      </c>
      <c r="CL430">
        <v>0</v>
      </c>
      <c r="CM430">
        <v>0</v>
      </c>
      <c r="CN430">
        <v>0</v>
      </c>
      <c r="CO430">
        <v>0</v>
      </c>
      <c r="CP430">
        <v>0</v>
      </c>
      <c r="CQ430">
        <v>0</v>
      </c>
      <c r="CR430">
        <v>0</v>
      </c>
      <c r="CS430">
        <v>0</v>
      </c>
      <c r="CT430">
        <v>0</v>
      </c>
      <c r="CU430">
        <v>0</v>
      </c>
      <c r="CV430">
        <v>0</v>
      </c>
      <c r="CW430">
        <v>0</v>
      </c>
      <c r="CX430">
        <v>0</v>
      </c>
      <c r="CY430">
        <v>0</v>
      </c>
      <c r="CZ430">
        <v>0</v>
      </c>
      <c r="DA430">
        <v>0</v>
      </c>
      <c r="DB430">
        <v>0</v>
      </c>
      <c r="DC430">
        <v>0</v>
      </c>
      <c r="DD430">
        <v>0</v>
      </c>
      <c r="DE430">
        <v>0</v>
      </c>
      <c r="DF430">
        <v>0</v>
      </c>
      <c r="DG430">
        <v>0</v>
      </c>
      <c r="DH430">
        <v>0</v>
      </c>
      <c r="DI430">
        <v>0</v>
      </c>
      <c r="DJ430">
        <v>0</v>
      </c>
      <c r="DK430">
        <v>0</v>
      </c>
      <c r="DL430">
        <v>0</v>
      </c>
      <c r="DM430">
        <v>0</v>
      </c>
      <c r="DN430">
        <v>0</v>
      </c>
      <c r="DO430">
        <v>0</v>
      </c>
      <c r="DP430">
        <v>0</v>
      </c>
      <c r="DQ430">
        <v>0</v>
      </c>
      <c r="DR430">
        <v>0</v>
      </c>
      <c r="DS430">
        <v>0</v>
      </c>
      <c r="DT430">
        <v>0</v>
      </c>
      <c r="DU430">
        <v>0</v>
      </c>
      <c r="DV430">
        <v>0</v>
      </c>
      <c r="DW430">
        <v>0</v>
      </c>
      <c r="DX430">
        <v>0</v>
      </c>
      <c r="DY430">
        <v>0</v>
      </c>
      <c r="DZ430">
        <v>0</v>
      </c>
      <c r="EA430">
        <v>0</v>
      </c>
      <c r="EB430">
        <v>0</v>
      </c>
      <c r="EC430">
        <v>0</v>
      </c>
      <c r="ED430">
        <v>0</v>
      </c>
      <c r="EE430">
        <v>0</v>
      </c>
      <c r="EF430">
        <v>0</v>
      </c>
      <c r="EG430">
        <v>0</v>
      </c>
      <c r="EH430">
        <v>0</v>
      </c>
      <c r="EI430">
        <v>0</v>
      </c>
      <c r="EJ430">
        <v>0</v>
      </c>
      <c r="EK430">
        <v>0</v>
      </c>
      <c r="EL430">
        <v>0</v>
      </c>
      <c r="EM430">
        <v>0</v>
      </c>
      <c r="EN430">
        <v>0</v>
      </c>
      <c r="EO430">
        <v>0</v>
      </c>
      <c r="EP430">
        <v>0</v>
      </c>
      <c r="EQ430">
        <v>0</v>
      </c>
      <c r="ER430">
        <v>0</v>
      </c>
      <c r="ES430">
        <v>0</v>
      </c>
    </row>
    <row r="431" spans="1:149" hidden="1" x14ac:dyDescent="0.3">
      <c r="A431" t="s">
        <v>148</v>
      </c>
      <c r="B431" t="s">
        <v>149</v>
      </c>
      <c r="C431" t="s">
        <v>850</v>
      </c>
      <c r="D431" t="s">
        <v>597</v>
      </c>
      <c r="E431" t="s">
        <v>598</v>
      </c>
      <c r="F431" t="s">
        <v>855</v>
      </c>
      <c r="G431" t="str">
        <f>VLOOKUP(L431,'[3]Locn Lookup 2'!G:H,2,FALSE)</f>
        <v>117 -  HAVEMEYER</v>
      </c>
      <c r="H431" t="str">
        <f t="shared" si="26"/>
        <v>20155117 -  HAVEMEYER</v>
      </c>
      <c r="I431" t="s">
        <v>154</v>
      </c>
      <c r="J431" t="s">
        <v>155</v>
      </c>
      <c r="L431" s="3">
        <v>117</v>
      </c>
      <c r="M431" t="s">
        <v>852</v>
      </c>
      <c r="N431" t="s">
        <v>856</v>
      </c>
      <c r="O431" t="s">
        <v>597</v>
      </c>
      <c r="P431" t="s">
        <v>158</v>
      </c>
      <c r="Q431" t="s">
        <v>159</v>
      </c>
      <c r="R431">
        <v>62499.06</v>
      </c>
      <c r="S431">
        <v>0</v>
      </c>
      <c r="T431">
        <v>0</v>
      </c>
      <c r="U431">
        <v>0</v>
      </c>
      <c r="V431">
        <v>62499.06</v>
      </c>
      <c r="W431">
        <v>58335.97</v>
      </c>
      <c r="X431">
        <v>4163.09</v>
      </c>
      <c r="Y431">
        <v>0</v>
      </c>
      <c r="Z431">
        <v>0</v>
      </c>
      <c r="AA431">
        <v>100</v>
      </c>
      <c r="AB431">
        <v>278000</v>
      </c>
      <c r="AC431">
        <v>0</v>
      </c>
      <c r="AD431">
        <v>0</v>
      </c>
      <c r="AE431">
        <f t="shared" si="27"/>
        <v>0</v>
      </c>
      <c r="AF431">
        <v>278000</v>
      </c>
      <c r="AG431">
        <v>273836.90999999997</v>
      </c>
      <c r="AH431">
        <v>0</v>
      </c>
      <c r="AI431">
        <v>100</v>
      </c>
      <c r="AJ431">
        <v>278000</v>
      </c>
      <c r="AK431">
        <v>0</v>
      </c>
      <c r="AL431">
        <v>0</v>
      </c>
      <c r="AM431">
        <v>0</v>
      </c>
      <c r="AN431">
        <v>278000</v>
      </c>
      <c r="AO431">
        <v>215500.94</v>
      </c>
      <c r="AP431">
        <v>0</v>
      </c>
      <c r="AQ431">
        <v>62499.06</v>
      </c>
      <c r="AR431">
        <v>77.52</v>
      </c>
      <c r="AS431">
        <v>0</v>
      </c>
      <c r="AT431">
        <v>0</v>
      </c>
      <c r="AU431">
        <v>0</v>
      </c>
      <c r="AV431">
        <v>0</v>
      </c>
      <c r="AW431">
        <v>0</v>
      </c>
      <c r="AX431">
        <v>0</v>
      </c>
      <c r="AY431">
        <v>0</v>
      </c>
      <c r="AZ431" t="s">
        <v>854</v>
      </c>
      <c r="BA431" t="s">
        <v>855</v>
      </c>
      <c r="BB431" t="s">
        <v>161</v>
      </c>
      <c r="BC431" t="s">
        <v>161</v>
      </c>
      <c r="BD431" t="s">
        <v>161</v>
      </c>
      <c r="BE431" t="s">
        <v>161</v>
      </c>
      <c r="BF431" t="s">
        <v>159</v>
      </c>
      <c r="BG431" t="s">
        <v>161</v>
      </c>
      <c r="BH431" s="4">
        <v>43647</v>
      </c>
      <c r="BI431">
        <v>0</v>
      </c>
      <c r="BJ431" s="4">
        <v>44012</v>
      </c>
      <c r="BK431" t="s">
        <v>161</v>
      </c>
      <c r="BL431" t="s">
        <v>161</v>
      </c>
      <c r="BM431" t="s">
        <v>161</v>
      </c>
      <c r="BO431" t="s">
        <v>161</v>
      </c>
      <c r="BQ431" t="s">
        <v>161</v>
      </c>
      <c r="BS431" t="s">
        <v>161</v>
      </c>
      <c r="BU431" t="s">
        <v>161</v>
      </c>
      <c r="BW431" t="s">
        <v>161</v>
      </c>
      <c r="BX431" t="s">
        <v>161</v>
      </c>
      <c r="BZ431">
        <v>0</v>
      </c>
      <c r="CA431">
        <v>0</v>
      </c>
      <c r="CB431">
        <v>0</v>
      </c>
      <c r="CC431">
        <v>0</v>
      </c>
      <c r="CD431">
        <v>0</v>
      </c>
      <c r="CE431">
        <v>0</v>
      </c>
      <c r="CF431">
        <v>0</v>
      </c>
      <c r="CG431">
        <v>0</v>
      </c>
      <c r="CH431">
        <v>0</v>
      </c>
      <c r="CI431">
        <v>0</v>
      </c>
      <c r="CJ431">
        <v>0</v>
      </c>
      <c r="CK431">
        <v>0</v>
      </c>
      <c r="CL431">
        <v>0</v>
      </c>
      <c r="CM431">
        <v>0</v>
      </c>
      <c r="CN431">
        <v>0</v>
      </c>
      <c r="CO431">
        <v>0</v>
      </c>
      <c r="CP431">
        <v>0</v>
      </c>
      <c r="CQ431">
        <v>0</v>
      </c>
      <c r="CR431">
        <v>0</v>
      </c>
      <c r="CS431">
        <v>0</v>
      </c>
      <c r="CT431">
        <v>0</v>
      </c>
      <c r="CU431">
        <v>0</v>
      </c>
      <c r="CV431">
        <v>0</v>
      </c>
      <c r="CW431">
        <v>0</v>
      </c>
      <c r="CX431">
        <v>0</v>
      </c>
      <c r="CY431">
        <v>0</v>
      </c>
      <c r="CZ431">
        <v>0</v>
      </c>
      <c r="DA431">
        <v>0</v>
      </c>
      <c r="DB431">
        <v>0</v>
      </c>
      <c r="DC431">
        <v>0</v>
      </c>
      <c r="DD431">
        <v>0</v>
      </c>
      <c r="DE431">
        <v>0</v>
      </c>
      <c r="DF431">
        <v>0</v>
      </c>
      <c r="DG431">
        <v>0</v>
      </c>
      <c r="DH431">
        <v>0</v>
      </c>
      <c r="DI431">
        <v>0</v>
      </c>
      <c r="DJ431">
        <v>0</v>
      </c>
      <c r="DK431">
        <v>0</v>
      </c>
      <c r="DL431">
        <v>0</v>
      </c>
      <c r="DM431">
        <v>0</v>
      </c>
      <c r="DN431">
        <v>0</v>
      </c>
      <c r="DO431">
        <v>0</v>
      </c>
      <c r="DP431">
        <v>0</v>
      </c>
      <c r="DQ431">
        <v>0</v>
      </c>
      <c r="DR431">
        <v>0</v>
      </c>
      <c r="DS431">
        <v>0</v>
      </c>
      <c r="DT431">
        <v>0</v>
      </c>
      <c r="DU431">
        <v>0</v>
      </c>
      <c r="DV431">
        <v>0</v>
      </c>
      <c r="DW431">
        <v>0</v>
      </c>
      <c r="DX431">
        <v>0</v>
      </c>
      <c r="DY431">
        <v>0</v>
      </c>
      <c r="DZ431">
        <v>0</v>
      </c>
      <c r="EA431">
        <v>0</v>
      </c>
      <c r="EB431">
        <v>0</v>
      </c>
      <c r="EC431">
        <v>0</v>
      </c>
      <c r="ED431">
        <v>0</v>
      </c>
      <c r="EE431">
        <v>0</v>
      </c>
      <c r="EF431">
        <v>0</v>
      </c>
      <c r="EG431">
        <v>0</v>
      </c>
      <c r="EH431">
        <v>0</v>
      </c>
      <c r="EI431">
        <v>0</v>
      </c>
      <c r="EJ431">
        <v>0</v>
      </c>
      <c r="EK431">
        <v>0</v>
      </c>
      <c r="EL431">
        <v>0</v>
      </c>
      <c r="EM431">
        <v>0</v>
      </c>
      <c r="EN431">
        <v>0</v>
      </c>
      <c r="EO431">
        <v>0</v>
      </c>
      <c r="EP431">
        <v>0</v>
      </c>
      <c r="EQ431">
        <v>0</v>
      </c>
      <c r="ER431">
        <v>0</v>
      </c>
      <c r="ES431">
        <v>0</v>
      </c>
    </row>
    <row r="432" spans="1:149" hidden="1" x14ac:dyDescent="0.3">
      <c r="A432" t="s">
        <v>148</v>
      </c>
      <c r="B432" t="s">
        <v>149</v>
      </c>
      <c r="C432" t="s">
        <v>850</v>
      </c>
      <c r="D432" t="s">
        <v>597</v>
      </c>
      <c r="E432" t="s">
        <v>598</v>
      </c>
      <c r="F432" t="s">
        <v>857</v>
      </c>
      <c r="G432" t="str">
        <f>VLOOKUP(L432,'[3]Locn Lookup 2'!G:H,2,FALSE)</f>
        <v>117 -  HAVEMEYER</v>
      </c>
      <c r="H432" t="str">
        <f t="shared" si="26"/>
        <v>20156117 -  HAVEMEYER</v>
      </c>
      <c r="I432" t="s">
        <v>154</v>
      </c>
      <c r="J432" t="s">
        <v>155</v>
      </c>
      <c r="L432" s="3">
        <v>117</v>
      </c>
      <c r="M432" t="s">
        <v>852</v>
      </c>
      <c r="N432" t="s">
        <v>858</v>
      </c>
      <c r="O432" t="s">
        <v>597</v>
      </c>
      <c r="P432" t="s">
        <v>158</v>
      </c>
      <c r="Q432" t="s">
        <v>159</v>
      </c>
      <c r="R432">
        <v>792427.17</v>
      </c>
      <c r="S432">
        <v>0</v>
      </c>
      <c r="T432">
        <v>0</v>
      </c>
      <c r="U432">
        <v>0</v>
      </c>
      <c r="V432">
        <v>792427.17</v>
      </c>
      <c r="W432">
        <v>159102.09</v>
      </c>
      <c r="X432">
        <v>80753.37</v>
      </c>
      <c r="Y432">
        <v>0</v>
      </c>
      <c r="Z432">
        <v>552571.71</v>
      </c>
      <c r="AA432">
        <v>30.27</v>
      </c>
      <c r="AB432">
        <v>1350000</v>
      </c>
      <c r="AC432">
        <v>0</v>
      </c>
      <c r="AD432">
        <v>0</v>
      </c>
      <c r="AE432">
        <f t="shared" si="27"/>
        <v>0</v>
      </c>
      <c r="AF432">
        <v>1350000</v>
      </c>
      <c r="AG432">
        <v>716674.92</v>
      </c>
      <c r="AH432">
        <v>552571.71</v>
      </c>
      <c r="AI432">
        <v>59.07</v>
      </c>
      <c r="AJ432">
        <v>1350000</v>
      </c>
      <c r="AK432">
        <v>0</v>
      </c>
      <c r="AL432">
        <v>0</v>
      </c>
      <c r="AM432">
        <v>0</v>
      </c>
      <c r="AN432">
        <v>1350000</v>
      </c>
      <c r="AO432">
        <v>557572.82999999996</v>
      </c>
      <c r="AP432">
        <v>0</v>
      </c>
      <c r="AQ432">
        <v>792427.17</v>
      </c>
      <c r="AR432">
        <v>41.3</v>
      </c>
      <c r="AS432">
        <v>0</v>
      </c>
      <c r="AT432">
        <v>0</v>
      </c>
      <c r="AU432">
        <v>0</v>
      </c>
      <c r="AV432">
        <v>0</v>
      </c>
      <c r="AW432">
        <v>0</v>
      </c>
      <c r="AX432">
        <v>0</v>
      </c>
      <c r="AY432">
        <v>0</v>
      </c>
      <c r="AZ432" t="s">
        <v>859</v>
      </c>
      <c r="BA432" t="s">
        <v>857</v>
      </c>
      <c r="BB432" t="s">
        <v>161</v>
      </c>
      <c r="BC432" t="s">
        <v>161</v>
      </c>
      <c r="BD432" t="s">
        <v>161</v>
      </c>
      <c r="BE432" t="s">
        <v>161</v>
      </c>
      <c r="BF432" t="s">
        <v>159</v>
      </c>
      <c r="BG432" t="s">
        <v>161</v>
      </c>
      <c r="BH432" s="4">
        <v>43647</v>
      </c>
      <c r="BI432">
        <v>0</v>
      </c>
      <c r="BJ432" s="4">
        <v>44012</v>
      </c>
      <c r="BK432" t="s">
        <v>161</v>
      </c>
      <c r="BL432" t="s">
        <v>161</v>
      </c>
      <c r="BM432" t="s">
        <v>161</v>
      </c>
      <c r="BO432" t="s">
        <v>161</v>
      </c>
      <c r="BQ432" t="s">
        <v>161</v>
      </c>
      <c r="BS432" t="s">
        <v>161</v>
      </c>
      <c r="BU432" t="s">
        <v>161</v>
      </c>
      <c r="BW432" t="s">
        <v>161</v>
      </c>
      <c r="BX432" t="s">
        <v>161</v>
      </c>
      <c r="BZ432">
        <v>0</v>
      </c>
      <c r="CA432">
        <v>0</v>
      </c>
      <c r="CB432">
        <v>0</v>
      </c>
      <c r="CC432">
        <v>0</v>
      </c>
      <c r="CD432">
        <v>0</v>
      </c>
      <c r="CE432">
        <v>0</v>
      </c>
      <c r="CF432">
        <v>0</v>
      </c>
      <c r="CG432">
        <v>0</v>
      </c>
      <c r="CH432">
        <v>0</v>
      </c>
      <c r="CI432">
        <v>0</v>
      </c>
      <c r="CJ432">
        <v>0</v>
      </c>
      <c r="CK432">
        <v>0</v>
      </c>
      <c r="CL432">
        <v>0</v>
      </c>
      <c r="CM432">
        <v>0</v>
      </c>
      <c r="CN432">
        <v>0</v>
      </c>
      <c r="CO432">
        <v>0</v>
      </c>
      <c r="CP432">
        <v>0</v>
      </c>
      <c r="CQ432">
        <v>0</v>
      </c>
      <c r="CR432">
        <v>0</v>
      </c>
      <c r="CS432">
        <v>0</v>
      </c>
      <c r="CT432">
        <v>0</v>
      </c>
      <c r="CU432">
        <v>0</v>
      </c>
      <c r="CV432">
        <v>0</v>
      </c>
      <c r="CW432">
        <v>0</v>
      </c>
      <c r="CX432">
        <v>0</v>
      </c>
      <c r="CY432">
        <v>0</v>
      </c>
      <c r="CZ432">
        <v>0</v>
      </c>
      <c r="DA432">
        <v>0</v>
      </c>
      <c r="DB432">
        <v>0</v>
      </c>
      <c r="DC432">
        <v>0</v>
      </c>
      <c r="DD432">
        <v>0</v>
      </c>
      <c r="DE432">
        <v>0</v>
      </c>
      <c r="DF432">
        <v>0</v>
      </c>
      <c r="DG432">
        <v>0</v>
      </c>
      <c r="DH432">
        <v>0</v>
      </c>
      <c r="DI432">
        <v>0</v>
      </c>
      <c r="DJ432">
        <v>0</v>
      </c>
      <c r="DK432">
        <v>0</v>
      </c>
      <c r="DL432">
        <v>0</v>
      </c>
      <c r="DM432">
        <v>0</v>
      </c>
      <c r="DN432">
        <v>0</v>
      </c>
      <c r="DO432">
        <v>0</v>
      </c>
      <c r="DP432">
        <v>0</v>
      </c>
      <c r="DQ432">
        <v>0</v>
      </c>
      <c r="DR432">
        <v>0</v>
      </c>
      <c r="DS432">
        <v>0</v>
      </c>
      <c r="DT432">
        <v>0</v>
      </c>
      <c r="DU432">
        <v>0</v>
      </c>
      <c r="DV432">
        <v>0</v>
      </c>
      <c r="DW432">
        <v>0</v>
      </c>
      <c r="DX432">
        <v>0</v>
      </c>
      <c r="DY432">
        <v>0</v>
      </c>
      <c r="DZ432">
        <v>0</v>
      </c>
      <c r="EA432">
        <v>0</v>
      </c>
      <c r="EB432">
        <v>0</v>
      </c>
      <c r="EC432">
        <v>0</v>
      </c>
      <c r="ED432">
        <v>0</v>
      </c>
      <c r="EE432">
        <v>0</v>
      </c>
      <c r="EF432">
        <v>0</v>
      </c>
      <c r="EG432">
        <v>0</v>
      </c>
      <c r="EH432">
        <v>0</v>
      </c>
      <c r="EI432">
        <v>0</v>
      </c>
      <c r="EJ432">
        <v>0</v>
      </c>
      <c r="EK432">
        <v>0</v>
      </c>
      <c r="EL432">
        <v>0</v>
      </c>
      <c r="EM432">
        <v>0</v>
      </c>
      <c r="EN432">
        <v>0</v>
      </c>
      <c r="EO432">
        <v>0</v>
      </c>
      <c r="EP432">
        <v>0</v>
      </c>
      <c r="EQ432">
        <v>0</v>
      </c>
      <c r="ER432">
        <v>0</v>
      </c>
      <c r="ES432">
        <v>0</v>
      </c>
    </row>
    <row r="433" spans="1:149" x14ac:dyDescent="0.3">
      <c r="A433" t="s">
        <v>148</v>
      </c>
      <c r="B433" t="s">
        <v>149</v>
      </c>
      <c r="C433" t="s">
        <v>850</v>
      </c>
      <c r="D433" t="s">
        <v>597</v>
      </c>
      <c r="E433" t="s">
        <v>598</v>
      </c>
      <c r="F433" t="s">
        <v>860</v>
      </c>
      <c r="G433" t="str">
        <f>VLOOKUP(L433,'[3]Locn Lookup 2'!G:H,2,FALSE)</f>
        <v>117 -  HAVEMEYER</v>
      </c>
      <c r="H433" t="str">
        <f t="shared" si="26"/>
        <v>21243117 -  HAVEMEYER</v>
      </c>
      <c r="I433" t="s">
        <v>154</v>
      </c>
      <c r="J433" t="s">
        <v>155</v>
      </c>
      <c r="K433" t="str">
        <f t="shared" ref="K433:K435" si="29">MID(C433,5,2)</f>
        <v>17</v>
      </c>
      <c r="L433" s="3">
        <v>117</v>
      </c>
      <c r="M433" t="s">
        <v>852</v>
      </c>
      <c r="N433" t="s">
        <v>861</v>
      </c>
      <c r="O433" t="s">
        <v>597</v>
      </c>
      <c r="P433" t="s">
        <v>158</v>
      </c>
      <c r="Q433" t="s">
        <v>159</v>
      </c>
      <c r="R433">
        <v>278000</v>
      </c>
      <c r="S433">
        <v>0</v>
      </c>
      <c r="T433">
        <v>0</v>
      </c>
      <c r="U433">
        <v>0</v>
      </c>
      <c r="V433">
        <v>278000</v>
      </c>
      <c r="W433">
        <v>114541.63</v>
      </c>
      <c r="X433">
        <v>72298.7</v>
      </c>
      <c r="Y433">
        <v>0</v>
      </c>
      <c r="Z433">
        <v>91159.67</v>
      </c>
      <c r="AA433">
        <v>67.209999999999994</v>
      </c>
      <c r="AB433">
        <v>278000</v>
      </c>
      <c r="AC433">
        <v>0</v>
      </c>
      <c r="AD433">
        <v>0</v>
      </c>
      <c r="AE433">
        <f t="shared" si="27"/>
        <v>0</v>
      </c>
      <c r="AF433">
        <v>278000</v>
      </c>
      <c r="AG433">
        <v>114541.63</v>
      </c>
      <c r="AH433">
        <v>91159.67</v>
      </c>
      <c r="AI433">
        <v>67.209999999999994</v>
      </c>
      <c r="AJ433">
        <v>0</v>
      </c>
      <c r="AK433">
        <v>0</v>
      </c>
      <c r="AL433">
        <v>0</v>
      </c>
      <c r="AM433">
        <v>0</v>
      </c>
      <c r="AN433">
        <v>0</v>
      </c>
      <c r="AO433">
        <v>0</v>
      </c>
      <c r="AP433">
        <v>0</v>
      </c>
      <c r="AQ433">
        <v>0</v>
      </c>
      <c r="AR433">
        <v>0</v>
      </c>
      <c r="AS433">
        <v>0</v>
      </c>
      <c r="AT433">
        <v>0</v>
      </c>
      <c r="AU433">
        <v>0</v>
      </c>
      <c r="AV433">
        <v>0</v>
      </c>
      <c r="AW433">
        <v>0</v>
      </c>
      <c r="AX433">
        <v>0</v>
      </c>
      <c r="AY433">
        <v>0</v>
      </c>
      <c r="AZ433" t="s">
        <v>862</v>
      </c>
      <c r="BA433" t="s">
        <v>860</v>
      </c>
      <c r="BB433" t="s">
        <v>161</v>
      </c>
      <c r="BC433" t="s">
        <v>161</v>
      </c>
      <c r="BD433" t="s">
        <v>161</v>
      </c>
      <c r="BE433" t="s">
        <v>161</v>
      </c>
      <c r="BF433" t="s">
        <v>159</v>
      </c>
      <c r="BG433" t="s">
        <v>161</v>
      </c>
      <c r="BH433" s="4">
        <v>44013</v>
      </c>
      <c r="BI433">
        <v>0</v>
      </c>
      <c r="BJ433" s="4">
        <v>44377</v>
      </c>
      <c r="BK433" t="s">
        <v>161</v>
      </c>
      <c r="BL433" t="s">
        <v>161</v>
      </c>
      <c r="BM433" t="s">
        <v>161</v>
      </c>
      <c r="BO433" t="s">
        <v>161</v>
      </c>
      <c r="BQ433" t="s">
        <v>161</v>
      </c>
      <c r="BS433" t="s">
        <v>161</v>
      </c>
      <c r="BU433" t="s">
        <v>161</v>
      </c>
      <c r="BW433" t="s">
        <v>161</v>
      </c>
      <c r="BX433" t="s">
        <v>161</v>
      </c>
      <c r="BZ433">
        <v>0</v>
      </c>
      <c r="CA433">
        <v>0</v>
      </c>
      <c r="CB433">
        <v>0</v>
      </c>
      <c r="CC433">
        <v>0</v>
      </c>
      <c r="CD433">
        <v>0</v>
      </c>
      <c r="CE433">
        <v>0</v>
      </c>
      <c r="CF433">
        <v>0</v>
      </c>
      <c r="CG433">
        <v>0</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v>0</v>
      </c>
      <c r="DA433">
        <v>0</v>
      </c>
      <c r="DB433">
        <v>0</v>
      </c>
      <c r="DC433">
        <v>0</v>
      </c>
      <c r="DD433">
        <v>0</v>
      </c>
      <c r="DE433">
        <v>0</v>
      </c>
      <c r="DF433">
        <v>0</v>
      </c>
      <c r="DG433">
        <v>0</v>
      </c>
      <c r="DH433">
        <v>0</v>
      </c>
      <c r="DI433">
        <v>0</v>
      </c>
      <c r="DJ433">
        <v>0</v>
      </c>
      <c r="DK433">
        <v>0</v>
      </c>
      <c r="DL433">
        <v>0</v>
      </c>
      <c r="DM433">
        <v>0</v>
      </c>
      <c r="DN433">
        <v>0</v>
      </c>
      <c r="DO433">
        <v>0</v>
      </c>
      <c r="DP433">
        <v>0</v>
      </c>
      <c r="DQ433">
        <v>0</v>
      </c>
      <c r="DR433">
        <v>0</v>
      </c>
      <c r="DS433">
        <v>0</v>
      </c>
      <c r="DT433">
        <v>0</v>
      </c>
      <c r="DU433">
        <v>0</v>
      </c>
      <c r="DV433">
        <v>0</v>
      </c>
      <c r="DW433">
        <v>0</v>
      </c>
      <c r="DX433">
        <v>0</v>
      </c>
      <c r="DY433">
        <v>0</v>
      </c>
      <c r="DZ433">
        <v>0</v>
      </c>
      <c r="EA433">
        <v>0</v>
      </c>
      <c r="EB433">
        <v>0</v>
      </c>
      <c r="EC433">
        <v>0</v>
      </c>
      <c r="ED433">
        <v>0</v>
      </c>
      <c r="EE433">
        <v>0</v>
      </c>
      <c r="EF433">
        <v>0</v>
      </c>
      <c r="EG433">
        <v>0</v>
      </c>
      <c r="EH433">
        <v>0</v>
      </c>
      <c r="EI433">
        <v>0</v>
      </c>
      <c r="EJ433">
        <v>0</v>
      </c>
      <c r="EK433">
        <v>0</v>
      </c>
      <c r="EL433">
        <v>0</v>
      </c>
      <c r="EM433">
        <v>0</v>
      </c>
      <c r="EN433">
        <v>0</v>
      </c>
      <c r="EO433">
        <v>0</v>
      </c>
      <c r="EP433">
        <v>0</v>
      </c>
      <c r="EQ433">
        <v>0</v>
      </c>
      <c r="ER433">
        <v>0</v>
      </c>
      <c r="ES433">
        <v>0</v>
      </c>
    </row>
    <row r="434" spans="1:149" x14ac:dyDescent="0.3">
      <c r="A434" t="s">
        <v>148</v>
      </c>
      <c r="B434" t="s">
        <v>149</v>
      </c>
      <c r="C434" t="s">
        <v>850</v>
      </c>
      <c r="D434" t="s">
        <v>597</v>
      </c>
      <c r="E434" t="s">
        <v>598</v>
      </c>
      <c r="F434" t="s">
        <v>863</v>
      </c>
      <c r="G434" t="str">
        <f>VLOOKUP(L434,'[3]Locn Lookup 2'!G:H,2,FALSE)</f>
        <v>117 -  HAVEMEYER</v>
      </c>
      <c r="H434" t="str">
        <f t="shared" si="26"/>
        <v>21244117 -  HAVEMEYER</v>
      </c>
      <c r="I434" t="s">
        <v>154</v>
      </c>
      <c r="J434" t="s">
        <v>155</v>
      </c>
      <c r="K434" t="str">
        <f t="shared" si="29"/>
        <v>17</v>
      </c>
      <c r="L434" s="3">
        <v>117</v>
      </c>
      <c r="M434" t="s">
        <v>852</v>
      </c>
      <c r="N434" t="s">
        <v>864</v>
      </c>
      <c r="O434" t="s">
        <v>597</v>
      </c>
      <c r="P434" t="s">
        <v>158</v>
      </c>
      <c r="Q434" t="s">
        <v>159</v>
      </c>
      <c r="R434">
        <v>1400000</v>
      </c>
      <c r="S434">
        <v>0</v>
      </c>
      <c r="T434">
        <v>0</v>
      </c>
      <c r="U434">
        <v>0</v>
      </c>
      <c r="V434">
        <v>1400000</v>
      </c>
      <c r="W434">
        <v>893114.51</v>
      </c>
      <c r="X434">
        <v>201264.73</v>
      </c>
      <c r="Y434">
        <v>0</v>
      </c>
      <c r="Z434">
        <v>305620.76</v>
      </c>
      <c r="AA434">
        <v>78.17</v>
      </c>
      <c r="AB434">
        <v>1400000</v>
      </c>
      <c r="AC434">
        <v>0</v>
      </c>
      <c r="AD434">
        <v>0</v>
      </c>
      <c r="AE434">
        <f t="shared" si="27"/>
        <v>0</v>
      </c>
      <c r="AF434">
        <v>1400000</v>
      </c>
      <c r="AG434">
        <v>893114.51</v>
      </c>
      <c r="AH434">
        <v>305620.76</v>
      </c>
      <c r="AI434">
        <v>78.17</v>
      </c>
      <c r="AJ434">
        <v>0</v>
      </c>
      <c r="AK434">
        <v>0</v>
      </c>
      <c r="AL434">
        <v>0</v>
      </c>
      <c r="AM434">
        <v>0</v>
      </c>
      <c r="AN434">
        <v>0</v>
      </c>
      <c r="AO434">
        <v>0</v>
      </c>
      <c r="AP434">
        <v>0</v>
      </c>
      <c r="AQ434">
        <v>0</v>
      </c>
      <c r="AR434">
        <v>0</v>
      </c>
      <c r="AS434">
        <v>0</v>
      </c>
      <c r="AT434">
        <v>0</v>
      </c>
      <c r="AU434">
        <v>0</v>
      </c>
      <c r="AV434">
        <v>0</v>
      </c>
      <c r="AW434">
        <v>0</v>
      </c>
      <c r="AX434">
        <v>0</v>
      </c>
      <c r="AY434">
        <v>0</v>
      </c>
      <c r="AZ434" t="s">
        <v>865</v>
      </c>
      <c r="BA434" t="s">
        <v>863</v>
      </c>
      <c r="BB434" t="s">
        <v>161</v>
      </c>
      <c r="BC434" t="s">
        <v>161</v>
      </c>
      <c r="BD434" t="s">
        <v>161</v>
      </c>
      <c r="BE434" t="s">
        <v>161</v>
      </c>
      <c r="BF434" t="s">
        <v>159</v>
      </c>
      <c r="BG434" t="s">
        <v>161</v>
      </c>
      <c r="BH434" s="4">
        <v>44013</v>
      </c>
      <c r="BI434">
        <v>0</v>
      </c>
      <c r="BJ434" s="4">
        <v>44377</v>
      </c>
      <c r="BK434" t="s">
        <v>161</v>
      </c>
      <c r="BL434" t="s">
        <v>161</v>
      </c>
      <c r="BM434" t="s">
        <v>161</v>
      </c>
      <c r="BO434" t="s">
        <v>161</v>
      </c>
      <c r="BQ434" t="s">
        <v>161</v>
      </c>
      <c r="BS434" t="s">
        <v>161</v>
      </c>
      <c r="BU434" t="s">
        <v>161</v>
      </c>
      <c r="BW434" t="s">
        <v>161</v>
      </c>
      <c r="BX434" t="s">
        <v>161</v>
      </c>
      <c r="BZ434">
        <v>0</v>
      </c>
      <c r="CA434">
        <v>0</v>
      </c>
      <c r="CB434">
        <v>0</v>
      </c>
      <c r="CC434">
        <v>0</v>
      </c>
      <c r="CD434">
        <v>0</v>
      </c>
      <c r="CE434">
        <v>0</v>
      </c>
      <c r="CF434">
        <v>0</v>
      </c>
      <c r="CG434">
        <v>0</v>
      </c>
      <c r="CH434">
        <v>0</v>
      </c>
      <c r="CI434">
        <v>0</v>
      </c>
      <c r="CJ434">
        <v>0</v>
      </c>
      <c r="CK434">
        <v>0</v>
      </c>
      <c r="CL434">
        <v>0</v>
      </c>
      <c r="CM434">
        <v>0</v>
      </c>
      <c r="CN434">
        <v>0</v>
      </c>
      <c r="CO434">
        <v>0</v>
      </c>
      <c r="CP434">
        <v>0</v>
      </c>
      <c r="CQ434">
        <v>0</v>
      </c>
      <c r="CR434">
        <v>0</v>
      </c>
      <c r="CS434">
        <v>0</v>
      </c>
      <c r="CT434">
        <v>0</v>
      </c>
      <c r="CU434">
        <v>0</v>
      </c>
      <c r="CV434">
        <v>0</v>
      </c>
      <c r="CW434">
        <v>0</v>
      </c>
      <c r="CX434">
        <v>0</v>
      </c>
      <c r="CY434">
        <v>0</v>
      </c>
      <c r="CZ434">
        <v>0</v>
      </c>
      <c r="DA434">
        <v>0</v>
      </c>
      <c r="DB434">
        <v>0</v>
      </c>
      <c r="DC434">
        <v>0</v>
      </c>
      <c r="DD434">
        <v>0</v>
      </c>
      <c r="DE434">
        <v>0</v>
      </c>
      <c r="DF434">
        <v>0</v>
      </c>
      <c r="DG434">
        <v>0</v>
      </c>
      <c r="DH434">
        <v>0</v>
      </c>
      <c r="DI434">
        <v>0</v>
      </c>
      <c r="DJ434">
        <v>0</v>
      </c>
      <c r="DK434">
        <v>0</v>
      </c>
      <c r="DL434">
        <v>0</v>
      </c>
      <c r="DM434">
        <v>0</v>
      </c>
      <c r="DN434">
        <v>0</v>
      </c>
      <c r="DO434">
        <v>0</v>
      </c>
      <c r="DP434">
        <v>0</v>
      </c>
      <c r="DQ434">
        <v>0</v>
      </c>
      <c r="DR434">
        <v>0</v>
      </c>
      <c r="DS434">
        <v>0</v>
      </c>
      <c r="DT434">
        <v>0</v>
      </c>
      <c r="DU434">
        <v>0</v>
      </c>
      <c r="DV434">
        <v>0</v>
      </c>
      <c r="DW434">
        <v>0</v>
      </c>
      <c r="DX434">
        <v>0</v>
      </c>
      <c r="DY434">
        <v>0</v>
      </c>
      <c r="DZ434">
        <v>0</v>
      </c>
      <c r="EA434">
        <v>0</v>
      </c>
      <c r="EB434">
        <v>0</v>
      </c>
      <c r="EC434">
        <v>0</v>
      </c>
      <c r="ED434">
        <v>0</v>
      </c>
      <c r="EE434">
        <v>0</v>
      </c>
      <c r="EF434">
        <v>0</v>
      </c>
      <c r="EG434">
        <v>0</v>
      </c>
      <c r="EH434">
        <v>0</v>
      </c>
      <c r="EI434">
        <v>0</v>
      </c>
      <c r="EJ434">
        <v>0</v>
      </c>
      <c r="EK434">
        <v>0</v>
      </c>
      <c r="EL434">
        <v>0</v>
      </c>
      <c r="EM434">
        <v>0</v>
      </c>
      <c r="EN434">
        <v>0</v>
      </c>
      <c r="EO434">
        <v>0</v>
      </c>
      <c r="EP434">
        <v>0</v>
      </c>
      <c r="EQ434">
        <v>0</v>
      </c>
      <c r="ER434">
        <v>0</v>
      </c>
      <c r="ES434">
        <v>0</v>
      </c>
    </row>
    <row r="435" spans="1:149" x14ac:dyDescent="0.3">
      <c r="A435" t="s">
        <v>148</v>
      </c>
      <c r="B435" t="s">
        <v>149</v>
      </c>
      <c r="C435" t="s">
        <v>850</v>
      </c>
      <c r="D435" t="s">
        <v>597</v>
      </c>
      <c r="E435" t="s">
        <v>598</v>
      </c>
      <c r="F435" t="s">
        <v>866</v>
      </c>
      <c r="G435" t="str">
        <f>VLOOKUP(L435,'[3]Locn Lookup 2'!G:H,2,FALSE)</f>
        <v>117 -  HAVEMEYER</v>
      </c>
      <c r="H435" t="str">
        <f t="shared" si="26"/>
        <v>21245117 -  HAVEMEYER</v>
      </c>
      <c r="I435" t="s">
        <v>154</v>
      </c>
      <c r="J435" t="s">
        <v>155</v>
      </c>
      <c r="K435" t="str">
        <f t="shared" si="29"/>
        <v>17</v>
      </c>
      <c r="L435" s="3">
        <v>117</v>
      </c>
      <c r="M435" t="s">
        <v>852</v>
      </c>
      <c r="N435" t="s">
        <v>867</v>
      </c>
      <c r="O435" t="s">
        <v>597</v>
      </c>
      <c r="P435" t="s">
        <v>158</v>
      </c>
      <c r="Q435" t="s">
        <v>159</v>
      </c>
      <c r="R435">
        <v>557000</v>
      </c>
      <c r="S435">
        <v>0</v>
      </c>
      <c r="T435">
        <v>0</v>
      </c>
      <c r="U435">
        <v>0</v>
      </c>
      <c r="V435">
        <v>557000</v>
      </c>
      <c r="W435">
        <v>442969.3</v>
      </c>
      <c r="X435">
        <v>92973.5</v>
      </c>
      <c r="Y435">
        <v>0</v>
      </c>
      <c r="Z435">
        <v>21057.200000000001</v>
      </c>
      <c r="AA435">
        <v>96.22</v>
      </c>
      <c r="AB435">
        <v>557000</v>
      </c>
      <c r="AC435">
        <v>0</v>
      </c>
      <c r="AD435">
        <v>0</v>
      </c>
      <c r="AE435">
        <f t="shared" si="27"/>
        <v>0</v>
      </c>
      <c r="AF435">
        <v>557000</v>
      </c>
      <c r="AG435">
        <v>442969.3</v>
      </c>
      <c r="AH435">
        <v>21057.200000000001</v>
      </c>
      <c r="AI435">
        <v>96.22</v>
      </c>
      <c r="AJ435">
        <v>0</v>
      </c>
      <c r="AK435">
        <v>0</v>
      </c>
      <c r="AL435">
        <v>0</v>
      </c>
      <c r="AM435">
        <v>0</v>
      </c>
      <c r="AN435">
        <v>0</v>
      </c>
      <c r="AO435">
        <v>0</v>
      </c>
      <c r="AP435">
        <v>0</v>
      </c>
      <c r="AQ435">
        <v>0</v>
      </c>
      <c r="AR435">
        <v>0</v>
      </c>
      <c r="AS435">
        <v>0</v>
      </c>
      <c r="AT435">
        <v>0</v>
      </c>
      <c r="AU435">
        <v>0</v>
      </c>
      <c r="AV435">
        <v>0</v>
      </c>
      <c r="AW435">
        <v>0</v>
      </c>
      <c r="AX435">
        <v>0</v>
      </c>
      <c r="AY435">
        <v>0</v>
      </c>
      <c r="AZ435" t="s">
        <v>868</v>
      </c>
      <c r="BA435" t="s">
        <v>866</v>
      </c>
      <c r="BB435" t="s">
        <v>161</v>
      </c>
      <c r="BC435" t="s">
        <v>161</v>
      </c>
      <c r="BD435" t="s">
        <v>161</v>
      </c>
      <c r="BE435" t="s">
        <v>161</v>
      </c>
      <c r="BF435" t="s">
        <v>159</v>
      </c>
      <c r="BG435" t="s">
        <v>161</v>
      </c>
      <c r="BH435" s="4">
        <v>44013</v>
      </c>
      <c r="BI435">
        <v>0</v>
      </c>
      <c r="BJ435" s="4">
        <v>44377</v>
      </c>
      <c r="BK435" t="s">
        <v>161</v>
      </c>
      <c r="BL435" t="s">
        <v>161</v>
      </c>
      <c r="BM435" t="s">
        <v>161</v>
      </c>
      <c r="BO435" t="s">
        <v>161</v>
      </c>
      <c r="BQ435" t="s">
        <v>161</v>
      </c>
      <c r="BS435" t="s">
        <v>161</v>
      </c>
      <c r="BU435" t="s">
        <v>161</v>
      </c>
      <c r="BW435" t="s">
        <v>161</v>
      </c>
      <c r="BX435" t="s">
        <v>161</v>
      </c>
      <c r="BZ435">
        <v>0</v>
      </c>
      <c r="CA435">
        <v>0</v>
      </c>
      <c r="CB435">
        <v>0</v>
      </c>
      <c r="CC435">
        <v>0</v>
      </c>
      <c r="CD435">
        <v>0</v>
      </c>
      <c r="CE435">
        <v>0</v>
      </c>
      <c r="CF435">
        <v>0</v>
      </c>
      <c r="CG435">
        <v>0</v>
      </c>
      <c r="CH435">
        <v>0</v>
      </c>
      <c r="CI435">
        <v>0</v>
      </c>
      <c r="CJ435">
        <v>0</v>
      </c>
      <c r="CK435">
        <v>0</v>
      </c>
      <c r="CL435">
        <v>0</v>
      </c>
      <c r="CM435">
        <v>0</v>
      </c>
      <c r="CN435">
        <v>0</v>
      </c>
      <c r="CO435">
        <v>0</v>
      </c>
      <c r="CP435">
        <v>0</v>
      </c>
      <c r="CQ435">
        <v>0</v>
      </c>
      <c r="CR435">
        <v>0</v>
      </c>
      <c r="CS435">
        <v>0</v>
      </c>
      <c r="CT435">
        <v>0</v>
      </c>
      <c r="CU435">
        <v>0</v>
      </c>
      <c r="CV435">
        <v>0</v>
      </c>
      <c r="CW435">
        <v>0</v>
      </c>
      <c r="CX435">
        <v>0</v>
      </c>
      <c r="CY435">
        <v>0</v>
      </c>
      <c r="CZ435">
        <v>0</v>
      </c>
      <c r="DA435">
        <v>0</v>
      </c>
      <c r="DB435">
        <v>0</v>
      </c>
      <c r="DC435">
        <v>0</v>
      </c>
      <c r="DD435">
        <v>0</v>
      </c>
      <c r="DE435">
        <v>0</v>
      </c>
      <c r="DF435">
        <v>0</v>
      </c>
      <c r="DG435">
        <v>0</v>
      </c>
      <c r="DH435">
        <v>0</v>
      </c>
      <c r="DI435">
        <v>0</v>
      </c>
      <c r="DJ435">
        <v>0</v>
      </c>
      <c r="DK435">
        <v>0</v>
      </c>
      <c r="DL435">
        <v>0</v>
      </c>
      <c r="DM435">
        <v>0</v>
      </c>
      <c r="DN435">
        <v>0</v>
      </c>
      <c r="DO435">
        <v>0</v>
      </c>
      <c r="DP435">
        <v>0</v>
      </c>
      <c r="DQ435">
        <v>0</v>
      </c>
      <c r="DR435">
        <v>0</v>
      </c>
      <c r="DS435">
        <v>0</v>
      </c>
      <c r="DT435">
        <v>0</v>
      </c>
      <c r="DU435">
        <v>0</v>
      </c>
      <c r="DV435">
        <v>0</v>
      </c>
      <c r="DW435">
        <v>0</v>
      </c>
      <c r="DX435">
        <v>0</v>
      </c>
      <c r="DY435">
        <v>0</v>
      </c>
      <c r="DZ435">
        <v>0</v>
      </c>
      <c r="EA435">
        <v>0</v>
      </c>
      <c r="EB435">
        <v>0</v>
      </c>
      <c r="EC435">
        <v>0</v>
      </c>
      <c r="ED435">
        <v>0</v>
      </c>
      <c r="EE435">
        <v>0</v>
      </c>
      <c r="EF435">
        <v>0</v>
      </c>
      <c r="EG435">
        <v>0</v>
      </c>
      <c r="EH435">
        <v>0</v>
      </c>
      <c r="EI435">
        <v>0</v>
      </c>
      <c r="EJ435">
        <v>0</v>
      </c>
      <c r="EK435">
        <v>0</v>
      </c>
      <c r="EL435">
        <v>0</v>
      </c>
      <c r="EM435">
        <v>0</v>
      </c>
      <c r="EN435">
        <v>0</v>
      </c>
      <c r="EO435">
        <v>0</v>
      </c>
      <c r="EP435">
        <v>0</v>
      </c>
      <c r="EQ435">
        <v>0</v>
      </c>
      <c r="ER435">
        <v>0</v>
      </c>
      <c r="ES435">
        <v>0</v>
      </c>
    </row>
    <row r="436" spans="1:149" hidden="1" x14ac:dyDescent="0.3">
      <c r="A436" t="s">
        <v>148</v>
      </c>
      <c r="B436" t="s">
        <v>149</v>
      </c>
      <c r="C436" t="s">
        <v>869</v>
      </c>
      <c r="D436" t="s">
        <v>597</v>
      </c>
      <c r="E436" t="s">
        <v>598</v>
      </c>
      <c r="F436" t="s">
        <v>594</v>
      </c>
      <c r="G436" t="str">
        <f>VLOOKUP(L436,'[3]Locn Lookup 2'!G:H,2,FALSE)</f>
        <v>117 -  HAVEMEYER</v>
      </c>
      <c r="H436" t="str">
        <f t="shared" si="26"/>
        <v>12148117 -  HAVEMEYER</v>
      </c>
      <c r="I436" t="s">
        <v>154</v>
      </c>
      <c r="J436" t="s">
        <v>155</v>
      </c>
      <c r="L436" s="3">
        <v>117</v>
      </c>
      <c r="M436" t="s">
        <v>156</v>
      </c>
      <c r="N436" t="s">
        <v>870</v>
      </c>
      <c r="O436" t="s">
        <v>871</v>
      </c>
      <c r="P436" t="s">
        <v>158</v>
      </c>
      <c r="Q436" t="s">
        <v>164</v>
      </c>
      <c r="R436">
        <v>0</v>
      </c>
      <c r="S436">
        <v>0</v>
      </c>
      <c r="T436">
        <v>0</v>
      </c>
      <c r="U436">
        <v>0</v>
      </c>
      <c r="V436">
        <v>0</v>
      </c>
      <c r="W436">
        <v>0</v>
      </c>
      <c r="X436">
        <v>0</v>
      </c>
      <c r="Y436">
        <v>0</v>
      </c>
      <c r="Z436">
        <v>0</v>
      </c>
      <c r="AA436">
        <v>0</v>
      </c>
      <c r="AB436">
        <v>400000</v>
      </c>
      <c r="AC436">
        <v>90797.69</v>
      </c>
      <c r="AD436">
        <v>-18172.21</v>
      </c>
      <c r="AE436">
        <f t="shared" si="27"/>
        <v>72625.48000000001</v>
      </c>
      <c r="AF436">
        <v>472625.48</v>
      </c>
      <c r="AG436">
        <v>472625.48</v>
      </c>
      <c r="AH436">
        <v>0</v>
      </c>
      <c r="AI436">
        <v>100</v>
      </c>
      <c r="AJ436">
        <v>0</v>
      </c>
      <c r="AK436">
        <v>0</v>
      </c>
      <c r="AL436">
        <v>0</v>
      </c>
      <c r="AM436">
        <v>0</v>
      </c>
      <c r="AN436">
        <v>0</v>
      </c>
      <c r="AO436">
        <v>0</v>
      </c>
      <c r="AP436">
        <v>0</v>
      </c>
      <c r="AQ436">
        <v>0</v>
      </c>
      <c r="AR436">
        <v>0</v>
      </c>
      <c r="AS436">
        <v>0</v>
      </c>
      <c r="AT436">
        <v>0</v>
      </c>
      <c r="AU436">
        <v>0</v>
      </c>
      <c r="AV436">
        <v>0</v>
      </c>
      <c r="AW436">
        <v>0</v>
      </c>
      <c r="AX436">
        <v>0</v>
      </c>
      <c r="AY436">
        <v>0</v>
      </c>
      <c r="AZ436" t="s">
        <v>596</v>
      </c>
      <c r="BA436" t="s">
        <v>594</v>
      </c>
      <c r="BB436" t="s">
        <v>161</v>
      </c>
      <c r="BC436" t="s">
        <v>161</v>
      </c>
      <c r="BD436" t="s">
        <v>161</v>
      </c>
      <c r="BE436" t="s">
        <v>161</v>
      </c>
      <c r="BF436" t="s">
        <v>159</v>
      </c>
      <c r="BG436" t="s">
        <v>161</v>
      </c>
      <c r="BH436" t="s">
        <v>161</v>
      </c>
      <c r="BI436">
        <v>0</v>
      </c>
      <c r="BJ436" t="s">
        <v>161</v>
      </c>
      <c r="BK436" t="s">
        <v>161</v>
      </c>
      <c r="BL436" t="s">
        <v>161</v>
      </c>
      <c r="BM436" t="s">
        <v>161</v>
      </c>
      <c r="BO436" t="s">
        <v>161</v>
      </c>
      <c r="BQ436" t="s">
        <v>161</v>
      </c>
      <c r="BS436" t="s">
        <v>161</v>
      </c>
      <c r="BU436" t="s">
        <v>161</v>
      </c>
      <c r="BW436" t="s">
        <v>161</v>
      </c>
      <c r="BX436" t="s">
        <v>161</v>
      </c>
      <c r="BZ436">
        <v>0</v>
      </c>
      <c r="CA436">
        <v>0</v>
      </c>
      <c r="CB436">
        <v>0</v>
      </c>
      <c r="CC436">
        <v>0</v>
      </c>
      <c r="CD436">
        <v>0</v>
      </c>
      <c r="CE436">
        <v>0</v>
      </c>
      <c r="CF436">
        <v>0</v>
      </c>
      <c r="CG436">
        <v>0</v>
      </c>
      <c r="CH436">
        <v>0</v>
      </c>
      <c r="CI436">
        <v>0</v>
      </c>
      <c r="CJ436">
        <v>0</v>
      </c>
      <c r="CK436">
        <v>0</v>
      </c>
      <c r="CL436">
        <v>0</v>
      </c>
      <c r="CM436">
        <v>0</v>
      </c>
      <c r="CN436">
        <v>0</v>
      </c>
      <c r="CO436">
        <v>0</v>
      </c>
      <c r="CP436">
        <v>0</v>
      </c>
      <c r="CQ436">
        <v>0</v>
      </c>
      <c r="CR436">
        <v>0</v>
      </c>
      <c r="CS436">
        <v>0</v>
      </c>
      <c r="CT436">
        <v>0</v>
      </c>
      <c r="CU436">
        <v>0</v>
      </c>
      <c r="CV436">
        <v>0</v>
      </c>
      <c r="CW436">
        <v>0</v>
      </c>
      <c r="CX436">
        <v>0</v>
      </c>
      <c r="CY436">
        <v>0</v>
      </c>
      <c r="CZ436">
        <v>0</v>
      </c>
      <c r="DA436">
        <v>0</v>
      </c>
      <c r="DB436">
        <v>0</v>
      </c>
      <c r="DC436">
        <v>0</v>
      </c>
      <c r="DD436">
        <v>0</v>
      </c>
      <c r="DE436">
        <v>0</v>
      </c>
      <c r="DF436">
        <v>0</v>
      </c>
      <c r="DG436">
        <v>0</v>
      </c>
      <c r="DH436">
        <v>0</v>
      </c>
      <c r="DI436">
        <v>0</v>
      </c>
      <c r="DJ436">
        <v>0</v>
      </c>
      <c r="DK436">
        <v>0</v>
      </c>
      <c r="DL436">
        <v>0</v>
      </c>
      <c r="DM436">
        <v>0</v>
      </c>
      <c r="DN436">
        <v>6640.33</v>
      </c>
      <c r="DO436">
        <v>27984.71</v>
      </c>
      <c r="DP436">
        <v>-717.54</v>
      </c>
      <c r="DQ436">
        <v>33907.5</v>
      </c>
      <c r="DR436">
        <v>33907.5</v>
      </c>
      <c r="DS436">
        <v>0</v>
      </c>
      <c r="DT436">
        <v>0</v>
      </c>
      <c r="DU436">
        <v>100</v>
      </c>
      <c r="DV436">
        <v>10065.33</v>
      </c>
      <c r="DW436">
        <v>0</v>
      </c>
      <c r="DX436">
        <v>0</v>
      </c>
      <c r="DY436">
        <v>10065.33</v>
      </c>
      <c r="DZ436">
        <v>3425</v>
      </c>
      <c r="EA436">
        <v>0</v>
      </c>
      <c r="EB436">
        <v>6640.33</v>
      </c>
      <c r="EC436">
        <v>34.03</v>
      </c>
      <c r="ED436">
        <v>400000</v>
      </c>
      <c r="EE436">
        <v>62812.98</v>
      </c>
      <c r="EF436">
        <v>-17454.669999999998</v>
      </c>
      <c r="EG436">
        <v>445358.31</v>
      </c>
      <c r="EH436">
        <v>435292.98</v>
      </c>
      <c r="EI436">
        <v>0</v>
      </c>
      <c r="EJ436">
        <v>10065.33</v>
      </c>
      <c r="EK436">
        <v>97.74</v>
      </c>
      <c r="EL436">
        <v>0</v>
      </c>
      <c r="EM436">
        <v>0</v>
      </c>
      <c r="EN436">
        <v>0</v>
      </c>
      <c r="EO436">
        <v>0</v>
      </c>
      <c r="EP436">
        <v>0</v>
      </c>
      <c r="EQ436">
        <v>0</v>
      </c>
      <c r="ER436">
        <v>0</v>
      </c>
      <c r="ES436">
        <v>0</v>
      </c>
    </row>
    <row r="437" spans="1:149" hidden="1" x14ac:dyDescent="0.3">
      <c r="A437" t="s">
        <v>148</v>
      </c>
      <c r="B437" t="s">
        <v>149</v>
      </c>
      <c r="C437" t="s">
        <v>869</v>
      </c>
      <c r="D437" t="s">
        <v>597</v>
      </c>
      <c r="E437" t="s">
        <v>598</v>
      </c>
      <c r="F437" t="s">
        <v>872</v>
      </c>
      <c r="G437" t="str">
        <f>VLOOKUP(L437,'[3]Locn Lookup 2'!G:H,2,FALSE)</f>
        <v>117 -  HAVEMEYER</v>
      </c>
      <c r="H437" t="str">
        <f t="shared" si="26"/>
        <v>13150117 -  HAVEMEYER</v>
      </c>
      <c r="I437" t="s">
        <v>154</v>
      </c>
      <c r="J437" t="s">
        <v>155</v>
      </c>
      <c r="L437" s="3">
        <v>117</v>
      </c>
      <c r="M437" t="s">
        <v>156</v>
      </c>
      <c r="N437" t="s">
        <v>873</v>
      </c>
      <c r="O437" t="s">
        <v>597</v>
      </c>
      <c r="P437" t="s">
        <v>158</v>
      </c>
      <c r="Q437" t="s">
        <v>164</v>
      </c>
      <c r="R437">
        <v>0</v>
      </c>
      <c r="S437">
        <v>0</v>
      </c>
      <c r="T437">
        <v>0</v>
      </c>
      <c r="U437">
        <v>0</v>
      </c>
      <c r="V437">
        <v>0</v>
      </c>
      <c r="W437">
        <v>0</v>
      </c>
      <c r="X437">
        <v>0</v>
      </c>
      <c r="Y437">
        <v>0</v>
      </c>
      <c r="Z437">
        <v>0</v>
      </c>
      <c r="AA437">
        <v>0</v>
      </c>
      <c r="AB437">
        <v>659000</v>
      </c>
      <c r="AC437">
        <v>0</v>
      </c>
      <c r="AD437">
        <v>0</v>
      </c>
      <c r="AE437">
        <f t="shared" si="27"/>
        <v>0</v>
      </c>
      <c r="AF437">
        <v>659000</v>
      </c>
      <c r="AG437">
        <v>659000</v>
      </c>
      <c r="AH437">
        <v>0</v>
      </c>
      <c r="AI437">
        <v>100</v>
      </c>
      <c r="AJ437">
        <v>0</v>
      </c>
      <c r="AK437">
        <v>0</v>
      </c>
      <c r="AL437">
        <v>0</v>
      </c>
      <c r="AM437">
        <v>0</v>
      </c>
      <c r="AN437">
        <v>0</v>
      </c>
      <c r="AO437">
        <v>0</v>
      </c>
      <c r="AP437">
        <v>0</v>
      </c>
      <c r="AQ437">
        <v>0</v>
      </c>
      <c r="AR437">
        <v>0</v>
      </c>
      <c r="AS437">
        <v>0</v>
      </c>
      <c r="AT437">
        <v>0</v>
      </c>
      <c r="AU437">
        <v>0</v>
      </c>
      <c r="AV437">
        <v>0</v>
      </c>
      <c r="AW437">
        <v>0</v>
      </c>
      <c r="AX437">
        <v>0</v>
      </c>
      <c r="AY437">
        <v>0</v>
      </c>
      <c r="AZ437" t="s">
        <v>874</v>
      </c>
      <c r="BA437" t="s">
        <v>872</v>
      </c>
      <c r="BB437" t="s">
        <v>161</v>
      </c>
      <c r="BC437" t="s">
        <v>161</v>
      </c>
      <c r="BD437" t="s">
        <v>161</v>
      </c>
      <c r="BE437" t="s">
        <v>161</v>
      </c>
      <c r="BF437" t="s">
        <v>159</v>
      </c>
      <c r="BG437" t="s">
        <v>161</v>
      </c>
      <c r="BH437" s="4">
        <v>41091</v>
      </c>
      <c r="BI437">
        <v>0</v>
      </c>
      <c r="BJ437" s="4">
        <v>41455</v>
      </c>
      <c r="BK437" t="s">
        <v>161</v>
      </c>
      <c r="BL437" t="s">
        <v>161</v>
      </c>
      <c r="BM437" t="s">
        <v>161</v>
      </c>
      <c r="BO437" t="s">
        <v>161</v>
      </c>
      <c r="BQ437" t="s">
        <v>161</v>
      </c>
      <c r="BS437" t="s">
        <v>161</v>
      </c>
      <c r="BU437" t="s">
        <v>161</v>
      </c>
      <c r="BW437" t="s">
        <v>161</v>
      </c>
      <c r="BX437" t="s">
        <v>161</v>
      </c>
      <c r="BZ437">
        <v>0</v>
      </c>
      <c r="CA437">
        <v>0</v>
      </c>
      <c r="CB437">
        <v>0</v>
      </c>
      <c r="CC437">
        <v>0</v>
      </c>
      <c r="CD437">
        <v>0</v>
      </c>
      <c r="CE437">
        <v>0</v>
      </c>
      <c r="CF437">
        <v>0</v>
      </c>
      <c r="CG437">
        <v>0</v>
      </c>
      <c r="CH437">
        <v>0</v>
      </c>
      <c r="CI437">
        <v>0</v>
      </c>
      <c r="CJ437">
        <v>0</v>
      </c>
      <c r="CK437">
        <v>0</v>
      </c>
      <c r="CL437">
        <v>0</v>
      </c>
      <c r="CM437">
        <v>0</v>
      </c>
      <c r="CN437">
        <v>0</v>
      </c>
      <c r="CO437">
        <v>0</v>
      </c>
      <c r="CP437">
        <v>0</v>
      </c>
      <c r="CQ437">
        <v>0</v>
      </c>
      <c r="CR437">
        <v>0</v>
      </c>
      <c r="CS437">
        <v>0</v>
      </c>
      <c r="CT437">
        <v>0</v>
      </c>
      <c r="CU437">
        <v>0</v>
      </c>
      <c r="CV437">
        <v>0</v>
      </c>
      <c r="CW437">
        <v>0</v>
      </c>
      <c r="CX437">
        <v>0</v>
      </c>
      <c r="CY437">
        <v>0</v>
      </c>
      <c r="CZ437">
        <v>0</v>
      </c>
      <c r="DA437">
        <v>0</v>
      </c>
      <c r="DB437">
        <v>0</v>
      </c>
      <c r="DC437">
        <v>0</v>
      </c>
      <c r="DD437">
        <v>0</v>
      </c>
      <c r="DE437">
        <v>0</v>
      </c>
      <c r="DF437">
        <v>0</v>
      </c>
      <c r="DG437">
        <v>0</v>
      </c>
      <c r="DH437">
        <v>0</v>
      </c>
      <c r="DI437">
        <v>0</v>
      </c>
      <c r="DJ437">
        <v>0</v>
      </c>
      <c r="DK437">
        <v>0</v>
      </c>
      <c r="DL437">
        <v>0</v>
      </c>
      <c r="DM437">
        <v>0</v>
      </c>
      <c r="DN437">
        <v>16945.36</v>
      </c>
      <c r="DO437">
        <v>0</v>
      </c>
      <c r="DP437">
        <v>0</v>
      </c>
      <c r="DQ437">
        <v>16945.36</v>
      </c>
      <c r="DR437">
        <v>16945.36</v>
      </c>
      <c r="DS437">
        <v>0</v>
      </c>
      <c r="DT437">
        <v>0</v>
      </c>
      <c r="DU437">
        <v>100</v>
      </c>
      <c r="DV437">
        <v>659000</v>
      </c>
      <c r="DW437">
        <v>0</v>
      </c>
      <c r="DX437">
        <v>0</v>
      </c>
      <c r="DY437">
        <v>659000</v>
      </c>
      <c r="DZ437">
        <v>642054.64</v>
      </c>
      <c r="EA437">
        <v>0</v>
      </c>
      <c r="EB437">
        <v>16945.36</v>
      </c>
      <c r="EC437">
        <v>97.43</v>
      </c>
      <c r="ED437">
        <v>0</v>
      </c>
      <c r="EE437">
        <v>0</v>
      </c>
      <c r="EF437">
        <v>0</v>
      </c>
      <c r="EG437">
        <v>0</v>
      </c>
      <c r="EH437">
        <v>0</v>
      </c>
      <c r="EI437">
        <v>0</v>
      </c>
      <c r="EJ437">
        <v>0</v>
      </c>
      <c r="EK437">
        <v>0</v>
      </c>
      <c r="EL437">
        <v>0</v>
      </c>
      <c r="EM437">
        <v>0</v>
      </c>
      <c r="EN437">
        <v>0</v>
      </c>
      <c r="EO437">
        <v>0</v>
      </c>
      <c r="EP437">
        <v>0</v>
      </c>
      <c r="EQ437">
        <v>0</v>
      </c>
      <c r="ER437">
        <v>0</v>
      </c>
      <c r="ES437">
        <v>0</v>
      </c>
    </row>
    <row r="438" spans="1:149" hidden="1" x14ac:dyDescent="0.3">
      <c r="A438" t="s">
        <v>148</v>
      </c>
      <c r="B438" t="s">
        <v>149</v>
      </c>
      <c r="C438" t="s">
        <v>869</v>
      </c>
      <c r="D438" t="s">
        <v>597</v>
      </c>
      <c r="E438" t="s">
        <v>598</v>
      </c>
      <c r="F438" t="s">
        <v>599</v>
      </c>
      <c r="G438" t="str">
        <f>VLOOKUP(L438,'[3]Locn Lookup 2'!G:H,2,FALSE)</f>
        <v>117 -  HAVEMEYER</v>
      </c>
      <c r="H438" t="str">
        <f t="shared" si="26"/>
        <v>14153117 -  HAVEMEYER</v>
      </c>
      <c r="I438" t="s">
        <v>154</v>
      </c>
      <c r="J438" t="s">
        <v>155</v>
      </c>
      <c r="L438" s="3">
        <v>117</v>
      </c>
      <c r="M438" t="s">
        <v>156</v>
      </c>
      <c r="N438" t="s">
        <v>875</v>
      </c>
      <c r="O438" t="s">
        <v>597</v>
      </c>
      <c r="P438" t="s">
        <v>158</v>
      </c>
      <c r="Q438" t="s">
        <v>164</v>
      </c>
      <c r="R438">
        <v>0</v>
      </c>
      <c r="S438">
        <v>0</v>
      </c>
      <c r="T438">
        <v>0</v>
      </c>
      <c r="U438">
        <v>0</v>
      </c>
      <c r="V438">
        <v>0</v>
      </c>
      <c r="W438">
        <v>0</v>
      </c>
      <c r="X438">
        <v>0</v>
      </c>
      <c r="Y438">
        <v>0</v>
      </c>
      <c r="Z438">
        <v>0</v>
      </c>
      <c r="AA438">
        <v>0</v>
      </c>
      <c r="AB438">
        <v>567000</v>
      </c>
      <c r="AC438">
        <v>75000</v>
      </c>
      <c r="AD438">
        <v>0</v>
      </c>
      <c r="AE438">
        <f t="shared" si="27"/>
        <v>75000</v>
      </c>
      <c r="AF438">
        <v>642000</v>
      </c>
      <c r="AG438">
        <v>642000</v>
      </c>
      <c r="AH438">
        <v>0</v>
      </c>
      <c r="AI438">
        <v>100</v>
      </c>
      <c r="AJ438">
        <v>0</v>
      </c>
      <c r="AK438">
        <v>0</v>
      </c>
      <c r="AL438">
        <v>0</v>
      </c>
      <c r="AM438">
        <v>0</v>
      </c>
      <c r="AN438">
        <v>0</v>
      </c>
      <c r="AO438">
        <v>0</v>
      </c>
      <c r="AP438">
        <v>0</v>
      </c>
      <c r="AQ438">
        <v>0</v>
      </c>
      <c r="AR438">
        <v>0</v>
      </c>
      <c r="AS438">
        <v>0</v>
      </c>
      <c r="AT438">
        <v>0</v>
      </c>
      <c r="AU438">
        <v>0</v>
      </c>
      <c r="AV438">
        <v>0</v>
      </c>
      <c r="AW438">
        <v>0</v>
      </c>
      <c r="AX438">
        <v>0</v>
      </c>
      <c r="AY438">
        <v>0</v>
      </c>
      <c r="AZ438" t="s">
        <v>601</v>
      </c>
      <c r="BA438" t="s">
        <v>599</v>
      </c>
      <c r="BB438" t="s">
        <v>161</v>
      </c>
      <c r="BC438" t="s">
        <v>161</v>
      </c>
      <c r="BD438" t="s">
        <v>161</v>
      </c>
      <c r="BE438" t="s">
        <v>161</v>
      </c>
      <c r="BF438" t="s">
        <v>159</v>
      </c>
      <c r="BG438" t="s">
        <v>161</v>
      </c>
      <c r="BH438" s="4">
        <v>41456</v>
      </c>
      <c r="BI438">
        <v>0</v>
      </c>
      <c r="BJ438" s="4">
        <v>41820</v>
      </c>
      <c r="BK438" t="s">
        <v>161</v>
      </c>
      <c r="BL438" t="s">
        <v>161</v>
      </c>
      <c r="BM438" t="s">
        <v>161</v>
      </c>
      <c r="BO438" t="s">
        <v>161</v>
      </c>
      <c r="BQ438" t="s">
        <v>161</v>
      </c>
      <c r="BS438" t="s">
        <v>161</v>
      </c>
      <c r="BU438" t="s">
        <v>161</v>
      </c>
      <c r="BW438" t="s">
        <v>161</v>
      </c>
      <c r="BX438" t="s">
        <v>161</v>
      </c>
      <c r="BZ438">
        <v>0</v>
      </c>
      <c r="CA438">
        <v>0</v>
      </c>
      <c r="CB438">
        <v>0</v>
      </c>
      <c r="CC438">
        <v>0</v>
      </c>
      <c r="CD438">
        <v>0</v>
      </c>
      <c r="CE438">
        <v>0</v>
      </c>
      <c r="CF438">
        <v>0</v>
      </c>
      <c r="CG438">
        <v>0</v>
      </c>
      <c r="CH438">
        <v>0</v>
      </c>
      <c r="CI438">
        <v>0</v>
      </c>
      <c r="CJ438">
        <v>0</v>
      </c>
      <c r="CK438">
        <v>0</v>
      </c>
      <c r="CL438">
        <v>0</v>
      </c>
      <c r="CM438">
        <v>0</v>
      </c>
      <c r="CN438">
        <v>0</v>
      </c>
      <c r="CO438">
        <v>0</v>
      </c>
      <c r="CP438">
        <v>0</v>
      </c>
      <c r="CQ438">
        <v>0</v>
      </c>
      <c r="CR438">
        <v>0</v>
      </c>
      <c r="CS438">
        <v>0</v>
      </c>
      <c r="CT438">
        <v>0</v>
      </c>
      <c r="CU438">
        <v>0</v>
      </c>
      <c r="CV438">
        <v>0</v>
      </c>
      <c r="CW438">
        <v>0</v>
      </c>
      <c r="CX438">
        <v>0</v>
      </c>
      <c r="CY438">
        <v>0</v>
      </c>
      <c r="CZ438">
        <v>0</v>
      </c>
      <c r="DA438">
        <v>0</v>
      </c>
      <c r="DB438">
        <v>0</v>
      </c>
      <c r="DC438">
        <v>0</v>
      </c>
      <c r="DD438">
        <v>0</v>
      </c>
      <c r="DE438">
        <v>0</v>
      </c>
      <c r="DF438">
        <v>57879.49</v>
      </c>
      <c r="DG438">
        <v>0</v>
      </c>
      <c r="DH438">
        <v>0</v>
      </c>
      <c r="DI438">
        <v>57879.49</v>
      </c>
      <c r="DJ438">
        <v>57879.49</v>
      </c>
      <c r="DK438">
        <v>0</v>
      </c>
      <c r="DL438">
        <v>0</v>
      </c>
      <c r="DM438">
        <v>100</v>
      </c>
      <c r="DN438">
        <v>567000</v>
      </c>
      <c r="DO438">
        <v>75000</v>
      </c>
      <c r="DP438">
        <v>0</v>
      </c>
      <c r="DQ438">
        <v>642000</v>
      </c>
      <c r="DR438">
        <v>584120.51</v>
      </c>
      <c r="DS438">
        <v>0</v>
      </c>
      <c r="DT438">
        <v>57879.49</v>
      </c>
      <c r="DU438">
        <v>90.98</v>
      </c>
      <c r="DV438">
        <v>0</v>
      </c>
      <c r="DW438">
        <v>0</v>
      </c>
      <c r="DX438">
        <v>0</v>
      </c>
      <c r="DY438">
        <v>0</v>
      </c>
      <c r="DZ438">
        <v>0</v>
      </c>
      <c r="EA438">
        <v>0</v>
      </c>
      <c r="EB438">
        <v>0</v>
      </c>
      <c r="EC438">
        <v>0</v>
      </c>
      <c r="ED438">
        <v>0</v>
      </c>
      <c r="EE438">
        <v>0</v>
      </c>
      <c r="EF438">
        <v>0</v>
      </c>
      <c r="EG438">
        <v>0</v>
      </c>
      <c r="EH438">
        <v>0</v>
      </c>
      <c r="EI438">
        <v>0</v>
      </c>
      <c r="EJ438">
        <v>0</v>
      </c>
      <c r="EK438">
        <v>0</v>
      </c>
      <c r="EL438">
        <v>0</v>
      </c>
      <c r="EM438">
        <v>0</v>
      </c>
      <c r="EN438">
        <v>0</v>
      </c>
      <c r="EO438">
        <v>0</v>
      </c>
      <c r="EP438">
        <v>0</v>
      </c>
      <c r="EQ438">
        <v>0</v>
      </c>
      <c r="ER438">
        <v>0</v>
      </c>
      <c r="ES438">
        <v>0</v>
      </c>
    </row>
    <row r="439" spans="1:149" hidden="1" x14ac:dyDescent="0.3">
      <c r="A439" t="s">
        <v>148</v>
      </c>
      <c r="B439" t="s">
        <v>149</v>
      </c>
      <c r="C439" t="s">
        <v>869</v>
      </c>
      <c r="D439" t="s">
        <v>597</v>
      </c>
      <c r="E439" t="s">
        <v>598</v>
      </c>
      <c r="F439" t="s">
        <v>876</v>
      </c>
      <c r="G439" t="str">
        <f>VLOOKUP(L439,'[3]Locn Lookup 2'!G:H,2,FALSE)</f>
        <v>117 -  HAVEMEYER</v>
      </c>
      <c r="H439" t="str">
        <f t="shared" si="26"/>
        <v>14154117 -  HAVEMEYER</v>
      </c>
      <c r="I439" t="s">
        <v>154</v>
      </c>
      <c r="J439" t="s">
        <v>155</v>
      </c>
      <c r="L439" s="3">
        <v>117</v>
      </c>
      <c r="M439" t="s">
        <v>156</v>
      </c>
      <c r="N439" t="s">
        <v>877</v>
      </c>
      <c r="O439" t="s">
        <v>597</v>
      </c>
      <c r="P439" t="s">
        <v>158</v>
      </c>
      <c r="Q439" t="s">
        <v>164</v>
      </c>
      <c r="R439">
        <v>0</v>
      </c>
      <c r="S439">
        <v>0</v>
      </c>
      <c r="T439">
        <v>0</v>
      </c>
      <c r="U439">
        <v>0</v>
      </c>
      <c r="V439">
        <v>0</v>
      </c>
      <c r="W439">
        <v>0</v>
      </c>
      <c r="X439">
        <v>0</v>
      </c>
      <c r="Y439">
        <v>0</v>
      </c>
      <c r="Z439">
        <v>0</v>
      </c>
      <c r="AA439">
        <v>0</v>
      </c>
      <c r="AB439">
        <v>1126000</v>
      </c>
      <c r="AC439">
        <v>0</v>
      </c>
      <c r="AD439">
        <v>0</v>
      </c>
      <c r="AE439">
        <f t="shared" si="27"/>
        <v>0</v>
      </c>
      <c r="AF439">
        <v>1126000</v>
      </c>
      <c r="AG439">
        <v>1126000</v>
      </c>
      <c r="AH439">
        <v>0</v>
      </c>
      <c r="AI439">
        <v>100</v>
      </c>
      <c r="AJ439">
        <v>0</v>
      </c>
      <c r="AK439">
        <v>0</v>
      </c>
      <c r="AL439">
        <v>0</v>
      </c>
      <c r="AM439">
        <v>0</v>
      </c>
      <c r="AN439">
        <v>0</v>
      </c>
      <c r="AO439">
        <v>0</v>
      </c>
      <c r="AP439">
        <v>0</v>
      </c>
      <c r="AQ439">
        <v>0</v>
      </c>
      <c r="AR439">
        <v>0</v>
      </c>
      <c r="AS439">
        <v>0</v>
      </c>
      <c r="AT439">
        <v>0</v>
      </c>
      <c r="AU439">
        <v>0</v>
      </c>
      <c r="AV439">
        <v>0</v>
      </c>
      <c r="AW439">
        <v>0</v>
      </c>
      <c r="AX439">
        <v>0</v>
      </c>
      <c r="AY439">
        <v>0</v>
      </c>
      <c r="AZ439" t="s">
        <v>878</v>
      </c>
      <c r="BA439" t="s">
        <v>876</v>
      </c>
      <c r="BB439" t="s">
        <v>161</v>
      </c>
      <c r="BC439" t="s">
        <v>161</v>
      </c>
      <c r="BD439" t="s">
        <v>161</v>
      </c>
      <c r="BE439" t="s">
        <v>161</v>
      </c>
      <c r="BF439" t="s">
        <v>159</v>
      </c>
      <c r="BG439" t="s">
        <v>161</v>
      </c>
      <c r="BH439" s="4">
        <v>41456</v>
      </c>
      <c r="BI439">
        <v>0</v>
      </c>
      <c r="BJ439" s="4">
        <v>41820</v>
      </c>
      <c r="BK439" t="s">
        <v>161</v>
      </c>
      <c r="BL439" t="s">
        <v>161</v>
      </c>
      <c r="BM439" t="s">
        <v>161</v>
      </c>
      <c r="BO439" t="s">
        <v>161</v>
      </c>
      <c r="BQ439" t="s">
        <v>161</v>
      </c>
      <c r="BS439" t="s">
        <v>161</v>
      </c>
      <c r="BU439" t="s">
        <v>161</v>
      </c>
      <c r="BW439" t="s">
        <v>161</v>
      </c>
      <c r="BX439" t="s">
        <v>161</v>
      </c>
      <c r="BZ439">
        <v>0</v>
      </c>
      <c r="CA439">
        <v>0</v>
      </c>
      <c r="CB439">
        <v>0</v>
      </c>
      <c r="CC439">
        <v>0</v>
      </c>
      <c r="CD439">
        <v>0</v>
      </c>
      <c r="CE439">
        <v>0</v>
      </c>
      <c r="CF439">
        <v>0</v>
      </c>
      <c r="CG439">
        <v>0</v>
      </c>
      <c r="CH439">
        <v>0</v>
      </c>
      <c r="CI439">
        <v>0</v>
      </c>
      <c r="CJ439">
        <v>0</v>
      </c>
      <c r="CK439">
        <v>0</v>
      </c>
      <c r="CL439">
        <v>0</v>
      </c>
      <c r="CM439">
        <v>0</v>
      </c>
      <c r="CN439">
        <v>0</v>
      </c>
      <c r="CO439">
        <v>0</v>
      </c>
      <c r="CP439">
        <v>0</v>
      </c>
      <c r="CQ439">
        <v>0</v>
      </c>
      <c r="CR439">
        <v>0</v>
      </c>
      <c r="CS439">
        <v>0</v>
      </c>
      <c r="CT439">
        <v>0</v>
      </c>
      <c r="CU439">
        <v>0</v>
      </c>
      <c r="CV439">
        <v>0</v>
      </c>
      <c r="CW439">
        <v>0</v>
      </c>
      <c r="CX439">
        <v>0</v>
      </c>
      <c r="CY439">
        <v>0</v>
      </c>
      <c r="CZ439">
        <v>0</v>
      </c>
      <c r="DA439">
        <v>0</v>
      </c>
      <c r="DB439">
        <v>0</v>
      </c>
      <c r="DC439">
        <v>0</v>
      </c>
      <c r="DD439">
        <v>0</v>
      </c>
      <c r="DE439">
        <v>0</v>
      </c>
      <c r="DF439">
        <v>357445.2</v>
      </c>
      <c r="DG439">
        <v>0</v>
      </c>
      <c r="DH439">
        <v>0</v>
      </c>
      <c r="DI439">
        <v>357445.2</v>
      </c>
      <c r="DJ439">
        <v>357445.2</v>
      </c>
      <c r="DK439">
        <v>0</v>
      </c>
      <c r="DL439">
        <v>0</v>
      </c>
      <c r="DM439">
        <v>100</v>
      </c>
      <c r="DN439">
        <v>1126000</v>
      </c>
      <c r="DO439">
        <v>0</v>
      </c>
      <c r="DP439">
        <v>0</v>
      </c>
      <c r="DQ439">
        <v>1126000</v>
      </c>
      <c r="DR439">
        <v>768554.8</v>
      </c>
      <c r="DS439">
        <v>0</v>
      </c>
      <c r="DT439">
        <v>357445.2</v>
      </c>
      <c r="DU439">
        <v>68.260000000000005</v>
      </c>
      <c r="DV439">
        <v>0</v>
      </c>
      <c r="DW439">
        <v>0</v>
      </c>
      <c r="DX439">
        <v>0</v>
      </c>
      <c r="DY439">
        <v>0</v>
      </c>
      <c r="DZ439">
        <v>0</v>
      </c>
      <c r="EA439">
        <v>0</v>
      </c>
      <c r="EB439">
        <v>0</v>
      </c>
      <c r="EC439">
        <v>0</v>
      </c>
      <c r="ED439">
        <v>0</v>
      </c>
      <c r="EE439">
        <v>0</v>
      </c>
      <c r="EF439">
        <v>0</v>
      </c>
      <c r="EG439">
        <v>0</v>
      </c>
      <c r="EH439">
        <v>0</v>
      </c>
      <c r="EI439">
        <v>0</v>
      </c>
      <c r="EJ439">
        <v>0</v>
      </c>
      <c r="EK439">
        <v>0</v>
      </c>
      <c r="EL439">
        <v>0</v>
      </c>
      <c r="EM439">
        <v>0</v>
      </c>
      <c r="EN439">
        <v>0</v>
      </c>
      <c r="EO439">
        <v>0</v>
      </c>
      <c r="EP439">
        <v>0</v>
      </c>
      <c r="EQ439">
        <v>0</v>
      </c>
      <c r="ER439">
        <v>0</v>
      </c>
      <c r="ES439">
        <v>0</v>
      </c>
    </row>
    <row r="440" spans="1:149" hidden="1" x14ac:dyDescent="0.3">
      <c r="A440" t="s">
        <v>148</v>
      </c>
      <c r="B440" t="s">
        <v>149</v>
      </c>
      <c r="C440" t="s">
        <v>869</v>
      </c>
      <c r="D440" t="s">
        <v>597</v>
      </c>
      <c r="E440" t="s">
        <v>598</v>
      </c>
      <c r="F440" t="s">
        <v>879</v>
      </c>
      <c r="G440" t="str">
        <f>VLOOKUP(L440,'[3]Locn Lookup 2'!G:H,2,FALSE)</f>
        <v>117 -  HAVEMEYER</v>
      </c>
      <c r="H440" t="str">
        <f t="shared" si="26"/>
        <v>15160117 -  HAVEMEYER</v>
      </c>
      <c r="I440" t="s">
        <v>154</v>
      </c>
      <c r="J440" t="s">
        <v>155</v>
      </c>
      <c r="L440" s="3">
        <v>117</v>
      </c>
      <c r="M440" t="s">
        <v>156</v>
      </c>
      <c r="N440" t="s">
        <v>880</v>
      </c>
      <c r="O440" t="s">
        <v>597</v>
      </c>
      <c r="P440" t="s">
        <v>158</v>
      </c>
      <c r="Q440" t="s">
        <v>159</v>
      </c>
      <c r="R440">
        <v>0</v>
      </c>
      <c r="S440">
        <v>0</v>
      </c>
      <c r="T440">
        <v>0</v>
      </c>
      <c r="U440">
        <v>0</v>
      </c>
      <c r="V440">
        <v>0</v>
      </c>
      <c r="W440">
        <v>0</v>
      </c>
      <c r="X440">
        <v>0</v>
      </c>
      <c r="Y440">
        <v>0</v>
      </c>
      <c r="Z440">
        <v>0</v>
      </c>
      <c r="AA440">
        <v>0</v>
      </c>
      <c r="AB440">
        <v>576000</v>
      </c>
      <c r="AC440">
        <v>0</v>
      </c>
      <c r="AD440">
        <v>-1231.43</v>
      </c>
      <c r="AE440">
        <f t="shared" si="27"/>
        <v>-1231.43</v>
      </c>
      <c r="AF440">
        <v>574768.56999999995</v>
      </c>
      <c r="AG440">
        <v>574768.56999999995</v>
      </c>
      <c r="AH440">
        <v>0</v>
      </c>
      <c r="AI440">
        <v>100</v>
      </c>
      <c r="AJ440">
        <v>0</v>
      </c>
      <c r="AK440">
        <v>0</v>
      </c>
      <c r="AL440">
        <v>0</v>
      </c>
      <c r="AM440">
        <v>0</v>
      </c>
      <c r="AN440">
        <v>0</v>
      </c>
      <c r="AO440">
        <v>0</v>
      </c>
      <c r="AP440">
        <v>0</v>
      </c>
      <c r="AQ440">
        <v>0</v>
      </c>
      <c r="AR440">
        <v>0</v>
      </c>
      <c r="AS440">
        <v>0</v>
      </c>
      <c r="AT440">
        <v>0</v>
      </c>
      <c r="AU440">
        <v>0</v>
      </c>
      <c r="AV440">
        <v>0</v>
      </c>
      <c r="AW440">
        <v>0</v>
      </c>
      <c r="AX440">
        <v>0</v>
      </c>
      <c r="AY440">
        <v>0</v>
      </c>
      <c r="AZ440" t="s">
        <v>881</v>
      </c>
      <c r="BA440" t="s">
        <v>879</v>
      </c>
      <c r="BB440" t="s">
        <v>161</v>
      </c>
      <c r="BC440" t="s">
        <v>161</v>
      </c>
      <c r="BD440" t="s">
        <v>161</v>
      </c>
      <c r="BE440" t="s">
        <v>161</v>
      </c>
      <c r="BF440" t="s">
        <v>159</v>
      </c>
      <c r="BG440" t="s">
        <v>161</v>
      </c>
      <c r="BH440" s="4">
        <v>41821</v>
      </c>
      <c r="BI440">
        <v>0</v>
      </c>
      <c r="BJ440" s="4">
        <v>42185</v>
      </c>
      <c r="BK440" t="s">
        <v>161</v>
      </c>
      <c r="BL440" t="s">
        <v>161</v>
      </c>
      <c r="BM440" t="s">
        <v>161</v>
      </c>
      <c r="BO440" t="s">
        <v>161</v>
      </c>
      <c r="BQ440" t="s">
        <v>161</v>
      </c>
      <c r="BS440" t="s">
        <v>161</v>
      </c>
      <c r="BU440" t="s">
        <v>161</v>
      </c>
      <c r="BW440" t="s">
        <v>161</v>
      </c>
      <c r="BX440" t="s">
        <v>161</v>
      </c>
      <c r="BZ440">
        <v>1231.43</v>
      </c>
      <c r="CA440">
        <v>0</v>
      </c>
      <c r="CB440">
        <v>-1231.43</v>
      </c>
      <c r="CC440">
        <v>0</v>
      </c>
      <c r="CD440">
        <v>0</v>
      </c>
      <c r="CE440">
        <v>0</v>
      </c>
      <c r="CF440">
        <v>0</v>
      </c>
      <c r="CG440">
        <v>0</v>
      </c>
      <c r="CH440">
        <v>1231.43</v>
      </c>
      <c r="CI440">
        <v>0</v>
      </c>
      <c r="CJ440">
        <v>0</v>
      </c>
      <c r="CK440">
        <v>1231.43</v>
      </c>
      <c r="CL440">
        <v>0</v>
      </c>
      <c r="CM440">
        <v>0</v>
      </c>
      <c r="CN440">
        <v>1231.43</v>
      </c>
      <c r="CO440">
        <v>0</v>
      </c>
      <c r="CP440">
        <v>12382.97</v>
      </c>
      <c r="CQ440">
        <v>0</v>
      </c>
      <c r="CR440">
        <v>0</v>
      </c>
      <c r="CS440">
        <v>12382.97</v>
      </c>
      <c r="CT440">
        <v>11151.54</v>
      </c>
      <c r="CU440">
        <v>0</v>
      </c>
      <c r="CV440">
        <v>1231.43</v>
      </c>
      <c r="CW440">
        <v>90.06</v>
      </c>
      <c r="CX440">
        <v>76273.919999999998</v>
      </c>
      <c r="CY440">
        <v>0</v>
      </c>
      <c r="CZ440">
        <v>0</v>
      </c>
      <c r="DA440">
        <v>76273.919999999998</v>
      </c>
      <c r="DB440">
        <v>63890.95</v>
      </c>
      <c r="DC440">
        <v>0</v>
      </c>
      <c r="DD440">
        <v>12382.97</v>
      </c>
      <c r="DE440">
        <v>83.77</v>
      </c>
      <c r="DF440">
        <v>576000</v>
      </c>
      <c r="DG440">
        <v>0</v>
      </c>
      <c r="DH440">
        <v>0</v>
      </c>
      <c r="DI440">
        <v>576000</v>
      </c>
      <c r="DJ440">
        <v>499726.08000000002</v>
      </c>
      <c r="DK440">
        <v>0</v>
      </c>
      <c r="DL440">
        <v>76273.919999999998</v>
      </c>
      <c r="DM440">
        <v>86.76</v>
      </c>
      <c r="DN440">
        <v>0</v>
      </c>
      <c r="DO440">
        <v>0</v>
      </c>
      <c r="DP440">
        <v>0</v>
      </c>
      <c r="DQ440">
        <v>0</v>
      </c>
      <c r="DR440">
        <v>0</v>
      </c>
      <c r="DS440">
        <v>0</v>
      </c>
      <c r="DT440">
        <v>0</v>
      </c>
      <c r="DU440">
        <v>0</v>
      </c>
      <c r="DV440">
        <v>0</v>
      </c>
      <c r="DW440">
        <v>0</v>
      </c>
      <c r="DX440">
        <v>0</v>
      </c>
      <c r="DY440">
        <v>0</v>
      </c>
      <c r="DZ440">
        <v>0</v>
      </c>
      <c r="EA440">
        <v>0</v>
      </c>
      <c r="EB440">
        <v>0</v>
      </c>
      <c r="EC440">
        <v>0</v>
      </c>
      <c r="ED440">
        <v>0</v>
      </c>
      <c r="EE440">
        <v>0</v>
      </c>
      <c r="EF440">
        <v>0</v>
      </c>
      <c r="EG440">
        <v>0</v>
      </c>
      <c r="EH440">
        <v>0</v>
      </c>
      <c r="EI440">
        <v>0</v>
      </c>
      <c r="EJ440">
        <v>0</v>
      </c>
      <c r="EK440">
        <v>0</v>
      </c>
      <c r="EL440">
        <v>0</v>
      </c>
      <c r="EM440">
        <v>0</v>
      </c>
      <c r="EN440">
        <v>0</v>
      </c>
      <c r="EO440">
        <v>0</v>
      </c>
      <c r="EP440">
        <v>0</v>
      </c>
      <c r="EQ440">
        <v>0</v>
      </c>
      <c r="ER440">
        <v>0</v>
      </c>
      <c r="ES440">
        <v>0</v>
      </c>
    </row>
    <row r="441" spans="1:149" hidden="1" x14ac:dyDescent="0.3">
      <c r="A441" t="s">
        <v>148</v>
      </c>
      <c r="B441" t="s">
        <v>149</v>
      </c>
      <c r="C441" t="s">
        <v>869</v>
      </c>
      <c r="D441" t="s">
        <v>597</v>
      </c>
      <c r="E441" t="s">
        <v>598</v>
      </c>
      <c r="F441" t="s">
        <v>882</v>
      </c>
      <c r="G441" t="str">
        <f>VLOOKUP(L441,'[3]Locn Lookup 2'!G:H,2,FALSE)</f>
        <v>117 -  HAVEMEYER</v>
      </c>
      <c r="H441" t="str">
        <f t="shared" si="26"/>
        <v>15161117 -  HAVEMEYER</v>
      </c>
      <c r="I441" t="s">
        <v>154</v>
      </c>
      <c r="J441" t="s">
        <v>155</v>
      </c>
      <c r="L441" s="3">
        <v>117</v>
      </c>
      <c r="M441" t="s">
        <v>156</v>
      </c>
      <c r="N441" t="s">
        <v>883</v>
      </c>
      <c r="O441" t="s">
        <v>597</v>
      </c>
      <c r="P441" t="s">
        <v>158</v>
      </c>
      <c r="Q441" t="s">
        <v>159</v>
      </c>
      <c r="R441">
        <v>0</v>
      </c>
      <c r="S441">
        <v>0</v>
      </c>
      <c r="T441">
        <v>0</v>
      </c>
      <c r="U441">
        <v>0</v>
      </c>
      <c r="V441">
        <v>0</v>
      </c>
      <c r="W441">
        <v>0</v>
      </c>
      <c r="X441">
        <v>0</v>
      </c>
      <c r="Y441">
        <v>0</v>
      </c>
      <c r="Z441">
        <v>0</v>
      </c>
      <c r="AA441">
        <v>0</v>
      </c>
      <c r="AB441">
        <v>992000</v>
      </c>
      <c r="AC441">
        <v>0</v>
      </c>
      <c r="AD441">
        <v>0</v>
      </c>
      <c r="AE441">
        <f t="shared" si="27"/>
        <v>0</v>
      </c>
      <c r="AF441">
        <v>992000</v>
      </c>
      <c r="AG441">
        <v>992000</v>
      </c>
      <c r="AH441">
        <v>0</v>
      </c>
      <c r="AI441">
        <v>100</v>
      </c>
      <c r="AJ441">
        <v>0</v>
      </c>
      <c r="AK441">
        <v>0</v>
      </c>
      <c r="AL441">
        <v>0</v>
      </c>
      <c r="AM441">
        <v>0</v>
      </c>
      <c r="AN441">
        <v>0</v>
      </c>
      <c r="AO441">
        <v>0</v>
      </c>
      <c r="AP441">
        <v>0</v>
      </c>
      <c r="AQ441">
        <v>0</v>
      </c>
      <c r="AR441">
        <v>0</v>
      </c>
      <c r="AS441">
        <v>0</v>
      </c>
      <c r="AT441">
        <v>0</v>
      </c>
      <c r="AU441">
        <v>0</v>
      </c>
      <c r="AV441">
        <v>0</v>
      </c>
      <c r="AW441">
        <v>0</v>
      </c>
      <c r="AX441">
        <v>0</v>
      </c>
      <c r="AY441">
        <v>0</v>
      </c>
      <c r="AZ441" t="s">
        <v>878</v>
      </c>
      <c r="BA441" t="s">
        <v>882</v>
      </c>
      <c r="BB441" t="s">
        <v>161</v>
      </c>
      <c r="BC441" t="s">
        <v>161</v>
      </c>
      <c r="BD441" t="s">
        <v>161</v>
      </c>
      <c r="BE441" t="s">
        <v>161</v>
      </c>
      <c r="BF441" t="s">
        <v>159</v>
      </c>
      <c r="BG441" t="s">
        <v>161</v>
      </c>
      <c r="BH441" s="4">
        <v>41821</v>
      </c>
      <c r="BI441">
        <v>0</v>
      </c>
      <c r="BJ441" s="4">
        <v>42185</v>
      </c>
      <c r="BK441" t="s">
        <v>161</v>
      </c>
      <c r="BL441" t="s">
        <v>161</v>
      </c>
      <c r="BM441" t="s">
        <v>161</v>
      </c>
      <c r="BO441" t="s">
        <v>161</v>
      </c>
      <c r="BQ441" t="s">
        <v>161</v>
      </c>
      <c r="BS441" t="s">
        <v>161</v>
      </c>
      <c r="BU441" t="s">
        <v>161</v>
      </c>
      <c r="BW441" t="s">
        <v>161</v>
      </c>
      <c r="BX441" t="s">
        <v>161</v>
      </c>
      <c r="BZ441">
        <v>248333.72</v>
      </c>
      <c r="CA441">
        <v>0</v>
      </c>
      <c r="CB441">
        <v>0</v>
      </c>
      <c r="CC441">
        <v>248333.72</v>
      </c>
      <c r="CD441">
        <v>248333.72</v>
      </c>
      <c r="CE441">
        <v>0</v>
      </c>
      <c r="CF441">
        <v>0</v>
      </c>
      <c r="CG441">
        <v>100</v>
      </c>
      <c r="CH441">
        <v>343655.72</v>
      </c>
      <c r="CI441">
        <v>0</v>
      </c>
      <c r="CJ441">
        <v>0</v>
      </c>
      <c r="CK441">
        <v>343655.72</v>
      </c>
      <c r="CL441">
        <v>95322</v>
      </c>
      <c r="CM441">
        <v>0</v>
      </c>
      <c r="CN441">
        <v>248333.72</v>
      </c>
      <c r="CO441">
        <v>27.74</v>
      </c>
      <c r="CP441">
        <v>343655.72</v>
      </c>
      <c r="CQ441">
        <v>0</v>
      </c>
      <c r="CR441">
        <v>0</v>
      </c>
      <c r="CS441">
        <v>343655.72</v>
      </c>
      <c r="CT441">
        <v>0</v>
      </c>
      <c r="CU441">
        <v>0</v>
      </c>
      <c r="CV441">
        <v>343655.72</v>
      </c>
      <c r="CW441">
        <v>0</v>
      </c>
      <c r="CX441">
        <v>528380.17000000004</v>
      </c>
      <c r="CY441">
        <v>0</v>
      </c>
      <c r="CZ441">
        <v>0</v>
      </c>
      <c r="DA441">
        <v>528380.17000000004</v>
      </c>
      <c r="DB441">
        <v>184724.45</v>
      </c>
      <c r="DC441">
        <v>0</v>
      </c>
      <c r="DD441">
        <v>343655.72</v>
      </c>
      <c r="DE441">
        <v>34.96</v>
      </c>
      <c r="DF441">
        <v>992000</v>
      </c>
      <c r="DG441">
        <v>0</v>
      </c>
      <c r="DH441">
        <v>0</v>
      </c>
      <c r="DI441">
        <v>992000</v>
      </c>
      <c r="DJ441">
        <v>463619.83</v>
      </c>
      <c r="DK441">
        <v>0</v>
      </c>
      <c r="DL441">
        <v>528380.17000000004</v>
      </c>
      <c r="DM441">
        <v>46.74</v>
      </c>
      <c r="DN441">
        <v>0</v>
      </c>
      <c r="DO441">
        <v>0</v>
      </c>
      <c r="DP441">
        <v>0</v>
      </c>
      <c r="DQ441">
        <v>0</v>
      </c>
      <c r="DR441">
        <v>0</v>
      </c>
      <c r="DS441">
        <v>0</v>
      </c>
      <c r="DT441">
        <v>0</v>
      </c>
      <c r="DU441">
        <v>0</v>
      </c>
      <c r="DV441">
        <v>0</v>
      </c>
      <c r="DW441">
        <v>0</v>
      </c>
      <c r="DX441">
        <v>0</v>
      </c>
      <c r="DY441">
        <v>0</v>
      </c>
      <c r="DZ441">
        <v>0</v>
      </c>
      <c r="EA441">
        <v>0</v>
      </c>
      <c r="EB441">
        <v>0</v>
      </c>
      <c r="EC441">
        <v>0</v>
      </c>
      <c r="ED441">
        <v>0</v>
      </c>
      <c r="EE441">
        <v>0</v>
      </c>
      <c r="EF441">
        <v>0</v>
      </c>
      <c r="EG441">
        <v>0</v>
      </c>
      <c r="EH441">
        <v>0</v>
      </c>
      <c r="EI441">
        <v>0</v>
      </c>
      <c r="EJ441">
        <v>0</v>
      </c>
      <c r="EK441">
        <v>0</v>
      </c>
      <c r="EL441">
        <v>0</v>
      </c>
      <c r="EM441">
        <v>0</v>
      </c>
      <c r="EN441">
        <v>0</v>
      </c>
      <c r="EO441">
        <v>0</v>
      </c>
      <c r="EP441">
        <v>0</v>
      </c>
      <c r="EQ441">
        <v>0</v>
      </c>
      <c r="ER441">
        <v>0</v>
      </c>
      <c r="ES441">
        <v>0</v>
      </c>
    </row>
    <row r="442" spans="1:149" hidden="1" x14ac:dyDescent="0.3">
      <c r="A442" t="s">
        <v>148</v>
      </c>
      <c r="B442" t="s">
        <v>149</v>
      </c>
      <c r="C442" t="s">
        <v>869</v>
      </c>
      <c r="D442" t="s">
        <v>597</v>
      </c>
      <c r="E442" t="s">
        <v>598</v>
      </c>
      <c r="F442" t="s">
        <v>757</v>
      </c>
      <c r="G442" t="str">
        <f>VLOOKUP(L442,'[3]Locn Lookup 2'!G:H,2,FALSE)</f>
        <v>117 -  HAVEMEYER</v>
      </c>
      <c r="H442" t="str">
        <f t="shared" si="26"/>
        <v>16161117 -  HAVEMEYER</v>
      </c>
      <c r="I442" t="s">
        <v>154</v>
      </c>
      <c r="J442" t="s">
        <v>155</v>
      </c>
      <c r="L442" s="3">
        <v>117</v>
      </c>
      <c r="M442" t="s">
        <v>156</v>
      </c>
      <c r="N442" t="s">
        <v>884</v>
      </c>
      <c r="O442" t="s">
        <v>597</v>
      </c>
      <c r="P442" t="s">
        <v>158</v>
      </c>
      <c r="Q442" t="s">
        <v>159</v>
      </c>
      <c r="R442">
        <v>0</v>
      </c>
      <c r="S442">
        <v>0</v>
      </c>
      <c r="T442">
        <v>0</v>
      </c>
      <c r="U442">
        <v>0</v>
      </c>
      <c r="V442">
        <v>0</v>
      </c>
      <c r="W442">
        <v>0</v>
      </c>
      <c r="X442">
        <v>0</v>
      </c>
      <c r="Y442">
        <v>0</v>
      </c>
      <c r="Z442">
        <v>0</v>
      </c>
      <c r="AA442">
        <v>0</v>
      </c>
      <c r="AB442">
        <v>407000</v>
      </c>
      <c r="AC442">
        <v>0</v>
      </c>
      <c r="AD442">
        <v>0</v>
      </c>
      <c r="AE442">
        <f t="shared" si="27"/>
        <v>0</v>
      </c>
      <c r="AF442">
        <v>407000</v>
      </c>
      <c r="AG442">
        <v>407000</v>
      </c>
      <c r="AH442">
        <v>0</v>
      </c>
      <c r="AI442">
        <v>100</v>
      </c>
      <c r="AJ442">
        <v>0</v>
      </c>
      <c r="AK442">
        <v>0</v>
      </c>
      <c r="AL442">
        <v>0</v>
      </c>
      <c r="AM442">
        <v>0</v>
      </c>
      <c r="AN442">
        <v>0</v>
      </c>
      <c r="AO442">
        <v>0</v>
      </c>
      <c r="AP442">
        <v>0</v>
      </c>
      <c r="AQ442">
        <v>0</v>
      </c>
      <c r="AR442">
        <v>0</v>
      </c>
      <c r="AS442">
        <v>0</v>
      </c>
      <c r="AT442">
        <v>0</v>
      </c>
      <c r="AU442">
        <v>0</v>
      </c>
      <c r="AV442">
        <v>0</v>
      </c>
      <c r="AW442">
        <v>0</v>
      </c>
      <c r="AX442">
        <v>0</v>
      </c>
      <c r="AY442">
        <v>0</v>
      </c>
      <c r="AZ442" t="s">
        <v>759</v>
      </c>
      <c r="BA442" t="s">
        <v>757</v>
      </c>
      <c r="BB442" t="s">
        <v>161</v>
      </c>
      <c r="BC442" t="s">
        <v>161</v>
      </c>
      <c r="BD442" t="s">
        <v>161</v>
      </c>
      <c r="BE442" t="s">
        <v>161</v>
      </c>
      <c r="BF442" t="s">
        <v>159</v>
      </c>
      <c r="BG442" t="s">
        <v>161</v>
      </c>
      <c r="BH442" s="4">
        <v>42186</v>
      </c>
      <c r="BI442">
        <v>0</v>
      </c>
      <c r="BJ442" s="4">
        <v>42551</v>
      </c>
      <c r="BK442" t="s">
        <v>161</v>
      </c>
      <c r="BL442" t="s">
        <v>161</v>
      </c>
      <c r="BM442" t="s">
        <v>161</v>
      </c>
      <c r="BO442" t="s">
        <v>161</v>
      </c>
      <c r="BQ442" t="s">
        <v>161</v>
      </c>
      <c r="BS442" t="s">
        <v>161</v>
      </c>
      <c r="BU442" t="s">
        <v>161</v>
      </c>
      <c r="BW442" t="s">
        <v>161</v>
      </c>
      <c r="BX442" t="s">
        <v>161</v>
      </c>
      <c r="BZ442">
        <v>0</v>
      </c>
      <c r="CA442">
        <v>0</v>
      </c>
      <c r="CB442">
        <v>0</v>
      </c>
      <c r="CC442">
        <v>0</v>
      </c>
      <c r="CD442">
        <v>0</v>
      </c>
      <c r="CE442">
        <v>0</v>
      </c>
      <c r="CF442">
        <v>0</v>
      </c>
      <c r="CG442">
        <v>0</v>
      </c>
      <c r="CH442">
        <v>0</v>
      </c>
      <c r="CI442">
        <v>0</v>
      </c>
      <c r="CJ442">
        <v>0</v>
      </c>
      <c r="CK442">
        <v>0</v>
      </c>
      <c r="CL442">
        <v>0</v>
      </c>
      <c r="CM442">
        <v>0</v>
      </c>
      <c r="CN442">
        <v>0</v>
      </c>
      <c r="CO442">
        <v>0</v>
      </c>
      <c r="CP442">
        <v>199306.03</v>
      </c>
      <c r="CQ442">
        <v>0</v>
      </c>
      <c r="CR442">
        <v>0</v>
      </c>
      <c r="CS442">
        <v>199306.03</v>
      </c>
      <c r="CT442">
        <v>199306.03</v>
      </c>
      <c r="CU442">
        <v>0</v>
      </c>
      <c r="CV442">
        <v>0</v>
      </c>
      <c r="CW442">
        <v>100</v>
      </c>
      <c r="CX442">
        <v>407000</v>
      </c>
      <c r="CY442">
        <v>0</v>
      </c>
      <c r="CZ442">
        <v>0</v>
      </c>
      <c r="DA442">
        <v>407000</v>
      </c>
      <c r="DB442">
        <v>207693.97</v>
      </c>
      <c r="DC442">
        <v>0</v>
      </c>
      <c r="DD442">
        <v>199306.03</v>
      </c>
      <c r="DE442">
        <v>51.03</v>
      </c>
      <c r="DF442">
        <v>0</v>
      </c>
      <c r="DG442">
        <v>0</v>
      </c>
      <c r="DH442">
        <v>0</v>
      </c>
      <c r="DI442">
        <v>0</v>
      </c>
      <c r="DJ442">
        <v>0</v>
      </c>
      <c r="DK442">
        <v>0</v>
      </c>
      <c r="DL442">
        <v>0</v>
      </c>
      <c r="DM442">
        <v>0</v>
      </c>
      <c r="DN442">
        <v>0</v>
      </c>
      <c r="DO442">
        <v>0</v>
      </c>
      <c r="DP442">
        <v>0</v>
      </c>
      <c r="DQ442">
        <v>0</v>
      </c>
      <c r="DR442">
        <v>0</v>
      </c>
      <c r="DS442">
        <v>0</v>
      </c>
      <c r="DT442">
        <v>0</v>
      </c>
      <c r="DU442">
        <v>0</v>
      </c>
      <c r="DV442">
        <v>0</v>
      </c>
      <c r="DW442">
        <v>0</v>
      </c>
      <c r="DX442">
        <v>0</v>
      </c>
      <c r="DY442">
        <v>0</v>
      </c>
      <c r="DZ442">
        <v>0</v>
      </c>
      <c r="EA442">
        <v>0</v>
      </c>
      <c r="EB442">
        <v>0</v>
      </c>
      <c r="EC442">
        <v>0</v>
      </c>
      <c r="ED442">
        <v>0</v>
      </c>
      <c r="EE442">
        <v>0</v>
      </c>
      <c r="EF442">
        <v>0</v>
      </c>
      <c r="EG442">
        <v>0</v>
      </c>
      <c r="EH442">
        <v>0</v>
      </c>
      <c r="EI442">
        <v>0</v>
      </c>
      <c r="EJ442">
        <v>0</v>
      </c>
      <c r="EK442">
        <v>0</v>
      </c>
      <c r="EL442">
        <v>0</v>
      </c>
      <c r="EM442">
        <v>0</v>
      </c>
      <c r="EN442">
        <v>0</v>
      </c>
      <c r="EO442">
        <v>0</v>
      </c>
      <c r="EP442">
        <v>0</v>
      </c>
      <c r="EQ442">
        <v>0</v>
      </c>
      <c r="ER442">
        <v>0</v>
      </c>
      <c r="ES442">
        <v>0</v>
      </c>
    </row>
    <row r="443" spans="1:149" hidden="1" x14ac:dyDescent="0.3">
      <c r="A443" t="s">
        <v>148</v>
      </c>
      <c r="B443" t="s">
        <v>149</v>
      </c>
      <c r="C443" t="s">
        <v>869</v>
      </c>
      <c r="D443" t="s">
        <v>151</v>
      </c>
      <c r="E443" t="s">
        <v>152</v>
      </c>
      <c r="F443" t="s">
        <v>161</v>
      </c>
      <c r="G443" t="str">
        <f>VLOOKUP(L443,'[3]Locn Lookup 2'!G:H,2,FALSE)</f>
        <v>117 -  HAVEMEYER</v>
      </c>
      <c r="H443" t="str">
        <f t="shared" si="26"/>
        <v>117 -  HAVEMEYER</v>
      </c>
      <c r="I443" t="s">
        <v>154</v>
      </c>
      <c r="J443" t="s">
        <v>155</v>
      </c>
      <c r="L443" s="3">
        <v>117</v>
      </c>
      <c r="M443" t="s">
        <v>156</v>
      </c>
      <c r="N443" t="s">
        <v>885</v>
      </c>
      <c r="O443" t="s">
        <v>151</v>
      </c>
      <c r="P443" t="s">
        <v>158</v>
      </c>
      <c r="Q443" t="s">
        <v>159</v>
      </c>
      <c r="R443">
        <v>0</v>
      </c>
      <c r="S443">
        <v>0</v>
      </c>
      <c r="T443">
        <v>0</v>
      </c>
      <c r="U443">
        <v>0</v>
      </c>
      <c r="V443">
        <v>0</v>
      </c>
      <c r="W443">
        <v>0</v>
      </c>
      <c r="X443">
        <v>0</v>
      </c>
      <c r="Y443">
        <v>0</v>
      </c>
      <c r="Z443">
        <v>0</v>
      </c>
      <c r="AA443">
        <v>0</v>
      </c>
      <c r="AB443">
        <v>0</v>
      </c>
      <c r="AC443">
        <v>0</v>
      </c>
      <c r="AD443">
        <v>0</v>
      </c>
      <c r="AE443">
        <f t="shared" si="27"/>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t="s">
        <v>161</v>
      </c>
      <c r="BA443" t="s">
        <v>161</v>
      </c>
      <c r="BB443" t="s">
        <v>161</v>
      </c>
      <c r="BC443" t="s">
        <v>161</v>
      </c>
      <c r="BD443" t="s">
        <v>161</v>
      </c>
      <c r="BE443" t="s">
        <v>161</v>
      </c>
      <c r="BF443" t="s">
        <v>161</v>
      </c>
      <c r="BG443" t="s">
        <v>161</v>
      </c>
      <c r="BH443" t="s">
        <v>161</v>
      </c>
      <c r="BJ443" t="s">
        <v>161</v>
      </c>
      <c r="BK443" t="s">
        <v>161</v>
      </c>
      <c r="BL443" t="s">
        <v>161</v>
      </c>
      <c r="BM443" t="s">
        <v>161</v>
      </c>
      <c r="BO443" t="s">
        <v>161</v>
      </c>
      <c r="BQ443" t="s">
        <v>161</v>
      </c>
      <c r="BS443" t="s">
        <v>161</v>
      </c>
      <c r="BU443" t="s">
        <v>161</v>
      </c>
      <c r="BW443" t="s">
        <v>161</v>
      </c>
      <c r="BX443" t="s">
        <v>161</v>
      </c>
      <c r="BZ443">
        <v>0</v>
      </c>
      <c r="CA443">
        <v>0</v>
      </c>
      <c r="CB443">
        <v>0</v>
      </c>
      <c r="CC443">
        <v>0</v>
      </c>
      <c r="CD443">
        <v>0</v>
      </c>
      <c r="CE443">
        <v>0</v>
      </c>
      <c r="CF443">
        <v>0</v>
      </c>
      <c r="CG443">
        <v>0</v>
      </c>
      <c r="CH443">
        <v>0</v>
      </c>
      <c r="CI443">
        <v>0</v>
      </c>
      <c r="CJ443">
        <v>0</v>
      </c>
      <c r="CK443">
        <v>0</v>
      </c>
      <c r="CL443">
        <v>0</v>
      </c>
      <c r="CM443">
        <v>0</v>
      </c>
      <c r="CN443">
        <v>0</v>
      </c>
      <c r="CO443">
        <v>0</v>
      </c>
      <c r="CP443">
        <v>0</v>
      </c>
      <c r="CQ443">
        <v>0</v>
      </c>
      <c r="CR443">
        <v>0</v>
      </c>
      <c r="CS443">
        <v>0</v>
      </c>
      <c r="CT443">
        <v>-630</v>
      </c>
      <c r="CU443">
        <v>0</v>
      </c>
      <c r="CV443">
        <v>630</v>
      </c>
      <c r="CW443">
        <v>0</v>
      </c>
      <c r="CX443">
        <v>0</v>
      </c>
      <c r="CY443">
        <v>0</v>
      </c>
      <c r="CZ443">
        <v>0</v>
      </c>
      <c r="DA443">
        <v>0</v>
      </c>
      <c r="DB443">
        <v>630</v>
      </c>
      <c r="DC443">
        <v>0</v>
      </c>
      <c r="DD443">
        <v>-630</v>
      </c>
      <c r="DE443">
        <v>0</v>
      </c>
      <c r="DF443">
        <v>0</v>
      </c>
      <c r="DG443">
        <v>0</v>
      </c>
      <c r="DH443">
        <v>0</v>
      </c>
      <c r="DI443">
        <v>0</v>
      </c>
      <c r="DJ443">
        <v>0</v>
      </c>
      <c r="DK443">
        <v>0</v>
      </c>
      <c r="DL443">
        <v>0</v>
      </c>
      <c r="DM443">
        <v>0</v>
      </c>
      <c r="DN443">
        <v>0</v>
      </c>
      <c r="DO443">
        <v>0</v>
      </c>
      <c r="DP443">
        <v>0</v>
      </c>
      <c r="DQ443">
        <v>0</v>
      </c>
      <c r="DR443">
        <v>0</v>
      </c>
      <c r="DS443">
        <v>0</v>
      </c>
      <c r="DT443">
        <v>0</v>
      </c>
      <c r="DU443">
        <v>0</v>
      </c>
      <c r="DV443">
        <v>0</v>
      </c>
      <c r="DW443">
        <v>0</v>
      </c>
      <c r="DX443">
        <v>0</v>
      </c>
      <c r="DY443">
        <v>0</v>
      </c>
      <c r="DZ443">
        <v>0</v>
      </c>
      <c r="EA443">
        <v>0</v>
      </c>
      <c r="EB443">
        <v>0</v>
      </c>
      <c r="EC443">
        <v>0</v>
      </c>
      <c r="ED443">
        <v>0</v>
      </c>
      <c r="EE443">
        <v>0</v>
      </c>
      <c r="EF443">
        <v>0</v>
      </c>
      <c r="EG443">
        <v>0</v>
      </c>
      <c r="EH443">
        <v>0</v>
      </c>
      <c r="EI443">
        <v>0</v>
      </c>
      <c r="EJ443">
        <v>0</v>
      </c>
      <c r="EK443">
        <v>0</v>
      </c>
      <c r="EL443">
        <v>0</v>
      </c>
      <c r="EM443">
        <v>0</v>
      </c>
      <c r="EN443">
        <v>0</v>
      </c>
      <c r="EO443">
        <v>0</v>
      </c>
      <c r="EP443">
        <v>0</v>
      </c>
      <c r="EQ443">
        <v>0</v>
      </c>
      <c r="ER443">
        <v>0</v>
      </c>
      <c r="ES443">
        <v>0</v>
      </c>
    </row>
    <row r="444" spans="1:149" hidden="1" x14ac:dyDescent="0.3">
      <c r="A444" t="s">
        <v>148</v>
      </c>
      <c r="B444" t="s">
        <v>149</v>
      </c>
      <c r="C444" t="s">
        <v>869</v>
      </c>
      <c r="D444" t="s">
        <v>151</v>
      </c>
      <c r="E444" t="s">
        <v>152</v>
      </c>
      <c r="F444" t="s">
        <v>295</v>
      </c>
      <c r="G444" t="str">
        <f>VLOOKUP(L444,'[3]Locn Lookup 2'!G:H,2,FALSE)</f>
        <v>117 -  HAVEMEYER</v>
      </c>
      <c r="H444" t="str">
        <f t="shared" si="26"/>
        <v>11138117 -  HAVEMEYER</v>
      </c>
      <c r="I444" t="s">
        <v>154</v>
      </c>
      <c r="J444" t="s">
        <v>155</v>
      </c>
      <c r="L444" s="3">
        <v>117</v>
      </c>
      <c r="M444" t="s">
        <v>156</v>
      </c>
      <c r="N444" t="s">
        <v>886</v>
      </c>
      <c r="O444" t="s">
        <v>151</v>
      </c>
      <c r="P444" t="s">
        <v>158</v>
      </c>
      <c r="Q444" t="s">
        <v>164</v>
      </c>
      <c r="R444">
        <v>0</v>
      </c>
      <c r="S444">
        <v>0</v>
      </c>
      <c r="T444">
        <v>0</v>
      </c>
      <c r="U444">
        <v>0</v>
      </c>
      <c r="V444">
        <v>0</v>
      </c>
      <c r="W444">
        <v>0</v>
      </c>
      <c r="X444">
        <v>0</v>
      </c>
      <c r="Y444">
        <v>0</v>
      </c>
      <c r="Z444">
        <v>0</v>
      </c>
      <c r="AA444">
        <v>0</v>
      </c>
      <c r="AB444">
        <v>500000</v>
      </c>
      <c r="AC444">
        <v>952.36</v>
      </c>
      <c r="AD444">
        <v>-445990.5</v>
      </c>
      <c r="AE444">
        <f t="shared" si="27"/>
        <v>-445038.14</v>
      </c>
      <c r="AF444">
        <v>54961.86</v>
      </c>
      <c r="AG444">
        <v>54961.86</v>
      </c>
      <c r="AH444">
        <v>0</v>
      </c>
      <c r="AI444">
        <v>100</v>
      </c>
      <c r="AJ444">
        <v>0</v>
      </c>
      <c r="AK444">
        <v>0</v>
      </c>
      <c r="AL444">
        <v>0</v>
      </c>
      <c r="AM444">
        <v>0</v>
      </c>
      <c r="AN444">
        <v>0</v>
      </c>
      <c r="AO444">
        <v>0</v>
      </c>
      <c r="AP444">
        <v>0</v>
      </c>
      <c r="AQ444">
        <v>0</v>
      </c>
      <c r="AR444">
        <v>0</v>
      </c>
      <c r="AS444">
        <v>0</v>
      </c>
      <c r="AT444">
        <v>0</v>
      </c>
      <c r="AU444">
        <v>0</v>
      </c>
      <c r="AV444">
        <v>0</v>
      </c>
      <c r="AW444">
        <v>0</v>
      </c>
      <c r="AX444">
        <v>0</v>
      </c>
      <c r="AY444">
        <v>0</v>
      </c>
      <c r="AZ444" t="s">
        <v>297</v>
      </c>
      <c r="BA444" t="s">
        <v>295</v>
      </c>
      <c r="BB444" t="s">
        <v>161</v>
      </c>
      <c r="BC444" t="s">
        <v>161</v>
      </c>
      <c r="BD444" t="s">
        <v>161</v>
      </c>
      <c r="BE444" t="s">
        <v>161</v>
      </c>
      <c r="BF444" t="s">
        <v>159</v>
      </c>
      <c r="BG444" t="s">
        <v>161</v>
      </c>
      <c r="BH444" t="s">
        <v>161</v>
      </c>
      <c r="BI444">
        <v>0</v>
      </c>
      <c r="BJ444" t="s">
        <v>161</v>
      </c>
      <c r="BK444" t="s">
        <v>161</v>
      </c>
      <c r="BL444" t="s">
        <v>298</v>
      </c>
      <c r="BM444" t="s">
        <v>161</v>
      </c>
      <c r="BO444" t="s">
        <v>161</v>
      </c>
      <c r="BQ444" t="s">
        <v>161</v>
      </c>
      <c r="BS444" t="s">
        <v>161</v>
      </c>
      <c r="BU444" t="s">
        <v>161</v>
      </c>
      <c r="BW444" t="s">
        <v>161</v>
      </c>
      <c r="BX444" t="s">
        <v>161</v>
      </c>
      <c r="BZ444">
        <v>0</v>
      </c>
      <c r="CA444">
        <v>0</v>
      </c>
      <c r="CB444">
        <v>0</v>
      </c>
      <c r="CC444">
        <v>0</v>
      </c>
      <c r="CD444">
        <v>0</v>
      </c>
      <c r="CE444">
        <v>0</v>
      </c>
      <c r="CF444">
        <v>0</v>
      </c>
      <c r="CG444">
        <v>0</v>
      </c>
      <c r="CH444">
        <v>0</v>
      </c>
      <c r="CI444">
        <v>0</v>
      </c>
      <c r="CJ444">
        <v>0</v>
      </c>
      <c r="CK444">
        <v>0</v>
      </c>
      <c r="CL444">
        <v>0</v>
      </c>
      <c r="CM444">
        <v>0</v>
      </c>
      <c r="CN444">
        <v>0</v>
      </c>
      <c r="CO444">
        <v>0</v>
      </c>
      <c r="CP444">
        <v>0</v>
      </c>
      <c r="CQ444">
        <v>0</v>
      </c>
      <c r="CR444">
        <v>0</v>
      </c>
      <c r="CS444">
        <v>0</v>
      </c>
      <c r="CT444">
        <v>0</v>
      </c>
      <c r="CU444">
        <v>0</v>
      </c>
      <c r="CV444">
        <v>0</v>
      </c>
      <c r="CW444">
        <v>0</v>
      </c>
      <c r="CX444">
        <v>0</v>
      </c>
      <c r="CY444">
        <v>0</v>
      </c>
      <c r="CZ444">
        <v>0</v>
      </c>
      <c r="DA444">
        <v>0</v>
      </c>
      <c r="DB444">
        <v>0</v>
      </c>
      <c r="DC444">
        <v>0</v>
      </c>
      <c r="DD444">
        <v>0</v>
      </c>
      <c r="DE444">
        <v>0</v>
      </c>
      <c r="DF444">
        <v>0</v>
      </c>
      <c r="DG444">
        <v>0</v>
      </c>
      <c r="DH444">
        <v>0</v>
      </c>
      <c r="DI444">
        <v>0</v>
      </c>
      <c r="DJ444">
        <v>0</v>
      </c>
      <c r="DK444">
        <v>0</v>
      </c>
      <c r="DL444">
        <v>0</v>
      </c>
      <c r="DM444">
        <v>0</v>
      </c>
      <c r="DN444">
        <v>0</v>
      </c>
      <c r="DO444">
        <v>0</v>
      </c>
      <c r="DP444">
        <v>0</v>
      </c>
      <c r="DQ444">
        <v>0</v>
      </c>
      <c r="DR444">
        <v>0</v>
      </c>
      <c r="DS444">
        <v>0</v>
      </c>
      <c r="DT444">
        <v>0</v>
      </c>
      <c r="DU444">
        <v>0</v>
      </c>
      <c r="DV444">
        <v>705</v>
      </c>
      <c r="DW444">
        <v>0</v>
      </c>
      <c r="DX444">
        <v>-705</v>
      </c>
      <c r="DY444">
        <v>0</v>
      </c>
      <c r="DZ444">
        <v>0</v>
      </c>
      <c r="EA444">
        <v>0</v>
      </c>
      <c r="EB444">
        <v>0</v>
      </c>
      <c r="EC444">
        <v>0</v>
      </c>
      <c r="ED444">
        <v>29993.15</v>
      </c>
      <c r="EE444">
        <v>952.36</v>
      </c>
      <c r="EF444">
        <v>0</v>
      </c>
      <c r="EG444">
        <v>30945.51</v>
      </c>
      <c r="EH444">
        <v>30240.51</v>
      </c>
      <c r="EI444">
        <v>0</v>
      </c>
      <c r="EJ444">
        <v>705</v>
      </c>
      <c r="EK444">
        <v>97.72</v>
      </c>
      <c r="EL444">
        <v>500000</v>
      </c>
      <c r="EM444">
        <v>0</v>
      </c>
      <c r="EN444">
        <v>-445285.5</v>
      </c>
      <c r="EO444">
        <v>54714.5</v>
      </c>
      <c r="EP444">
        <v>24721.35</v>
      </c>
      <c r="EQ444">
        <v>0</v>
      </c>
      <c r="ER444">
        <v>29993.15</v>
      </c>
      <c r="ES444">
        <v>45.18</v>
      </c>
    </row>
    <row r="445" spans="1:149" hidden="1" x14ac:dyDescent="0.3">
      <c r="A445" t="s">
        <v>148</v>
      </c>
      <c r="B445" t="s">
        <v>149</v>
      </c>
      <c r="C445" t="s">
        <v>869</v>
      </c>
      <c r="D445" t="s">
        <v>151</v>
      </c>
      <c r="E445" t="s">
        <v>152</v>
      </c>
      <c r="F445" t="s">
        <v>887</v>
      </c>
      <c r="G445" t="str">
        <f>VLOOKUP(L445,'[3]Locn Lookup 2'!G:H,2,FALSE)</f>
        <v>117 -  HAVEMEYER</v>
      </c>
      <c r="H445" t="str">
        <f t="shared" si="26"/>
        <v>11139117 -  HAVEMEYER</v>
      </c>
      <c r="I445" t="s">
        <v>154</v>
      </c>
      <c r="J445" t="s">
        <v>155</v>
      </c>
      <c r="L445" s="3">
        <v>117</v>
      </c>
      <c r="M445" t="s">
        <v>156</v>
      </c>
      <c r="N445" t="s">
        <v>888</v>
      </c>
      <c r="O445" t="s">
        <v>151</v>
      </c>
      <c r="P445" t="s">
        <v>158</v>
      </c>
      <c r="Q445" t="s">
        <v>164</v>
      </c>
      <c r="R445">
        <v>0</v>
      </c>
      <c r="S445">
        <v>0</v>
      </c>
      <c r="T445">
        <v>0</v>
      </c>
      <c r="U445">
        <v>0</v>
      </c>
      <c r="V445">
        <v>0</v>
      </c>
      <c r="W445">
        <v>0</v>
      </c>
      <c r="X445">
        <v>0</v>
      </c>
      <c r="Y445">
        <v>0</v>
      </c>
      <c r="Z445">
        <v>0</v>
      </c>
      <c r="AA445">
        <v>0</v>
      </c>
      <c r="AB445">
        <v>500000</v>
      </c>
      <c r="AC445">
        <v>0</v>
      </c>
      <c r="AD445">
        <v>-0.01</v>
      </c>
      <c r="AE445">
        <f t="shared" si="27"/>
        <v>-0.01</v>
      </c>
      <c r="AF445">
        <v>499999.99</v>
      </c>
      <c r="AG445">
        <v>499999.99</v>
      </c>
      <c r="AH445">
        <v>0</v>
      </c>
      <c r="AI445">
        <v>100</v>
      </c>
      <c r="AJ445">
        <v>0</v>
      </c>
      <c r="AK445">
        <v>0</v>
      </c>
      <c r="AL445">
        <v>0</v>
      </c>
      <c r="AM445">
        <v>0</v>
      </c>
      <c r="AN445">
        <v>0</v>
      </c>
      <c r="AO445">
        <v>0</v>
      </c>
      <c r="AP445">
        <v>0</v>
      </c>
      <c r="AQ445">
        <v>0</v>
      </c>
      <c r="AR445">
        <v>0</v>
      </c>
      <c r="AS445">
        <v>0</v>
      </c>
      <c r="AT445">
        <v>0</v>
      </c>
      <c r="AU445">
        <v>0</v>
      </c>
      <c r="AV445">
        <v>0</v>
      </c>
      <c r="AW445">
        <v>0</v>
      </c>
      <c r="AX445">
        <v>0</v>
      </c>
      <c r="AY445">
        <v>0</v>
      </c>
      <c r="AZ445" t="s">
        <v>889</v>
      </c>
      <c r="BA445" t="s">
        <v>887</v>
      </c>
      <c r="BB445" t="s">
        <v>161</v>
      </c>
      <c r="BC445" t="s">
        <v>161</v>
      </c>
      <c r="BD445" t="s">
        <v>161</v>
      </c>
      <c r="BE445" t="s">
        <v>161</v>
      </c>
      <c r="BF445" t="s">
        <v>159</v>
      </c>
      <c r="BG445" t="s">
        <v>161</v>
      </c>
      <c r="BH445" t="s">
        <v>161</v>
      </c>
      <c r="BI445">
        <v>0</v>
      </c>
      <c r="BJ445" t="s">
        <v>161</v>
      </c>
      <c r="BK445" t="s">
        <v>161</v>
      </c>
      <c r="BL445" t="s">
        <v>890</v>
      </c>
      <c r="BM445" t="s">
        <v>161</v>
      </c>
      <c r="BO445" t="s">
        <v>161</v>
      </c>
      <c r="BQ445" t="s">
        <v>161</v>
      </c>
      <c r="BS445" t="s">
        <v>161</v>
      </c>
      <c r="BU445" t="s">
        <v>161</v>
      </c>
      <c r="BW445" t="s">
        <v>161</v>
      </c>
      <c r="BX445" t="s">
        <v>161</v>
      </c>
      <c r="BZ445">
        <v>0</v>
      </c>
      <c r="CA445">
        <v>0</v>
      </c>
      <c r="CB445">
        <v>0</v>
      </c>
      <c r="CC445">
        <v>0</v>
      </c>
      <c r="CD445">
        <v>0</v>
      </c>
      <c r="CE445">
        <v>0</v>
      </c>
      <c r="CF445">
        <v>0</v>
      </c>
      <c r="CG445">
        <v>0</v>
      </c>
      <c r="CH445">
        <v>0</v>
      </c>
      <c r="CI445">
        <v>0</v>
      </c>
      <c r="CJ445">
        <v>0</v>
      </c>
      <c r="CK445">
        <v>0</v>
      </c>
      <c r="CL445">
        <v>0</v>
      </c>
      <c r="CM445">
        <v>0</v>
      </c>
      <c r="CN445">
        <v>0</v>
      </c>
      <c r="CO445">
        <v>0</v>
      </c>
      <c r="CP445">
        <v>0</v>
      </c>
      <c r="CQ445">
        <v>0</v>
      </c>
      <c r="CR445">
        <v>0</v>
      </c>
      <c r="CS445">
        <v>0</v>
      </c>
      <c r="CT445">
        <v>0</v>
      </c>
      <c r="CU445">
        <v>0</v>
      </c>
      <c r="CV445">
        <v>0</v>
      </c>
      <c r="CW445">
        <v>0</v>
      </c>
      <c r="CX445">
        <v>0</v>
      </c>
      <c r="CY445">
        <v>0</v>
      </c>
      <c r="CZ445">
        <v>0</v>
      </c>
      <c r="DA445">
        <v>0</v>
      </c>
      <c r="DB445">
        <v>0</v>
      </c>
      <c r="DC445">
        <v>0</v>
      </c>
      <c r="DD445">
        <v>0</v>
      </c>
      <c r="DE445">
        <v>0</v>
      </c>
      <c r="DF445">
        <v>0</v>
      </c>
      <c r="DG445">
        <v>0</v>
      </c>
      <c r="DH445">
        <v>0</v>
      </c>
      <c r="DI445">
        <v>0</v>
      </c>
      <c r="DJ445">
        <v>0</v>
      </c>
      <c r="DK445">
        <v>0</v>
      </c>
      <c r="DL445">
        <v>0</v>
      </c>
      <c r="DM445">
        <v>0</v>
      </c>
      <c r="DN445">
        <v>0</v>
      </c>
      <c r="DO445">
        <v>0</v>
      </c>
      <c r="DP445">
        <v>0</v>
      </c>
      <c r="DQ445">
        <v>0</v>
      </c>
      <c r="DR445">
        <v>0</v>
      </c>
      <c r="DS445">
        <v>0</v>
      </c>
      <c r="DT445">
        <v>0</v>
      </c>
      <c r="DU445">
        <v>0</v>
      </c>
      <c r="DV445">
        <v>8062.01</v>
      </c>
      <c r="DW445">
        <v>0</v>
      </c>
      <c r="DX445">
        <v>-0.01</v>
      </c>
      <c r="DY445">
        <v>8062</v>
      </c>
      <c r="DZ445">
        <v>8062</v>
      </c>
      <c r="EA445">
        <v>0</v>
      </c>
      <c r="EB445">
        <v>0</v>
      </c>
      <c r="EC445">
        <v>100</v>
      </c>
      <c r="ED445">
        <v>99485.72</v>
      </c>
      <c r="EE445">
        <v>0</v>
      </c>
      <c r="EF445">
        <v>0</v>
      </c>
      <c r="EG445">
        <v>99485.72</v>
      </c>
      <c r="EH445">
        <v>91423.71</v>
      </c>
      <c r="EI445">
        <v>0</v>
      </c>
      <c r="EJ445">
        <v>8062.01</v>
      </c>
      <c r="EK445">
        <v>91.9</v>
      </c>
      <c r="EL445">
        <v>500000</v>
      </c>
      <c r="EM445">
        <v>0</v>
      </c>
      <c r="EN445">
        <v>0</v>
      </c>
      <c r="EO445">
        <v>500000</v>
      </c>
      <c r="EP445">
        <v>400514.28</v>
      </c>
      <c r="EQ445">
        <v>0</v>
      </c>
      <c r="ER445">
        <v>99485.72</v>
      </c>
      <c r="ES445">
        <v>80.099999999999994</v>
      </c>
    </row>
    <row r="446" spans="1:149" hidden="1" x14ac:dyDescent="0.3">
      <c r="A446" t="s">
        <v>148</v>
      </c>
      <c r="B446" t="s">
        <v>149</v>
      </c>
      <c r="C446" t="s">
        <v>869</v>
      </c>
      <c r="D446" t="s">
        <v>151</v>
      </c>
      <c r="E446" t="s">
        <v>152</v>
      </c>
      <c r="F446" t="s">
        <v>224</v>
      </c>
      <c r="G446" t="str">
        <f>VLOOKUP(L446,'[3]Locn Lookup 2'!G:H,2,FALSE)</f>
        <v>117 -  HAVEMEYER</v>
      </c>
      <c r="H446" t="str">
        <f t="shared" si="26"/>
        <v>11141117 -  HAVEMEYER</v>
      </c>
      <c r="I446" t="s">
        <v>154</v>
      </c>
      <c r="J446" t="s">
        <v>155</v>
      </c>
      <c r="L446" s="3">
        <v>117</v>
      </c>
      <c r="M446" t="s">
        <v>156</v>
      </c>
      <c r="N446" t="s">
        <v>891</v>
      </c>
      <c r="O446" t="s">
        <v>151</v>
      </c>
      <c r="P446" t="s">
        <v>158</v>
      </c>
      <c r="Q446" t="s">
        <v>164</v>
      </c>
      <c r="R446">
        <v>0</v>
      </c>
      <c r="S446">
        <v>0</v>
      </c>
      <c r="T446">
        <v>0</v>
      </c>
      <c r="U446">
        <v>0</v>
      </c>
      <c r="V446">
        <v>0</v>
      </c>
      <c r="W446">
        <v>0</v>
      </c>
      <c r="X446">
        <v>0</v>
      </c>
      <c r="Y446">
        <v>0</v>
      </c>
      <c r="Z446">
        <v>0</v>
      </c>
      <c r="AA446">
        <v>0</v>
      </c>
      <c r="AB446">
        <v>402000</v>
      </c>
      <c r="AC446">
        <v>77453.240000000005</v>
      </c>
      <c r="AD446">
        <v>-267805.78999999998</v>
      </c>
      <c r="AE446">
        <f t="shared" si="27"/>
        <v>-190352.55</v>
      </c>
      <c r="AF446">
        <v>211647.45</v>
      </c>
      <c r="AG446">
        <v>211647.45</v>
      </c>
      <c r="AH446">
        <v>0</v>
      </c>
      <c r="AI446">
        <v>100</v>
      </c>
      <c r="AJ446">
        <v>0</v>
      </c>
      <c r="AK446">
        <v>0</v>
      </c>
      <c r="AL446">
        <v>0</v>
      </c>
      <c r="AM446">
        <v>0</v>
      </c>
      <c r="AN446">
        <v>0</v>
      </c>
      <c r="AO446">
        <v>0</v>
      </c>
      <c r="AP446">
        <v>0</v>
      </c>
      <c r="AQ446">
        <v>0</v>
      </c>
      <c r="AR446">
        <v>0</v>
      </c>
      <c r="AS446">
        <v>0</v>
      </c>
      <c r="AT446">
        <v>0</v>
      </c>
      <c r="AU446">
        <v>0</v>
      </c>
      <c r="AV446">
        <v>0</v>
      </c>
      <c r="AW446">
        <v>0</v>
      </c>
      <c r="AX446">
        <v>0</v>
      </c>
      <c r="AY446">
        <v>0</v>
      </c>
      <c r="AZ446" t="s">
        <v>226</v>
      </c>
      <c r="BA446" t="s">
        <v>224</v>
      </c>
      <c r="BB446" t="s">
        <v>161</v>
      </c>
      <c r="BC446" t="s">
        <v>161</v>
      </c>
      <c r="BD446" t="s">
        <v>161</v>
      </c>
      <c r="BE446" t="s">
        <v>161</v>
      </c>
      <c r="BF446" t="s">
        <v>159</v>
      </c>
      <c r="BG446" t="s">
        <v>161</v>
      </c>
      <c r="BH446" t="s">
        <v>161</v>
      </c>
      <c r="BI446">
        <v>0</v>
      </c>
      <c r="BJ446" t="s">
        <v>161</v>
      </c>
      <c r="BK446" t="s">
        <v>161</v>
      </c>
      <c r="BL446" t="s">
        <v>227</v>
      </c>
      <c r="BM446" t="s">
        <v>161</v>
      </c>
      <c r="BO446" t="s">
        <v>161</v>
      </c>
      <c r="BQ446" t="s">
        <v>161</v>
      </c>
      <c r="BS446" t="s">
        <v>161</v>
      </c>
      <c r="BU446" t="s">
        <v>161</v>
      </c>
      <c r="BW446" t="s">
        <v>161</v>
      </c>
      <c r="BX446" t="s">
        <v>161</v>
      </c>
      <c r="BZ446">
        <v>0</v>
      </c>
      <c r="CA446">
        <v>0</v>
      </c>
      <c r="CB446">
        <v>0</v>
      </c>
      <c r="CC446">
        <v>0</v>
      </c>
      <c r="CD446">
        <v>0</v>
      </c>
      <c r="CE446">
        <v>0</v>
      </c>
      <c r="CF446">
        <v>0</v>
      </c>
      <c r="CG446">
        <v>0</v>
      </c>
      <c r="CH446">
        <v>0</v>
      </c>
      <c r="CI446">
        <v>0</v>
      </c>
      <c r="CJ446">
        <v>0</v>
      </c>
      <c r="CK446">
        <v>0</v>
      </c>
      <c r="CL446">
        <v>0</v>
      </c>
      <c r="CM446">
        <v>0</v>
      </c>
      <c r="CN446">
        <v>0</v>
      </c>
      <c r="CO446">
        <v>0</v>
      </c>
      <c r="CP446">
        <v>0</v>
      </c>
      <c r="CQ446">
        <v>0</v>
      </c>
      <c r="CR446">
        <v>0</v>
      </c>
      <c r="CS446">
        <v>0</v>
      </c>
      <c r="CT446">
        <v>0</v>
      </c>
      <c r="CU446">
        <v>0</v>
      </c>
      <c r="CV446">
        <v>0</v>
      </c>
      <c r="CW446">
        <v>0</v>
      </c>
      <c r="CX446">
        <v>0</v>
      </c>
      <c r="CY446">
        <v>0</v>
      </c>
      <c r="CZ446">
        <v>0</v>
      </c>
      <c r="DA446">
        <v>0</v>
      </c>
      <c r="DB446">
        <v>0</v>
      </c>
      <c r="DC446">
        <v>0</v>
      </c>
      <c r="DD446">
        <v>0</v>
      </c>
      <c r="DE446">
        <v>0</v>
      </c>
      <c r="DF446">
        <v>0</v>
      </c>
      <c r="DG446">
        <v>0</v>
      </c>
      <c r="DH446">
        <v>0</v>
      </c>
      <c r="DI446">
        <v>0</v>
      </c>
      <c r="DJ446">
        <v>0</v>
      </c>
      <c r="DK446">
        <v>0</v>
      </c>
      <c r="DL446">
        <v>0</v>
      </c>
      <c r="DM446">
        <v>0</v>
      </c>
      <c r="DN446">
        <v>0</v>
      </c>
      <c r="DO446">
        <v>0</v>
      </c>
      <c r="DP446">
        <v>0</v>
      </c>
      <c r="DQ446">
        <v>0</v>
      </c>
      <c r="DR446">
        <v>0</v>
      </c>
      <c r="DS446">
        <v>0</v>
      </c>
      <c r="DT446">
        <v>0</v>
      </c>
      <c r="DU446">
        <v>0</v>
      </c>
      <c r="DV446">
        <v>10407.629999999999</v>
      </c>
      <c r="DW446">
        <v>1011.88</v>
      </c>
      <c r="DX446">
        <v>0</v>
      </c>
      <c r="DY446">
        <v>11419.51</v>
      </c>
      <c r="DZ446">
        <v>11419.51</v>
      </c>
      <c r="EA446">
        <v>0</v>
      </c>
      <c r="EB446">
        <v>0</v>
      </c>
      <c r="EC446">
        <v>100</v>
      </c>
      <c r="ED446">
        <v>14714.7</v>
      </c>
      <c r="EE446">
        <v>68369.100000000006</v>
      </c>
      <c r="EF446">
        <v>0</v>
      </c>
      <c r="EG446">
        <v>83083.8</v>
      </c>
      <c r="EH446">
        <v>72676.17</v>
      </c>
      <c r="EI446">
        <v>0</v>
      </c>
      <c r="EJ446">
        <v>10407.629999999999</v>
      </c>
      <c r="EK446">
        <v>87.47</v>
      </c>
      <c r="EL446">
        <v>402000</v>
      </c>
      <c r="EM446">
        <v>8072.26</v>
      </c>
      <c r="EN446">
        <v>-267805.78999999998</v>
      </c>
      <c r="EO446">
        <v>142266.47</v>
      </c>
      <c r="EP446">
        <v>127551.77</v>
      </c>
      <c r="EQ446">
        <v>0</v>
      </c>
      <c r="ER446">
        <v>14714.7</v>
      </c>
      <c r="ES446">
        <v>89.66</v>
      </c>
    </row>
    <row r="447" spans="1:149" hidden="1" x14ac:dyDescent="0.3">
      <c r="A447" t="s">
        <v>148</v>
      </c>
      <c r="B447" t="s">
        <v>149</v>
      </c>
      <c r="C447" t="s">
        <v>869</v>
      </c>
      <c r="D447" t="s">
        <v>151</v>
      </c>
      <c r="E447" t="s">
        <v>152</v>
      </c>
      <c r="F447" t="s">
        <v>440</v>
      </c>
      <c r="G447" t="str">
        <f>VLOOKUP(L447,'[3]Locn Lookup 2'!G:H,2,FALSE)</f>
        <v>117 -  HAVEMEYER</v>
      </c>
      <c r="H447" t="str">
        <f t="shared" si="26"/>
        <v>11144117 -  HAVEMEYER</v>
      </c>
      <c r="I447" t="s">
        <v>154</v>
      </c>
      <c r="J447" t="s">
        <v>155</v>
      </c>
      <c r="L447" s="3">
        <v>117</v>
      </c>
      <c r="M447" t="s">
        <v>156</v>
      </c>
      <c r="N447" t="s">
        <v>892</v>
      </c>
      <c r="O447" t="s">
        <v>151</v>
      </c>
      <c r="P447" t="s">
        <v>158</v>
      </c>
      <c r="Q447" t="s">
        <v>164</v>
      </c>
      <c r="R447">
        <v>0</v>
      </c>
      <c r="S447">
        <v>0</v>
      </c>
      <c r="T447">
        <v>0</v>
      </c>
      <c r="U447">
        <v>0</v>
      </c>
      <c r="V447">
        <v>0</v>
      </c>
      <c r="W447">
        <v>0</v>
      </c>
      <c r="X447">
        <v>0</v>
      </c>
      <c r="Y447">
        <v>0</v>
      </c>
      <c r="Z447">
        <v>0</v>
      </c>
      <c r="AA447">
        <v>0</v>
      </c>
      <c r="AB447">
        <v>440000</v>
      </c>
      <c r="AC447">
        <v>18219.990000000002</v>
      </c>
      <c r="AD447">
        <v>-12.05</v>
      </c>
      <c r="AE447">
        <f t="shared" si="27"/>
        <v>18207.940000000002</v>
      </c>
      <c r="AF447">
        <v>458207.94</v>
      </c>
      <c r="AG447">
        <v>458207.94</v>
      </c>
      <c r="AH447">
        <v>0</v>
      </c>
      <c r="AI447">
        <v>100</v>
      </c>
      <c r="AJ447">
        <v>0</v>
      </c>
      <c r="AK447">
        <v>0</v>
      </c>
      <c r="AL447">
        <v>0</v>
      </c>
      <c r="AM447">
        <v>0</v>
      </c>
      <c r="AN447">
        <v>0</v>
      </c>
      <c r="AO447">
        <v>0</v>
      </c>
      <c r="AP447">
        <v>0</v>
      </c>
      <c r="AQ447">
        <v>0</v>
      </c>
      <c r="AR447">
        <v>0</v>
      </c>
      <c r="AS447">
        <v>0</v>
      </c>
      <c r="AT447">
        <v>0</v>
      </c>
      <c r="AU447">
        <v>0</v>
      </c>
      <c r="AV447">
        <v>0</v>
      </c>
      <c r="AW447">
        <v>0</v>
      </c>
      <c r="AX447">
        <v>0</v>
      </c>
      <c r="AY447">
        <v>0</v>
      </c>
      <c r="AZ447" t="s">
        <v>250</v>
      </c>
      <c r="BA447" t="s">
        <v>440</v>
      </c>
      <c r="BB447" t="s">
        <v>161</v>
      </c>
      <c r="BC447" t="s">
        <v>161</v>
      </c>
      <c r="BD447" t="s">
        <v>161</v>
      </c>
      <c r="BE447" t="s">
        <v>161</v>
      </c>
      <c r="BF447" t="s">
        <v>159</v>
      </c>
      <c r="BG447" t="s">
        <v>161</v>
      </c>
      <c r="BH447" t="s">
        <v>161</v>
      </c>
      <c r="BI447">
        <v>0</v>
      </c>
      <c r="BJ447" t="s">
        <v>161</v>
      </c>
      <c r="BK447" t="s">
        <v>161</v>
      </c>
      <c r="BL447" t="s">
        <v>161</v>
      </c>
      <c r="BM447" t="s">
        <v>161</v>
      </c>
      <c r="BO447" t="s">
        <v>161</v>
      </c>
      <c r="BQ447" t="s">
        <v>161</v>
      </c>
      <c r="BS447" t="s">
        <v>161</v>
      </c>
      <c r="BU447" t="s">
        <v>161</v>
      </c>
      <c r="BW447" t="s">
        <v>161</v>
      </c>
      <c r="BX447" t="s">
        <v>161</v>
      </c>
      <c r="BZ447">
        <v>0</v>
      </c>
      <c r="CA447">
        <v>0</v>
      </c>
      <c r="CB447">
        <v>0</v>
      </c>
      <c r="CC447">
        <v>0</v>
      </c>
      <c r="CD447">
        <v>0</v>
      </c>
      <c r="CE447">
        <v>0</v>
      </c>
      <c r="CF447">
        <v>0</v>
      </c>
      <c r="CG447">
        <v>0</v>
      </c>
      <c r="CH447">
        <v>0</v>
      </c>
      <c r="CI447">
        <v>0</v>
      </c>
      <c r="CJ447">
        <v>0</v>
      </c>
      <c r="CK447">
        <v>0</v>
      </c>
      <c r="CL447">
        <v>0</v>
      </c>
      <c r="CM447">
        <v>0</v>
      </c>
      <c r="CN447">
        <v>0</v>
      </c>
      <c r="CO447">
        <v>0</v>
      </c>
      <c r="CP447">
        <v>0</v>
      </c>
      <c r="CQ447">
        <v>0</v>
      </c>
      <c r="CR447">
        <v>0</v>
      </c>
      <c r="CS447">
        <v>0</v>
      </c>
      <c r="CT447">
        <v>0</v>
      </c>
      <c r="CU447">
        <v>0</v>
      </c>
      <c r="CV447">
        <v>0</v>
      </c>
      <c r="CW447">
        <v>0</v>
      </c>
      <c r="CX447">
        <v>0</v>
      </c>
      <c r="CY447">
        <v>0</v>
      </c>
      <c r="CZ447">
        <v>0</v>
      </c>
      <c r="DA447">
        <v>0</v>
      </c>
      <c r="DB447">
        <v>0</v>
      </c>
      <c r="DC447">
        <v>0</v>
      </c>
      <c r="DD447">
        <v>0</v>
      </c>
      <c r="DE447">
        <v>0</v>
      </c>
      <c r="DF447">
        <v>0</v>
      </c>
      <c r="DG447">
        <v>0</v>
      </c>
      <c r="DH447">
        <v>0</v>
      </c>
      <c r="DI447">
        <v>0</v>
      </c>
      <c r="DJ447">
        <v>0</v>
      </c>
      <c r="DK447">
        <v>0</v>
      </c>
      <c r="DL447">
        <v>0</v>
      </c>
      <c r="DM447">
        <v>0</v>
      </c>
      <c r="DN447">
        <v>0</v>
      </c>
      <c r="DO447">
        <v>0</v>
      </c>
      <c r="DP447">
        <v>0</v>
      </c>
      <c r="DQ447">
        <v>0</v>
      </c>
      <c r="DR447">
        <v>0</v>
      </c>
      <c r="DS447">
        <v>0</v>
      </c>
      <c r="DT447">
        <v>0</v>
      </c>
      <c r="DU447">
        <v>0</v>
      </c>
      <c r="DV447">
        <v>0</v>
      </c>
      <c r="DW447">
        <v>0</v>
      </c>
      <c r="DX447">
        <v>0</v>
      </c>
      <c r="DY447">
        <v>0</v>
      </c>
      <c r="DZ447">
        <v>0</v>
      </c>
      <c r="EA447">
        <v>0</v>
      </c>
      <c r="EB447">
        <v>0</v>
      </c>
      <c r="EC447">
        <v>0</v>
      </c>
      <c r="ED447">
        <v>20274.27</v>
      </c>
      <c r="EE447">
        <v>7624.99</v>
      </c>
      <c r="EF447">
        <v>-12.05</v>
      </c>
      <c r="EG447">
        <v>27887.21</v>
      </c>
      <c r="EH447">
        <v>27887.21</v>
      </c>
      <c r="EI447">
        <v>0</v>
      </c>
      <c r="EJ447">
        <v>0</v>
      </c>
      <c r="EK447">
        <v>100</v>
      </c>
      <c r="EL447">
        <v>440000</v>
      </c>
      <c r="EM447">
        <v>10595</v>
      </c>
      <c r="EN447">
        <v>0</v>
      </c>
      <c r="EO447">
        <v>450595</v>
      </c>
      <c r="EP447">
        <v>430320.73</v>
      </c>
      <c r="EQ447">
        <v>0</v>
      </c>
      <c r="ER447">
        <v>20274.27</v>
      </c>
      <c r="ES447">
        <v>95.5</v>
      </c>
    </row>
    <row r="448" spans="1:149" hidden="1" x14ac:dyDescent="0.3">
      <c r="A448" t="s">
        <v>148</v>
      </c>
      <c r="B448" t="s">
        <v>149</v>
      </c>
      <c r="C448" t="s">
        <v>869</v>
      </c>
      <c r="D448" t="s">
        <v>151</v>
      </c>
      <c r="E448" t="s">
        <v>152</v>
      </c>
      <c r="F448" t="s">
        <v>301</v>
      </c>
      <c r="G448" t="str">
        <f>VLOOKUP(L448,'[3]Locn Lookup 2'!G:H,2,FALSE)</f>
        <v>117 -  HAVEMEYER</v>
      </c>
      <c r="H448" t="str">
        <f t="shared" si="26"/>
        <v>11146117 -  HAVEMEYER</v>
      </c>
      <c r="I448" t="s">
        <v>154</v>
      </c>
      <c r="J448" t="s">
        <v>155</v>
      </c>
      <c r="L448" s="3">
        <v>117</v>
      </c>
      <c r="M448" t="s">
        <v>156</v>
      </c>
      <c r="N448" t="s">
        <v>893</v>
      </c>
      <c r="O448" t="s">
        <v>151</v>
      </c>
      <c r="P448" t="s">
        <v>158</v>
      </c>
      <c r="Q448" t="s">
        <v>164</v>
      </c>
      <c r="R448">
        <v>0</v>
      </c>
      <c r="S448">
        <v>0</v>
      </c>
      <c r="T448">
        <v>0</v>
      </c>
      <c r="U448">
        <v>0</v>
      </c>
      <c r="V448">
        <v>0</v>
      </c>
      <c r="W448">
        <v>0</v>
      </c>
      <c r="X448">
        <v>0</v>
      </c>
      <c r="Y448">
        <v>0</v>
      </c>
      <c r="Z448">
        <v>0</v>
      </c>
      <c r="AA448">
        <v>0</v>
      </c>
      <c r="AB448">
        <v>25746.12</v>
      </c>
      <c r="AC448">
        <v>2750</v>
      </c>
      <c r="AD448">
        <v>-9910.4500000000007</v>
      </c>
      <c r="AE448">
        <f t="shared" si="27"/>
        <v>-7160.4500000000007</v>
      </c>
      <c r="AF448">
        <v>18585.669999999998</v>
      </c>
      <c r="AG448">
        <v>18585.669999999998</v>
      </c>
      <c r="AH448">
        <v>0</v>
      </c>
      <c r="AI448">
        <v>100</v>
      </c>
      <c r="AJ448">
        <v>0</v>
      </c>
      <c r="AK448">
        <v>0</v>
      </c>
      <c r="AL448">
        <v>0</v>
      </c>
      <c r="AM448">
        <v>0</v>
      </c>
      <c r="AN448">
        <v>0</v>
      </c>
      <c r="AO448">
        <v>0</v>
      </c>
      <c r="AP448">
        <v>0</v>
      </c>
      <c r="AQ448">
        <v>0</v>
      </c>
      <c r="AR448">
        <v>0</v>
      </c>
      <c r="AS448">
        <v>0</v>
      </c>
      <c r="AT448">
        <v>0</v>
      </c>
      <c r="AU448">
        <v>0</v>
      </c>
      <c r="AV448">
        <v>0</v>
      </c>
      <c r="AW448">
        <v>0</v>
      </c>
      <c r="AX448">
        <v>0</v>
      </c>
      <c r="AY448">
        <v>0</v>
      </c>
      <c r="AZ448" t="s">
        <v>303</v>
      </c>
      <c r="BA448" t="s">
        <v>301</v>
      </c>
      <c r="BB448" t="s">
        <v>161</v>
      </c>
      <c r="BC448" t="s">
        <v>161</v>
      </c>
      <c r="BD448" t="s">
        <v>161</v>
      </c>
      <c r="BE448" t="s">
        <v>161</v>
      </c>
      <c r="BF448" t="s">
        <v>159</v>
      </c>
      <c r="BG448" t="s">
        <v>161</v>
      </c>
      <c r="BH448" t="s">
        <v>161</v>
      </c>
      <c r="BI448">
        <v>0</v>
      </c>
      <c r="BJ448" t="s">
        <v>161</v>
      </c>
      <c r="BK448" t="s">
        <v>161</v>
      </c>
      <c r="BL448" t="s">
        <v>304</v>
      </c>
      <c r="BM448" t="s">
        <v>161</v>
      </c>
      <c r="BO448" t="s">
        <v>161</v>
      </c>
      <c r="BQ448" t="s">
        <v>161</v>
      </c>
      <c r="BS448" t="s">
        <v>161</v>
      </c>
      <c r="BU448" t="s">
        <v>161</v>
      </c>
      <c r="BW448" t="s">
        <v>161</v>
      </c>
      <c r="BX448" t="s">
        <v>161</v>
      </c>
      <c r="BZ448">
        <v>0</v>
      </c>
      <c r="CA448">
        <v>0</v>
      </c>
      <c r="CB448">
        <v>0</v>
      </c>
      <c r="CC448">
        <v>0</v>
      </c>
      <c r="CD448">
        <v>0</v>
      </c>
      <c r="CE448">
        <v>0</v>
      </c>
      <c r="CF448">
        <v>0</v>
      </c>
      <c r="CG448">
        <v>0</v>
      </c>
      <c r="CH448">
        <v>0</v>
      </c>
      <c r="CI448">
        <v>0</v>
      </c>
      <c r="CJ448">
        <v>0</v>
      </c>
      <c r="CK448">
        <v>0</v>
      </c>
      <c r="CL448">
        <v>0</v>
      </c>
      <c r="CM448">
        <v>0</v>
      </c>
      <c r="CN448">
        <v>0</v>
      </c>
      <c r="CO448">
        <v>0</v>
      </c>
      <c r="CP448">
        <v>0</v>
      </c>
      <c r="CQ448">
        <v>0</v>
      </c>
      <c r="CR448">
        <v>0</v>
      </c>
      <c r="CS448">
        <v>0</v>
      </c>
      <c r="CT448">
        <v>0</v>
      </c>
      <c r="CU448">
        <v>0</v>
      </c>
      <c r="CV448">
        <v>0</v>
      </c>
      <c r="CW448">
        <v>0</v>
      </c>
      <c r="CX448">
        <v>0</v>
      </c>
      <c r="CY448">
        <v>0</v>
      </c>
      <c r="CZ448">
        <v>0</v>
      </c>
      <c r="DA448">
        <v>0</v>
      </c>
      <c r="DB448">
        <v>0</v>
      </c>
      <c r="DC448">
        <v>0</v>
      </c>
      <c r="DD448">
        <v>0</v>
      </c>
      <c r="DE448">
        <v>0</v>
      </c>
      <c r="DF448">
        <v>0</v>
      </c>
      <c r="DG448">
        <v>0</v>
      </c>
      <c r="DH448">
        <v>0</v>
      </c>
      <c r="DI448">
        <v>0</v>
      </c>
      <c r="DJ448">
        <v>0</v>
      </c>
      <c r="DK448">
        <v>0</v>
      </c>
      <c r="DL448">
        <v>0</v>
      </c>
      <c r="DM448">
        <v>0</v>
      </c>
      <c r="DN448">
        <v>0</v>
      </c>
      <c r="DO448">
        <v>0</v>
      </c>
      <c r="DP448">
        <v>0</v>
      </c>
      <c r="DQ448">
        <v>0</v>
      </c>
      <c r="DR448">
        <v>0</v>
      </c>
      <c r="DS448">
        <v>0</v>
      </c>
      <c r="DT448">
        <v>0</v>
      </c>
      <c r="DU448">
        <v>0</v>
      </c>
      <c r="DV448">
        <v>0</v>
      </c>
      <c r="DW448">
        <v>0</v>
      </c>
      <c r="DX448">
        <v>0</v>
      </c>
      <c r="DY448">
        <v>0</v>
      </c>
      <c r="DZ448">
        <v>0</v>
      </c>
      <c r="EA448">
        <v>0</v>
      </c>
      <c r="EB448">
        <v>0</v>
      </c>
      <c r="EC448">
        <v>0</v>
      </c>
      <c r="ED448">
        <v>218.05</v>
      </c>
      <c r="EE448">
        <v>0</v>
      </c>
      <c r="EF448">
        <v>-218.05</v>
      </c>
      <c r="EG448">
        <v>0</v>
      </c>
      <c r="EH448">
        <v>0</v>
      </c>
      <c r="EI448">
        <v>0</v>
      </c>
      <c r="EJ448">
        <v>0</v>
      </c>
      <c r="EK448">
        <v>0</v>
      </c>
      <c r="EL448">
        <v>25746.12</v>
      </c>
      <c r="EM448">
        <v>2750</v>
      </c>
      <c r="EN448">
        <v>-9692.4</v>
      </c>
      <c r="EO448">
        <v>18803.72</v>
      </c>
      <c r="EP448">
        <v>18585.669999999998</v>
      </c>
      <c r="EQ448">
        <v>0</v>
      </c>
      <c r="ER448">
        <v>218.05</v>
      </c>
      <c r="ES448">
        <v>98.84</v>
      </c>
    </row>
    <row r="449" spans="1:149" hidden="1" x14ac:dyDescent="0.3">
      <c r="A449" t="s">
        <v>148</v>
      </c>
      <c r="B449" t="s">
        <v>149</v>
      </c>
      <c r="C449" t="s">
        <v>869</v>
      </c>
      <c r="D449" t="s">
        <v>151</v>
      </c>
      <c r="E449" t="s">
        <v>152</v>
      </c>
      <c r="F449" t="s">
        <v>894</v>
      </c>
      <c r="G449" t="str">
        <f>VLOOKUP(L449,'[3]Locn Lookup 2'!G:H,2,FALSE)</f>
        <v>117 -  HAVEMEYER</v>
      </c>
      <c r="H449" t="str">
        <f t="shared" si="26"/>
        <v>11147117 -  HAVEMEYER</v>
      </c>
      <c r="I449" t="s">
        <v>154</v>
      </c>
      <c r="J449" t="s">
        <v>155</v>
      </c>
      <c r="L449" s="3">
        <v>117</v>
      </c>
      <c r="M449" t="s">
        <v>156</v>
      </c>
      <c r="N449" t="s">
        <v>895</v>
      </c>
      <c r="O449" t="s">
        <v>151</v>
      </c>
      <c r="P449" t="s">
        <v>158</v>
      </c>
      <c r="Q449" t="s">
        <v>164</v>
      </c>
      <c r="R449">
        <v>0</v>
      </c>
      <c r="S449">
        <v>0</v>
      </c>
      <c r="T449">
        <v>0</v>
      </c>
      <c r="U449">
        <v>0</v>
      </c>
      <c r="V449">
        <v>0</v>
      </c>
      <c r="W449">
        <v>0</v>
      </c>
      <c r="X449">
        <v>0</v>
      </c>
      <c r="Y449">
        <v>0</v>
      </c>
      <c r="Z449">
        <v>0</v>
      </c>
      <c r="AA449">
        <v>0</v>
      </c>
      <c r="AB449">
        <v>300000</v>
      </c>
      <c r="AC449">
        <v>0</v>
      </c>
      <c r="AD449">
        <v>-16607.240000000002</v>
      </c>
      <c r="AE449">
        <f t="shared" si="27"/>
        <v>-16607.240000000002</v>
      </c>
      <c r="AF449">
        <v>283392.76</v>
      </c>
      <c r="AG449">
        <v>283392.76</v>
      </c>
      <c r="AH449">
        <v>0</v>
      </c>
      <c r="AI449">
        <v>100</v>
      </c>
      <c r="AJ449">
        <v>0</v>
      </c>
      <c r="AK449">
        <v>0</v>
      </c>
      <c r="AL449">
        <v>0</v>
      </c>
      <c r="AM449">
        <v>0</v>
      </c>
      <c r="AN449">
        <v>0</v>
      </c>
      <c r="AO449">
        <v>0</v>
      </c>
      <c r="AP449">
        <v>0</v>
      </c>
      <c r="AQ449">
        <v>0</v>
      </c>
      <c r="AR449">
        <v>0</v>
      </c>
      <c r="AS449">
        <v>0</v>
      </c>
      <c r="AT449">
        <v>0</v>
      </c>
      <c r="AU449">
        <v>0</v>
      </c>
      <c r="AV449">
        <v>0</v>
      </c>
      <c r="AW449">
        <v>0</v>
      </c>
      <c r="AX449">
        <v>0</v>
      </c>
      <c r="AY449">
        <v>0</v>
      </c>
      <c r="AZ449" t="s">
        <v>896</v>
      </c>
      <c r="BA449" t="s">
        <v>894</v>
      </c>
      <c r="BB449" t="s">
        <v>161</v>
      </c>
      <c r="BC449" t="s">
        <v>161</v>
      </c>
      <c r="BD449" t="s">
        <v>161</v>
      </c>
      <c r="BE449" t="s">
        <v>161</v>
      </c>
      <c r="BF449" t="s">
        <v>159</v>
      </c>
      <c r="BG449" t="s">
        <v>161</v>
      </c>
      <c r="BH449" t="s">
        <v>161</v>
      </c>
      <c r="BI449">
        <v>0</v>
      </c>
      <c r="BJ449" t="s">
        <v>161</v>
      </c>
      <c r="BK449" t="s">
        <v>161</v>
      </c>
      <c r="BL449" t="s">
        <v>897</v>
      </c>
      <c r="BM449" t="s">
        <v>161</v>
      </c>
      <c r="BO449" t="s">
        <v>161</v>
      </c>
      <c r="BQ449" t="s">
        <v>161</v>
      </c>
      <c r="BS449" t="s">
        <v>161</v>
      </c>
      <c r="BU449" t="s">
        <v>161</v>
      </c>
      <c r="BW449" t="s">
        <v>161</v>
      </c>
      <c r="BX449" t="s">
        <v>161</v>
      </c>
      <c r="BZ449">
        <v>0</v>
      </c>
      <c r="CA449">
        <v>0</v>
      </c>
      <c r="CB449">
        <v>0</v>
      </c>
      <c r="CC449">
        <v>0</v>
      </c>
      <c r="CD449">
        <v>0</v>
      </c>
      <c r="CE449">
        <v>0</v>
      </c>
      <c r="CF449">
        <v>0</v>
      </c>
      <c r="CG449">
        <v>0</v>
      </c>
      <c r="CH449">
        <v>0</v>
      </c>
      <c r="CI449">
        <v>0</v>
      </c>
      <c r="CJ449">
        <v>0</v>
      </c>
      <c r="CK449">
        <v>0</v>
      </c>
      <c r="CL449">
        <v>0</v>
      </c>
      <c r="CM449">
        <v>0</v>
      </c>
      <c r="CN449">
        <v>0</v>
      </c>
      <c r="CO449">
        <v>0</v>
      </c>
      <c r="CP449">
        <v>0</v>
      </c>
      <c r="CQ449">
        <v>0</v>
      </c>
      <c r="CR449">
        <v>0</v>
      </c>
      <c r="CS449">
        <v>0</v>
      </c>
      <c r="CT449">
        <v>0</v>
      </c>
      <c r="CU449">
        <v>0</v>
      </c>
      <c r="CV449">
        <v>0</v>
      </c>
      <c r="CW449">
        <v>0</v>
      </c>
      <c r="CX449">
        <v>0</v>
      </c>
      <c r="CY449">
        <v>0</v>
      </c>
      <c r="CZ449">
        <v>0</v>
      </c>
      <c r="DA449">
        <v>0</v>
      </c>
      <c r="DB449">
        <v>0</v>
      </c>
      <c r="DC449">
        <v>0</v>
      </c>
      <c r="DD449">
        <v>0</v>
      </c>
      <c r="DE449">
        <v>0</v>
      </c>
      <c r="DF449">
        <v>0</v>
      </c>
      <c r="DG449">
        <v>0</v>
      </c>
      <c r="DH449">
        <v>0</v>
      </c>
      <c r="DI449">
        <v>0</v>
      </c>
      <c r="DJ449">
        <v>0</v>
      </c>
      <c r="DK449">
        <v>0</v>
      </c>
      <c r="DL449">
        <v>0</v>
      </c>
      <c r="DM449">
        <v>0</v>
      </c>
      <c r="DN449">
        <v>0</v>
      </c>
      <c r="DO449">
        <v>0</v>
      </c>
      <c r="DP449">
        <v>0</v>
      </c>
      <c r="DQ449">
        <v>0</v>
      </c>
      <c r="DR449">
        <v>0</v>
      </c>
      <c r="DS449">
        <v>0</v>
      </c>
      <c r="DT449">
        <v>0</v>
      </c>
      <c r="DU449">
        <v>0</v>
      </c>
      <c r="DV449">
        <v>16607.240000000002</v>
      </c>
      <c r="DW449">
        <v>0</v>
      </c>
      <c r="DX449">
        <v>-16607.240000000002</v>
      </c>
      <c r="DY449">
        <v>0</v>
      </c>
      <c r="DZ449">
        <v>0</v>
      </c>
      <c r="EA449">
        <v>0</v>
      </c>
      <c r="EB449">
        <v>0</v>
      </c>
      <c r="EC449">
        <v>0</v>
      </c>
      <c r="ED449">
        <v>37818.589999999997</v>
      </c>
      <c r="EE449">
        <v>0</v>
      </c>
      <c r="EF449">
        <v>0</v>
      </c>
      <c r="EG449">
        <v>37818.589999999997</v>
      </c>
      <c r="EH449">
        <v>21211.35</v>
      </c>
      <c r="EI449">
        <v>0</v>
      </c>
      <c r="EJ449">
        <v>16607.240000000002</v>
      </c>
      <c r="EK449">
        <v>56.09</v>
      </c>
      <c r="EL449">
        <v>300000</v>
      </c>
      <c r="EM449">
        <v>0</v>
      </c>
      <c r="EN449">
        <v>0</v>
      </c>
      <c r="EO449">
        <v>300000</v>
      </c>
      <c r="EP449">
        <v>262181.40999999997</v>
      </c>
      <c r="EQ449">
        <v>0</v>
      </c>
      <c r="ER449">
        <v>37818.589999999997</v>
      </c>
      <c r="ES449">
        <v>87.39</v>
      </c>
    </row>
    <row r="450" spans="1:149" hidden="1" x14ac:dyDescent="0.3">
      <c r="A450" t="s">
        <v>148</v>
      </c>
      <c r="B450" t="s">
        <v>149</v>
      </c>
      <c r="C450" t="s">
        <v>869</v>
      </c>
      <c r="D450" t="s">
        <v>151</v>
      </c>
      <c r="E450" t="s">
        <v>152</v>
      </c>
      <c r="F450" t="s">
        <v>898</v>
      </c>
      <c r="G450" t="str">
        <f>VLOOKUP(L450,'[3]Locn Lookup 2'!G:H,2,FALSE)</f>
        <v>117 -  HAVEMEYER</v>
      </c>
      <c r="H450" t="str">
        <f t="shared" si="26"/>
        <v>12144117 -  HAVEMEYER</v>
      </c>
      <c r="I450" t="s">
        <v>154</v>
      </c>
      <c r="J450" t="s">
        <v>155</v>
      </c>
      <c r="L450" s="3">
        <v>117</v>
      </c>
      <c r="M450" t="s">
        <v>156</v>
      </c>
      <c r="N450" t="s">
        <v>899</v>
      </c>
      <c r="O450" t="s">
        <v>151</v>
      </c>
      <c r="P450" t="s">
        <v>158</v>
      </c>
      <c r="Q450" t="s">
        <v>164</v>
      </c>
      <c r="R450">
        <v>0</v>
      </c>
      <c r="S450">
        <v>0</v>
      </c>
      <c r="T450">
        <v>0</v>
      </c>
      <c r="U450">
        <v>0</v>
      </c>
      <c r="V450">
        <v>0</v>
      </c>
      <c r="W450">
        <v>0</v>
      </c>
      <c r="X450">
        <v>0</v>
      </c>
      <c r="Y450">
        <v>0</v>
      </c>
      <c r="Z450">
        <v>0</v>
      </c>
      <c r="AA450">
        <v>0</v>
      </c>
      <c r="AB450">
        <v>1300000</v>
      </c>
      <c r="AC450">
        <v>0</v>
      </c>
      <c r="AD450">
        <v>-942.02</v>
      </c>
      <c r="AE450">
        <f t="shared" si="27"/>
        <v>-942.02</v>
      </c>
      <c r="AF450">
        <v>1299057.98</v>
      </c>
      <c r="AG450">
        <v>1299057.98</v>
      </c>
      <c r="AH450">
        <v>0</v>
      </c>
      <c r="AI450">
        <v>100</v>
      </c>
      <c r="AJ450">
        <v>0</v>
      </c>
      <c r="AK450">
        <v>0</v>
      </c>
      <c r="AL450">
        <v>0</v>
      </c>
      <c r="AM450">
        <v>0</v>
      </c>
      <c r="AN450">
        <v>0</v>
      </c>
      <c r="AO450">
        <v>0</v>
      </c>
      <c r="AP450">
        <v>0</v>
      </c>
      <c r="AQ450">
        <v>0</v>
      </c>
      <c r="AR450">
        <v>0</v>
      </c>
      <c r="AS450">
        <v>0</v>
      </c>
      <c r="AT450">
        <v>0</v>
      </c>
      <c r="AU450">
        <v>0</v>
      </c>
      <c r="AV450">
        <v>0</v>
      </c>
      <c r="AW450">
        <v>0</v>
      </c>
      <c r="AX450">
        <v>0</v>
      </c>
      <c r="AY450">
        <v>0</v>
      </c>
      <c r="AZ450" t="s">
        <v>900</v>
      </c>
      <c r="BA450" t="s">
        <v>898</v>
      </c>
      <c r="BB450" t="s">
        <v>161</v>
      </c>
      <c r="BC450" t="s">
        <v>161</v>
      </c>
      <c r="BD450" t="s">
        <v>161</v>
      </c>
      <c r="BE450" t="s">
        <v>161</v>
      </c>
      <c r="BF450" t="s">
        <v>159</v>
      </c>
      <c r="BG450" t="s">
        <v>161</v>
      </c>
      <c r="BH450" t="s">
        <v>161</v>
      </c>
      <c r="BI450">
        <v>0</v>
      </c>
      <c r="BJ450" t="s">
        <v>161</v>
      </c>
      <c r="BK450" t="s">
        <v>161</v>
      </c>
      <c r="BL450" t="s">
        <v>901</v>
      </c>
      <c r="BM450" t="s">
        <v>161</v>
      </c>
      <c r="BO450" t="s">
        <v>161</v>
      </c>
      <c r="BQ450" t="s">
        <v>161</v>
      </c>
      <c r="BS450" t="s">
        <v>161</v>
      </c>
      <c r="BU450" t="s">
        <v>161</v>
      </c>
      <c r="BW450" t="s">
        <v>161</v>
      </c>
      <c r="BX450" t="s">
        <v>161</v>
      </c>
      <c r="BZ450">
        <v>0</v>
      </c>
      <c r="CA450">
        <v>0</v>
      </c>
      <c r="CB450">
        <v>0</v>
      </c>
      <c r="CC450">
        <v>0</v>
      </c>
      <c r="CD450">
        <v>0</v>
      </c>
      <c r="CE450">
        <v>0</v>
      </c>
      <c r="CF450">
        <v>0</v>
      </c>
      <c r="CG450">
        <v>0</v>
      </c>
      <c r="CH450">
        <v>0</v>
      </c>
      <c r="CI450">
        <v>0</v>
      </c>
      <c r="CJ450">
        <v>0</v>
      </c>
      <c r="CK450">
        <v>0</v>
      </c>
      <c r="CL450">
        <v>0</v>
      </c>
      <c r="CM450">
        <v>0</v>
      </c>
      <c r="CN450">
        <v>0</v>
      </c>
      <c r="CO450">
        <v>0</v>
      </c>
      <c r="CP450">
        <v>0</v>
      </c>
      <c r="CQ450">
        <v>0</v>
      </c>
      <c r="CR450">
        <v>0</v>
      </c>
      <c r="CS450">
        <v>0</v>
      </c>
      <c r="CT450">
        <v>0</v>
      </c>
      <c r="CU450">
        <v>0</v>
      </c>
      <c r="CV450">
        <v>0</v>
      </c>
      <c r="CW450">
        <v>0</v>
      </c>
      <c r="CX450">
        <v>0</v>
      </c>
      <c r="CY450">
        <v>0</v>
      </c>
      <c r="CZ450">
        <v>0</v>
      </c>
      <c r="DA450">
        <v>0</v>
      </c>
      <c r="DB450">
        <v>0</v>
      </c>
      <c r="DC450">
        <v>0</v>
      </c>
      <c r="DD450">
        <v>0</v>
      </c>
      <c r="DE450">
        <v>0</v>
      </c>
      <c r="DF450">
        <v>0</v>
      </c>
      <c r="DG450">
        <v>0</v>
      </c>
      <c r="DH450">
        <v>0</v>
      </c>
      <c r="DI450">
        <v>0</v>
      </c>
      <c r="DJ450">
        <v>0</v>
      </c>
      <c r="DK450">
        <v>0</v>
      </c>
      <c r="DL450">
        <v>0</v>
      </c>
      <c r="DM450">
        <v>0</v>
      </c>
      <c r="DN450">
        <v>3442.02</v>
      </c>
      <c r="DO450">
        <v>0</v>
      </c>
      <c r="DP450">
        <v>-942.02</v>
      </c>
      <c r="DQ450">
        <v>2500</v>
      </c>
      <c r="DR450">
        <v>2500</v>
      </c>
      <c r="DS450">
        <v>0</v>
      </c>
      <c r="DT450">
        <v>0</v>
      </c>
      <c r="DU450">
        <v>100</v>
      </c>
      <c r="DV450">
        <v>158490</v>
      </c>
      <c r="DW450">
        <v>0</v>
      </c>
      <c r="DX450">
        <v>0</v>
      </c>
      <c r="DY450">
        <v>158490</v>
      </c>
      <c r="DZ450">
        <v>155047.98000000001</v>
      </c>
      <c r="EA450">
        <v>0</v>
      </c>
      <c r="EB450">
        <v>3442.02</v>
      </c>
      <c r="EC450">
        <v>97.83</v>
      </c>
      <c r="ED450">
        <v>1300000</v>
      </c>
      <c r="EE450">
        <v>0</v>
      </c>
      <c r="EF450">
        <v>0</v>
      </c>
      <c r="EG450">
        <v>1300000</v>
      </c>
      <c r="EH450">
        <v>1141510</v>
      </c>
      <c r="EI450">
        <v>0</v>
      </c>
      <c r="EJ450">
        <v>158490</v>
      </c>
      <c r="EK450">
        <v>87.81</v>
      </c>
      <c r="EL450">
        <v>0</v>
      </c>
      <c r="EM450">
        <v>0</v>
      </c>
      <c r="EN450">
        <v>0</v>
      </c>
      <c r="EO450">
        <v>0</v>
      </c>
      <c r="EP450">
        <v>0</v>
      </c>
      <c r="EQ450">
        <v>0</v>
      </c>
      <c r="ER450">
        <v>0</v>
      </c>
      <c r="ES450">
        <v>0</v>
      </c>
    </row>
    <row r="451" spans="1:149" hidden="1" x14ac:dyDescent="0.3">
      <c r="A451" t="s">
        <v>148</v>
      </c>
      <c r="B451" t="s">
        <v>149</v>
      </c>
      <c r="C451" t="s">
        <v>869</v>
      </c>
      <c r="D451" t="s">
        <v>151</v>
      </c>
      <c r="E451" t="s">
        <v>152</v>
      </c>
      <c r="F451" t="s">
        <v>594</v>
      </c>
      <c r="G451" t="str">
        <f>VLOOKUP(L451,'[3]Locn Lookup 2'!G:H,2,FALSE)</f>
        <v>117 -  HAVEMEYER</v>
      </c>
      <c r="H451" t="str">
        <f t="shared" ref="H451:H514" si="30">F451&amp;G451</f>
        <v>12148117 -  HAVEMEYER</v>
      </c>
      <c r="I451" t="s">
        <v>154</v>
      </c>
      <c r="J451" t="s">
        <v>155</v>
      </c>
      <c r="L451" s="3">
        <v>117</v>
      </c>
      <c r="M451" t="s">
        <v>156</v>
      </c>
      <c r="N451" t="s">
        <v>902</v>
      </c>
      <c r="O451" t="s">
        <v>151</v>
      </c>
      <c r="P451" t="s">
        <v>158</v>
      </c>
      <c r="Q451" t="s">
        <v>164</v>
      </c>
      <c r="R451">
        <v>0</v>
      </c>
      <c r="S451">
        <v>0</v>
      </c>
      <c r="T451">
        <v>0</v>
      </c>
      <c r="U451">
        <v>0</v>
      </c>
      <c r="V451">
        <v>0</v>
      </c>
      <c r="W451">
        <v>0</v>
      </c>
      <c r="X451">
        <v>0</v>
      </c>
      <c r="Y451">
        <v>0</v>
      </c>
      <c r="Z451">
        <v>0</v>
      </c>
      <c r="AA451">
        <v>0</v>
      </c>
      <c r="AB451">
        <v>100000</v>
      </c>
      <c r="AC451">
        <v>49909.34</v>
      </c>
      <c r="AD451">
        <v>-57403.3</v>
      </c>
      <c r="AE451">
        <f t="shared" ref="AE451:AE514" si="31">AC451+AD451</f>
        <v>-7493.9600000000064</v>
      </c>
      <c r="AF451">
        <v>92506.04</v>
      </c>
      <c r="AG451">
        <v>92506.04</v>
      </c>
      <c r="AH451">
        <v>0</v>
      </c>
      <c r="AI451">
        <v>100</v>
      </c>
      <c r="AJ451">
        <v>0</v>
      </c>
      <c r="AK451">
        <v>0</v>
      </c>
      <c r="AL451">
        <v>0</v>
      </c>
      <c r="AM451">
        <v>0</v>
      </c>
      <c r="AN451">
        <v>0</v>
      </c>
      <c r="AO451">
        <v>0</v>
      </c>
      <c r="AP451">
        <v>0</v>
      </c>
      <c r="AQ451">
        <v>0</v>
      </c>
      <c r="AR451">
        <v>0</v>
      </c>
      <c r="AS451">
        <v>0</v>
      </c>
      <c r="AT451">
        <v>0</v>
      </c>
      <c r="AU451">
        <v>0</v>
      </c>
      <c r="AV451">
        <v>0</v>
      </c>
      <c r="AW451">
        <v>0</v>
      </c>
      <c r="AX451">
        <v>0</v>
      </c>
      <c r="AY451">
        <v>0</v>
      </c>
      <c r="AZ451" t="s">
        <v>596</v>
      </c>
      <c r="BA451" t="s">
        <v>594</v>
      </c>
      <c r="BB451" t="s">
        <v>161</v>
      </c>
      <c r="BC451" t="s">
        <v>161</v>
      </c>
      <c r="BD451" t="s">
        <v>161</v>
      </c>
      <c r="BE451" t="s">
        <v>161</v>
      </c>
      <c r="BF451" t="s">
        <v>159</v>
      </c>
      <c r="BG451" t="s">
        <v>161</v>
      </c>
      <c r="BH451" t="s">
        <v>161</v>
      </c>
      <c r="BI451">
        <v>0</v>
      </c>
      <c r="BJ451" t="s">
        <v>161</v>
      </c>
      <c r="BK451" t="s">
        <v>161</v>
      </c>
      <c r="BL451" t="s">
        <v>161</v>
      </c>
      <c r="BM451" t="s">
        <v>161</v>
      </c>
      <c r="BO451" t="s">
        <v>161</v>
      </c>
      <c r="BQ451" t="s">
        <v>161</v>
      </c>
      <c r="BS451" t="s">
        <v>161</v>
      </c>
      <c r="BU451" t="s">
        <v>161</v>
      </c>
      <c r="BW451" t="s">
        <v>161</v>
      </c>
      <c r="BX451" t="s">
        <v>161</v>
      </c>
      <c r="BZ451">
        <v>0</v>
      </c>
      <c r="CA451">
        <v>0</v>
      </c>
      <c r="CB451">
        <v>0</v>
      </c>
      <c r="CC451">
        <v>0</v>
      </c>
      <c r="CD451">
        <v>0</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0</v>
      </c>
      <c r="CY451">
        <v>0</v>
      </c>
      <c r="CZ451">
        <v>0</v>
      </c>
      <c r="DA451">
        <v>0</v>
      </c>
      <c r="DB451">
        <v>0</v>
      </c>
      <c r="DC451">
        <v>0</v>
      </c>
      <c r="DD451">
        <v>0</v>
      </c>
      <c r="DE451">
        <v>0</v>
      </c>
      <c r="DF451">
        <v>0</v>
      </c>
      <c r="DG451">
        <v>0</v>
      </c>
      <c r="DH451">
        <v>0</v>
      </c>
      <c r="DI451">
        <v>0</v>
      </c>
      <c r="DJ451">
        <v>0</v>
      </c>
      <c r="DK451">
        <v>0</v>
      </c>
      <c r="DL451">
        <v>0</v>
      </c>
      <c r="DM451">
        <v>0</v>
      </c>
      <c r="DN451">
        <v>6359.75</v>
      </c>
      <c r="DO451">
        <v>0</v>
      </c>
      <c r="DP451">
        <v>-6359.75</v>
      </c>
      <c r="DQ451">
        <v>0</v>
      </c>
      <c r="DR451">
        <v>0</v>
      </c>
      <c r="DS451">
        <v>0</v>
      </c>
      <c r="DT451">
        <v>0</v>
      </c>
      <c r="DU451">
        <v>0</v>
      </c>
      <c r="DV451">
        <v>6359.75</v>
      </c>
      <c r="DW451">
        <v>0</v>
      </c>
      <c r="DX451">
        <v>0</v>
      </c>
      <c r="DY451">
        <v>6359.75</v>
      </c>
      <c r="DZ451">
        <v>0</v>
      </c>
      <c r="EA451">
        <v>0</v>
      </c>
      <c r="EB451">
        <v>6359.75</v>
      </c>
      <c r="EC451">
        <v>0</v>
      </c>
      <c r="ED451">
        <v>100000</v>
      </c>
      <c r="EE451">
        <v>49909.34</v>
      </c>
      <c r="EF451">
        <v>-51043.55</v>
      </c>
      <c r="EG451">
        <v>98865.79</v>
      </c>
      <c r="EH451">
        <v>92506.04</v>
      </c>
      <c r="EI451">
        <v>0</v>
      </c>
      <c r="EJ451">
        <v>6359.75</v>
      </c>
      <c r="EK451">
        <v>93.57</v>
      </c>
      <c r="EL451">
        <v>0</v>
      </c>
      <c r="EM451">
        <v>0</v>
      </c>
      <c r="EN451">
        <v>0</v>
      </c>
      <c r="EO451">
        <v>0</v>
      </c>
      <c r="EP451">
        <v>0</v>
      </c>
      <c r="EQ451">
        <v>0</v>
      </c>
      <c r="ER451">
        <v>0</v>
      </c>
      <c r="ES451">
        <v>0</v>
      </c>
    </row>
    <row r="452" spans="1:149" hidden="1" x14ac:dyDescent="0.3">
      <c r="A452" t="s">
        <v>148</v>
      </c>
      <c r="B452" t="s">
        <v>149</v>
      </c>
      <c r="C452" t="s">
        <v>869</v>
      </c>
      <c r="D452" t="s">
        <v>151</v>
      </c>
      <c r="E452" t="s">
        <v>152</v>
      </c>
      <c r="F452" t="s">
        <v>903</v>
      </c>
      <c r="G452" t="str">
        <f>VLOOKUP(L452,'[3]Locn Lookup 2'!G:H,2,FALSE)</f>
        <v>117 -  HAVEMEYER</v>
      </c>
      <c r="H452" t="str">
        <f t="shared" si="30"/>
        <v>13154117 -  HAVEMEYER</v>
      </c>
      <c r="I452" t="s">
        <v>154</v>
      </c>
      <c r="J452" t="s">
        <v>155</v>
      </c>
      <c r="L452" s="3">
        <v>117</v>
      </c>
      <c r="M452" t="s">
        <v>156</v>
      </c>
      <c r="N452" t="s">
        <v>904</v>
      </c>
      <c r="O452" t="s">
        <v>151</v>
      </c>
      <c r="P452" t="s">
        <v>158</v>
      </c>
      <c r="Q452" t="s">
        <v>164</v>
      </c>
      <c r="R452">
        <v>0</v>
      </c>
      <c r="S452">
        <v>0</v>
      </c>
      <c r="T452">
        <v>0</v>
      </c>
      <c r="U452">
        <v>0</v>
      </c>
      <c r="V452">
        <v>0</v>
      </c>
      <c r="W452">
        <v>0</v>
      </c>
      <c r="X452">
        <v>0</v>
      </c>
      <c r="Y452">
        <v>0</v>
      </c>
      <c r="Z452">
        <v>0</v>
      </c>
      <c r="AA452">
        <v>0</v>
      </c>
      <c r="AB452">
        <v>315000</v>
      </c>
      <c r="AC452">
        <v>0</v>
      </c>
      <c r="AD452">
        <v>-395.35</v>
      </c>
      <c r="AE452">
        <f t="shared" si="31"/>
        <v>-395.35</v>
      </c>
      <c r="AF452">
        <v>314604.65000000002</v>
      </c>
      <c r="AG452">
        <v>314604.65000000002</v>
      </c>
      <c r="AH452">
        <v>0</v>
      </c>
      <c r="AI452">
        <v>100</v>
      </c>
      <c r="AJ452">
        <v>0</v>
      </c>
      <c r="AK452">
        <v>0</v>
      </c>
      <c r="AL452">
        <v>0</v>
      </c>
      <c r="AM452">
        <v>0</v>
      </c>
      <c r="AN452">
        <v>0</v>
      </c>
      <c r="AO452">
        <v>0</v>
      </c>
      <c r="AP452">
        <v>0</v>
      </c>
      <c r="AQ452">
        <v>0</v>
      </c>
      <c r="AR452">
        <v>0</v>
      </c>
      <c r="AS452">
        <v>0</v>
      </c>
      <c r="AT452">
        <v>0</v>
      </c>
      <c r="AU452">
        <v>0</v>
      </c>
      <c r="AV452">
        <v>0</v>
      </c>
      <c r="AW452">
        <v>0</v>
      </c>
      <c r="AX452">
        <v>0</v>
      </c>
      <c r="AY452">
        <v>0</v>
      </c>
      <c r="AZ452" t="s">
        <v>297</v>
      </c>
      <c r="BA452" t="s">
        <v>903</v>
      </c>
      <c r="BB452" t="s">
        <v>161</v>
      </c>
      <c r="BC452" t="s">
        <v>161</v>
      </c>
      <c r="BD452" t="s">
        <v>161</v>
      </c>
      <c r="BE452" t="s">
        <v>161</v>
      </c>
      <c r="BF452" t="s">
        <v>159</v>
      </c>
      <c r="BG452" t="s">
        <v>161</v>
      </c>
      <c r="BH452" s="4">
        <v>41091</v>
      </c>
      <c r="BI452">
        <v>0</v>
      </c>
      <c r="BJ452" s="4">
        <v>41455</v>
      </c>
      <c r="BK452" t="s">
        <v>161</v>
      </c>
      <c r="BL452" t="s">
        <v>161</v>
      </c>
      <c r="BM452" t="s">
        <v>161</v>
      </c>
      <c r="BO452" t="s">
        <v>161</v>
      </c>
      <c r="BQ452" t="s">
        <v>161</v>
      </c>
      <c r="BS452" t="s">
        <v>161</v>
      </c>
      <c r="BU452" t="s">
        <v>161</v>
      </c>
      <c r="BW452" t="s">
        <v>161</v>
      </c>
      <c r="BX452" t="s">
        <v>161</v>
      </c>
      <c r="BZ452">
        <v>0</v>
      </c>
      <c r="CA452">
        <v>0</v>
      </c>
      <c r="CB452">
        <v>0</v>
      </c>
      <c r="CC452">
        <v>0</v>
      </c>
      <c r="CD452">
        <v>0</v>
      </c>
      <c r="CE452">
        <v>0</v>
      </c>
      <c r="CF452">
        <v>0</v>
      </c>
      <c r="CG452">
        <v>0</v>
      </c>
      <c r="CH452">
        <v>0</v>
      </c>
      <c r="CI452">
        <v>0</v>
      </c>
      <c r="CJ452">
        <v>0</v>
      </c>
      <c r="CK452">
        <v>0</v>
      </c>
      <c r="CL452">
        <v>0</v>
      </c>
      <c r="CM452">
        <v>0</v>
      </c>
      <c r="CN452">
        <v>0</v>
      </c>
      <c r="CO452">
        <v>0</v>
      </c>
      <c r="CP452">
        <v>0</v>
      </c>
      <c r="CQ452">
        <v>0</v>
      </c>
      <c r="CR452">
        <v>0</v>
      </c>
      <c r="CS452">
        <v>0</v>
      </c>
      <c r="CT452">
        <v>0</v>
      </c>
      <c r="CU452">
        <v>0</v>
      </c>
      <c r="CV452">
        <v>0</v>
      </c>
      <c r="CW452">
        <v>0</v>
      </c>
      <c r="CX452">
        <v>0</v>
      </c>
      <c r="CY452">
        <v>0</v>
      </c>
      <c r="CZ452">
        <v>0</v>
      </c>
      <c r="DA452">
        <v>0</v>
      </c>
      <c r="DB452">
        <v>0</v>
      </c>
      <c r="DC452">
        <v>0</v>
      </c>
      <c r="DD452">
        <v>0</v>
      </c>
      <c r="DE452">
        <v>0</v>
      </c>
      <c r="DF452">
        <v>0</v>
      </c>
      <c r="DG452">
        <v>0</v>
      </c>
      <c r="DH452">
        <v>0</v>
      </c>
      <c r="DI452">
        <v>0</v>
      </c>
      <c r="DJ452">
        <v>0</v>
      </c>
      <c r="DK452">
        <v>0</v>
      </c>
      <c r="DL452">
        <v>0</v>
      </c>
      <c r="DM452">
        <v>0</v>
      </c>
      <c r="DN452">
        <v>395.35</v>
      </c>
      <c r="DO452">
        <v>0</v>
      </c>
      <c r="DP452">
        <v>-395.35</v>
      </c>
      <c r="DQ452">
        <v>0</v>
      </c>
      <c r="DR452">
        <v>0</v>
      </c>
      <c r="DS452">
        <v>0</v>
      </c>
      <c r="DT452">
        <v>0</v>
      </c>
      <c r="DU452">
        <v>0</v>
      </c>
      <c r="DV452">
        <v>315000</v>
      </c>
      <c r="DW452">
        <v>0</v>
      </c>
      <c r="DX452">
        <v>0</v>
      </c>
      <c r="DY452">
        <v>315000</v>
      </c>
      <c r="DZ452">
        <v>314604.65000000002</v>
      </c>
      <c r="EA452">
        <v>0</v>
      </c>
      <c r="EB452">
        <v>395.35</v>
      </c>
      <c r="EC452">
        <v>99.87</v>
      </c>
      <c r="ED452">
        <v>0</v>
      </c>
      <c r="EE452">
        <v>0</v>
      </c>
      <c r="EF452">
        <v>0</v>
      </c>
      <c r="EG452">
        <v>0</v>
      </c>
      <c r="EH452">
        <v>0</v>
      </c>
      <c r="EI452">
        <v>0</v>
      </c>
      <c r="EJ452">
        <v>0</v>
      </c>
      <c r="EK452">
        <v>0</v>
      </c>
      <c r="EL452">
        <v>0</v>
      </c>
      <c r="EM452">
        <v>0</v>
      </c>
      <c r="EN452">
        <v>0</v>
      </c>
      <c r="EO452">
        <v>0</v>
      </c>
      <c r="EP452">
        <v>0</v>
      </c>
      <c r="EQ452">
        <v>0</v>
      </c>
      <c r="ER452">
        <v>0</v>
      </c>
      <c r="ES452">
        <v>0</v>
      </c>
    </row>
    <row r="453" spans="1:149" hidden="1" x14ac:dyDescent="0.3">
      <c r="A453" t="s">
        <v>148</v>
      </c>
      <c r="B453" t="s">
        <v>149</v>
      </c>
      <c r="C453" t="s">
        <v>869</v>
      </c>
      <c r="D453" t="s">
        <v>151</v>
      </c>
      <c r="E453" t="s">
        <v>152</v>
      </c>
      <c r="F453" t="s">
        <v>905</v>
      </c>
      <c r="G453" t="str">
        <f>VLOOKUP(L453,'[3]Locn Lookup 2'!G:H,2,FALSE)</f>
        <v>117 -  HAVEMEYER</v>
      </c>
      <c r="H453" t="str">
        <f t="shared" si="30"/>
        <v>13155117 -  HAVEMEYER</v>
      </c>
      <c r="I453" t="s">
        <v>154</v>
      </c>
      <c r="J453" t="s">
        <v>155</v>
      </c>
      <c r="L453" s="3">
        <v>117</v>
      </c>
      <c r="M453" t="s">
        <v>156</v>
      </c>
      <c r="N453" t="s">
        <v>906</v>
      </c>
      <c r="O453" t="s">
        <v>151</v>
      </c>
      <c r="P453" t="s">
        <v>158</v>
      </c>
      <c r="Q453" t="s">
        <v>164</v>
      </c>
      <c r="R453">
        <v>0</v>
      </c>
      <c r="S453">
        <v>0</v>
      </c>
      <c r="T453">
        <v>0</v>
      </c>
      <c r="U453">
        <v>0</v>
      </c>
      <c r="V453">
        <v>0</v>
      </c>
      <c r="W453">
        <v>0</v>
      </c>
      <c r="X453">
        <v>0</v>
      </c>
      <c r="Y453">
        <v>0</v>
      </c>
      <c r="Z453">
        <v>0</v>
      </c>
      <c r="AA453">
        <v>0</v>
      </c>
      <c r="AB453">
        <v>450000</v>
      </c>
      <c r="AC453">
        <v>0</v>
      </c>
      <c r="AD453">
        <v>-29425.85</v>
      </c>
      <c r="AE453">
        <f t="shared" si="31"/>
        <v>-29425.85</v>
      </c>
      <c r="AF453">
        <v>420574.15</v>
      </c>
      <c r="AG453">
        <v>420574.15</v>
      </c>
      <c r="AH453">
        <v>0</v>
      </c>
      <c r="AI453">
        <v>100</v>
      </c>
      <c r="AJ453">
        <v>0</v>
      </c>
      <c r="AK453">
        <v>0</v>
      </c>
      <c r="AL453">
        <v>0</v>
      </c>
      <c r="AM453">
        <v>0</v>
      </c>
      <c r="AN453">
        <v>0</v>
      </c>
      <c r="AO453">
        <v>0</v>
      </c>
      <c r="AP453">
        <v>0</v>
      </c>
      <c r="AQ453">
        <v>0</v>
      </c>
      <c r="AR453">
        <v>0</v>
      </c>
      <c r="AS453">
        <v>0</v>
      </c>
      <c r="AT453">
        <v>0</v>
      </c>
      <c r="AU453">
        <v>0</v>
      </c>
      <c r="AV453">
        <v>0</v>
      </c>
      <c r="AW453">
        <v>0</v>
      </c>
      <c r="AX453">
        <v>0</v>
      </c>
      <c r="AY453">
        <v>0</v>
      </c>
      <c r="AZ453" t="s">
        <v>907</v>
      </c>
      <c r="BA453" t="s">
        <v>905</v>
      </c>
      <c r="BB453" t="s">
        <v>161</v>
      </c>
      <c r="BC453" t="s">
        <v>161</v>
      </c>
      <c r="BD453" t="s">
        <v>161</v>
      </c>
      <c r="BE453" t="s">
        <v>161</v>
      </c>
      <c r="BF453" t="s">
        <v>159</v>
      </c>
      <c r="BG453" t="s">
        <v>161</v>
      </c>
      <c r="BH453" s="4">
        <v>41091</v>
      </c>
      <c r="BI453">
        <v>0</v>
      </c>
      <c r="BJ453" s="4">
        <v>41455</v>
      </c>
      <c r="BK453" t="s">
        <v>161</v>
      </c>
      <c r="BL453" t="s">
        <v>161</v>
      </c>
      <c r="BM453" t="s">
        <v>161</v>
      </c>
      <c r="BO453" t="s">
        <v>161</v>
      </c>
      <c r="BQ453" t="s">
        <v>161</v>
      </c>
      <c r="BS453" t="s">
        <v>161</v>
      </c>
      <c r="BU453" t="s">
        <v>161</v>
      </c>
      <c r="BW453" t="s">
        <v>161</v>
      </c>
      <c r="BX453" t="s">
        <v>161</v>
      </c>
      <c r="BZ453">
        <v>0</v>
      </c>
      <c r="CA453">
        <v>0</v>
      </c>
      <c r="CB453">
        <v>0</v>
      </c>
      <c r="CC453">
        <v>0</v>
      </c>
      <c r="CD453">
        <v>0</v>
      </c>
      <c r="CE453">
        <v>0</v>
      </c>
      <c r="CF453">
        <v>0</v>
      </c>
      <c r="CG453">
        <v>0</v>
      </c>
      <c r="CH453">
        <v>0</v>
      </c>
      <c r="CI453">
        <v>0</v>
      </c>
      <c r="CJ453">
        <v>0</v>
      </c>
      <c r="CK453">
        <v>0</v>
      </c>
      <c r="CL453">
        <v>0</v>
      </c>
      <c r="CM453">
        <v>0</v>
      </c>
      <c r="CN453">
        <v>0</v>
      </c>
      <c r="CO453">
        <v>0</v>
      </c>
      <c r="CP453">
        <v>0</v>
      </c>
      <c r="CQ453">
        <v>0</v>
      </c>
      <c r="CR453">
        <v>0</v>
      </c>
      <c r="CS453">
        <v>0</v>
      </c>
      <c r="CT453">
        <v>0</v>
      </c>
      <c r="CU453">
        <v>0</v>
      </c>
      <c r="CV453">
        <v>0</v>
      </c>
      <c r="CW453">
        <v>0</v>
      </c>
      <c r="CX453">
        <v>0</v>
      </c>
      <c r="CY453">
        <v>0</v>
      </c>
      <c r="CZ453">
        <v>0</v>
      </c>
      <c r="DA453">
        <v>0</v>
      </c>
      <c r="DB453">
        <v>0</v>
      </c>
      <c r="DC453">
        <v>0</v>
      </c>
      <c r="DD453">
        <v>0</v>
      </c>
      <c r="DE453">
        <v>0</v>
      </c>
      <c r="DF453">
        <v>30335.85</v>
      </c>
      <c r="DG453">
        <v>0</v>
      </c>
      <c r="DH453">
        <v>-29425.85</v>
      </c>
      <c r="DI453">
        <v>910</v>
      </c>
      <c r="DJ453">
        <v>910</v>
      </c>
      <c r="DK453">
        <v>0</v>
      </c>
      <c r="DL453">
        <v>0</v>
      </c>
      <c r="DM453">
        <v>100</v>
      </c>
      <c r="DN453">
        <v>315144.31</v>
      </c>
      <c r="DO453">
        <v>0</v>
      </c>
      <c r="DP453">
        <v>0</v>
      </c>
      <c r="DQ453">
        <v>315144.31</v>
      </c>
      <c r="DR453">
        <v>284808.46000000002</v>
      </c>
      <c r="DS453">
        <v>0</v>
      </c>
      <c r="DT453">
        <v>30335.85</v>
      </c>
      <c r="DU453">
        <v>90.37</v>
      </c>
      <c r="DV453">
        <v>450000</v>
      </c>
      <c r="DW453">
        <v>0</v>
      </c>
      <c r="DX453">
        <v>0</v>
      </c>
      <c r="DY453">
        <v>450000</v>
      </c>
      <c r="DZ453">
        <v>134855.69</v>
      </c>
      <c r="EA453">
        <v>0</v>
      </c>
      <c r="EB453">
        <v>315144.31</v>
      </c>
      <c r="EC453">
        <v>29.97</v>
      </c>
      <c r="ED453">
        <v>0</v>
      </c>
      <c r="EE453">
        <v>0</v>
      </c>
      <c r="EF453">
        <v>0</v>
      </c>
      <c r="EG453">
        <v>0</v>
      </c>
      <c r="EH453">
        <v>0</v>
      </c>
      <c r="EI453">
        <v>0</v>
      </c>
      <c r="EJ453">
        <v>0</v>
      </c>
      <c r="EK453">
        <v>0</v>
      </c>
      <c r="EL453">
        <v>0</v>
      </c>
      <c r="EM453">
        <v>0</v>
      </c>
      <c r="EN453">
        <v>0</v>
      </c>
      <c r="EO453">
        <v>0</v>
      </c>
      <c r="EP453">
        <v>0</v>
      </c>
      <c r="EQ453">
        <v>0</v>
      </c>
      <c r="ER453">
        <v>0</v>
      </c>
      <c r="ES453">
        <v>0</v>
      </c>
    </row>
    <row r="454" spans="1:149" hidden="1" x14ac:dyDescent="0.3">
      <c r="A454" t="s">
        <v>148</v>
      </c>
      <c r="B454" t="s">
        <v>149</v>
      </c>
      <c r="C454" t="s">
        <v>869</v>
      </c>
      <c r="D454" t="s">
        <v>151</v>
      </c>
      <c r="E454" t="s">
        <v>152</v>
      </c>
      <c r="F454" t="s">
        <v>314</v>
      </c>
      <c r="G454" t="str">
        <f>VLOOKUP(L454,'[3]Locn Lookup 2'!G:H,2,FALSE)</f>
        <v>117 -  HAVEMEYER</v>
      </c>
      <c r="H454" t="str">
        <f t="shared" si="30"/>
        <v>13157117 -  HAVEMEYER</v>
      </c>
      <c r="I454" t="s">
        <v>154</v>
      </c>
      <c r="J454" t="s">
        <v>155</v>
      </c>
      <c r="L454" s="3">
        <v>117</v>
      </c>
      <c r="M454" t="s">
        <v>156</v>
      </c>
      <c r="N454" t="s">
        <v>908</v>
      </c>
      <c r="O454" t="s">
        <v>151</v>
      </c>
      <c r="P454" t="s">
        <v>158</v>
      </c>
      <c r="Q454" t="s">
        <v>164</v>
      </c>
      <c r="R454">
        <v>0</v>
      </c>
      <c r="S454">
        <v>0</v>
      </c>
      <c r="T454">
        <v>0</v>
      </c>
      <c r="U454">
        <v>0</v>
      </c>
      <c r="V454">
        <v>0</v>
      </c>
      <c r="W454">
        <v>0</v>
      </c>
      <c r="X454">
        <v>0</v>
      </c>
      <c r="Y454">
        <v>0</v>
      </c>
      <c r="Z454">
        <v>0</v>
      </c>
      <c r="AA454">
        <v>0</v>
      </c>
      <c r="AB454">
        <v>225000</v>
      </c>
      <c r="AC454">
        <v>0</v>
      </c>
      <c r="AD454">
        <v>-7634.2</v>
      </c>
      <c r="AE454">
        <f t="shared" si="31"/>
        <v>-7634.2</v>
      </c>
      <c r="AF454">
        <v>217365.8</v>
      </c>
      <c r="AG454">
        <v>217365.8</v>
      </c>
      <c r="AH454">
        <v>0</v>
      </c>
      <c r="AI454">
        <v>100</v>
      </c>
      <c r="AJ454">
        <v>0</v>
      </c>
      <c r="AK454">
        <v>0</v>
      </c>
      <c r="AL454">
        <v>0</v>
      </c>
      <c r="AM454">
        <v>0</v>
      </c>
      <c r="AN454">
        <v>0</v>
      </c>
      <c r="AO454">
        <v>0</v>
      </c>
      <c r="AP454">
        <v>0</v>
      </c>
      <c r="AQ454">
        <v>0</v>
      </c>
      <c r="AR454">
        <v>0</v>
      </c>
      <c r="AS454">
        <v>0</v>
      </c>
      <c r="AT454">
        <v>0</v>
      </c>
      <c r="AU454">
        <v>0</v>
      </c>
      <c r="AV454">
        <v>0</v>
      </c>
      <c r="AW454">
        <v>0</v>
      </c>
      <c r="AX454">
        <v>0</v>
      </c>
      <c r="AY454">
        <v>0</v>
      </c>
      <c r="AZ454" t="s">
        <v>316</v>
      </c>
      <c r="BA454" t="s">
        <v>314</v>
      </c>
      <c r="BB454" t="s">
        <v>161</v>
      </c>
      <c r="BC454" t="s">
        <v>161</v>
      </c>
      <c r="BD454" t="s">
        <v>161</v>
      </c>
      <c r="BE454" t="s">
        <v>161</v>
      </c>
      <c r="BF454" t="s">
        <v>159</v>
      </c>
      <c r="BG454" t="s">
        <v>161</v>
      </c>
      <c r="BH454" s="4">
        <v>41091</v>
      </c>
      <c r="BI454">
        <v>0</v>
      </c>
      <c r="BJ454" s="4">
        <v>41455</v>
      </c>
      <c r="BK454" t="s">
        <v>161</v>
      </c>
      <c r="BL454" t="s">
        <v>161</v>
      </c>
      <c r="BM454" t="s">
        <v>161</v>
      </c>
      <c r="BO454" t="s">
        <v>161</v>
      </c>
      <c r="BQ454" t="s">
        <v>161</v>
      </c>
      <c r="BS454" t="s">
        <v>161</v>
      </c>
      <c r="BU454" t="s">
        <v>161</v>
      </c>
      <c r="BW454" t="s">
        <v>161</v>
      </c>
      <c r="BX454" t="s">
        <v>161</v>
      </c>
      <c r="BZ454">
        <v>0</v>
      </c>
      <c r="CA454">
        <v>0</v>
      </c>
      <c r="CB454">
        <v>0</v>
      </c>
      <c r="CC454">
        <v>0</v>
      </c>
      <c r="CD454">
        <v>0</v>
      </c>
      <c r="CE454">
        <v>0</v>
      </c>
      <c r="CF454">
        <v>0</v>
      </c>
      <c r="CG454">
        <v>0</v>
      </c>
      <c r="CH454">
        <v>0</v>
      </c>
      <c r="CI454">
        <v>0</v>
      </c>
      <c r="CJ454">
        <v>0</v>
      </c>
      <c r="CK454">
        <v>0</v>
      </c>
      <c r="CL454">
        <v>0</v>
      </c>
      <c r="CM454">
        <v>0</v>
      </c>
      <c r="CN454">
        <v>0</v>
      </c>
      <c r="CO454">
        <v>0</v>
      </c>
      <c r="CP454">
        <v>0</v>
      </c>
      <c r="CQ454">
        <v>0</v>
      </c>
      <c r="CR454">
        <v>0</v>
      </c>
      <c r="CS454">
        <v>0</v>
      </c>
      <c r="CT454">
        <v>0</v>
      </c>
      <c r="CU454">
        <v>0</v>
      </c>
      <c r="CV454">
        <v>0</v>
      </c>
      <c r="CW454">
        <v>0</v>
      </c>
      <c r="CX454">
        <v>0</v>
      </c>
      <c r="CY454">
        <v>0</v>
      </c>
      <c r="CZ454">
        <v>0</v>
      </c>
      <c r="DA454">
        <v>0</v>
      </c>
      <c r="DB454">
        <v>0</v>
      </c>
      <c r="DC454">
        <v>0</v>
      </c>
      <c r="DD454">
        <v>0</v>
      </c>
      <c r="DE454">
        <v>0</v>
      </c>
      <c r="DF454">
        <v>0</v>
      </c>
      <c r="DG454">
        <v>0</v>
      </c>
      <c r="DH454">
        <v>0</v>
      </c>
      <c r="DI454">
        <v>0</v>
      </c>
      <c r="DJ454">
        <v>0</v>
      </c>
      <c r="DK454">
        <v>0</v>
      </c>
      <c r="DL454">
        <v>0</v>
      </c>
      <c r="DM454">
        <v>0</v>
      </c>
      <c r="DN454">
        <v>14040.95</v>
      </c>
      <c r="DO454">
        <v>0</v>
      </c>
      <c r="DP454">
        <v>-7634.2</v>
      </c>
      <c r="DQ454">
        <v>6406.75</v>
      </c>
      <c r="DR454">
        <v>6406.75</v>
      </c>
      <c r="DS454">
        <v>0</v>
      </c>
      <c r="DT454">
        <v>0</v>
      </c>
      <c r="DU454">
        <v>100</v>
      </c>
      <c r="DV454">
        <v>225000</v>
      </c>
      <c r="DW454">
        <v>0</v>
      </c>
      <c r="DX454">
        <v>0</v>
      </c>
      <c r="DY454">
        <v>225000</v>
      </c>
      <c r="DZ454">
        <v>210959.05</v>
      </c>
      <c r="EA454">
        <v>0</v>
      </c>
      <c r="EB454">
        <v>14040.95</v>
      </c>
      <c r="EC454">
        <v>93.76</v>
      </c>
      <c r="ED454">
        <v>0</v>
      </c>
      <c r="EE454">
        <v>0</v>
      </c>
      <c r="EF454">
        <v>0</v>
      </c>
      <c r="EG454">
        <v>0</v>
      </c>
      <c r="EH454">
        <v>0</v>
      </c>
      <c r="EI454">
        <v>0</v>
      </c>
      <c r="EJ454">
        <v>0</v>
      </c>
      <c r="EK454">
        <v>0</v>
      </c>
      <c r="EL454">
        <v>0</v>
      </c>
      <c r="EM454">
        <v>0</v>
      </c>
      <c r="EN454">
        <v>0</v>
      </c>
      <c r="EO454">
        <v>0</v>
      </c>
      <c r="EP454">
        <v>0</v>
      </c>
      <c r="EQ454">
        <v>0</v>
      </c>
      <c r="ER454">
        <v>0</v>
      </c>
      <c r="ES454">
        <v>0</v>
      </c>
    </row>
    <row r="455" spans="1:149" hidden="1" x14ac:dyDescent="0.3">
      <c r="A455" t="s">
        <v>148</v>
      </c>
      <c r="B455" t="s">
        <v>149</v>
      </c>
      <c r="C455" t="s">
        <v>869</v>
      </c>
      <c r="D455" t="s">
        <v>151</v>
      </c>
      <c r="E455" t="s">
        <v>152</v>
      </c>
      <c r="F455" t="s">
        <v>705</v>
      </c>
      <c r="G455" t="str">
        <f>VLOOKUP(L455,'[3]Locn Lookup 2'!G:H,2,FALSE)</f>
        <v>117 -  HAVEMEYER</v>
      </c>
      <c r="H455" t="str">
        <f t="shared" si="30"/>
        <v>13158117 -  HAVEMEYER</v>
      </c>
      <c r="I455" t="s">
        <v>154</v>
      </c>
      <c r="J455" t="s">
        <v>155</v>
      </c>
      <c r="L455" s="3">
        <v>117</v>
      </c>
      <c r="M455" t="s">
        <v>156</v>
      </c>
      <c r="N455" t="s">
        <v>909</v>
      </c>
      <c r="O455" t="s">
        <v>151</v>
      </c>
      <c r="P455" t="s">
        <v>158</v>
      </c>
      <c r="Q455" t="s">
        <v>164</v>
      </c>
      <c r="R455">
        <v>0</v>
      </c>
      <c r="S455">
        <v>0</v>
      </c>
      <c r="T455">
        <v>0</v>
      </c>
      <c r="U455">
        <v>0</v>
      </c>
      <c r="V455">
        <v>0</v>
      </c>
      <c r="W455">
        <v>0</v>
      </c>
      <c r="X455">
        <v>0</v>
      </c>
      <c r="Y455">
        <v>0</v>
      </c>
      <c r="Z455">
        <v>0</v>
      </c>
      <c r="AA455">
        <v>0</v>
      </c>
      <c r="AB455">
        <v>63000</v>
      </c>
      <c r="AC455">
        <v>9037</v>
      </c>
      <c r="AD455">
        <v>-19088.95</v>
      </c>
      <c r="AE455">
        <f t="shared" si="31"/>
        <v>-10051.950000000001</v>
      </c>
      <c r="AF455">
        <v>52948.05</v>
      </c>
      <c r="AG455">
        <v>52948.05</v>
      </c>
      <c r="AH455">
        <v>0</v>
      </c>
      <c r="AI455">
        <v>100</v>
      </c>
      <c r="AJ455">
        <v>0</v>
      </c>
      <c r="AK455">
        <v>0</v>
      </c>
      <c r="AL455">
        <v>0</v>
      </c>
      <c r="AM455">
        <v>0</v>
      </c>
      <c r="AN455">
        <v>0</v>
      </c>
      <c r="AO455">
        <v>0</v>
      </c>
      <c r="AP455">
        <v>0</v>
      </c>
      <c r="AQ455">
        <v>0</v>
      </c>
      <c r="AR455">
        <v>0</v>
      </c>
      <c r="AS455">
        <v>0</v>
      </c>
      <c r="AT455">
        <v>0</v>
      </c>
      <c r="AU455">
        <v>0</v>
      </c>
      <c r="AV455">
        <v>0</v>
      </c>
      <c r="AW455">
        <v>0</v>
      </c>
      <c r="AX455">
        <v>0</v>
      </c>
      <c r="AY455">
        <v>0</v>
      </c>
      <c r="AZ455" t="s">
        <v>707</v>
      </c>
      <c r="BA455" t="s">
        <v>705</v>
      </c>
      <c r="BB455" t="s">
        <v>161</v>
      </c>
      <c r="BC455" t="s">
        <v>161</v>
      </c>
      <c r="BD455" t="s">
        <v>161</v>
      </c>
      <c r="BE455" t="s">
        <v>161</v>
      </c>
      <c r="BF455" t="s">
        <v>159</v>
      </c>
      <c r="BG455" t="s">
        <v>161</v>
      </c>
      <c r="BH455" s="4">
        <v>41091</v>
      </c>
      <c r="BI455">
        <v>0</v>
      </c>
      <c r="BJ455" s="4">
        <v>41455</v>
      </c>
      <c r="BK455" t="s">
        <v>161</v>
      </c>
      <c r="BL455" t="s">
        <v>161</v>
      </c>
      <c r="BM455" t="s">
        <v>161</v>
      </c>
      <c r="BO455" t="s">
        <v>161</v>
      </c>
      <c r="BQ455" t="s">
        <v>161</v>
      </c>
      <c r="BS455" t="s">
        <v>161</v>
      </c>
      <c r="BU455" t="s">
        <v>161</v>
      </c>
      <c r="BW455" t="s">
        <v>161</v>
      </c>
      <c r="BX455" t="s">
        <v>161</v>
      </c>
      <c r="BZ455">
        <v>0</v>
      </c>
      <c r="CA455">
        <v>0</v>
      </c>
      <c r="CB455">
        <v>0</v>
      </c>
      <c r="CC455">
        <v>0</v>
      </c>
      <c r="CD455">
        <v>0</v>
      </c>
      <c r="CE455">
        <v>0</v>
      </c>
      <c r="CF455">
        <v>0</v>
      </c>
      <c r="CG455">
        <v>0</v>
      </c>
      <c r="CH455">
        <v>0</v>
      </c>
      <c r="CI455">
        <v>0</v>
      </c>
      <c r="CJ455">
        <v>0</v>
      </c>
      <c r="CK455">
        <v>0</v>
      </c>
      <c r="CL455">
        <v>0</v>
      </c>
      <c r="CM455">
        <v>0</v>
      </c>
      <c r="CN455">
        <v>0</v>
      </c>
      <c r="CO455">
        <v>0</v>
      </c>
      <c r="CP455">
        <v>0</v>
      </c>
      <c r="CQ455">
        <v>0</v>
      </c>
      <c r="CR455">
        <v>0</v>
      </c>
      <c r="CS455">
        <v>0</v>
      </c>
      <c r="CT455">
        <v>0</v>
      </c>
      <c r="CU455">
        <v>0</v>
      </c>
      <c r="CV455">
        <v>0</v>
      </c>
      <c r="CW455">
        <v>0</v>
      </c>
      <c r="CX455">
        <v>0</v>
      </c>
      <c r="CY455">
        <v>0</v>
      </c>
      <c r="CZ455">
        <v>0</v>
      </c>
      <c r="DA455">
        <v>0</v>
      </c>
      <c r="DB455">
        <v>0</v>
      </c>
      <c r="DC455">
        <v>0</v>
      </c>
      <c r="DD455">
        <v>0</v>
      </c>
      <c r="DE455">
        <v>0</v>
      </c>
      <c r="DF455">
        <v>10051.950000000001</v>
      </c>
      <c r="DG455">
        <v>0</v>
      </c>
      <c r="DH455">
        <v>-10051.950000000001</v>
      </c>
      <c r="DI455">
        <v>0</v>
      </c>
      <c r="DJ455">
        <v>0</v>
      </c>
      <c r="DK455">
        <v>0</v>
      </c>
      <c r="DL455">
        <v>0</v>
      </c>
      <c r="DM455">
        <v>0</v>
      </c>
      <c r="DN455">
        <v>25722.81</v>
      </c>
      <c r="DO455">
        <v>9037</v>
      </c>
      <c r="DP455">
        <v>-9037</v>
      </c>
      <c r="DQ455">
        <v>25722.81</v>
      </c>
      <c r="DR455">
        <v>15670.86</v>
      </c>
      <c r="DS455">
        <v>0</v>
      </c>
      <c r="DT455">
        <v>10051.950000000001</v>
      </c>
      <c r="DU455">
        <v>60.92</v>
      </c>
      <c r="DV455">
        <v>63000</v>
      </c>
      <c r="DW455">
        <v>0</v>
      </c>
      <c r="DX455">
        <v>0</v>
      </c>
      <c r="DY455">
        <v>63000</v>
      </c>
      <c r="DZ455">
        <v>37277.19</v>
      </c>
      <c r="EA455">
        <v>0</v>
      </c>
      <c r="EB455">
        <v>25722.81</v>
      </c>
      <c r="EC455">
        <v>59.17</v>
      </c>
      <c r="ED455">
        <v>0</v>
      </c>
      <c r="EE455">
        <v>0</v>
      </c>
      <c r="EF455">
        <v>0</v>
      </c>
      <c r="EG455">
        <v>0</v>
      </c>
      <c r="EH455">
        <v>0</v>
      </c>
      <c r="EI455">
        <v>0</v>
      </c>
      <c r="EJ455">
        <v>0</v>
      </c>
      <c r="EK455">
        <v>0</v>
      </c>
      <c r="EL455">
        <v>0</v>
      </c>
      <c r="EM455">
        <v>0</v>
      </c>
      <c r="EN455">
        <v>0</v>
      </c>
      <c r="EO455">
        <v>0</v>
      </c>
      <c r="EP455">
        <v>0</v>
      </c>
      <c r="EQ455">
        <v>0</v>
      </c>
      <c r="ER455">
        <v>0</v>
      </c>
      <c r="ES455">
        <v>0</v>
      </c>
    </row>
    <row r="456" spans="1:149" hidden="1" x14ac:dyDescent="0.3">
      <c r="A456" t="s">
        <v>148</v>
      </c>
      <c r="B456" t="s">
        <v>149</v>
      </c>
      <c r="C456" t="s">
        <v>869</v>
      </c>
      <c r="D456" t="s">
        <v>151</v>
      </c>
      <c r="E456" t="s">
        <v>152</v>
      </c>
      <c r="F456" t="s">
        <v>481</v>
      </c>
      <c r="G456" t="str">
        <f>VLOOKUP(L456,'[3]Locn Lookup 2'!G:H,2,FALSE)</f>
        <v>117 -  HAVEMEYER</v>
      </c>
      <c r="H456" t="str">
        <f t="shared" si="30"/>
        <v>14157117 -  HAVEMEYER</v>
      </c>
      <c r="I456" t="s">
        <v>154</v>
      </c>
      <c r="J456" t="s">
        <v>155</v>
      </c>
      <c r="L456" s="3">
        <v>117</v>
      </c>
      <c r="M456" t="s">
        <v>156</v>
      </c>
      <c r="N456" t="s">
        <v>910</v>
      </c>
      <c r="O456" t="s">
        <v>151</v>
      </c>
      <c r="P456" t="s">
        <v>158</v>
      </c>
      <c r="Q456" t="s">
        <v>159</v>
      </c>
      <c r="R456">
        <v>0</v>
      </c>
      <c r="S456">
        <v>0</v>
      </c>
      <c r="T456">
        <v>0</v>
      </c>
      <c r="U456">
        <v>0</v>
      </c>
      <c r="V456">
        <v>0</v>
      </c>
      <c r="W456">
        <v>0</v>
      </c>
      <c r="X456">
        <v>0</v>
      </c>
      <c r="Y456">
        <v>0</v>
      </c>
      <c r="Z456">
        <v>0</v>
      </c>
      <c r="AA456">
        <v>0</v>
      </c>
      <c r="AB456">
        <v>125000</v>
      </c>
      <c r="AC456">
        <v>154673.19</v>
      </c>
      <c r="AD456">
        <v>-359.76</v>
      </c>
      <c r="AE456">
        <f t="shared" si="31"/>
        <v>154313.43</v>
      </c>
      <c r="AF456">
        <v>279313.43</v>
      </c>
      <c r="AG456">
        <v>279313.43</v>
      </c>
      <c r="AH456">
        <v>0</v>
      </c>
      <c r="AI456">
        <v>100</v>
      </c>
      <c r="AJ456">
        <v>0</v>
      </c>
      <c r="AK456">
        <v>0</v>
      </c>
      <c r="AL456">
        <v>0</v>
      </c>
      <c r="AM456">
        <v>0</v>
      </c>
      <c r="AN456">
        <v>0</v>
      </c>
      <c r="AO456">
        <v>0</v>
      </c>
      <c r="AP456">
        <v>0</v>
      </c>
      <c r="AQ456">
        <v>0</v>
      </c>
      <c r="AR456">
        <v>0</v>
      </c>
      <c r="AS456">
        <v>0</v>
      </c>
      <c r="AT456">
        <v>0</v>
      </c>
      <c r="AU456">
        <v>0</v>
      </c>
      <c r="AV456">
        <v>0</v>
      </c>
      <c r="AW456">
        <v>0</v>
      </c>
      <c r="AX456">
        <v>0</v>
      </c>
      <c r="AY456">
        <v>0</v>
      </c>
      <c r="AZ456" t="s">
        <v>483</v>
      </c>
      <c r="BA456" t="s">
        <v>481</v>
      </c>
      <c r="BB456" t="s">
        <v>161</v>
      </c>
      <c r="BC456" t="s">
        <v>161</v>
      </c>
      <c r="BD456" t="s">
        <v>161</v>
      </c>
      <c r="BE456" t="s">
        <v>161</v>
      </c>
      <c r="BF456" t="s">
        <v>159</v>
      </c>
      <c r="BG456" t="s">
        <v>161</v>
      </c>
      <c r="BH456" s="4">
        <v>41456</v>
      </c>
      <c r="BI456">
        <v>0</v>
      </c>
      <c r="BJ456" s="4">
        <v>41820</v>
      </c>
      <c r="BK456" t="s">
        <v>161</v>
      </c>
      <c r="BL456" t="s">
        <v>161</v>
      </c>
      <c r="BM456" t="s">
        <v>161</v>
      </c>
      <c r="BO456" t="s">
        <v>161</v>
      </c>
      <c r="BQ456" t="s">
        <v>161</v>
      </c>
      <c r="BS456" t="s">
        <v>161</v>
      </c>
      <c r="BU456" t="s">
        <v>161</v>
      </c>
      <c r="BW456" t="s">
        <v>161</v>
      </c>
      <c r="BX456" t="s">
        <v>161</v>
      </c>
      <c r="BZ456">
        <v>359.76</v>
      </c>
      <c r="CA456">
        <v>0</v>
      </c>
      <c r="CB456">
        <v>-359.76</v>
      </c>
      <c r="CC456">
        <v>0</v>
      </c>
      <c r="CD456">
        <v>0</v>
      </c>
      <c r="CE456">
        <v>0</v>
      </c>
      <c r="CF456">
        <v>0</v>
      </c>
      <c r="CG456">
        <v>0</v>
      </c>
      <c r="CH456">
        <v>359.76</v>
      </c>
      <c r="CI456">
        <v>0</v>
      </c>
      <c r="CJ456">
        <v>0</v>
      </c>
      <c r="CK456">
        <v>359.76</v>
      </c>
      <c r="CL456">
        <v>0</v>
      </c>
      <c r="CM456">
        <v>0</v>
      </c>
      <c r="CN456">
        <v>359.76</v>
      </c>
      <c r="CO456">
        <v>0</v>
      </c>
      <c r="CP456">
        <v>4217.76</v>
      </c>
      <c r="CQ456">
        <v>0</v>
      </c>
      <c r="CR456">
        <v>0</v>
      </c>
      <c r="CS456">
        <v>4217.76</v>
      </c>
      <c r="CT456">
        <v>3858</v>
      </c>
      <c r="CU456">
        <v>0</v>
      </c>
      <c r="CV456">
        <v>359.76</v>
      </c>
      <c r="CW456">
        <v>91.47</v>
      </c>
      <c r="CX456">
        <v>6767.73</v>
      </c>
      <c r="CY456">
        <v>0</v>
      </c>
      <c r="CZ456">
        <v>0</v>
      </c>
      <c r="DA456">
        <v>6767.73</v>
      </c>
      <c r="DB456">
        <v>2549.9699999999998</v>
      </c>
      <c r="DC456">
        <v>0</v>
      </c>
      <c r="DD456">
        <v>4217.76</v>
      </c>
      <c r="DE456">
        <v>37.68</v>
      </c>
      <c r="DF456">
        <v>88672.639999999999</v>
      </c>
      <c r="DG456">
        <v>5560.93</v>
      </c>
      <c r="DH456">
        <v>0</v>
      </c>
      <c r="DI456">
        <v>94233.57</v>
      </c>
      <c r="DJ456">
        <v>87465.84</v>
      </c>
      <c r="DK456">
        <v>0</v>
      </c>
      <c r="DL456">
        <v>6767.73</v>
      </c>
      <c r="DM456">
        <v>92.82</v>
      </c>
      <c r="DN456">
        <v>125000</v>
      </c>
      <c r="DO456">
        <v>149112.26</v>
      </c>
      <c r="DP456">
        <v>0</v>
      </c>
      <c r="DQ456">
        <v>274112.26</v>
      </c>
      <c r="DR456">
        <v>185439.62</v>
      </c>
      <c r="DS456">
        <v>0</v>
      </c>
      <c r="DT456">
        <v>88672.639999999999</v>
      </c>
      <c r="DU456">
        <v>67.650000000000006</v>
      </c>
      <c r="DV456">
        <v>0</v>
      </c>
      <c r="DW456">
        <v>0</v>
      </c>
      <c r="DX456">
        <v>0</v>
      </c>
      <c r="DY456">
        <v>0</v>
      </c>
      <c r="DZ456">
        <v>0</v>
      </c>
      <c r="EA456">
        <v>0</v>
      </c>
      <c r="EB456">
        <v>0</v>
      </c>
      <c r="EC456">
        <v>0</v>
      </c>
      <c r="ED456">
        <v>0</v>
      </c>
      <c r="EE456">
        <v>0</v>
      </c>
      <c r="EF456">
        <v>0</v>
      </c>
      <c r="EG456">
        <v>0</v>
      </c>
      <c r="EH456">
        <v>0</v>
      </c>
      <c r="EI456">
        <v>0</v>
      </c>
      <c r="EJ456">
        <v>0</v>
      </c>
      <c r="EK456">
        <v>0</v>
      </c>
      <c r="EL456">
        <v>0</v>
      </c>
      <c r="EM456">
        <v>0</v>
      </c>
      <c r="EN456">
        <v>0</v>
      </c>
      <c r="EO456">
        <v>0</v>
      </c>
      <c r="EP456">
        <v>0</v>
      </c>
      <c r="EQ456">
        <v>0</v>
      </c>
      <c r="ER456">
        <v>0</v>
      </c>
      <c r="ES456">
        <v>0</v>
      </c>
    </row>
    <row r="457" spans="1:149" hidden="1" x14ac:dyDescent="0.3">
      <c r="A457" t="s">
        <v>148</v>
      </c>
      <c r="B457" t="s">
        <v>149</v>
      </c>
      <c r="C457" t="s">
        <v>869</v>
      </c>
      <c r="D457" t="s">
        <v>151</v>
      </c>
      <c r="E457" t="s">
        <v>152</v>
      </c>
      <c r="F457" t="s">
        <v>615</v>
      </c>
      <c r="G457" t="str">
        <f>VLOOKUP(L457,'[3]Locn Lookup 2'!G:H,2,FALSE)</f>
        <v>117 -  HAVEMEYER</v>
      </c>
      <c r="H457" t="str">
        <f t="shared" si="30"/>
        <v>14158117 -  HAVEMEYER</v>
      </c>
      <c r="I457" t="s">
        <v>154</v>
      </c>
      <c r="J457" t="s">
        <v>155</v>
      </c>
      <c r="L457" s="3">
        <v>117</v>
      </c>
      <c r="M457" t="s">
        <v>156</v>
      </c>
      <c r="N457" t="s">
        <v>911</v>
      </c>
      <c r="O457" t="s">
        <v>151</v>
      </c>
      <c r="P457" t="s">
        <v>158</v>
      </c>
      <c r="Q457" t="s">
        <v>164</v>
      </c>
      <c r="R457">
        <v>0</v>
      </c>
      <c r="S457">
        <v>0</v>
      </c>
      <c r="T457">
        <v>0</v>
      </c>
      <c r="U457">
        <v>0</v>
      </c>
      <c r="V457">
        <v>0</v>
      </c>
      <c r="W457">
        <v>0</v>
      </c>
      <c r="X457">
        <v>0</v>
      </c>
      <c r="Y457">
        <v>0</v>
      </c>
      <c r="Z457">
        <v>0</v>
      </c>
      <c r="AA457">
        <v>0</v>
      </c>
      <c r="AB457">
        <v>150000</v>
      </c>
      <c r="AC457">
        <v>3971.29</v>
      </c>
      <c r="AD457">
        <v>-223.05</v>
      </c>
      <c r="AE457">
        <f t="shared" si="31"/>
        <v>3748.24</v>
      </c>
      <c r="AF457">
        <v>153748.24</v>
      </c>
      <c r="AG457">
        <v>153748.24</v>
      </c>
      <c r="AH457">
        <v>0</v>
      </c>
      <c r="AI457">
        <v>100</v>
      </c>
      <c r="AJ457">
        <v>0</v>
      </c>
      <c r="AK457">
        <v>0</v>
      </c>
      <c r="AL457">
        <v>0</v>
      </c>
      <c r="AM457">
        <v>0</v>
      </c>
      <c r="AN457">
        <v>0</v>
      </c>
      <c r="AO457">
        <v>0</v>
      </c>
      <c r="AP457">
        <v>0</v>
      </c>
      <c r="AQ457">
        <v>0</v>
      </c>
      <c r="AR457">
        <v>0</v>
      </c>
      <c r="AS457">
        <v>0</v>
      </c>
      <c r="AT457">
        <v>0</v>
      </c>
      <c r="AU457">
        <v>0</v>
      </c>
      <c r="AV457">
        <v>0</v>
      </c>
      <c r="AW457">
        <v>0</v>
      </c>
      <c r="AX457">
        <v>0</v>
      </c>
      <c r="AY457">
        <v>0</v>
      </c>
      <c r="AZ457" t="s">
        <v>617</v>
      </c>
      <c r="BA457" t="s">
        <v>615</v>
      </c>
      <c r="BB457" t="s">
        <v>161</v>
      </c>
      <c r="BC457" t="s">
        <v>161</v>
      </c>
      <c r="BD457" t="s">
        <v>161</v>
      </c>
      <c r="BE457" t="s">
        <v>161</v>
      </c>
      <c r="BF457" t="s">
        <v>159</v>
      </c>
      <c r="BG457" t="s">
        <v>161</v>
      </c>
      <c r="BH457" s="4">
        <v>41456</v>
      </c>
      <c r="BI457">
        <v>0</v>
      </c>
      <c r="BJ457" s="4">
        <v>41820</v>
      </c>
      <c r="BK457" t="s">
        <v>161</v>
      </c>
      <c r="BL457" t="s">
        <v>161</v>
      </c>
      <c r="BM457" t="s">
        <v>161</v>
      </c>
      <c r="BO457" t="s">
        <v>161</v>
      </c>
      <c r="BQ457" t="s">
        <v>161</v>
      </c>
      <c r="BS457" t="s">
        <v>161</v>
      </c>
      <c r="BU457" t="s">
        <v>161</v>
      </c>
      <c r="BW457" t="s">
        <v>161</v>
      </c>
      <c r="BX457" t="s">
        <v>161</v>
      </c>
      <c r="BZ457">
        <v>0</v>
      </c>
      <c r="CA457">
        <v>0</v>
      </c>
      <c r="CB457">
        <v>0</v>
      </c>
      <c r="CC457">
        <v>0</v>
      </c>
      <c r="CD457">
        <v>0</v>
      </c>
      <c r="CE457">
        <v>0</v>
      </c>
      <c r="CF457">
        <v>0</v>
      </c>
      <c r="CG457">
        <v>0</v>
      </c>
      <c r="CH457">
        <v>0</v>
      </c>
      <c r="CI457">
        <v>0</v>
      </c>
      <c r="CJ457">
        <v>0</v>
      </c>
      <c r="CK457">
        <v>0</v>
      </c>
      <c r="CL457">
        <v>0</v>
      </c>
      <c r="CM457">
        <v>0</v>
      </c>
      <c r="CN457">
        <v>0</v>
      </c>
      <c r="CO457">
        <v>0</v>
      </c>
      <c r="CP457">
        <v>0</v>
      </c>
      <c r="CQ457">
        <v>0</v>
      </c>
      <c r="CR457">
        <v>0</v>
      </c>
      <c r="CS457">
        <v>0</v>
      </c>
      <c r="CT457">
        <v>0</v>
      </c>
      <c r="CU457">
        <v>0</v>
      </c>
      <c r="CV457">
        <v>0</v>
      </c>
      <c r="CW457">
        <v>0</v>
      </c>
      <c r="CX457">
        <v>29546.240000000002</v>
      </c>
      <c r="CY457">
        <v>3971.29</v>
      </c>
      <c r="CZ457">
        <v>0</v>
      </c>
      <c r="DA457">
        <v>33517.53</v>
      </c>
      <c r="DB457">
        <v>33517.53</v>
      </c>
      <c r="DC457">
        <v>0</v>
      </c>
      <c r="DD457">
        <v>0</v>
      </c>
      <c r="DE457">
        <v>100</v>
      </c>
      <c r="DF457">
        <v>149509.29</v>
      </c>
      <c r="DG457">
        <v>0</v>
      </c>
      <c r="DH457">
        <v>-223.05</v>
      </c>
      <c r="DI457">
        <v>149286.24</v>
      </c>
      <c r="DJ457">
        <v>119740</v>
      </c>
      <c r="DK457">
        <v>0</v>
      </c>
      <c r="DL457">
        <v>29546.240000000002</v>
      </c>
      <c r="DM457">
        <v>80.209999999999994</v>
      </c>
      <c r="DN457">
        <v>150000</v>
      </c>
      <c r="DO457">
        <v>0</v>
      </c>
      <c r="DP457">
        <v>0</v>
      </c>
      <c r="DQ457">
        <v>150000</v>
      </c>
      <c r="DR457">
        <v>490.71</v>
      </c>
      <c r="DS457">
        <v>0</v>
      </c>
      <c r="DT457">
        <v>149509.29</v>
      </c>
      <c r="DU457">
        <v>0.33</v>
      </c>
      <c r="DV457">
        <v>0</v>
      </c>
      <c r="DW457">
        <v>0</v>
      </c>
      <c r="DX457">
        <v>0</v>
      </c>
      <c r="DY457">
        <v>0</v>
      </c>
      <c r="DZ457">
        <v>0</v>
      </c>
      <c r="EA457">
        <v>0</v>
      </c>
      <c r="EB457">
        <v>0</v>
      </c>
      <c r="EC457">
        <v>0</v>
      </c>
      <c r="ED457">
        <v>0</v>
      </c>
      <c r="EE457">
        <v>0</v>
      </c>
      <c r="EF457">
        <v>0</v>
      </c>
      <c r="EG457">
        <v>0</v>
      </c>
      <c r="EH457">
        <v>0</v>
      </c>
      <c r="EI457">
        <v>0</v>
      </c>
      <c r="EJ457">
        <v>0</v>
      </c>
      <c r="EK457">
        <v>0</v>
      </c>
      <c r="EL457">
        <v>0</v>
      </c>
      <c r="EM457">
        <v>0</v>
      </c>
      <c r="EN457">
        <v>0</v>
      </c>
      <c r="EO457">
        <v>0</v>
      </c>
      <c r="EP457">
        <v>0</v>
      </c>
      <c r="EQ457">
        <v>0</v>
      </c>
      <c r="ER457">
        <v>0</v>
      </c>
      <c r="ES457">
        <v>0</v>
      </c>
    </row>
    <row r="458" spans="1:149" hidden="1" x14ac:dyDescent="0.3">
      <c r="A458" t="s">
        <v>148</v>
      </c>
      <c r="B458" t="s">
        <v>149</v>
      </c>
      <c r="C458" t="s">
        <v>869</v>
      </c>
      <c r="D458" t="s">
        <v>151</v>
      </c>
      <c r="E458" t="s">
        <v>152</v>
      </c>
      <c r="F458" t="s">
        <v>912</v>
      </c>
      <c r="G458" t="str">
        <f>VLOOKUP(L458,'[3]Locn Lookup 2'!G:H,2,FALSE)</f>
        <v>117 -  HAVEMEYER</v>
      </c>
      <c r="H458" t="str">
        <f t="shared" si="30"/>
        <v>14159117 -  HAVEMEYER</v>
      </c>
      <c r="I458" t="s">
        <v>154</v>
      </c>
      <c r="J458" t="s">
        <v>155</v>
      </c>
      <c r="L458" s="3">
        <v>117</v>
      </c>
      <c r="M458" t="s">
        <v>156</v>
      </c>
      <c r="N458" t="s">
        <v>913</v>
      </c>
      <c r="O458" t="s">
        <v>151</v>
      </c>
      <c r="P458" t="s">
        <v>158</v>
      </c>
      <c r="Q458" t="s">
        <v>159</v>
      </c>
      <c r="R458">
        <v>0</v>
      </c>
      <c r="S458">
        <v>0</v>
      </c>
      <c r="T458">
        <v>0</v>
      </c>
      <c r="U458">
        <v>0</v>
      </c>
      <c r="V458">
        <v>0</v>
      </c>
      <c r="W458">
        <v>0</v>
      </c>
      <c r="X458">
        <v>0</v>
      </c>
      <c r="Y458">
        <v>0</v>
      </c>
      <c r="Z458">
        <v>0</v>
      </c>
      <c r="AA458">
        <v>0</v>
      </c>
      <c r="AB458">
        <v>250000</v>
      </c>
      <c r="AC458">
        <v>0</v>
      </c>
      <c r="AD458">
        <v>0</v>
      </c>
      <c r="AE458">
        <f t="shared" si="31"/>
        <v>0</v>
      </c>
      <c r="AF458">
        <v>250000</v>
      </c>
      <c r="AG458">
        <v>250000</v>
      </c>
      <c r="AH458">
        <v>0</v>
      </c>
      <c r="AI458">
        <v>100</v>
      </c>
      <c r="AJ458">
        <v>0</v>
      </c>
      <c r="AK458">
        <v>0</v>
      </c>
      <c r="AL458">
        <v>0</v>
      </c>
      <c r="AM458">
        <v>0</v>
      </c>
      <c r="AN458">
        <v>0</v>
      </c>
      <c r="AO458">
        <v>0</v>
      </c>
      <c r="AP458">
        <v>0</v>
      </c>
      <c r="AQ458">
        <v>0</v>
      </c>
      <c r="AR458">
        <v>0</v>
      </c>
      <c r="AS458">
        <v>0</v>
      </c>
      <c r="AT458">
        <v>0</v>
      </c>
      <c r="AU458">
        <v>0</v>
      </c>
      <c r="AV458">
        <v>0</v>
      </c>
      <c r="AW458">
        <v>0</v>
      </c>
      <c r="AX458">
        <v>0</v>
      </c>
      <c r="AY458">
        <v>0</v>
      </c>
      <c r="AZ458" t="s">
        <v>297</v>
      </c>
      <c r="BA458" t="s">
        <v>912</v>
      </c>
      <c r="BB458" t="s">
        <v>161</v>
      </c>
      <c r="BC458" t="s">
        <v>161</v>
      </c>
      <c r="BD458" t="s">
        <v>161</v>
      </c>
      <c r="BE458" t="s">
        <v>161</v>
      </c>
      <c r="BF458" t="s">
        <v>159</v>
      </c>
      <c r="BG458" t="s">
        <v>161</v>
      </c>
      <c r="BH458" s="4">
        <v>41456</v>
      </c>
      <c r="BI458">
        <v>0</v>
      </c>
      <c r="BJ458" s="4">
        <v>41820</v>
      </c>
      <c r="BK458" t="s">
        <v>161</v>
      </c>
      <c r="BL458" t="s">
        <v>161</v>
      </c>
      <c r="BM458" t="s">
        <v>161</v>
      </c>
      <c r="BO458" t="s">
        <v>161</v>
      </c>
      <c r="BQ458" t="s">
        <v>161</v>
      </c>
      <c r="BS458" t="s">
        <v>161</v>
      </c>
      <c r="BU458" t="s">
        <v>161</v>
      </c>
      <c r="BW458" t="s">
        <v>161</v>
      </c>
      <c r="BX458" t="s">
        <v>161</v>
      </c>
      <c r="BZ458">
        <v>14430.87</v>
      </c>
      <c r="CA458">
        <v>0</v>
      </c>
      <c r="CB458">
        <v>0</v>
      </c>
      <c r="CC458">
        <v>14430.87</v>
      </c>
      <c r="CD458">
        <v>14430.87</v>
      </c>
      <c r="CE458">
        <v>0</v>
      </c>
      <c r="CF458">
        <v>0</v>
      </c>
      <c r="CG458">
        <v>100</v>
      </c>
      <c r="CH458">
        <v>14430.87</v>
      </c>
      <c r="CI458">
        <v>0</v>
      </c>
      <c r="CJ458">
        <v>0</v>
      </c>
      <c r="CK458">
        <v>14430.87</v>
      </c>
      <c r="CL458">
        <v>0</v>
      </c>
      <c r="CM458">
        <v>0</v>
      </c>
      <c r="CN458">
        <v>14430.87</v>
      </c>
      <c r="CO458">
        <v>0</v>
      </c>
      <c r="CP458">
        <v>14430.87</v>
      </c>
      <c r="CQ458">
        <v>0</v>
      </c>
      <c r="CR458">
        <v>0</v>
      </c>
      <c r="CS458">
        <v>14430.87</v>
      </c>
      <c r="CT458">
        <v>0</v>
      </c>
      <c r="CU458">
        <v>0</v>
      </c>
      <c r="CV458">
        <v>14430.87</v>
      </c>
      <c r="CW458">
        <v>0</v>
      </c>
      <c r="CX458">
        <v>15530.87</v>
      </c>
      <c r="CY458">
        <v>0</v>
      </c>
      <c r="CZ458">
        <v>0</v>
      </c>
      <c r="DA458">
        <v>15530.87</v>
      </c>
      <c r="DB458">
        <v>1100</v>
      </c>
      <c r="DC458">
        <v>0</v>
      </c>
      <c r="DD458">
        <v>14430.87</v>
      </c>
      <c r="DE458">
        <v>7.08</v>
      </c>
      <c r="DF458">
        <v>81168.429999999993</v>
      </c>
      <c r="DG458">
        <v>0</v>
      </c>
      <c r="DH458">
        <v>0</v>
      </c>
      <c r="DI458">
        <v>81168.429999999993</v>
      </c>
      <c r="DJ458">
        <v>65637.56</v>
      </c>
      <c r="DK458">
        <v>0</v>
      </c>
      <c r="DL458">
        <v>15530.87</v>
      </c>
      <c r="DM458">
        <v>80.87</v>
      </c>
      <c r="DN458">
        <v>250000</v>
      </c>
      <c r="DO458">
        <v>0</v>
      </c>
      <c r="DP458">
        <v>0</v>
      </c>
      <c r="DQ458">
        <v>250000</v>
      </c>
      <c r="DR458">
        <v>168831.57</v>
      </c>
      <c r="DS458">
        <v>0</v>
      </c>
      <c r="DT458">
        <v>81168.429999999993</v>
      </c>
      <c r="DU458">
        <v>67.53</v>
      </c>
      <c r="DV458">
        <v>0</v>
      </c>
      <c r="DW458">
        <v>0</v>
      </c>
      <c r="DX458">
        <v>0</v>
      </c>
      <c r="DY458">
        <v>0</v>
      </c>
      <c r="DZ458">
        <v>0</v>
      </c>
      <c r="EA458">
        <v>0</v>
      </c>
      <c r="EB458">
        <v>0</v>
      </c>
      <c r="EC458">
        <v>0</v>
      </c>
      <c r="ED458">
        <v>0</v>
      </c>
      <c r="EE458">
        <v>0</v>
      </c>
      <c r="EF458">
        <v>0</v>
      </c>
      <c r="EG458">
        <v>0</v>
      </c>
      <c r="EH458">
        <v>0</v>
      </c>
      <c r="EI458">
        <v>0</v>
      </c>
      <c r="EJ458">
        <v>0</v>
      </c>
      <c r="EK458">
        <v>0</v>
      </c>
      <c r="EL458">
        <v>0</v>
      </c>
      <c r="EM458">
        <v>0</v>
      </c>
      <c r="EN458">
        <v>0</v>
      </c>
      <c r="EO458">
        <v>0</v>
      </c>
      <c r="EP458">
        <v>0</v>
      </c>
      <c r="EQ458">
        <v>0</v>
      </c>
      <c r="ER458">
        <v>0</v>
      </c>
      <c r="ES458">
        <v>0</v>
      </c>
    </row>
    <row r="459" spans="1:149" hidden="1" x14ac:dyDescent="0.3">
      <c r="A459" t="s">
        <v>148</v>
      </c>
      <c r="B459" t="s">
        <v>149</v>
      </c>
      <c r="C459" t="s">
        <v>869</v>
      </c>
      <c r="D459" t="s">
        <v>151</v>
      </c>
      <c r="E459" t="s">
        <v>152</v>
      </c>
      <c r="F459" t="s">
        <v>914</v>
      </c>
      <c r="G459" t="str">
        <f>VLOOKUP(L459,'[3]Locn Lookup 2'!G:H,2,FALSE)</f>
        <v>117 -  HAVEMEYER</v>
      </c>
      <c r="H459" t="str">
        <f t="shared" si="30"/>
        <v>14160117 -  HAVEMEYER</v>
      </c>
      <c r="I459" t="s">
        <v>154</v>
      </c>
      <c r="J459" t="s">
        <v>155</v>
      </c>
      <c r="L459" s="3">
        <v>117</v>
      </c>
      <c r="M459" t="s">
        <v>156</v>
      </c>
      <c r="N459" t="s">
        <v>915</v>
      </c>
      <c r="O459" t="s">
        <v>151</v>
      </c>
      <c r="P459" t="s">
        <v>158</v>
      </c>
      <c r="Q459" t="s">
        <v>159</v>
      </c>
      <c r="R459">
        <v>0</v>
      </c>
      <c r="S459">
        <v>0</v>
      </c>
      <c r="T459">
        <v>0</v>
      </c>
      <c r="U459">
        <v>0</v>
      </c>
      <c r="V459">
        <v>0</v>
      </c>
      <c r="W459">
        <v>0</v>
      </c>
      <c r="X459">
        <v>0</v>
      </c>
      <c r="Y459">
        <v>0</v>
      </c>
      <c r="Z459">
        <v>0</v>
      </c>
      <c r="AA459">
        <v>0</v>
      </c>
      <c r="AB459">
        <v>730000</v>
      </c>
      <c r="AC459">
        <v>0</v>
      </c>
      <c r="AD459">
        <v>0</v>
      </c>
      <c r="AE459">
        <f t="shared" si="31"/>
        <v>0</v>
      </c>
      <c r="AF459">
        <v>730000</v>
      </c>
      <c r="AG459">
        <v>730000</v>
      </c>
      <c r="AH459">
        <v>0</v>
      </c>
      <c r="AI459">
        <v>100</v>
      </c>
      <c r="AJ459">
        <v>0</v>
      </c>
      <c r="AK459">
        <v>0</v>
      </c>
      <c r="AL459">
        <v>0</v>
      </c>
      <c r="AM459">
        <v>0</v>
      </c>
      <c r="AN459">
        <v>0</v>
      </c>
      <c r="AO459">
        <v>0</v>
      </c>
      <c r="AP459">
        <v>0</v>
      </c>
      <c r="AQ459">
        <v>0</v>
      </c>
      <c r="AR459">
        <v>0</v>
      </c>
      <c r="AS459">
        <v>0</v>
      </c>
      <c r="AT459">
        <v>0</v>
      </c>
      <c r="AU459">
        <v>0</v>
      </c>
      <c r="AV459">
        <v>0</v>
      </c>
      <c r="AW459">
        <v>0</v>
      </c>
      <c r="AX459">
        <v>0</v>
      </c>
      <c r="AY459">
        <v>0</v>
      </c>
      <c r="AZ459" t="s">
        <v>907</v>
      </c>
      <c r="BA459" t="s">
        <v>914</v>
      </c>
      <c r="BB459" t="s">
        <v>161</v>
      </c>
      <c r="BC459" t="s">
        <v>161</v>
      </c>
      <c r="BD459" t="s">
        <v>161</v>
      </c>
      <c r="BE459" t="s">
        <v>161</v>
      </c>
      <c r="BF459" t="s">
        <v>159</v>
      </c>
      <c r="BG459" t="s">
        <v>161</v>
      </c>
      <c r="BH459" s="4">
        <v>41456</v>
      </c>
      <c r="BI459">
        <v>0</v>
      </c>
      <c r="BJ459" s="4">
        <v>41820</v>
      </c>
      <c r="BK459" t="s">
        <v>161</v>
      </c>
      <c r="BL459" t="s">
        <v>161</v>
      </c>
      <c r="BM459" t="s">
        <v>161</v>
      </c>
      <c r="BO459" t="s">
        <v>161</v>
      </c>
      <c r="BQ459" t="s">
        <v>161</v>
      </c>
      <c r="BS459" t="s">
        <v>161</v>
      </c>
      <c r="BU459" t="s">
        <v>161</v>
      </c>
      <c r="BW459" t="s">
        <v>161</v>
      </c>
      <c r="BX459" t="s">
        <v>161</v>
      </c>
      <c r="BZ459">
        <v>35470.239999999998</v>
      </c>
      <c r="CA459">
        <v>0</v>
      </c>
      <c r="CB459">
        <v>0</v>
      </c>
      <c r="CC459">
        <v>35470.239999999998</v>
      </c>
      <c r="CD459">
        <v>35470.239999999998</v>
      </c>
      <c r="CE459">
        <v>0</v>
      </c>
      <c r="CF459">
        <v>0</v>
      </c>
      <c r="CG459">
        <v>100</v>
      </c>
      <c r="CH459">
        <v>35470.239999999998</v>
      </c>
      <c r="CI459">
        <v>0</v>
      </c>
      <c r="CJ459">
        <v>0</v>
      </c>
      <c r="CK459">
        <v>35470.239999999998</v>
      </c>
      <c r="CL459">
        <v>0</v>
      </c>
      <c r="CM459">
        <v>0</v>
      </c>
      <c r="CN459">
        <v>35470.239999999998</v>
      </c>
      <c r="CO459">
        <v>0</v>
      </c>
      <c r="CP459">
        <v>47353.24</v>
      </c>
      <c r="CQ459">
        <v>0</v>
      </c>
      <c r="CR459">
        <v>0</v>
      </c>
      <c r="CS459">
        <v>47353.24</v>
      </c>
      <c r="CT459">
        <v>11883</v>
      </c>
      <c r="CU459">
        <v>0</v>
      </c>
      <c r="CV459">
        <v>35470.239999999998</v>
      </c>
      <c r="CW459">
        <v>25.09</v>
      </c>
      <c r="CX459">
        <v>203385.76</v>
      </c>
      <c r="CY459">
        <v>0</v>
      </c>
      <c r="CZ459">
        <v>0</v>
      </c>
      <c r="DA459">
        <v>203385.76</v>
      </c>
      <c r="DB459">
        <v>156032.51999999999</v>
      </c>
      <c r="DC459">
        <v>0</v>
      </c>
      <c r="DD459">
        <v>47353.24</v>
      </c>
      <c r="DE459">
        <v>76.72</v>
      </c>
      <c r="DF459">
        <v>390797.32</v>
      </c>
      <c r="DG459">
        <v>0</v>
      </c>
      <c r="DH459">
        <v>0</v>
      </c>
      <c r="DI459">
        <v>390797.32</v>
      </c>
      <c r="DJ459">
        <v>187411.56</v>
      </c>
      <c r="DK459">
        <v>0</v>
      </c>
      <c r="DL459">
        <v>203385.76</v>
      </c>
      <c r="DM459">
        <v>47.96</v>
      </c>
      <c r="DN459">
        <v>730000</v>
      </c>
      <c r="DO459">
        <v>0</v>
      </c>
      <c r="DP459">
        <v>0</v>
      </c>
      <c r="DQ459">
        <v>730000</v>
      </c>
      <c r="DR459">
        <v>339202.68</v>
      </c>
      <c r="DS459">
        <v>0</v>
      </c>
      <c r="DT459">
        <v>390797.32</v>
      </c>
      <c r="DU459">
        <v>46.47</v>
      </c>
      <c r="DV459">
        <v>0</v>
      </c>
      <c r="DW459">
        <v>0</v>
      </c>
      <c r="DX459">
        <v>0</v>
      </c>
      <c r="DY459">
        <v>0</v>
      </c>
      <c r="DZ459">
        <v>0</v>
      </c>
      <c r="EA459">
        <v>0</v>
      </c>
      <c r="EB459">
        <v>0</v>
      </c>
      <c r="EC459">
        <v>0</v>
      </c>
      <c r="ED459">
        <v>0</v>
      </c>
      <c r="EE459">
        <v>0</v>
      </c>
      <c r="EF459">
        <v>0</v>
      </c>
      <c r="EG459">
        <v>0</v>
      </c>
      <c r="EH459">
        <v>0</v>
      </c>
      <c r="EI459">
        <v>0</v>
      </c>
      <c r="EJ459">
        <v>0</v>
      </c>
      <c r="EK459">
        <v>0</v>
      </c>
      <c r="EL459">
        <v>0</v>
      </c>
      <c r="EM459">
        <v>0</v>
      </c>
      <c r="EN459">
        <v>0</v>
      </c>
      <c r="EO459">
        <v>0</v>
      </c>
      <c r="EP459">
        <v>0</v>
      </c>
      <c r="EQ459">
        <v>0</v>
      </c>
      <c r="ER459">
        <v>0</v>
      </c>
      <c r="ES459">
        <v>0</v>
      </c>
    </row>
    <row r="460" spans="1:149" hidden="1" x14ac:dyDescent="0.3">
      <c r="A460" t="s">
        <v>148</v>
      </c>
      <c r="B460" t="s">
        <v>149</v>
      </c>
      <c r="C460" t="s">
        <v>869</v>
      </c>
      <c r="D460" t="s">
        <v>151</v>
      </c>
      <c r="E460" t="s">
        <v>152</v>
      </c>
      <c r="F460" t="s">
        <v>255</v>
      </c>
      <c r="G460" t="str">
        <f>VLOOKUP(L460,'[3]Locn Lookup 2'!G:H,2,FALSE)</f>
        <v>117 -  HAVEMEYER</v>
      </c>
      <c r="H460" t="str">
        <f t="shared" si="30"/>
        <v>14163117 -  HAVEMEYER</v>
      </c>
      <c r="I460" t="s">
        <v>154</v>
      </c>
      <c r="J460" t="s">
        <v>155</v>
      </c>
      <c r="L460" s="3">
        <v>117</v>
      </c>
      <c r="M460" t="s">
        <v>156</v>
      </c>
      <c r="N460" t="s">
        <v>916</v>
      </c>
      <c r="O460" t="s">
        <v>151</v>
      </c>
      <c r="P460" t="s">
        <v>158</v>
      </c>
      <c r="Q460" t="s">
        <v>164</v>
      </c>
      <c r="R460">
        <v>0</v>
      </c>
      <c r="S460">
        <v>0</v>
      </c>
      <c r="T460">
        <v>0</v>
      </c>
      <c r="U460">
        <v>0</v>
      </c>
      <c r="V460">
        <v>0</v>
      </c>
      <c r="W460">
        <v>0</v>
      </c>
      <c r="X460">
        <v>0</v>
      </c>
      <c r="Y460">
        <v>0</v>
      </c>
      <c r="Z460">
        <v>0</v>
      </c>
      <c r="AA460">
        <v>0</v>
      </c>
      <c r="AB460">
        <v>135000</v>
      </c>
      <c r="AC460">
        <v>76029.289999999994</v>
      </c>
      <c r="AD460">
        <v>-51748.24</v>
      </c>
      <c r="AE460">
        <f t="shared" si="31"/>
        <v>24281.049999999996</v>
      </c>
      <c r="AF460">
        <v>159281.04999999999</v>
      </c>
      <c r="AG460">
        <v>159281.04999999999</v>
      </c>
      <c r="AH460">
        <v>0</v>
      </c>
      <c r="AI460">
        <v>100</v>
      </c>
      <c r="AJ460">
        <v>0</v>
      </c>
      <c r="AK460">
        <v>0</v>
      </c>
      <c r="AL460">
        <v>0</v>
      </c>
      <c r="AM460">
        <v>0</v>
      </c>
      <c r="AN460">
        <v>0</v>
      </c>
      <c r="AO460">
        <v>0</v>
      </c>
      <c r="AP460">
        <v>0</v>
      </c>
      <c r="AQ460">
        <v>0</v>
      </c>
      <c r="AR460">
        <v>0</v>
      </c>
      <c r="AS460">
        <v>0</v>
      </c>
      <c r="AT460">
        <v>0</v>
      </c>
      <c r="AU460">
        <v>0</v>
      </c>
      <c r="AV460">
        <v>0</v>
      </c>
      <c r="AW460">
        <v>0</v>
      </c>
      <c r="AX460">
        <v>0</v>
      </c>
      <c r="AY460">
        <v>0</v>
      </c>
      <c r="AZ460" t="s">
        <v>257</v>
      </c>
      <c r="BA460" t="s">
        <v>255</v>
      </c>
      <c r="BB460" t="s">
        <v>161</v>
      </c>
      <c r="BC460" t="s">
        <v>161</v>
      </c>
      <c r="BD460" t="s">
        <v>161</v>
      </c>
      <c r="BE460" t="s">
        <v>161</v>
      </c>
      <c r="BF460" t="s">
        <v>159</v>
      </c>
      <c r="BG460" t="s">
        <v>161</v>
      </c>
      <c r="BH460" s="4">
        <v>41456</v>
      </c>
      <c r="BI460">
        <v>0</v>
      </c>
      <c r="BJ460" s="4">
        <v>41820</v>
      </c>
      <c r="BK460" t="s">
        <v>161</v>
      </c>
      <c r="BL460" t="s">
        <v>161</v>
      </c>
      <c r="BM460" t="s">
        <v>161</v>
      </c>
      <c r="BO460" t="s">
        <v>161</v>
      </c>
      <c r="BQ460" t="s">
        <v>161</v>
      </c>
      <c r="BS460" t="s">
        <v>161</v>
      </c>
      <c r="BU460" t="s">
        <v>161</v>
      </c>
      <c r="BW460" t="s">
        <v>161</v>
      </c>
      <c r="BX460" t="s">
        <v>161</v>
      </c>
      <c r="BZ460">
        <v>0</v>
      </c>
      <c r="CA460">
        <v>0</v>
      </c>
      <c r="CB460">
        <v>0</v>
      </c>
      <c r="CC460">
        <v>0</v>
      </c>
      <c r="CD460">
        <v>0</v>
      </c>
      <c r="CE460">
        <v>0</v>
      </c>
      <c r="CF460">
        <v>0</v>
      </c>
      <c r="CG460">
        <v>0</v>
      </c>
      <c r="CH460">
        <v>0</v>
      </c>
      <c r="CI460">
        <v>0</v>
      </c>
      <c r="CJ460">
        <v>0</v>
      </c>
      <c r="CK460">
        <v>0</v>
      </c>
      <c r="CL460">
        <v>0</v>
      </c>
      <c r="CM460">
        <v>0</v>
      </c>
      <c r="CN460">
        <v>0</v>
      </c>
      <c r="CO460">
        <v>0</v>
      </c>
      <c r="CP460">
        <v>0</v>
      </c>
      <c r="CQ460">
        <v>0</v>
      </c>
      <c r="CR460">
        <v>0</v>
      </c>
      <c r="CS460">
        <v>0</v>
      </c>
      <c r="CT460">
        <v>0</v>
      </c>
      <c r="CU460">
        <v>0</v>
      </c>
      <c r="CV460">
        <v>0</v>
      </c>
      <c r="CW460">
        <v>0</v>
      </c>
      <c r="CX460">
        <v>0</v>
      </c>
      <c r="CY460">
        <v>0</v>
      </c>
      <c r="CZ460">
        <v>0</v>
      </c>
      <c r="DA460">
        <v>0</v>
      </c>
      <c r="DB460">
        <v>0</v>
      </c>
      <c r="DC460">
        <v>0</v>
      </c>
      <c r="DD460">
        <v>0</v>
      </c>
      <c r="DE460">
        <v>0</v>
      </c>
      <c r="DF460">
        <v>13036.81</v>
      </c>
      <c r="DG460">
        <v>0</v>
      </c>
      <c r="DH460">
        <v>-6336.81</v>
      </c>
      <c r="DI460">
        <v>6700</v>
      </c>
      <c r="DJ460">
        <v>6700</v>
      </c>
      <c r="DK460">
        <v>0</v>
      </c>
      <c r="DL460">
        <v>0</v>
      </c>
      <c r="DM460">
        <v>100</v>
      </c>
      <c r="DN460">
        <v>135000</v>
      </c>
      <c r="DO460">
        <v>76029.289999999994</v>
      </c>
      <c r="DP460">
        <v>-45411.43</v>
      </c>
      <c r="DQ460">
        <v>165617.85999999999</v>
      </c>
      <c r="DR460">
        <v>152581.04999999999</v>
      </c>
      <c r="DS460">
        <v>0</v>
      </c>
      <c r="DT460">
        <v>13036.81</v>
      </c>
      <c r="DU460">
        <v>92.13</v>
      </c>
      <c r="DV460">
        <v>0</v>
      </c>
      <c r="DW460">
        <v>0</v>
      </c>
      <c r="DX460">
        <v>0</v>
      </c>
      <c r="DY460">
        <v>0</v>
      </c>
      <c r="DZ460">
        <v>0</v>
      </c>
      <c r="EA460">
        <v>0</v>
      </c>
      <c r="EB460">
        <v>0</v>
      </c>
      <c r="EC460">
        <v>0</v>
      </c>
      <c r="ED460">
        <v>0</v>
      </c>
      <c r="EE460">
        <v>0</v>
      </c>
      <c r="EF460">
        <v>0</v>
      </c>
      <c r="EG460">
        <v>0</v>
      </c>
      <c r="EH460">
        <v>0</v>
      </c>
      <c r="EI460">
        <v>0</v>
      </c>
      <c r="EJ460">
        <v>0</v>
      </c>
      <c r="EK460">
        <v>0</v>
      </c>
      <c r="EL460">
        <v>0</v>
      </c>
      <c r="EM460">
        <v>0</v>
      </c>
      <c r="EN460">
        <v>0</v>
      </c>
      <c r="EO460">
        <v>0</v>
      </c>
      <c r="EP460">
        <v>0</v>
      </c>
      <c r="EQ460">
        <v>0</v>
      </c>
      <c r="ER460">
        <v>0</v>
      </c>
      <c r="ES460">
        <v>0</v>
      </c>
    </row>
    <row r="461" spans="1:149" hidden="1" x14ac:dyDescent="0.3">
      <c r="A461" t="s">
        <v>148</v>
      </c>
      <c r="B461" t="s">
        <v>149</v>
      </c>
      <c r="C461" t="s">
        <v>869</v>
      </c>
      <c r="D461" t="s">
        <v>151</v>
      </c>
      <c r="E461" t="s">
        <v>152</v>
      </c>
      <c r="F461" t="s">
        <v>369</v>
      </c>
      <c r="G461" t="str">
        <f>VLOOKUP(L461,'[3]Locn Lookup 2'!G:H,2,FALSE)</f>
        <v>117 -  HAVEMEYER</v>
      </c>
      <c r="H461" t="str">
        <f t="shared" si="30"/>
        <v>14164117 -  HAVEMEYER</v>
      </c>
      <c r="I461" t="s">
        <v>154</v>
      </c>
      <c r="J461" t="s">
        <v>155</v>
      </c>
      <c r="L461" s="3">
        <v>117</v>
      </c>
      <c r="M461" t="s">
        <v>156</v>
      </c>
      <c r="N461" t="s">
        <v>917</v>
      </c>
      <c r="O461" t="s">
        <v>151</v>
      </c>
      <c r="P461" t="s">
        <v>158</v>
      </c>
      <c r="Q461" t="s">
        <v>164</v>
      </c>
      <c r="R461">
        <v>0</v>
      </c>
      <c r="S461">
        <v>0</v>
      </c>
      <c r="T461">
        <v>0</v>
      </c>
      <c r="U461">
        <v>0</v>
      </c>
      <c r="V461">
        <v>0</v>
      </c>
      <c r="W461">
        <v>0</v>
      </c>
      <c r="X461">
        <v>0</v>
      </c>
      <c r="Y461">
        <v>0</v>
      </c>
      <c r="Z461">
        <v>0</v>
      </c>
      <c r="AA461">
        <v>0</v>
      </c>
      <c r="AB461">
        <v>60000</v>
      </c>
      <c r="AC461">
        <v>0</v>
      </c>
      <c r="AD461">
        <v>-41408.82</v>
      </c>
      <c r="AE461">
        <f t="shared" si="31"/>
        <v>-41408.82</v>
      </c>
      <c r="AF461">
        <v>18591.18</v>
      </c>
      <c r="AG461">
        <v>18591.18</v>
      </c>
      <c r="AH461">
        <v>0</v>
      </c>
      <c r="AI461">
        <v>100</v>
      </c>
      <c r="AJ461">
        <v>0</v>
      </c>
      <c r="AK461">
        <v>0</v>
      </c>
      <c r="AL461">
        <v>0</v>
      </c>
      <c r="AM461">
        <v>0</v>
      </c>
      <c r="AN461">
        <v>0</v>
      </c>
      <c r="AO461">
        <v>0</v>
      </c>
      <c r="AP461">
        <v>0</v>
      </c>
      <c r="AQ461">
        <v>0</v>
      </c>
      <c r="AR461">
        <v>0</v>
      </c>
      <c r="AS461">
        <v>0</v>
      </c>
      <c r="AT461">
        <v>0</v>
      </c>
      <c r="AU461">
        <v>0</v>
      </c>
      <c r="AV461">
        <v>0</v>
      </c>
      <c r="AW461">
        <v>0</v>
      </c>
      <c r="AX461">
        <v>0</v>
      </c>
      <c r="AY461">
        <v>0</v>
      </c>
      <c r="AZ461" t="s">
        <v>371</v>
      </c>
      <c r="BA461" t="s">
        <v>369</v>
      </c>
      <c r="BB461" t="s">
        <v>161</v>
      </c>
      <c r="BC461" t="s">
        <v>161</v>
      </c>
      <c r="BD461" t="s">
        <v>161</v>
      </c>
      <c r="BE461" t="s">
        <v>161</v>
      </c>
      <c r="BF461" t="s">
        <v>159</v>
      </c>
      <c r="BG461" t="s">
        <v>161</v>
      </c>
      <c r="BH461" s="4">
        <v>41456</v>
      </c>
      <c r="BI461">
        <v>0</v>
      </c>
      <c r="BJ461" s="4">
        <v>41820</v>
      </c>
      <c r="BK461" t="s">
        <v>161</v>
      </c>
      <c r="BL461" t="s">
        <v>161</v>
      </c>
      <c r="BM461" t="s">
        <v>161</v>
      </c>
      <c r="BO461" t="s">
        <v>161</v>
      </c>
      <c r="BQ461" t="s">
        <v>161</v>
      </c>
      <c r="BS461" t="s">
        <v>161</v>
      </c>
      <c r="BU461" t="s">
        <v>161</v>
      </c>
      <c r="BW461" t="s">
        <v>161</v>
      </c>
      <c r="BX461" t="s">
        <v>161</v>
      </c>
      <c r="BZ461">
        <v>0</v>
      </c>
      <c r="CA461">
        <v>0</v>
      </c>
      <c r="CB461">
        <v>0</v>
      </c>
      <c r="CC461">
        <v>0</v>
      </c>
      <c r="CD461">
        <v>0</v>
      </c>
      <c r="CE461">
        <v>0</v>
      </c>
      <c r="CF461">
        <v>0</v>
      </c>
      <c r="CG461">
        <v>0</v>
      </c>
      <c r="CH461">
        <v>0</v>
      </c>
      <c r="CI461">
        <v>0</v>
      </c>
      <c r="CJ461">
        <v>0</v>
      </c>
      <c r="CK461">
        <v>0</v>
      </c>
      <c r="CL461">
        <v>0</v>
      </c>
      <c r="CM461">
        <v>0</v>
      </c>
      <c r="CN461">
        <v>0</v>
      </c>
      <c r="CO461">
        <v>0</v>
      </c>
      <c r="CP461">
        <v>0</v>
      </c>
      <c r="CQ461">
        <v>0</v>
      </c>
      <c r="CR461">
        <v>0</v>
      </c>
      <c r="CS461">
        <v>0</v>
      </c>
      <c r="CT461">
        <v>0</v>
      </c>
      <c r="CU461">
        <v>0</v>
      </c>
      <c r="CV461">
        <v>0</v>
      </c>
      <c r="CW461">
        <v>0</v>
      </c>
      <c r="CX461">
        <v>41408.82</v>
      </c>
      <c r="CY461">
        <v>0</v>
      </c>
      <c r="CZ461">
        <v>-41408.82</v>
      </c>
      <c r="DA461">
        <v>0</v>
      </c>
      <c r="DB461">
        <v>0</v>
      </c>
      <c r="DC461">
        <v>0</v>
      </c>
      <c r="DD461">
        <v>0</v>
      </c>
      <c r="DE461">
        <v>0</v>
      </c>
      <c r="DF461">
        <v>54864.3</v>
      </c>
      <c r="DG461">
        <v>0</v>
      </c>
      <c r="DH461">
        <v>0</v>
      </c>
      <c r="DI461">
        <v>54864.3</v>
      </c>
      <c r="DJ461">
        <v>13455.48</v>
      </c>
      <c r="DK461">
        <v>0</v>
      </c>
      <c r="DL461">
        <v>41408.82</v>
      </c>
      <c r="DM461">
        <v>24.53</v>
      </c>
      <c r="DN461">
        <v>60000</v>
      </c>
      <c r="DO461">
        <v>0</v>
      </c>
      <c r="DP461">
        <v>0</v>
      </c>
      <c r="DQ461">
        <v>60000</v>
      </c>
      <c r="DR461">
        <v>5135.7</v>
      </c>
      <c r="DS461">
        <v>0</v>
      </c>
      <c r="DT461">
        <v>54864.3</v>
      </c>
      <c r="DU461">
        <v>8.56</v>
      </c>
      <c r="DV461">
        <v>0</v>
      </c>
      <c r="DW461">
        <v>0</v>
      </c>
      <c r="DX461">
        <v>0</v>
      </c>
      <c r="DY461">
        <v>0</v>
      </c>
      <c r="DZ461">
        <v>0</v>
      </c>
      <c r="EA461">
        <v>0</v>
      </c>
      <c r="EB461">
        <v>0</v>
      </c>
      <c r="EC461">
        <v>0</v>
      </c>
      <c r="ED461">
        <v>0</v>
      </c>
      <c r="EE461">
        <v>0</v>
      </c>
      <c r="EF461">
        <v>0</v>
      </c>
      <c r="EG461">
        <v>0</v>
      </c>
      <c r="EH461">
        <v>0</v>
      </c>
      <c r="EI461">
        <v>0</v>
      </c>
      <c r="EJ461">
        <v>0</v>
      </c>
      <c r="EK461">
        <v>0</v>
      </c>
      <c r="EL461">
        <v>0</v>
      </c>
      <c r="EM461">
        <v>0</v>
      </c>
      <c r="EN461">
        <v>0</v>
      </c>
      <c r="EO461">
        <v>0</v>
      </c>
      <c r="EP461">
        <v>0</v>
      </c>
      <c r="EQ461">
        <v>0</v>
      </c>
      <c r="ER461">
        <v>0</v>
      </c>
      <c r="ES461">
        <v>0</v>
      </c>
    </row>
    <row r="462" spans="1:149" hidden="1" x14ac:dyDescent="0.3">
      <c r="A462" t="s">
        <v>148</v>
      </c>
      <c r="B462" t="s">
        <v>149</v>
      </c>
      <c r="C462" t="s">
        <v>869</v>
      </c>
      <c r="D462" t="s">
        <v>151</v>
      </c>
      <c r="E462" t="s">
        <v>152</v>
      </c>
      <c r="F462" t="s">
        <v>411</v>
      </c>
      <c r="G462" t="str">
        <f>VLOOKUP(L462,'[3]Locn Lookup 2'!G:H,2,FALSE)</f>
        <v>117 -  HAVEMEYER</v>
      </c>
      <c r="H462" t="str">
        <f t="shared" si="30"/>
        <v>15163117 -  HAVEMEYER</v>
      </c>
      <c r="I462" t="s">
        <v>154</v>
      </c>
      <c r="J462" t="s">
        <v>155</v>
      </c>
      <c r="L462" s="3">
        <v>117</v>
      </c>
      <c r="M462" t="s">
        <v>156</v>
      </c>
      <c r="N462" t="s">
        <v>918</v>
      </c>
      <c r="O462" t="s">
        <v>151</v>
      </c>
      <c r="P462" t="s">
        <v>158</v>
      </c>
      <c r="Q462" t="s">
        <v>164</v>
      </c>
      <c r="R462">
        <v>0</v>
      </c>
      <c r="S462">
        <v>0</v>
      </c>
      <c r="T462">
        <v>0</v>
      </c>
      <c r="U462">
        <v>0</v>
      </c>
      <c r="V462">
        <v>0</v>
      </c>
      <c r="W462">
        <v>0</v>
      </c>
      <c r="X462">
        <v>0</v>
      </c>
      <c r="Y462">
        <v>0</v>
      </c>
      <c r="Z462">
        <v>0</v>
      </c>
      <c r="AA462">
        <v>0</v>
      </c>
      <c r="AB462">
        <v>130000</v>
      </c>
      <c r="AC462">
        <v>597.91999999999996</v>
      </c>
      <c r="AD462">
        <v>-578.33000000000004</v>
      </c>
      <c r="AE462">
        <f t="shared" si="31"/>
        <v>19.589999999999918</v>
      </c>
      <c r="AF462">
        <v>130019.59</v>
      </c>
      <c r="AG462">
        <v>130019.59</v>
      </c>
      <c r="AH462">
        <v>0</v>
      </c>
      <c r="AI462">
        <v>100</v>
      </c>
      <c r="AJ462">
        <v>0</v>
      </c>
      <c r="AK462">
        <v>0</v>
      </c>
      <c r="AL462">
        <v>0</v>
      </c>
      <c r="AM462">
        <v>0</v>
      </c>
      <c r="AN462">
        <v>0</v>
      </c>
      <c r="AO462">
        <v>0</v>
      </c>
      <c r="AP462">
        <v>0</v>
      </c>
      <c r="AQ462">
        <v>0</v>
      </c>
      <c r="AR462">
        <v>0</v>
      </c>
      <c r="AS462">
        <v>0</v>
      </c>
      <c r="AT462">
        <v>0</v>
      </c>
      <c r="AU462">
        <v>0</v>
      </c>
      <c r="AV462">
        <v>0</v>
      </c>
      <c r="AW462">
        <v>0</v>
      </c>
      <c r="AX462">
        <v>0</v>
      </c>
      <c r="AY462">
        <v>0</v>
      </c>
      <c r="AZ462" t="s">
        <v>413</v>
      </c>
      <c r="BA462" t="s">
        <v>411</v>
      </c>
      <c r="BB462" t="s">
        <v>161</v>
      </c>
      <c r="BC462" t="s">
        <v>161</v>
      </c>
      <c r="BD462" t="s">
        <v>161</v>
      </c>
      <c r="BE462" t="s">
        <v>161</v>
      </c>
      <c r="BF462" t="s">
        <v>159</v>
      </c>
      <c r="BG462" t="s">
        <v>161</v>
      </c>
      <c r="BH462" s="4">
        <v>41821</v>
      </c>
      <c r="BI462">
        <v>0</v>
      </c>
      <c r="BJ462" s="4">
        <v>42185</v>
      </c>
      <c r="BK462" t="s">
        <v>161</v>
      </c>
      <c r="BL462" t="s">
        <v>161</v>
      </c>
      <c r="BM462" t="s">
        <v>161</v>
      </c>
      <c r="BO462" t="s">
        <v>161</v>
      </c>
      <c r="BQ462" t="s">
        <v>161</v>
      </c>
      <c r="BS462" t="s">
        <v>161</v>
      </c>
      <c r="BU462" t="s">
        <v>161</v>
      </c>
      <c r="BW462" t="s">
        <v>161</v>
      </c>
      <c r="BX462" t="s">
        <v>161</v>
      </c>
      <c r="BZ462">
        <v>0</v>
      </c>
      <c r="CA462">
        <v>0</v>
      </c>
      <c r="CB462">
        <v>0</v>
      </c>
      <c r="CC462">
        <v>0</v>
      </c>
      <c r="CD462">
        <v>0</v>
      </c>
      <c r="CE462">
        <v>0</v>
      </c>
      <c r="CF462">
        <v>0</v>
      </c>
      <c r="CG462">
        <v>0</v>
      </c>
      <c r="CH462">
        <v>0</v>
      </c>
      <c r="CI462">
        <v>0</v>
      </c>
      <c r="CJ462">
        <v>0</v>
      </c>
      <c r="CK462">
        <v>0</v>
      </c>
      <c r="CL462">
        <v>0</v>
      </c>
      <c r="CM462">
        <v>0</v>
      </c>
      <c r="CN462">
        <v>0</v>
      </c>
      <c r="CO462">
        <v>0</v>
      </c>
      <c r="CP462">
        <v>0</v>
      </c>
      <c r="CQ462">
        <v>0</v>
      </c>
      <c r="CR462">
        <v>0</v>
      </c>
      <c r="CS462">
        <v>0</v>
      </c>
      <c r="CT462">
        <v>0</v>
      </c>
      <c r="CU462">
        <v>0</v>
      </c>
      <c r="CV462">
        <v>0</v>
      </c>
      <c r="CW462">
        <v>0</v>
      </c>
      <c r="CX462">
        <v>5871.01</v>
      </c>
      <c r="CY462">
        <v>0</v>
      </c>
      <c r="CZ462">
        <v>-578.33000000000004</v>
      </c>
      <c r="DA462">
        <v>5292.68</v>
      </c>
      <c r="DB462">
        <v>5292.68</v>
      </c>
      <c r="DC462">
        <v>0</v>
      </c>
      <c r="DD462">
        <v>0</v>
      </c>
      <c r="DE462">
        <v>100</v>
      </c>
      <c r="DF462">
        <v>130000</v>
      </c>
      <c r="DG462">
        <v>597.91999999999996</v>
      </c>
      <c r="DH462">
        <v>0</v>
      </c>
      <c r="DI462">
        <v>130597.92</v>
      </c>
      <c r="DJ462">
        <v>124726.91</v>
      </c>
      <c r="DK462">
        <v>0</v>
      </c>
      <c r="DL462">
        <v>5871.01</v>
      </c>
      <c r="DM462">
        <v>95.5</v>
      </c>
      <c r="DN462">
        <v>0</v>
      </c>
      <c r="DO462">
        <v>0</v>
      </c>
      <c r="DP462">
        <v>0</v>
      </c>
      <c r="DQ462">
        <v>0</v>
      </c>
      <c r="DR462">
        <v>0</v>
      </c>
      <c r="DS462">
        <v>0</v>
      </c>
      <c r="DT462">
        <v>0</v>
      </c>
      <c r="DU462">
        <v>0</v>
      </c>
      <c r="DV462">
        <v>0</v>
      </c>
      <c r="DW462">
        <v>0</v>
      </c>
      <c r="DX462">
        <v>0</v>
      </c>
      <c r="DY462">
        <v>0</v>
      </c>
      <c r="DZ462">
        <v>0</v>
      </c>
      <c r="EA462">
        <v>0</v>
      </c>
      <c r="EB462">
        <v>0</v>
      </c>
      <c r="EC462">
        <v>0</v>
      </c>
      <c r="ED462">
        <v>0</v>
      </c>
      <c r="EE462">
        <v>0</v>
      </c>
      <c r="EF462">
        <v>0</v>
      </c>
      <c r="EG462">
        <v>0</v>
      </c>
      <c r="EH462">
        <v>0</v>
      </c>
      <c r="EI462">
        <v>0</v>
      </c>
      <c r="EJ462">
        <v>0</v>
      </c>
      <c r="EK462">
        <v>0</v>
      </c>
      <c r="EL462">
        <v>0</v>
      </c>
      <c r="EM462">
        <v>0</v>
      </c>
      <c r="EN462">
        <v>0</v>
      </c>
      <c r="EO462">
        <v>0</v>
      </c>
      <c r="EP462">
        <v>0</v>
      </c>
      <c r="EQ462">
        <v>0</v>
      </c>
      <c r="ER462">
        <v>0</v>
      </c>
      <c r="ES462">
        <v>0</v>
      </c>
    </row>
    <row r="463" spans="1:149" hidden="1" x14ac:dyDescent="0.3">
      <c r="A463" t="s">
        <v>148</v>
      </c>
      <c r="B463" t="s">
        <v>149</v>
      </c>
      <c r="C463" t="s">
        <v>869</v>
      </c>
      <c r="D463" t="s">
        <v>151</v>
      </c>
      <c r="E463" t="s">
        <v>152</v>
      </c>
      <c r="F463" t="s">
        <v>919</v>
      </c>
      <c r="G463" t="str">
        <f>VLOOKUP(L463,'[3]Locn Lookup 2'!G:H,2,FALSE)</f>
        <v>117 -  HAVEMEYER</v>
      </c>
      <c r="H463" t="str">
        <f t="shared" si="30"/>
        <v>15165117 -  HAVEMEYER</v>
      </c>
      <c r="I463" t="s">
        <v>154</v>
      </c>
      <c r="J463" t="s">
        <v>155</v>
      </c>
      <c r="L463" s="3">
        <v>117</v>
      </c>
      <c r="M463" t="s">
        <v>156</v>
      </c>
      <c r="N463" t="s">
        <v>920</v>
      </c>
      <c r="O463" t="s">
        <v>151</v>
      </c>
      <c r="P463" t="s">
        <v>158</v>
      </c>
      <c r="Q463" t="s">
        <v>159</v>
      </c>
      <c r="R463">
        <v>0</v>
      </c>
      <c r="S463">
        <v>0</v>
      </c>
      <c r="T463">
        <v>0</v>
      </c>
      <c r="U463">
        <v>0</v>
      </c>
      <c r="V463">
        <v>0</v>
      </c>
      <c r="W463">
        <v>0</v>
      </c>
      <c r="X463">
        <v>0</v>
      </c>
      <c r="Y463">
        <v>0</v>
      </c>
      <c r="Z463">
        <v>0</v>
      </c>
      <c r="AA463">
        <v>0</v>
      </c>
      <c r="AB463">
        <v>500000</v>
      </c>
      <c r="AC463">
        <v>0</v>
      </c>
      <c r="AD463">
        <v>-2359.84</v>
      </c>
      <c r="AE463">
        <f t="shared" si="31"/>
        <v>-2359.84</v>
      </c>
      <c r="AF463">
        <v>497640.16</v>
      </c>
      <c r="AG463">
        <v>497640.16</v>
      </c>
      <c r="AH463">
        <v>0</v>
      </c>
      <c r="AI463">
        <v>100</v>
      </c>
      <c r="AJ463">
        <v>0</v>
      </c>
      <c r="AK463">
        <v>0</v>
      </c>
      <c r="AL463">
        <v>0</v>
      </c>
      <c r="AM463">
        <v>0</v>
      </c>
      <c r="AN463">
        <v>0</v>
      </c>
      <c r="AO463">
        <v>0</v>
      </c>
      <c r="AP463">
        <v>0</v>
      </c>
      <c r="AQ463">
        <v>0</v>
      </c>
      <c r="AR463">
        <v>0</v>
      </c>
      <c r="AS463">
        <v>0</v>
      </c>
      <c r="AT463">
        <v>0</v>
      </c>
      <c r="AU463">
        <v>0</v>
      </c>
      <c r="AV463">
        <v>0</v>
      </c>
      <c r="AW463">
        <v>0</v>
      </c>
      <c r="AX463">
        <v>0</v>
      </c>
      <c r="AY463">
        <v>0</v>
      </c>
      <c r="AZ463" t="s">
        <v>907</v>
      </c>
      <c r="BA463" t="s">
        <v>919</v>
      </c>
      <c r="BB463" t="s">
        <v>161</v>
      </c>
      <c r="BC463" t="s">
        <v>161</v>
      </c>
      <c r="BD463" t="s">
        <v>161</v>
      </c>
      <c r="BE463" t="s">
        <v>161</v>
      </c>
      <c r="BF463" t="s">
        <v>159</v>
      </c>
      <c r="BG463" t="s">
        <v>161</v>
      </c>
      <c r="BH463" s="4">
        <v>41821</v>
      </c>
      <c r="BI463">
        <v>0</v>
      </c>
      <c r="BJ463" s="4">
        <v>42185</v>
      </c>
      <c r="BK463" t="s">
        <v>161</v>
      </c>
      <c r="BL463" t="s">
        <v>161</v>
      </c>
      <c r="BM463" t="s">
        <v>161</v>
      </c>
      <c r="BO463" t="s">
        <v>161</v>
      </c>
      <c r="BQ463" t="s">
        <v>161</v>
      </c>
      <c r="BS463" t="s">
        <v>161</v>
      </c>
      <c r="BU463" t="s">
        <v>161</v>
      </c>
      <c r="BW463" t="s">
        <v>161</v>
      </c>
      <c r="BX463" t="s">
        <v>161</v>
      </c>
      <c r="BZ463">
        <v>36470.959999999999</v>
      </c>
      <c r="CA463">
        <v>0</v>
      </c>
      <c r="CB463">
        <v>-2359.84</v>
      </c>
      <c r="CC463">
        <v>34111.120000000003</v>
      </c>
      <c r="CD463">
        <v>34111.120000000003</v>
      </c>
      <c r="CE463">
        <v>0</v>
      </c>
      <c r="CF463">
        <v>0</v>
      </c>
      <c r="CG463">
        <v>100</v>
      </c>
      <c r="CH463">
        <v>75897.539999999994</v>
      </c>
      <c r="CI463">
        <v>0</v>
      </c>
      <c r="CJ463">
        <v>0</v>
      </c>
      <c r="CK463">
        <v>75897.539999999994</v>
      </c>
      <c r="CL463">
        <v>39426.58</v>
      </c>
      <c r="CM463">
        <v>0</v>
      </c>
      <c r="CN463">
        <v>36470.959999999999</v>
      </c>
      <c r="CO463">
        <v>51.95</v>
      </c>
      <c r="CP463">
        <v>111916.26</v>
      </c>
      <c r="CQ463">
        <v>0</v>
      </c>
      <c r="CR463">
        <v>0</v>
      </c>
      <c r="CS463">
        <v>111916.26</v>
      </c>
      <c r="CT463">
        <v>36018.720000000001</v>
      </c>
      <c r="CU463">
        <v>0</v>
      </c>
      <c r="CV463">
        <v>75897.539999999994</v>
      </c>
      <c r="CW463">
        <v>32.18</v>
      </c>
      <c r="CX463">
        <v>415216.88</v>
      </c>
      <c r="CY463">
        <v>0</v>
      </c>
      <c r="CZ463">
        <v>0</v>
      </c>
      <c r="DA463">
        <v>415216.88</v>
      </c>
      <c r="DB463">
        <v>303300.62</v>
      </c>
      <c r="DC463">
        <v>0</v>
      </c>
      <c r="DD463">
        <v>111916.26</v>
      </c>
      <c r="DE463">
        <v>73.05</v>
      </c>
      <c r="DF463">
        <v>500000</v>
      </c>
      <c r="DG463">
        <v>0</v>
      </c>
      <c r="DH463">
        <v>0</v>
      </c>
      <c r="DI463">
        <v>500000</v>
      </c>
      <c r="DJ463">
        <v>84783.12</v>
      </c>
      <c r="DK463">
        <v>0</v>
      </c>
      <c r="DL463">
        <v>415216.88</v>
      </c>
      <c r="DM463">
        <v>16.96</v>
      </c>
      <c r="DN463">
        <v>0</v>
      </c>
      <c r="DO463">
        <v>0</v>
      </c>
      <c r="DP463">
        <v>0</v>
      </c>
      <c r="DQ463">
        <v>0</v>
      </c>
      <c r="DR463">
        <v>0</v>
      </c>
      <c r="DS463">
        <v>0</v>
      </c>
      <c r="DT463">
        <v>0</v>
      </c>
      <c r="DU463">
        <v>0</v>
      </c>
      <c r="DV463">
        <v>0</v>
      </c>
      <c r="DW463">
        <v>0</v>
      </c>
      <c r="DX463">
        <v>0</v>
      </c>
      <c r="DY463">
        <v>0</v>
      </c>
      <c r="DZ463">
        <v>0</v>
      </c>
      <c r="EA463">
        <v>0</v>
      </c>
      <c r="EB463">
        <v>0</v>
      </c>
      <c r="EC463">
        <v>0</v>
      </c>
      <c r="ED463">
        <v>0</v>
      </c>
      <c r="EE463">
        <v>0</v>
      </c>
      <c r="EF463">
        <v>0</v>
      </c>
      <c r="EG463">
        <v>0</v>
      </c>
      <c r="EH463">
        <v>0</v>
      </c>
      <c r="EI463">
        <v>0</v>
      </c>
      <c r="EJ463">
        <v>0</v>
      </c>
      <c r="EK463">
        <v>0</v>
      </c>
      <c r="EL463">
        <v>0</v>
      </c>
      <c r="EM463">
        <v>0</v>
      </c>
      <c r="EN463">
        <v>0</v>
      </c>
      <c r="EO463">
        <v>0</v>
      </c>
      <c r="EP463">
        <v>0</v>
      </c>
      <c r="EQ463">
        <v>0</v>
      </c>
      <c r="ER463">
        <v>0</v>
      </c>
      <c r="ES463">
        <v>0</v>
      </c>
    </row>
    <row r="464" spans="1:149" hidden="1" x14ac:dyDescent="0.3">
      <c r="A464" t="s">
        <v>148</v>
      </c>
      <c r="B464" t="s">
        <v>149</v>
      </c>
      <c r="C464" t="s">
        <v>869</v>
      </c>
      <c r="D464" t="s">
        <v>151</v>
      </c>
      <c r="E464" t="s">
        <v>152</v>
      </c>
      <c r="F464" t="s">
        <v>921</v>
      </c>
      <c r="G464" t="str">
        <f>VLOOKUP(L464,'[3]Locn Lookup 2'!G:H,2,FALSE)</f>
        <v>117 -  HAVEMEYER</v>
      </c>
      <c r="H464" t="str">
        <f t="shared" si="30"/>
        <v>15166117 -  HAVEMEYER</v>
      </c>
      <c r="I464" t="s">
        <v>154</v>
      </c>
      <c r="J464" t="s">
        <v>155</v>
      </c>
      <c r="L464" s="3">
        <v>117</v>
      </c>
      <c r="M464" t="s">
        <v>156</v>
      </c>
      <c r="N464" t="s">
        <v>922</v>
      </c>
      <c r="O464" t="s">
        <v>151</v>
      </c>
      <c r="P464" t="s">
        <v>158</v>
      </c>
      <c r="Q464" t="s">
        <v>159</v>
      </c>
      <c r="R464">
        <v>1283.5</v>
      </c>
      <c r="S464">
        <v>0</v>
      </c>
      <c r="T464">
        <v>0</v>
      </c>
      <c r="U464">
        <v>0</v>
      </c>
      <c r="V464">
        <v>1283.5</v>
      </c>
      <c r="W464">
        <v>0</v>
      </c>
      <c r="X464">
        <v>0</v>
      </c>
      <c r="Y464">
        <v>0</v>
      </c>
      <c r="Z464">
        <v>1283.5</v>
      </c>
      <c r="AA464">
        <v>0</v>
      </c>
      <c r="AB464">
        <v>100000</v>
      </c>
      <c r="AC464">
        <v>0</v>
      </c>
      <c r="AD464">
        <v>0</v>
      </c>
      <c r="AE464">
        <f t="shared" si="31"/>
        <v>0</v>
      </c>
      <c r="AF464">
        <v>100000</v>
      </c>
      <c r="AG464">
        <v>98716.5</v>
      </c>
      <c r="AH464">
        <v>1283.5</v>
      </c>
      <c r="AI464">
        <v>98.72</v>
      </c>
      <c r="AJ464">
        <v>1283.5</v>
      </c>
      <c r="AK464">
        <v>0</v>
      </c>
      <c r="AL464">
        <v>0</v>
      </c>
      <c r="AM464">
        <v>0</v>
      </c>
      <c r="AN464">
        <v>1283.5</v>
      </c>
      <c r="AO464">
        <v>0</v>
      </c>
      <c r="AP464">
        <v>0</v>
      </c>
      <c r="AQ464">
        <v>1283.5</v>
      </c>
      <c r="AR464">
        <v>0</v>
      </c>
      <c r="AS464">
        <v>0</v>
      </c>
      <c r="AT464">
        <v>0</v>
      </c>
      <c r="AU464">
        <v>0</v>
      </c>
      <c r="AV464">
        <v>0</v>
      </c>
      <c r="AW464">
        <v>0</v>
      </c>
      <c r="AX464">
        <v>0</v>
      </c>
      <c r="AY464">
        <v>0</v>
      </c>
      <c r="AZ464" t="s">
        <v>923</v>
      </c>
      <c r="BA464" t="s">
        <v>921</v>
      </c>
      <c r="BB464" t="s">
        <v>161</v>
      </c>
      <c r="BC464" t="s">
        <v>161</v>
      </c>
      <c r="BD464" t="s">
        <v>161</v>
      </c>
      <c r="BE464" t="s">
        <v>161</v>
      </c>
      <c r="BF464" t="s">
        <v>159</v>
      </c>
      <c r="BG464" t="s">
        <v>161</v>
      </c>
      <c r="BH464" s="4">
        <v>41821</v>
      </c>
      <c r="BI464">
        <v>0</v>
      </c>
      <c r="BJ464" s="4">
        <v>42185</v>
      </c>
      <c r="BK464" t="s">
        <v>161</v>
      </c>
      <c r="BL464" t="s">
        <v>161</v>
      </c>
      <c r="BM464" t="s">
        <v>161</v>
      </c>
      <c r="BO464" t="s">
        <v>161</v>
      </c>
      <c r="BQ464" t="s">
        <v>161</v>
      </c>
      <c r="BS464" t="s">
        <v>161</v>
      </c>
      <c r="BU464" t="s">
        <v>161</v>
      </c>
      <c r="BW464" t="s">
        <v>161</v>
      </c>
      <c r="BX464" t="s">
        <v>161</v>
      </c>
      <c r="BZ464">
        <v>1283.5</v>
      </c>
      <c r="CA464">
        <v>0</v>
      </c>
      <c r="CB464">
        <v>0</v>
      </c>
      <c r="CC464">
        <v>1283.5</v>
      </c>
      <c r="CD464">
        <v>0</v>
      </c>
      <c r="CE464">
        <v>0</v>
      </c>
      <c r="CF464">
        <v>1283.5</v>
      </c>
      <c r="CG464">
        <v>0</v>
      </c>
      <c r="CH464">
        <v>1283.5</v>
      </c>
      <c r="CI464">
        <v>0</v>
      </c>
      <c r="CJ464">
        <v>0</v>
      </c>
      <c r="CK464">
        <v>1283.5</v>
      </c>
      <c r="CL464">
        <v>0</v>
      </c>
      <c r="CM464">
        <v>0</v>
      </c>
      <c r="CN464">
        <v>1283.5</v>
      </c>
      <c r="CO464">
        <v>0</v>
      </c>
      <c r="CP464">
        <v>1283.5</v>
      </c>
      <c r="CQ464">
        <v>0</v>
      </c>
      <c r="CR464">
        <v>0</v>
      </c>
      <c r="CS464">
        <v>1283.5</v>
      </c>
      <c r="CT464">
        <v>0</v>
      </c>
      <c r="CU464">
        <v>0</v>
      </c>
      <c r="CV464">
        <v>1283.5</v>
      </c>
      <c r="CW464">
        <v>0</v>
      </c>
      <c r="CX464">
        <v>5651.06</v>
      </c>
      <c r="CY464">
        <v>0</v>
      </c>
      <c r="CZ464">
        <v>0</v>
      </c>
      <c r="DA464">
        <v>5651.06</v>
      </c>
      <c r="DB464">
        <v>4367.5600000000004</v>
      </c>
      <c r="DC464">
        <v>0</v>
      </c>
      <c r="DD464">
        <v>1283.5</v>
      </c>
      <c r="DE464">
        <v>77.290000000000006</v>
      </c>
      <c r="DF464">
        <v>100000</v>
      </c>
      <c r="DG464">
        <v>0</v>
      </c>
      <c r="DH464">
        <v>0</v>
      </c>
      <c r="DI464">
        <v>100000</v>
      </c>
      <c r="DJ464">
        <v>94348.94</v>
      </c>
      <c r="DK464">
        <v>0</v>
      </c>
      <c r="DL464">
        <v>5651.06</v>
      </c>
      <c r="DM464">
        <v>94.35</v>
      </c>
      <c r="DN464">
        <v>0</v>
      </c>
      <c r="DO464">
        <v>0</v>
      </c>
      <c r="DP464">
        <v>0</v>
      </c>
      <c r="DQ464">
        <v>0</v>
      </c>
      <c r="DR464">
        <v>0</v>
      </c>
      <c r="DS464">
        <v>0</v>
      </c>
      <c r="DT464">
        <v>0</v>
      </c>
      <c r="DU464">
        <v>0</v>
      </c>
      <c r="DV464">
        <v>0</v>
      </c>
      <c r="DW464">
        <v>0</v>
      </c>
      <c r="DX464">
        <v>0</v>
      </c>
      <c r="DY464">
        <v>0</v>
      </c>
      <c r="DZ464">
        <v>0</v>
      </c>
      <c r="EA464">
        <v>0</v>
      </c>
      <c r="EB464">
        <v>0</v>
      </c>
      <c r="EC464">
        <v>0</v>
      </c>
      <c r="ED464">
        <v>0</v>
      </c>
      <c r="EE464">
        <v>0</v>
      </c>
      <c r="EF464">
        <v>0</v>
      </c>
      <c r="EG464">
        <v>0</v>
      </c>
      <c r="EH464">
        <v>0</v>
      </c>
      <c r="EI464">
        <v>0</v>
      </c>
      <c r="EJ464">
        <v>0</v>
      </c>
      <c r="EK464">
        <v>0</v>
      </c>
      <c r="EL464">
        <v>0</v>
      </c>
      <c r="EM464">
        <v>0</v>
      </c>
      <c r="EN464">
        <v>0</v>
      </c>
      <c r="EO464">
        <v>0</v>
      </c>
      <c r="EP464">
        <v>0</v>
      </c>
      <c r="EQ464">
        <v>0</v>
      </c>
      <c r="ER464">
        <v>0</v>
      </c>
      <c r="ES464">
        <v>0</v>
      </c>
    </row>
    <row r="465" spans="1:149" hidden="1" x14ac:dyDescent="0.3">
      <c r="A465" t="s">
        <v>148</v>
      </c>
      <c r="B465" t="s">
        <v>149</v>
      </c>
      <c r="C465" t="s">
        <v>869</v>
      </c>
      <c r="D465" t="s">
        <v>151</v>
      </c>
      <c r="E465" t="s">
        <v>152</v>
      </c>
      <c r="F465" t="s">
        <v>924</v>
      </c>
      <c r="G465" t="str">
        <f>VLOOKUP(L465,'[3]Locn Lookup 2'!G:H,2,FALSE)</f>
        <v>117 -  HAVEMEYER</v>
      </c>
      <c r="H465" t="str">
        <f t="shared" si="30"/>
        <v>15167117 -  HAVEMEYER</v>
      </c>
      <c r="I465" t="s">
        <v>154</v>
      </c>
      <c r="J465" t="s">
        <v>155</v>
      </c>
      <c r="L465" s="3">
        <v>117</v>
      </c>
      <c r="M465" t="s">
        <v>156</v>
      </c>
      <c r="N465" t="s">
        <v>925</v>
      </c>
      <c r="O465" t="s">
        <v>151</v>
      </c>
      <c r="P465" t="s">
        <v>158</v>
      </c>
      <c r="Q465" t="s">
        <v>159</v>
      </c>
      <c r="R465">
        <v>0</v>
      </c>
      <c r="S465">
        <v>0</v>
      </c>
      <c r="T465">
        <v>0</v>
      </c>
      <c r="U465">
        <v>0</v>
      </c>
      <c r="V465">
        <v>0</v>
      </c>
      <c r="W465">
        <v>0</v>
      </c>
      <c r="X465">
        <v>0</v>
      </c>
      <c r="Y465">
        <v>0</v>
      </c>
      <c r="Z465">
        <v>0</v>
      </c>
      <c r="AA465">
        <v>0</v>
      </c>
      <c r="AB465">
        <v>70000</v>
      </c>
      <c r="AC465">
        <v>0</v>
      </c>
      <c r="AD465">
        <v>-36220</v>
      </c>
      <c r="AE465">
        <f t="shared" si="31"/>
        <v>-36220</v>
      </c>
      <c r="AF465">
        <v>33780</v>
      </c>
      <c r="AG465">
        <v>33780</v>
      </c>
      <c r="AH465">
        <v>0</v>
      </c>
      <c r="AI465">
        <v>100</v>
      </c>
      <c r="AJ465">
        <v>0</v>
      </c>
      <c r="AK465">
        <v>0</v>
      </c>
      <c r="AL465">
        <v>0</v>
      </c>
      <c r="AM465">
        <v>0</v>
      </c>
      <c r="AN465">
        <v>0</v>
      </c>
      <c r="AO465">
        <v>0</v>
      </c>
      <c r="AP465">
        <v>0</v>
      </c>
      <c r="AQ465">
        <v>0</v>
      </c>
      <c r="AR465">
        <v>0</v>
      </c>
      <c r="AS465">
        <v>0</v>
      </c>
      <c r="AT465">
        <v>0</v>
      </c>
      <c r="AU465">
        <v>0</v>
      </c>
      <c r="AV465">
        <v>0</v>
      </c>
      <c r="AW465">
        <v>0</v>
      </c>
      <c r="AX465">
        <v>0</v>
      </c>
      <c r="AY465">
        <v>0</v>
      </c>
      <c r="AZ465" t="s">
        <v>926</v>
      </c>
      <c r="BA465" t="s">
        <v>924</v>
      </c>
      <c r="BB465" t="s">
        <v>161</v>
      </c>
      <c r="BC465" t="s">
        <v>161</v>
      </c>
      <c r="BD465" t="s">
        <v>161</v>
      </c>
      <c r="BE465" t="s">
        <v>161</v>
      </c>
      <c r="BF465" t="s">
        <v>159</v>
      </c>
      <c r="BG465" t="s">
        <v>161</v>
      </c>
      <c r="BH465" s="4">
        <v>41821</v>
      </c>
      <c r="BI465">
        <v>0</v>
      </c>
      <c r="BJ465" s="4">
        <v>42185</v>
      </c>
      <c r="BK465" t="s">
        <v>161</v>
      </c>
      <c r="BL465" t="s">
        <v>161</v>
      </c>
      <c r="BM465" t="s">
        <v>161</v>
      </c>
      <c r="BO465" t="s">
        <v>161</v>
      </c>
      <c r="BQ465" t="s">
        <v>161</v>
      </c>
      <c r="BS465" t="s">
        <v>161</v>
      </c>
      <c r="BU465" t="s">
        <v>161</v>
      </c>
      <c r="BW465" t="s">
        <v>161</v>
      </c>
      <c r="BX465" t="s">
        <v>161</v>
      </c>
      <c r="BZ465">
        <v>36220</v>
      </c>
      <c r="CA465">
        <v>0</v>
      </c>
      <c r="CB465">
        <v>-36220</v>
      </c>
      <c r="CC465">
        <v>0</v>
      </c>
      <c r="CD465">
        <v>0</v>
      </c>
      <c r="CE465">
        <v>0</v>
      </c>
      <c r="CF465">
        <v>0</v>
      </c>
      <c r="CG465">
        <v>0</v>
      </c>
      <c r="CH465">
        <v>36220</v>
      </c>
      <c r="CI465">
        <v>0</v>
      </c>
      <c r="CJ465">
        <v>0</v>
      </c>
      <c r="CK465">
        <v>36220</v>
      </c>
      <c r="CL465">
        <v>0</v>
      </c>
      <c r="CM465">
        <v>0</v>
      </c>
      <c r="CN465">
        <v>36220</v>
      </c>
      <c r="CO465">
        <v>0</v>
      </c>
      <c r="CP465">
        <v>39895</v>
      </c>
      <c r="CQ465">
        <v>0</v>
      </c>
      <c r="CR465">
        <v>0</v>
      </c>
      <c r="CS465">
        <v>39895</v>
      </c>
      <c r="CT465">
        <v>3675</v>
      </c>
      <c r="CU465">
        <v>0</v>
      </c>
      <c r="CV465">
        <v>36220</v>
      </c>
      <c r="CW465">
        <v>9.2100000000000009</v>
      </c>
      <c r="CX465">
        <v>69895</v>
      </c>
      <c r="CY465">
        <v>0</v>
      </c>
      <c r="CZ465">
        <v>0</v>
      </c>
      <c r="DA465">
        <v>69895</v>
      </c>
      <c r="DB465">
        <v>30000</v>
      </c>
      <c r="DC465">
        <v>0</v>
      </c>
      <c r="DD465">
        <v>39895</v>
      </c>
      <c r="DE465">
        <v>42.92</v>
      </c>
      <c r="DF465">
        <v>70000</v>
      </c>
      <c r="DG465">
        <v>0</v>
      </c>
      <c r="DH465">
        <v>0</v>
      </c>
      <c r="DI465">
        <v>70000</v>
      </c>
      <c r="DJ465">
        <v>105</v>
      </c>
      <c r="DK465">
        <v>0</v>
      </c>
      <c r="DL465">
        <v>69895</v>
      </c>
      <c r="DM465">
        <v>0.15</v>
      </c>
      <c r="DN465">
        <v>0</v>
      </c>
      <c r="DO465">
        <v>0</v>
      </c>
      <c r="DP465">
        <v>0</v>
      </c>
      <c r="DQ465">
        <v>0</v>
      </c>
      <c r="DR465">
        <v>0</v>
      </c>
      <c r="DS465">
        <v>0</v>
      </c>
      <c r="DT465">
        <v>0</v>
      </c>
      <c r="DU465">
        <v>0</v>
      </c>
      <c r="DV465">
        <v>0</v>
      </c>
      <c r="DW465">
        <v>0</v>
      </c>
      <c r="DX465">
        <v>0</v>
      </c>
      <c r="DY465">
        <v>0</v>
      </c>
      <c r="DZ465">
        <v>0</v>
      </c>
      <c r="EA465">
        <v>0</v>
      </c>
      <c r="EB465">
        <v>0</v>
      </c>
      <c r="EC465">
        <v>0</v>
      </c>
      <c r="ED465">
        <v>0</v>
      </c>
      <c r="EE465">
        <v>0</v>
      </c>
      <c r="EF465">
        <v>0</v>
      </c>
      <c r="EG465">
        <v>0</v>
      </c>
      <c r="EH465">
        <v>0</v>
      </c>
      <c r="EI465">
        <v>0</v>
      </c>
      <c r="EJ465">
        <v>0</v>
      </c>
      <c r="EK465">
        <v>0</v>
      </c>
      <c r="EL465">
        <v>0</v>
      </c>
      <c r="EM465">
        <v>0</v>
      </c>
      <c r="EN465">
        <v>0</v>
      </c>
      <c r="EO465">
        <v>0</v>
      </c>
      <c r="EP465">
        <v>0</v>
      </c>
      <c r="EQ465">
        <v>0</v>
      </c>
      <c r="ER465">
        <v>0</v>
      </c>
      <c r="ES465">
        <v>0</v>
      </c>
    </row>
    <row r="466" spans="1:149" hidden="1" x14ac:dyDescent="0.3">
      <c r="A466" t="s">
        <v>148</v>
      </c>
      <c r="B466" t="s">
        <v>149</v>
      </c>
      <c r="C466" t="s">
        <v>869</v>
      </c>
      <c r="D466" t="s">
        <v>151</v>
      </c>
      <c r="E466" t="s">
        <v>152</v>
      </c>
      <c r="F466" t="s">
        <v>162</v>
      </c>
      <c r="G466" t="str">
        <f>VLOOKUP(L466,'[3]Locn Lookup 2'!G:H,2,FALSE)</f>
        <v>117 -  HAVEMEYER</v>
      </c>
      <c r="H466" t="str">
        <f t="shared" si="30"/>
        <v>15169117 -  HAVEMEYER</v>
      </c>
      <c r="I466" t="s">
        <v>154</v>
      </c>
      <c r="J466" t="s">
        <v>155</v>
      </c>
      <c r="L466" s="3">
        <v>117</v>
      </c>
      <c r="M466" t="s">
        <v>156</v>
      </c>
      <c r="N466" t="s">
        <v>927</v>
      </c>
      <c r="O466" t="s">
        <v>151</v>
      </c>
      <c r="P466" t="s">
        <v>158</v>
      </c>
      <c r="Q466" t="s">
        <v>159</v>
      </c>
      <c r="R466">
        <v>0</v>
      </c>
      <c r="S466">
        <v>0</v>
      </c>
      <c r="T466">
        <v>0</v>
      </c>
      <c r="U466">
        <v>0</v>
      </c>
      <c r="V466">
        <v>0</v>
      </c>
      <c r="W466">
        <v>0</v>
      </c>
      <c r="X466">
        <v>0</v>
      </c>
      <c r="Y466">
        <v>0</v>
      </c>
      <c r="Z466">
        <v>0</v>
      </c>
      <c r="AA466">
        <v>0</v>
      </c>
      <c r="AB466">
        <v>220000</v>
      </c>
      <c r="AC466">
        <v>13160.98</v>
      </c>
      <c r="AD466">
        <v>-39689.11</v>
      </c>
      <c r="AE466">
        <f t="shared" si="31"/>
        <v>-26528.13</v>
      </c>
      <c r="AF466">
        <v>193471.87</v>
      </c>
      <c r="AG466">
        <v>193471.87</v>
      </c>
      <c r="AH466">
        <v>0</v>
      </c>
      <c r="AI466">
        <v>100</v>
      </c>
      <c r="AJ466">
        <v>0</v>
      </c>
      <c r="AK466">
        <v>0</v>
      </c>
      <c r="AL466">
        <v>0</v>
      </c>
      <c r="AM466">
        <v>0</v>
      </c>
      <c r="AN466">
        <v>0</v>
      </c>
      <c r="AO466">
        <v>0</v>
      </c>
      <c r="AP466">
        <v>0</v>
      </c>
      <c r="AQ466">
        <v>0</v>
      </c>
      <c r="AR466">
        <v>0</v>
      </c>
      <c r="AS466">
        <v>0</v>
      </c>
      <c r="AT466">
        <v>0</v>
      </c>
      <c r="AU466">
        <v>0</v>
      </c>
      <c r="AV466">
        <v>0</v>
      </c>
      <c r="AW466">
        <v>0</v>
      </c>
      <c r="AX466">
        <v>0</v>
      </c>
      <c r="AY466">
        <v>0</v>
      </c>
      <c r="AZ466" t="s">
        <v>165</v>
      </c>
      <c r="BA466" t="s">
        <v>162</v>
      </c>
      <c r="BB466" t="s">
        <v>161</v>
      </c>
      <c r="BC466" t="s">
        <v>161</v>
      </c>
      <c r="BD466" t="s">
        <v>161</v>
      </c>
      <c r="BE466" t="s">
        <v>161</v>
      </c>
      <c r="BF466" t="s">
        <v>159</v>
      </c>
      <c r="BG466" t="s">
        <v>161</v>
      </c>
      <c r="BH466" s="4">
        <v>41821</v>
      </c>
      <c r="BI466">
        <v>0</v>
      </c>
      <c r="BJ466" s="4">
        <v>42185</v>
      </c>
      <c r="BK466" t="s">
        <v>161</v>
      </c>
      <c r="BL466" t="s">
        <v>161</v>
      </c>
      <c r="BM466" t="s">
        <v>161</v>
      </c>
      <c r="BO466" t="s">
        <v>161</v>
      </c>
      <c r="BQ466" t="s">
        <v>161</v>
      </c>
      <c r="BS466" t="s">
        <v>161</v>
      </c>
      <c r="BU466" t="s">
        <v>161</v>
      </c>
      <c r="BW466" t="s">
        <v>161</v>
      </c>
      <c r="BX466" t="s">
        <v>161</v>
      </c>
      <c r="BZ466">
        <v>10534.11</v>
      </c>
      <c r="CA466">
        <v>0</v>
      </c>
      <c r="CB466">
        <v>-10534.11</v>
      </c>
      <c r="CC466">
        <v>0</v>
      </c>
      <c r="CD466">
        <v>0</v>
      </c>
      <c r="CE466">
        <v>0</v>
      </c>
      <c r="CF466">
        <v>0</v>
      </c>
      <c r="CG466">
        <v>0</v>
      </c>
      <c r="CH466">
        <v>10534.11</v>
      </c>
      <c r="CI466">
        <v>0</v>
      </c>
      <c r="CJ466">
        <v>0</v>
      </c>
      <c r="CK466">
        <v>10534.11</v>
      </c>
      <c r="CL466">
        <v>0</v>
      </c>
      <c r="CM466">
        <v>0</v>
      </c>
      <c r="CN466">
        <v>10534.11</v>
      </c>
      <c r="CO466">
        <v>0</v>
      </c>
      <c r="CP466">
        <v>29717.46</v>
      </c>
      <c r="CQ466">
        <v>0</v>
      </c>
      <c r="CR466">
        <v>0</v>
      </c>
      <c r="CS466">
        <v>29717.46</v>
      </c>
      <c r="CT466">
        <v>19183.349999999999</v>
      </c>
      <c r="CU466">
        <v>0</v>
      </c>
      <c r="CV466">
        <v>10534.11</v>
      </c>
      <c r="CW466">
        <v>64.55</v>
      </c>
      <c r="CX466">
        <v>73827.81</v>
      </c>
      <c r="CY466">
        <v>0</v>
      </c>
      <c r="CZ466">
        <v>0</v>
      </c>
      <c r="DA466">
        <v>73827.81</v>
      </c>
      <c r="DB466">
        <v>44110.35</v>
      </c>
      <c r="DC466">
        <v>0</v>
      </c>
      <c r="DD466">
        <v>29717.46</v>
      </c>
      <c r="DE466">
        <v>59.75</v>
      </c>
      <c r="DF466">
        <v>220000</v>
      </c>
      <c r="DG466">
        <v>13160.98</v>
      </c>
      <c r="DH466">
        <v>-29155</v>
      </c>
      <c r="DI466">
        <v>204005.98</v>
      </c>
      <c r="DJ466">
        <v>130178.17</v>
      </c>
      <c r="DK466">
        <v>0</v>
      </c>
      <c r="DL466">
        <v>73827.81</v>
      </c>
      <c r="DM466">
        <v>63.81</v>
      </c>
      <c r="DN466">
        <v>0</v>
      </c>
      <c r="DO466">
        <v>0</v>
      </c>
      <c r="DP466">
        <v>0</v>
      </c>
      <c r="DQ466">
        <v>0</v>
      </c>
      <c r="DR466">
        <v>0</v>
      </c>
      <c r="DS466">
        <v>0</v>
      </c>
      <c r="DT466">
        <v>0</v>
      </c>
      <c r="DU466">
        <v>0</v>
      </c>
      <c r="DV466">
        <v>0</v>
      </c>
      <c r="DW466">
        <v>0</v>
      </c>
      <c r="DX466">
        <v>0</v>
      </c>
      <c r="DY466">
        <v>0</v>
      </c>
      <c r="DZ466">
        <v>0</v>
      </c>
      <c r="EA466">
        <v>0</v>
      </c>
      <c r="EB466">
        <v>0</v>
      </c>
      <c r="EC466">
        <v>0</v>
      </c>
      <c r="ED466">
        <v>0</v>
      </c>
      <c r="EE466">
        <v>0</v>
      </c>
      <c r="EF466">
        <v>0</v>
      </c>
      <c r="EG466">
        <v>0</v>
      </c>
      <c r="EH466">
        <v>0</v>
      </c>
      <c r="EI466">
        <v>0</v>
      </c>
      <c r="EJ466">
        <v>0</v>
      </c>
      <c r="EK466">
        <v>0</v>
      </c>
      <c r="EL466">
        <v>0</v>
      </c>
      <c r="EM466">
        <v>0</v>
      </c>
      <c r="EN466">
        <v>0</v>
      </c>
      <c r="EO466">
        <v>0</v>
      </c>
      <c r="EP466">
        <v>0</v>
      </c>
      <c r="EQ466">
        <v>0</v>
      </c>
      <c r="ER466">
        <v>0</v>
      </c>
      <c r="ES466">
        <v>0</v>
      </c>
    </row>
    <row r="467" spans="1:149" hidden="1" x14ac:dyDescent="0.3">
      <c r="A467" t="s">
        <v>148</v>
      </c>
      <c r="B467" t="s">
        <v>149</v>
      </c>
      <c r="C467" t="s">
        <v>869</v>
      </c>
      <c r="D467" t="s">
        <v>151</v>
      </c>
      <c r="E467" t="s">
        <v>152</v>
      </c>
      <c r="F467" t="s">
        <v>374</v>
      </c>
      <c r="G467" t="str">
        <f>VLOOKUP(L467,'[3]Locn Lookup 2'!G:H,2,FALSE)</f>
        <v>117 -  HAVEMEYER</v>
      </c>
      <c r="H467" t="str">
        <f t="shared" si="30"/>
        <v>15170117 -  HAVEMEYER</v>
      </c>
      <c r="I467" t="s">
        <v>154</v>
      </c>
      <c r="J467" t="s">
        <v>155</v>
      </c>
      <c r="L467" s="3">
        <v>117</v>
      </c>
      <c r="M467" t="s">
        <v>156</v>
      </c>
      <c r="N467" t="s">
        <v>928</v>
      </c>
      <c r="O467" t="s">
        <v>151</v>
      </c>
      <c r="P467" t="s">
        <v>158</v>
      </c>
      <c r="Q467" t="s">
        <v>159</v>
      </c>
      <c r="R467">
        <v>0</v>
      </c>
      <c r="S467">
        <v>0</v>
      </c>
      <c r="T467">
        <v>0</v>
      </c>
      <c r="U467">
        <v>0</v>
      </c>
      <c r="V467">
        <v>0</v>
      </c>
      <c r="W467">
        <v>0</v>
      </c>
      <c r="X467">
        <v>0</v>
      </c>
      <c r="Y467">
        <v>0</v>
      </c>
      <c r="Z467">
        <v>0</v>
      </c>
      <c r="AA467">
        <v>0</v>
      </c>
      <c r="AB467">
        <v>50000</v>
      </c>
      <c r="AC467">
        <v>22079.439999999999</v>
      </c>
      <c r="AD467">
        <v>-866.22</v>
      </c>
      <c r="AE467">
        <f t="shared" si="31"/>
        <v>21213.219999999998</v>
      </c>
      <c r="AF467">
        <v>71213.22</v>
      </c>
      <c r="AG467">
        <v>71213.22</v>
      </c>
      <c r="AH467">
        <v>0</v>
      </c>
      <c r="AI467">
        <v>100</v>
      </c>
      <c r="AJ467">
        <v>0</v>
      </c>
      <c r="AK467">
        <v>0</v>
      </c>
      <c r="AL467">
        <v>0</v>
      </c>
      <c r="AM467">
        <v>0</v>
      </c>
      <c r="AN467">
        <v>0</v>
      </c>
      <c r="AO467">
        <v>0</v>
      </c>
      <c r="AP467">
        <v>0</v>
      </c>
      <c r="AQ467">
        <v>0</v>
      </c>
      <c r="AR467">
        <v>0</v>
      </c>
      <c r="AS467">
        <v>0</v>
      </c>
      <c r="AT467">
        <v>0</v>
      </c>
      <c r="AU467">
        <v>0</v>
      </c>
      <c r="AV467">
        <v>0</v>
      </c>
      <c r="AW467">
        <v>0</v>
      </c>
      <c r="AX467">
        <v>0</v>
      </c>
      <c r="AY467">
        <v>0</v>
      </c>
      <c r="AZ467" t="s">
        <v>267</v>
      </c>
      <c r="BA467" t="s">
        <v>374</v>
      </c>
      <c r="BB467" t="s">
        <v>161</v>
      </c>
      <c r="BC467" t="s">
        <v>161</v>
      </c>
      <c r="BD467" t="s">
        <v>161</v>
      </c>
      <c r="BE467" t="s">
        <v>161</v>
      </c>
      <c r="BF467" t="s">
        <v>159</v>
      </c>
      <c r="BG467" t="s">
        <v>161</v>
      </c>
      <c r="BH467" s="4">
        <v>38169</v>
      </c>
      <c r="BI467">
        <v>0</v>
      </c>
      <c r="BJ467" s="4">
        <v>42185</v>
      </c>
      <c r="BK467" t="s">
        <v>161</v>
      </c>
      <c r="BL467" t="s">
        <v>161</v>
      </c>
      <c r="BM467" t="s">
        <v>161</v>
      </c>
      <c r="BO467" t="s">
        <v>161</v>
      </c>
      <c r="BQ467" t="s">
        <v>161</v>
      </c>
      <c r="BS467" t="s">
        <v>161</v>
      </c>
      <c r="BU467" t="s">
        <v>161</v>
      </c>
      <c r="BW467" t="s">
        <v>161</v>
      </c>
      <c r="BX467" t="s">
        <v>161</v>
      </c>
      <c r="BZ467">
        <v>0</v>
      </c>
      <c r="CA467">
        <v>10700</v>
      </c>
      <c r="CB467">
        <v>0</v>
      </c>
      <c r="CC467">
        <v>10700</v>
      </c>
      <c r="CD467">
        <v>10700</v>
      </c>
      <c r="CE467">
        <v>0</v>
      </c>
      <c r="CF467">
        <v>0</v>
      </c>
      <c r="CG467">
        <v>100</v>
      </c>
      <c r="CH467">
        <v>0</v>
      </c>
      <c r="CI467">
        <v>0</v>
      </c>
      <c r="CJ467">
        <v>0</v>
      </c>
      <c r="CK467">
        <v>0</v>
      </c>
      <c r="CL467">
        <v>0</v>
      </c>
      <c r="CM467">
        <v>0</v>
      </c>
      <c r="CN467">
        <v>0</v>
      </c>
      <c r="CO467">
        <v>0</v>
      </c>
      <c r="CP467">
        <v>866.22</v>
      </c>
      <c r="CQ467">
        <v>0</v>
      </c>
      <c r="CR467">
        <v>-866.22</v>
      </c>
      <c r="CS467">
        <v>0</v>
      </c>
      <c r="CT467">
        <v>0</v>
      </c>
      <c r="CU467">
        <v>0</v>
      </c>
      <c r="CV467">
        <v>0</v>
      </c>
      <c r="CW467">
        <v>0</v>
      </c>
      <c r="CX467">
        <v>17476.86</v>
      </c>
      <c r="CY467">
        <v>0</v>
      </c>
      <c r="CZ467">
        <v>0</v>
      </c>
      <c r="DA467">
        <v>17476.86</v>
      </c>
      <c r="DB467">
        <v>16610.64</v>
      </c>
      <c r="DC467">
        <v>0</v>
      </c>
      <c r="DD467">
        <v>866.22</v>
      </c>
      <c r="DE467">
        <v>95.04</v>
      </c>
      <c r="DF467">
        <v>50000</v>
      </c>
      <c r="DG467">
        <v>11379.44</v>
      </c>
      <c r="DH467">
        <v>0</v>
      </c>
      <c r="DI467">
        <v>61379.44</v>
      </c>
      <c r="DJ467">
        <v>43902.58</v>
      </c>
      <c r="DK467">
        <v>0</v>
      </c>
      <c r="DL467">
        <v>17476.86</v>
      </c>
      <c r="DM467">
        <v>71.53</v>
      </c>
      <c r="DN467">
        <v>0</v>
      </c>
      <c r="DO467">
        <v>0</v>
      </c>
      <c r="DP467">
        <v>0</v>
      </c>
      <c r="DQ467">
        <v>0</v>
      </c>
      <c r="DR467">
        <v>0</v>
      </c>
      <c r="DS467">
        <v>0</v>
      </c>
      <c r="DT467">
        <v>0</v>
      </c>
      <c r="DU467">
        <v>0</v>
      </c>
      <c r="DV467">
        <v>0</v>
      </c>
      <c r="DW467">
        <v>0</v>
      </c>
      <c r="DX467">
        <v>0</v>
      </c>
      <c r="DY467">
        <v>0</v>
      </c>
      <c r="DZ467">
        <v>0</v>
      </c>
      <c r="EA467">
        <v>0</v>
      </c>
      <c r="EB467">
        <v>0</v>
      </c>
      <c r="EC467">
        <v>0</v>
      </c>
      <c r="ED467">
        <v>0</v>
      </c>
      <c r="EE467">
        <v>0</v>
      </c>
      <c r="EF467">
        <v>0</v>
      </c>
      <c r="EG467">
        <v>0</v>
      </c>
      <c r="EH467">
        <v>0</v>
      </c>
      <c r="EI467">
        <v>0</v>
      </c>
      <c r="EJ467">
        <v>0</v>
      </c>
      <c r="EK467">
        <v>0</v>
      </c>
      <c r="EL467">
        <v>0</v>
      </c>
      <c r="EM467">
        <v>0</v>
      </c>
      <c r="EN467">
        <v>0</v>
      </c>
      <c r="EO467">
        <v>0</v>
      </c>
      <c r="EP467">
        <v>0</v>
      </c>
      <c r="EQ467">
        <v>0</v>
      </c>
      <c r="ER467">
        <v>0</v>
      </c>
      <c r="ES467">
        <v>0</v>
      </c>
    </row>
    <row r="468" spans="1:149" hidden="1" x14ac:dyDescent="0.3">
      <c r="A468" t="s">
        <v>148</v>
      </c>
      <c r="B468" t="s">
        <v>149</v>
      </c>
      <c r="C468" t="s">
        <v>869</v>
      </c>
      <c r="D468" t="s">
        <v>151</v>
      </c>
      <c r="E468" t="s">
        <v>152</v>
      </c>
      <c r="F468" t="s">
        <v>376</v>
      </c>
      <c r="G468" t="str">
        <f>VLOOKUP(L468,'[3]Locn Lookup 2'!G:H,2,FALSE)</f>
        <v>117 -  HAVEMEYER</v>
      </c>
      <c r="H468" t="str">
        <f t="shared" si="30"/>
        <v>15173117 -  HAVEMEYER</v>
      </c>
      <c r="I468" t="s">
        <v>154</v>
      </c>
      <c r="J468" t="s">
        <v>155</v>
      </c>
      <c r="L468" s="3">
        <v>117</v>
      </c>
      <c r="M468" t="s">
        <v>156</v>
      </c>
      <c r="N468" t="s">
        <v>929</v>
      </c>
      <c r="O468" t="s">
        <v>151</v>
      </c>
      <c r="P468" t="s">
        <v>158</v>
      </c>
      <c r="Q468" t="s">
        <v>164</v>
      </c>
      <c r="R468">
        <v>0</v>
      </c>
      <c r="S468">
        <v>0</v>
      </c>
      <c r="T468">
        <v>0</v>
      </c>
      <c r="U468">
        <v>0</v>
      </c>
      <c r="V468">
        <v>0</v>
      </c>
      <c r="W468">
        <v>0</v>
      </c>
      <c r="X468">
        <v>0</v>
      </c>
      <c r="Y468">
        <v>0</v>
      </c>
      <c r="Z468">
        <v>0</v>
      </c>
      <c r="AA468">
        <v>0</v>
      </c>
      <c r="AB468">
        <v>4000</v>
      </c>
      <c r="AC468">
        <v>0</v>
      </c>
      <c r="AD468">
        <v>0</v>
      </c>
      <c r="AE468">
        <f t="shared" si="31"/>
        <v>0</v>
      </c>
      <c r="AF468">
        <v>4000</v>
      </c>
      <c r="AG468">
        <v>4000</v>
      </c>
      <c r="AH468">
        <v>0</v>
      </c>
      <c r="AI468">
        <v>100</v>
      </c>
      <c r="AJ468">
        <v>0</v>
      </c>
      <c r="AK468">
        <v>0</v>
      </c>
      <c r="AL468">
        <v>0</v>
      </c>
      <c r="AM468">
        <v>0</v>
      </c>
      <c r="AN468">
        <v>0</v>
      </c>
      <c r="AO468">
        <v>0</v>
      </c>
      <c r="AP468">
        <v>0</v>
      </c>
      <c r="AQ468">
        <v>0</v>
      </c>
      <c r="AR468">
        <v>0</v>
      </c>
      <c r="AS468">
        <v>0</v>
      </c>
      <c r="AT468">
        <v>0</v>
      </c>
      <c r="AU468">
        <v>0</v>
      </c>
      <c r="AV468">
        <v>0</v>
      </c>
      <c r="AW468">
        <v>0</v>
      </c>
      <c r="AX468">
        <v>0</v>
      </c>
      <c r="AY468">
        <v>0</v>
      </c>
      <c r="AZ468" t="s">
        <v>378</v>
      </c>
      <c r="BA468" t="s">
        <v>376</v>
      </c>
      <c r="BB468" t="s">
        <v>161</v>
      </c>
      <c r="BC468" t="s">
        <v>161</v>
      </c>
      <c r="BD468" t="s">
        <v>161</v>
      </c>
      <c r="BE468" t="s">
        <v>161</v>
      </c>
      <c r="BF468" t="s">
        <v>159</v>
      </c>
      <c r="BG468" t="s">
        <v>161</v>
      </c>
      <c r="BH468" s="4">
        <v>41821</v>
      </c>
      <c r="BI468">
        <v>0</v>
      </c>
      <c r="BJ468" s="4">
        <v>42185</v>
      </c>
      <c r="BK468" t="s">
        <v>161</v>
      </c>
      <c r="BL468" t="s">
        <v>161</v>
      </c>
      <c r="BM468" t="s">
        <v>161</v>
      </c>
      <c r="BO468" t="s">
        <v>161</v>
      </c>
      <c r="BQ468" t="s">
        <v>161</v>
      </c>
      <c r="BS468" t="s">
        <v>161</v>
      </c>
      <c r="BU468" t="s">
        <v>161</v>
      </c>
      <c r="BW468" t="s">
        <v>161</v>
      </c>
      <c r="BX468" t="s">
        <v>161</v>
      </c>
      <c r="BZ468">
        <v>0</v>
      </c>
      <c r="CA468">
        <v>0</v>
      </c>
      <c r="CB468">
        <v>0</v>
      </c>
      <c r="CC468">
        <v>0</v>
      </c>
      <c r="CD468">
        <v>0</v>
      </c>
      <c r="CE468">
        <v>0</v>
      </c>
      <c r="CF468">
        <v>0</v>
      </c>
      <c r="CG468">
        <v>0</v>
      </c>
      <c r="CH468">
        <v>0</v>
      </c>
      <c r="CI468">
        <v>0</v>
      </c>
      <c r="CJ468">
        <v>0</v>
      </c>
      <c r="CK468">
        <v>0</v>
      </c>
      <c r="CL468">
        <v>0</v>
      </c>
      <c r="CM468">
        <v>0</v>
      </c>
      <c r="CN468">
        <v>0</v>
      </c>
      <c r="CO468">
        <v>0</v>
      </c>
      <c r="CP468">
        <v>0</v>
      </c>
      <c r="CQ468">
        <v>0</v>
      </c>
      <c r="CR468">
        <v>0</v>
      </c>
      <c r="CS468">
        <v>0</v>
      </c>
      <c r="CT468">
        <v>0</v>
      </c>
      <c r="CU468">
        <v>0</v>
      </c>
      <c r="CV468">
        <v>0</v>
      </c>
      <c r="CW468">
        <v>0</v>
      </c>
      <c r="CX468">
        <v>0</v>
      </c>
      <c r="CY468">
        <v>0</v>
      </c>
      <c r="CZ468">
        <v>0</v>
      </c>
      <c r="DA468">
        <v>0</v>
      </c>
      <c r="DB468">
        <v>0</v>
      </c>
      <c r="DC468">
        <v>0</v>
      </c>
      <c r="DD468">
        <v>0</v>
      </c>
      <c r="DE468">
        <v>0</v>
      </c>
      <c r="DF468">
        <v>4000</v>
      </c>
      <c r="DG468">
        <v>0</v>
      </c>
      <c r="DH468">
        <v>0</v>
      </c>
      <c r="DI468">
        <v>4000</v>
      </c>
      <c r="DJ468">
        <v>4000</v>
      </c>
      <c r="DK468">
        <v>0</v>
      </c>
      <c r="DL468">
        <v>0</v>
      </c>
      <c r="DM468">
        <v>100</v>
      </c>
      <c r="DN468">
        <v>0</v>
      </c>
      <c r="DO468">
        <v>0</v>
      </c>
      <c r="DP468">
        <v>0</v>
      </c>
      <c r="DQ468">
        <v>0</v>
      </c>
      <c r="DR468">
        <v>0</v>
      </c>
      <c r="DS468">
        <v>0</v>
      </c>
      <c r="DT468">
        <v>0</v>
      </c>
      <c r="DU468">
        <v>0</v>
      </c>
      <c r="DV468">
        <v>0</v>
      </c>
      <c r="DW468">
        <v>0</v>
      </c>
      <c r="DX468">
        <v>0</v>
      </c>
      <c r="DY468">
        <v>0</v>
      </c>
      <c r="DZ468">
        <v>0</v>
      </c>
      <c r="EA468">
        <v>0</v>
      </c>
      <c r="EB468">
        <v>0</v>
      </c>
      <c r="EC468">
        <v>0</v>
      </c>
      <c r="ED468">
        <v>0</v>
      </c>
      <c r="EE468">
        <v>0</v>
      </c>
      <c r="EF468">
        <v>0</v>
      </c>
      <c r="EG468">
        <v>0</v>
      </c>
      <c r="EH468">
        <v>0</v>
      </c>
      <c r="EI468">
        <v>0</v>
      </c>
      <c r="EJ468">
        <v>0</v>
      </c>
      <c r="EK468">
        <v>0</v>
      </c>
      <c r="EL468">
        <v>0</v>
      </c>
      <c r="EM468">
        <v>0</v>
      </c>
      <c r="EN468">
        <v>0</v>
      </c>
      <c r="EO468">
        <v>0</v>
      </c>
      <c r="EP468">
        <v>0</v>
      </c>
      <c r="EQ468">
        <v>0</v>
      </c>
      <c r="ER468">
        <v>0</v>
      </c>
      <c r="ES468">
        <v>0</v>
      </c>
    </row>
    <row r="469" spans="1:149" hidden="1" x14ac:dyDescent="0.3">
      <c r="A469" t="s">
        <v>148</v>
      </c>
      <c r="B469" t="s">
        <v>149</v>
      </c>
      <c r="C469" t="s">
        <v>869</v>
      </c>
      <c r="D469" t="s">
        <v>151</v>
      </c>
      <c r="E469" t="s">
        <v>152</v>
      </c>
      <c r="F469" t="s">
        <v>320</v>
      </c>
      <c r="G469" t="str">
        <f>VLOOKUP(L469,'[3]Locn Lookup 2'!G:H,2,FALSE)</f>
        <v>117 -  HAVEMEYER</v>
      </c>
      <c r="H469" t="str">
        <f t="shared" si="30"/>
        <v>15174117 -  HAVEMEYER</v>
      </c>
      <c r="I469" t="s">
        <v>154</v>
      </c>
      <c r="J469" t="s">
        <v>155</v>
      </c>
      <c r="L469" s="3">
        <v>117</v>
      </c>
      <c r="M469" t="s">
        <v>156</v>
      </c>
      <c r="N469" t="s">
        <v>930</v>
      </c>
      <c r="O469" t="s">
        <v>151</v>
      </c>
      <c r="P469" t="s">
        <v>158</v>
      </c>
      <c r="Q469" t="s">
        <v>164</v>
      </c>
      <c r="R469">
        <v>0</v>
      </c>
      <c r="S469">
        <v>0</v>
      </c>
      <c r="T469">
        <v>0</v>
      </c>
      <c r="U469">
        <v>0</v>
      </c>
      <c r="V469">
        <v>0</v>
      </c>
      <c r="W469">
        <v>0</v>
      </c>
      <c r="X469">
        <v>0</v>
      </c>
      <c r="Y469">
        <v>0</v>
      </c>
      <c r="Z469">
        <v>0</v>
      </c>
      <c r="AA469">
        <v>0</v>
      </c>
      <c r="AB469">
        <v>30000</v>
      </c>
      <c r="AC469">
        <v>6553.56</v>
      </c>
      <c r="AD469">
        <v>-9821.1200000000008</v>
      </c>
      <c r="AE469">
        <f t="shared" si="31"/>
        <v>-3267.5600000000004</v>
      </c>
      <c r="AF469">
        <v>26732.44</v>
      </c>
      <c r="AG469">
        <v>26732.44</v>
      </c>
      <c r="AH469">
        <v>0</v>
      </c>
      <c r="AI469">
        <v>100</v>
      </c>
      <c r="AJ469">
        <v>0</v>
      </c>
      <c r="AK469">
        <v>0</v>
      </c>
      <c r="AL469">
        <v>0</v>
      </c>
      <c r="AM469">
        <v>0</v>
      </c>
      <c r="AN469">
        <v>0</v>
      </c>
      <c r="AO469">
        <v>0</v>
      </c>
      <c r="AP469">
        <v>0</v>
      </c>
      <c r="AQ469">
        <v>0</v>
      </c>
      <c r="AR469">
        <v>0</v>
      </c>
      <c r="AS469">
        <v>0</v>
      </c>
      <c r="AT469">
        <v>0</v>
      </c>
      <c r="AU469">
        <v>0</v>
      </c>
      <c r="AV469">
        <v>0</v>
      </c>
      <c r="AW469">
        <v>0</v>
      </c>
      <c r="AX469">
        <v>0</v>
      </c>
      <c r="AY469">
        <v>0</v>
      </c>
      <c r="AZ469" t="s">
        <v>160</v>
      </c>
      <c r="BA469" t="s">
        <v>320</v>
      </c>
      <c r="BB469" t="s">
        <v>161</v>
      </c>
      <c r="BC469" t="s">
        <v>161</v>
      </c>
      <c r="BD469" t="s">
        <v>161</v>
      </c>
      <c r="BE469" t="s">
        <v>161</v>
      </c>
      <c r="BF469" t="s">
        <v>159</v>
      </c>
      <c r="BG469" t="s">
        <v>161</v>
      </c>
      <c r="BH469" s="4">
        <v>41821</v>
      </c>
      <c r="BI469">
        <v>0</v>
      </c>
      <c r="BJ469" s="4">
        <v>42185</v>
      </c>
      <c r="BK469" t="s">
        <v>161</v>
      </c>
      <c r="BL469" t="s">
        <v>161</v>
      </c>
      <c r="BM469" t="s">
        <v>161</v>
      </c>
      <c r="BO469" t="s">
        <v>161</v>
      </c>
      <c r="BQ469" t="s">
        <v>161</v>
      </c>
      <c r="BS469" t="s">
        <v>161</v>
      </c>
      <c r="BU469" t="s">
        <v>161</v>
      </c>
      <c r="BW469" t="s">
        <v>161</v>
      </c>
      <c r="BX469" t="s">
        <v>161</v>
      </c>
      <c r="BZ469">
        <v>0</v>
      </c>
      <c r="CA469">
        <v>0</v>
      </c>
      <c r="CB469">
        <v>0</v>
      </c>
      <c r="CC469">
        <v>0</v>
      </c>
      <c r="CD469">
        <v>0</v>
      </c>
      <c r="CE469">
        <v>0</v>
      </c>
      <c r="CF469">
        <v>0</v>
      </c>
      <c r="CG469">
        <v>0</v>
      </c>
      <c r="CH469">
        <v>0</v>
      </c>
      <c r="CI469">
        <v>0</v>
      </c>
      <c r="CJ469">
        <v>0</v>
      </c>
      <c r="CK469">
        <v>0</v>
      </c>
      <c r="CL469">
        <v>0</v>
      </c>
      <c r="CM469">
        <v>0</v>
      </c>
      <c r="CN469">
        <v>0</v>
      </c>
      <c r="CO469">
        <v>0</v>
      </c>
      <c r="CP469">
        <v>0</v>
      </c>
      <c r="CQ469">
        <v>0</v>
      </c>
      <c r="CR469">
        <v>0</v>
      </c>
      <c r="CS469">
        <v>0</v>
      </c>
      <c r="CT469">
        <v>0</v>
      </c>
      <c r="CU469">
        <v>0</v>
      </c>
      <c r="CV469">
        <v>0</v>
      </c>
      <c r="CW469">
        <v>0</v>
      </c>
      <c r="CX469">
        <v>0</v>
      </c>
      <c r="CY469">
        <v>0</v>
      </c>
      <c r="CZ469">
        <v>0</v>
      </c>
      <c r="DA469">
        <v>0</v>
      </c>
      <c r="DB469">
        <v>0</v>
      </c>
      <c r="DC469">
        <v>0</v>
      </c>
      <c r="DD469">
        <v>0</v>
      </c>
      <c r="DE469">
        <v>0</v>
      </c>
      <c r="DF469">
        <v>30000</v>
      </c>
      <c r="DG469">
        <v>6553.56</v>
      </c>
      <c r="DH469">
        <v>-9821.1200000000008</v>
      </c>
      <c r="DI469">
        <v>26732.44</v>
      </c>
      <c r="DJ469">
        <v>26732.44</v>
      </c>
      <c r="DK469">
        <v>0</v>
      </c>
      <c r="DL469">
        <v>0</v>
      </c>
      <c r="DM469">
        <v>100</v>
      </c>
      <c r="DN469">
        <v>0</v>
      </c>
      <c r="DO469">
        <v>0</v>
      </c>
      <c r="DP469">
        <v>0</v>
      </c>
      <c r="DQ469">
        <v>0</v>
      </c>
      <c r="DR469">
        <v>0</v>
      </c>
      <c r="DS469">
        <v>0</v>
      </c>
      <c r="DT469">
        <v>0</v>
      </c>
      <c r="DU469">
        <v>0</v>
      </c>
      <c r="DV469">
        <v>0</v>
      </c>
      <c r="DW469">
        <v>0</v>
      </c>
      <c r="DX469">
        <v>0</v>
      </c>
      <c r="DY469">
        <v>0</v>
      </c>
      <c r="DZ469">
        <v>0</v>
      </c>
      <c r="EA469">
        <v>0</v>
      </c>
      <c r="EB469">
        <v>0</v>
      </c>
      <c r="EC469">
        <v>0</v>
      </c>
      <c r="ED469">
        <v>0</v>
      </c>
      <c r="EE469">
        <v>0</v>
      </c>
      <c r="EF469">
        <v>0</v>
      </c>
      <c r="EG469">
        <v>0</v>
      </c>
      <c r="EH469">
        <v>0</v>
      </c>
      <c r="EI469">
        <v>0</v>
      </c>
      <c r="EJ469">
        <v>0</v>
      </c>
      <c r="EK469">
        <v>0</v>
      </c>
      <c r="EL469">
        <v>0</v>
      </c>
      <c r="EM469">
        <v>0</v>
      </c>
      <c r="EN469">
        <v>0</v>
      </c>
      <c r="EO469">
        <v>0</v>
      </c>
      <c r="EP469">
        <v>0</v>
      </c>
      <c r="EQ469">
        <v>0</v>
      </c>
      <c r="ER469">
        <v>0</v>
      </c>
      <c r="ES469">
        <v>0</v>
      </c>
    </row>
    <row r="470" spans="1:149" hidden="1" x14ac:dyDescent="0.3">
      <c r="A470" t="s">
        <v>148</v>
      </c>
      <c r="B470" t="s">
        <v>149</v>
      </c>
      <c r="C470" t="s">
        <v>869</v>
      </c>
      <c r="D470" t="s">
        <v>151</v>
      </c>
      <c r="E470" t="s">
        <v>152</v>
      </c>
      <c r="F470" t="s">
        <v>931</v>
      </c>
      <c r="G470" t="str">
        <f>VLOOKUP(L470,'[3]Locn Lookup 2'!G:H,2,FALSE)</f>
        <v>117 -  HAVEMEYER</v>
      </c>
      <c r="H470" t="str">
        <f t="shared" si="30"/>
        <v>15178117 -  HAVEMEYER</v>
      </c>
      <c r="I470" t="s">
        <v>154</v>
      </c>
      <c r="J470" t="s">
        <v>155</v>
      </c>
      <c r="L470" s="3">
        <v>117</v>
      </c>
      <c r="M470" t="s">
        <v>156</v>
      </c>
      <c r="N470" t="s">
        <v>932</v>
      </c>
      <c r="O470" t="s">
        <v>151</v>
      </c>
      <c r="P470" t="s">
        <v>158</v>
      </c>
      <c r="Q470" t="s">
        <v>164</v>
      </c>
      <c r="R470">
        <v>0</v>
      </c>
      <c r="S470">
        <v>0</v>
      </c>
      <c r="T470">
        <v>0</v>
      </c>
      <c r="U470">
        <v>0</v>
      </c>
      <c r="V470">
        <v>0</v>
      </c>
      <c r="W470">
        <v>0</v>
      </c>
      <c r="X470">
        <v>0</v>
      </c>
      <c r="Y470">
        <v>0</v>
      </c>
      <c r="Z470">
        <v>0</v>
      </c>
      <c r="AA470">
        <v>0</v>
      </c>
      <c r="AB470">
        <v>2370000</v>
      </c>
      <c r="AC470">
        <v>0</v>
      </c>
      <c r="AD470">
        <v>-2370000</v>
      </c>
      <c r="AE470">
        <f t="shared" si="31"/>
        <v>-2370000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t="s">
        <v>766</v>
      </c>
      <c r="BA470" t="s">
        <v>931</v>
      </c>
      <c r="BB470" t="s">
        <v>161</v>
      </c>
      <c r="BC470" t="s">
        <v>161</v>
      </c>
      <c r="BD470" t="s">
        <v>161</v>
      </c>
      <c r="BE470" t="s">
        <v>161</v>
      </c>
      <c r="BF470" t="s">
        <v>159</v>
      </c>
      <c r="BG470" t="s">
        <v>161</v>
      </c>
      <c r="BH470" s="4">
        <v>41821</v>
      </c>
      <c r="BI470">
        <v>0</v>
      </c>
      <c r="BJ470" s="4">
        <v>42185</v>
      </c>
      <c r="BK470" t="s">
        <v>161</v>
      </c>
      <c r="BL470" t="s">
        <v>161</v>
      </c>
      <c r="BM470" t="s">
        <v>161</v>
      </c>
      <c r="BO470" t="s">
        <v>161</v>
      </c>
      <c r="BQ470" t="s">
        <v>161</v>
      </c>
      <c r="BS470" t="s">
        <v>161</v>
      </c>
      <c r="BU470" t="s">
        <v>161</v>
      </c>
      <c r="BW470" t="s">
        <v>161</v>
      </c>
      <c r="BX470" t="s">
        <v>161</v>
      </c>
      <c r="BZ470">
        <v>0</v>
      </c>
      <c r="CA470">
        <v>0</v>
      </c>
      <c r="CB470">
        <v>0</v>
      </c>
      <c r="CC470">
        <v>0</v>
      </c>
      <c r="CD470">
        <v>0</v>
      </c>
      <c r="CE470">
        <v>0</v>
      </c>
      <c r="CF470">
        <v>0</v>
      </c>
      <c r="CG470">
        <v>0</v>
      </c>
      <c r="CH470">
        <v>0</v>
      </c>
      <c r="CI470">
        <v>0</v>
      </c>
      <c r="CJ470">
        <v>0</v>
      </c>
      <c r="CK470">
        <v>0</v>
      </c>
      <c r="CL470">
        <v>0</v>
      </c>
      <c r="CM470">
        <v>0</v>
      </c>
      <c r="CN470">
        <v>0</v>
      </c>
      <c r="CO470">
        <v>0</v>
      </c>
      <c r="CP470">
        <v>0</v>
      </c>
      <c r="CQ470">
        <v>0</v>
      </c>
      <c r="CR470">
        <v>0</v>
      </c>
      <c r="CS470">
        <v>0</v>
      </c>
      <c r="CT470">
        <v>0</v>
      </c>
      <c r="CU470">
        <v>0</v>
      </c>
      <c r="CV470">
        <v>0</v>
      </c>
      <c r="CW470">
        <v>0</v>
      </c>
      <c r="CX470">
        <v>0</v>
      </c>
      <c r="CY470">
        <v>0</v>
      </c>
      <c r="CZ470">
        <v>0</v>
      </c>
      <c r="DA470">
        <v>0</v>
      </c>
      <c r="DB470">
        <v>0</v>
      </c>
      <c r="DC470">
        <v>0</v>
      </c>
      <c r="DD470">
        <v>0</v>
      </c>
      <c r="DE470">
        <v>0</v>
      </c>
      <c r="DF470">
        <v>2370000</v>
      </c>
      <c r="DG470">
        <v>0</v>
      </c>
      <c r="DH470">
        <v>-2370000</v>
      </c>
      <c r="DI470">
        <v>0</v>
      </c>
      <c r="DJ470">
        <v>0</v>
      </c>
      <c r="DK470">
        <v>0</v>
      </c>
      <c r="DL470">
        <v>0</v>
      </c>
      <c r="DM470">
        <v>0</v>
      </c>
      <c r="DN470">
        <v>0</v>
      </c>
      <c r="DO470">
        <v>0</v>
      </c>
      <c r="DP470">
        <v>0</v>
      </c>
      <c r="DQ470">
        <v>0</v>
      </c>
      <c r="DR470">
        <v>0</v>
      </c>
      <c r="DS470">
        <v>0</v>
      </c>
      <c r="DT470">
        <v>0</v>
      </c>
      <c r="DU470">
        <v>0</v>
      </c>
      <c r="DV470">
        <v>0</v>
      </c>
      <c r="DW470">
        <v>0</v>
      </c>
      <c r="DX470">
        <v>0</v>
      </c>
      <c r="DY470">
        <v>0</v>
      </c>
      <c r="DZ470">
        <v>0</v>
      </c>
      <c r="EA470">
        <v>0</v>
      </c>
      <c r="EB470">
        <v>0</v>
      </c>
      <c r="EC470">
        <v>0</v>
      </c>
      <c r="ED470">
        <v>0</v>
      </c>
      <c r="EE470">
        <v>0</v>
      </c>
      <c r="EF470">
        <v>0</v>
      </c>
      <c r="EG470">
        <v>0</v>
      </c>
      <c r="EH470">
        <v>0</v>
      </c>
      <c r="EI470">
        <v>0</v>
      </c>
      <c r="EJ470">
        <v>0</v>
      </c>
      <c r="EK470">
        <v>0</v>
      </c>
      <c r="EL470">
        <v>0</v>
      </c>
      <c r="EM470">
        <v>0</v>
      </c>
      <c r="EN470">
        <v>0</v>
      </c>
      <c r="EO470">
        <v>0</v>
      </c>
      <c r="EP470">
        <v>0</v>
      </c>
      <c r="EQ470">
        <v>0</v>
      </c>
      <c r="ER470">
        <v>0</v>
      </c>
      <c r="ES470">
        <v>0</v>
      </c>
    </row>
    <row r="471" spans="1:149" hidden="1" x14ac:dyDescent="0.3">
      <c r="A471" t="s">
        <v>148</v>
      </c>
      <c r="B471" t="s">
        <v>149</v>
      </c>
      <c r="C471" t="s">
        <v>869</v>
      </c>
      <c r="D471" t="s">
        <v>151</v>
      </c>
      <c r="E471" t="s">
        <v>152</v>
      </c>
      <c r="F471" t="s">
        <v>933</v>
      </c>
      <c r="G471" t="str">
        <f>VLOOKUP(L471,'[3]Locn Lookup 2'!G:H,2,FALSE)</f>
        <v>117 -  HAVEMEYER</v>
      </c>
      <c r="H471" t="str">
        <f t="shared" si="30"/>
        <v>16166117 -  HAVEMEYER</v>
      </c>
      <c r="I471" t="s">
        <v>154</v>
      </c>
      <c r="J471" t="s">
        <v>155</v>
      </c>
      <c r="L471" s="3">
        <v>117</v>
      </c>
      <c r="M471" t="s">
        <v>156</v>
      </c>
      <c r="N471" t="s">
        <v>934</v>
      </c>
      <c r="O471" t="s">
        <v>151</v>
      </c>
      <c r="P471" t="s">
        <v>158</v>
      </c>
      <c r="Q471" t="s">
        <v>159</v>
      </c>
      <c r="R471">
        <v>37065.86</v>
      </c>
      <c r="S471">
        <v>0</v>
      </c>
      <c r="T471">
        <v>0</v>
      </c>
      <c r="U471">
        <v>0</v>
      </c>
      <c r="V471">
        <v>37065.86</v>
      </c>
      <c r="W471">
        <v>0</v>
      </c>
      <c r="X471">
        <v>37064.5</v>
      </c>
      <c r="Y471">
        <v>0</v>
      </c>
      <c r="Z471">
        <v>1.36</v>
      </c>
      <c r="AA471">
        <v>100</v>
      </c>
      <c r="AB471">
        <v>2850000</v>
      </c>
      <c r="AC471">
        <v>0</v>
      </c>
      <c r="AD471">
        <v>0</v>
      </c>
      <c r="AE471">
        <f t="shared" si="31"/>
        <v>0</v>
      </c>
      <c r="AF471">
        <v>2850000</v>
      </c>
      <c r="AG471">
        <v>2812934.14</v>
      </c>
      <c r="AH471">
        <v>1.36</v>
      </c>
      <c r="AI471">
        <v>100</v>
      </c>
      <c r="AJ471">
        <v>66886.36</v>
      </c>
      <c r="AK471">
        <v>0</v>
      </c>
      <c r="AL471">
        <v>0</v>
      </c>
      <c r="AM471">
        <v>0</v>
      </c>
      <c r="AN471">
        <v>66886.36</v>
      </c>
      <c r="AO471">
        <v>29820.5</v>
      </c>
      <c r="AP471">
        <v>0</v>
      </c>
      <c r="AQ471">
        <v>37065.86</v>
      </c>
      <c r="AR471">
        <v>44.58</v>
      </c>
      <c r="AS471">
        <v>0</v>
      </c>
      <c r="AT471">
        <v>0</v>
      </c>
      <c r="AU471">
        <v>0</v>
      </c>
      <c r="AV471">
        <v>0</v>
      </c>
      <c r="AW471">
        <v>0</v>
      </c>
      <c r="AX471">
        <v>0</v>
      </c>
      <c r="AY471">
        <v>0</v>
      </c>
      <c r="AZ471" t="s">
        <v>935</v>
      </c>
      <c r="BA471" t="s">
        <v>933</v>
      </c>
      <c r="BB471" t="s">
        <v>161</v>
      </c>
      <c r="BC471" t="s">
        <v>161</v>
      </c>
      <c r="BD471" t="s">
        <v>161</v>
      </c>
      <c r="BE471" t="s">
        <v>161</v>
      </c>
      <c r="BF471" t="s">
        <v>159</v>
      </c>
      <c r="BG471" t="s">
        <v>161</v>
      </c>
      <c r="BH471" s="4">
        <v>42186</v>
      </c>
      <c r="BI471">
        <v>0</v>
      </c>
      <c r="BJ471" s="4">
        <v>42551</v>
      </c>
      <c r="BK471" t="s">
        <v>161</v>
      </c>
      <c r="BL471" t="s">
        <v>161</v>
      </c>
      <c r="BM471" t="s">
        <v>161</v>
      </c>
      <c r="BO471" t="s">
        <v>161</v>
      </c>
      <c r="BQ471" t="s">
        <v>161</v>
      </c>
      <c r="BS471" t="s">
        <v>161</v>
      </c>
      <c r="BU471" t="s">
        <v>161</v>
      </c>
      <c r="BW471" t="s">
        <v>161</v>
      </c>
      <c r="BX471" t="s">
        <v>161</v>
      </c>
      <c r="BZ471">
        <v>327940.65999999997</v>
      </c>
      <c r="CA471">
        <v>0</v>
      </c>
      <c r="CB471">
        <v>0</v>
      </c>
      <c r="CC471">
        <v>327940.65999999997</v>
      </c>
      <c r="CD471">
        <v>261054.3</v>
      </c>
      <c r="CE471">
        <v>0</v>
      </c>
      <c r="CF471">
        <v>66886.36</v>
      </c>
      <c r="CG471">
        <v>79.599999999999994</v>
      </c>
      <c r="CH471">
        <v>1240035.74</v>
      </c>
      <c r="CI471">
        <v>0</v>
      </c>
      <c r="CJ471">
        <v>0</v>
      </c>
      <c r="CK471">
        <v>1240035.74</v>
      </c>
      <c r="CL471">
        <v>912095.08</v>
      </c>
      <c r="CM471">
        <v>0</v>
      </c>
      <c r="CN471">
        <v>327940.65999999997</v>
      </c>
      <c r="CO471">
        <v>73.55</v>
      </c>
      <c r="CP471">
        <v>2268856.4300000002</v>
      </c>
      <c r="CQ471">
        <v>0</v>
      </c>
      <c r="CR471">
        <v>0</v>
      </c>
      <c r="CS471">
        <v>2268856.4300000002</v>
      </c>
      <c r="CT471">
        <v>1028820.69</v>
      </c>
      <c r="CU471">
        <v>0</v>
      </c>
      <c r="CV471">
        <v>1240035.74</v>
      </c>
      <c r="CW471">
        <v>45.35</v>
      </c>
      <c r="CX471">
        <v>2850000</v>
      </c>
      <c r="CY471">
        <v>0</v>
      </c>
      <c r="CZ471">
        <v>0</v>
      </c>
      <c r="DA471">
        <v>2850000</v>
      </c>
      <c r="DB471">
        <v>581143.56999999995</v>
      </c>
      <c r="DC471">
        <v>0</v>
      </c>
      <c r="DD471">
        <v>2268856.4300000002</v>
      </c>
      <c r="DE471">
        <v>20.39</v>
      </c>
      <c r="DF471">
        <v>0</v>
      </c>
      <c r="DG471">
        <v>0</v>
      </c>
      <c r="DH471">
        <v>0</v>
      </c>
      <c r="DI471">
        <v>0</v>
      </c>
      <c r="DJ471">
        <v>0</v>
      </c>
      <c r="DK471">
        <v>0</v>
      </c>
      <c r="DL471">
        <v>0</v>
      </c>
      <c r="DM471">
        <v>0</v>
      </c>
      <c r="DN471">
        <v>0</v>
      </c>
      <c r="DO471">
        <v>0</v>
      </c>
      <c r="DP471">
        <v>0</v>
      </c>
      <c r="DQ471">
        <v>0</v>
      </c>
      <c r="DR471">
        <v>0</v>
      </c>
      <c r="DS471">
        <v>0</v>
      </c>
      <c r="DT471">
        <v>0</v>
      </c>
      <c r="DU471">
        <v>0</v>
      </c>
      <c r="DV471">
        <v>0</v>
      </c>
      <c r="DW471">
        <v>0</v>
      </c>
      <c r="DX471">
        <v>0</v>
      </c>
      <c r="DY471">
        <v>0</v>
      </c>
      <c r="DZ471">
        <v>0</v>
      </c>
      <c r="EA471">
        <v>0</v>
      </c>
      <c r="EB471">
        <v>0</v>
      </c>
      <c r="EC471">
        <v>0</v>
      </c>
      <c r="ED471">
        <v>0</v>
      </c>
      <c r="EE471">
        <v>0</v>
      </c>
      <c r="EF471">
        <v>0</v>
      </c>
      <c r="EG471">
        <v>0</v>
      </c>
      <c r="EH471">
        <v>0</v>
      </c>
      <c r="EI471">
        <v>0</v>
      </c>
      <c r="EJ471">
        <v>0</v>
      </c>
      <c r="EK471">
        <v>0</v>
      </c>
      <c r="EL471">
        <v>0</v>
      </c>
      <c r="EM471">
        <v>0</v>
      </c>
      <c r="EN471">
        <v>0</v>
      </c>
      <c r="EO471">
        <v>0</v>
      </c>
      <c r="EP471">
        <v>0</v>
      </c>
      <c r="EQ471">
        <v>0</v>
      </c>
      <c r="ER471">
        <v>0</v>
      </c>
      <c r="ES471">
        <v>0</v>
      </c>
    </row>
    <row r="472" spans="1:149" hidden="1" x14ac:dyDescent="0.3">
      <c r="A472" t="s">
        <v>148</v>
      </c>
      <c r="B472" t="s">
        <v>149</v>
      </c>
      <c r="C472" t="s">
        <v>869</v>
      </c>
      <c r="D472" t="s">
        <v>151</v>
      </c>
      <c r="E472" t="s">
        <v>152</v>
      </c>
      <c r="F472" t="s">
        <v>936</v>
      </c>
      <c r="G472" t="str">
        <f>VLOOKUP(L472,'[3]Locn Lookup 2'!G:H,2,FALSE)</f>
        <v>117 -  HAVEMEYER</v>
      </c>
      <c r="H472" t="str">
        <f t="shared" si="30"/>
        <v>16167117 -  HAVEMEYER</v>
      </c>
      <c r="I472" t="s">
        <v>154</v>
      </c>
      <c r="J472" t="s">
        <v>155</v>
      </c>
      <c r="L472" s="3">
        <v>117</v>
      </c>
      <c r="M472" t="s">
        <v>156</v>
      </c>
      <c r="N472" t="s">
        <v>937</v>
      </c>
      <c r="O472" t="s">
        <v>151</v>
      </c>
      <c r="P472" t="s">
        <v>158</v>
      </c>
      <c r="Q472" t="s">
        <v>159</v>
      </c>
      <c r="R472">
        <v>0</v>
      </c>
      <c r="S472">
        <v>0</v>
      </c>
      <c r="T472">
        <v>0</v>
      </c>
      <c r="U472">
        <v>0</v>
      </c>
      <c r="V472">
        <v>0</v>
      </c>
      <c r="W472">
        <v>0</v>
      </c>
      <c r="X472">
        <v>0</v>
      </c>
      <c r="Y472">
        <v>0</v>
      </c>
      <c r="Z472">
        <v>0</v>
      </c>
      <c r="AA472">
        <v>0</v>
      </c>
      <c r="AB472">
        <v>450000</v>
      </c>
      <c r="AC472">
        <v>0</v>
      </c>
      <c r="AD472">
        <v>-29</v>
      </c>
      <c r="AE472">
        <f t="shared" si="31"/>
        <v>-29</v>
      </c>
      <c r="AF472">
        <v>449971</v>
      </c>
      <c r="AG472">
        <v>449971</v>
      </c>
      <c r="AH472">
        <v>0</v>
      </c>
      <c r="AI472">
        <v>100</v>
      </c>
      <c r="AJ472">
        <v>0</v>
      </c>
      <c r="AK472">
        <v>0</v>
      </c>
      <c r="AL472">
        <v>0</v>
      </c>
      <c r="AM472">
        <v>0</v>
      </c>
      <c r="AN472">
        <v>0</v>
      </c>
      <c r="AO472">
        <v>0</v>
      </c>
      <c r="AP472">
        <v>0</v>
      </c>
      <c r="AQ472">
        <v>0</v>
      </c>
      <c r="AR472">
        <v>0</v>
      </c>
      <c r="AS472">
        <v>0</v>
      </c>
      <c r="AT472">
        <v>0</v>
      </c>
      <c r="AU472">
        <v>0</v>
      </c>
      <c r="AV472">
        <v>0</v>
      </c>
      <c r="AW472">
        <v>0</v>
      </c>
      <c r="AX472">
        <v>0</v>
      </c>
      <c r="AY472">
        <v>0</v>
      </c>
      <c r="AZ472" t="s">
        <v>938</v>
      </c>
      <c r="BA472" t="s">
        <v>936</v>
      </c>
      <c r="BB472" t="s">
        <v>161</v>
      </c>
      <c r="BC472" t="s">
        <v>161</v>
      </c>
      <c r="BD472" t="s">
        <v>161</v>
      </c>
      <c r="BE472" t="s">
        <v>161</v>
      </c>
      <c r="BF472" t="s">
        <v>159</v>
      </c>
      <c r="BG472" t="s">
        <v>161</v>
      </c>
      <c r="BH472" s="4">
        <v>42186</v>
      </c>
      <c r="BI472">
        <v>0</v>
      </c>
      <c r="BJ472" s="4">
        <v>42551</v>
      </c>
      <c r="BK472" t="s">
        <v>161</v>
      </c>
      <c r="BL472" t="s">
        <v>161</v>
      </c>
      <c r="BM472" t="s">
        <v>161</v>
      </c>
      <c r="BO472" t="s">
        <v>161</v>
      </c>
      <c r="BQ472" t="s">
        <v>161</v>
      </c>
      <c r="BS472" t="s">
        <v>161</v>
      </c>
      <c r="BU472" t="s">
        <v>161</v>
      </c>
      <c r="BW472" t="s">
        <v>161</v>
      </c>
      <c r="BX472" t="s">
        <v>161</v>
      </c>
      <c r="BZ472">
        <v>0</v>
      </c>
      <c r="CA472">
        <v>0</v>
      </c>
      <c r="CB472">
        <v>0</v>
      </c>
      <c r="CC472">
        <v>0</v>
      </c>
      <c r="CD472">
        <v>0</v>
      </c>
      <c r="CE472">
        <v>0</v>
      </c>
      <c r="CF472">
        <v>0</v>
      </c>
      <c r="CG472">
        <v>0</v>
      </c>
      <c r="CH472">
        <v>31824.959999999999</v>
      </c>
      <c r="CI472">
        <v>0</v>
      </c>
      <c r="CJ472">
        <v>-29</v>
      </c>
      <c r="CK472">
        <v>31795.96</v>
      </c>
      <c r="CL472">
        <v>31795.96</v>
      </c>
      <c r="CM472">
        <v>0</v>
      </c>
      <c r="CN472">
        <v>0</v>
      </c>
      <c r="CO472">
        <v>100</v>
      </c>
      <c r="CP472">
        <v>225384.19</v>
      </c>
      <c r="CQ472">
        <v>0</v>
      </c>
      <c r="CR472">
        <v>0</v>
      </c>
      <c r="CS472">
        <v>225384.19</v>
      </c>
      <c r="CT472">
        <v>193559.23</v>
      </c>
      <c r="CU472">
        <v>0</v>
      </c>
      <c r="CV472">
        <v>31824.959999999999</v>
      </c>
      <c r="CW472">
        <v>85.88</v>
      </c>
      <c r="CX472">
        <v>450000</v>
      </c>
      <c r="CY472">
        <v>0</v>
      </c>
      <c r="CZ472">
        <v>0</v>
      </c>
      <c r="DA472">
        <v>450000</v>
      </c>
      <c r="DB472">
        <v>224615.81</v>
      </c>
      <c r="DC472">
        <v>0</v>
      </c>
      <c r="DD472">
        <v>225384.19</v>
      </c>
      <c r="DE472">
        <v>49.91</v>
      </c>
      <c r="DF472">
        <v>0</v>
      </c>
      <c r="DG472">
        <v>0</v>
      </c>
      <c r="DH472">
        <v>0</v>
      </c>
      <c r="DI472">
        <v>0</v>
      </c>
      <c r="DJ472">
        <v>0</v>
      </c>
      <c r="DK472">
        <v>0</v>
      </c>
      <c r="DL472">
        <v>0</v>
      </c>
      <c r="DM472">
        <v>0</v>
      </c>
      <c r="DN472">
        <v>0</v>
      </c>
      <c r="DO472">
        <v>0</v>
      </c>
      <c r="DP472">
        <v>0</v>
      </c>
      <c r="DQ472">
        <v>0</v>
      </c>
      <c r="DR472">
        <v>0</v>
      </c>
      <c r="DS472">
        <v>0</v>
      </c>
      <c r="DT472">
        <v>0</v>
      </c>
      <c r="DU472">
        <v>0</v>
      </c>
      <c r="DV472">
        <v>0</v>
      </c>
      <c r="DW472">
        <v>0</v>
      </c>
      <c r="DX472">
        <v>0</v>
      </c>
      <c r="DY472">
        <v>0</v>
      </c>
      <c r="DZ472">
        <v>0</v>
      </c>
      <c r="EA472">
        <v>0</v>
      </c>
      <c r="EB472">
        <v>0</v>
      </c>
      <c r="EC472">
        <v>0</v>
      </c>
      <c r="ED472">
        <v>0</v>
      </c>
      <c r="EE472">
        <v>0</v>
      </c>
      <c r="EF472">
        <v>0</v>
      </c>
      <c r="EG472">
        <v>0</v>
      </c>
      <c r="EH472">
        <v>0</v>
      </c>
      <c r="EI472">
        <v>0</v>
      </c>
      <c r="EJ472">
        <v>0</v>
      </c>
      <c r="EK472">
        <v>0</v>
      </c>
      <c r="EL472">
        <v>0</v>
      </c>
      <c r="EM472">
        <v>0</v>
      </c>
      <c r="EN472">
        <v>0</v>
      </c>
      <c r="EO472">
        <v>0</v>
      </c>
      <c r="EP472">
        <v>0</v>
      </c>
      <c r="EQ472">
        <v>0</v>
      </c>
      <c r="ER472">
        <v>0</v>
      </c>
      <c r="ES472">
        <v>0</v>
      </c>
    </row>
    <row r="473" spans="1:149" hidden="1" x14ac:dyDescent="0.3">
      <c r="A473" t="s">
        <v>148</v>
      </c>
      <c r="B473" t="s">
        <v>149</v>
      </c>
      <c r="C473" t="s">
        <v>869</v>
      </c>
      <c r="D473" t="s">
        <v>151</v>
      </c>
      <c r="E473" t="s">
        <v>152</v>
      </c>
      <c r="F473" t="s">
        <v>322</v>
      </c>
      <c r="G473" t="str">
        <f>VLOOKUP(L473,'[3]Locn Lookup 2'!G:H,2,FALSE)</f>
        <v>117 -  HAVEMEYER</v>
      </c>
      <c r="H473" t="str">
        <f t="shared" si="30"/>
        <v>16170117 -  HAVEMEYER</v>
      </c>
      <c r="I473" t="s">
        <v>154</v>
      </c>
      <c r="J473" t="s">
        <v>155</v>
      </c>
      <c r="L473" s="3">
        <v>117</v>
      </c>
      <c r="M473" t="s">
        <v>156</v>
      </c>
      <c r="N473" t="s">
        <v>939</v>
      </c>
      <c r="O473" t="s">
        <v>151</v>
      </c>
      <c r="P473" t="s">
        <v>158</v>
      </c>
      <c r="Q473" t="s">
        <v>159</v>
      </c>
      <c r="R473">
        <v>0</v>
      </c>
      <c r="S473">
        <v>0</v>
      </c>
      <c r="T473">
        <v>0</v>
      </c>
      <c r="U473">
        <v>0</v>
      </c>
      <c r="V473">
        <v>0</v>
      </c>
      <c r="W473">
        <v>0</v>
      </c>
      <c r="X473">
        <v>0</v>
      </c>
      <c r="Y473">
        <v>0</v>
      </c>
      <c r="Z473">
        <v>0</v>
      </c>
      <c r="AA473">
        <v>0</v>
      </c>
      <c r="AB473">
        <v>65000</v>
      </c>
      <c r="AC473">
        <v>0</v>
      </c>
      <c r="AD473">
        <v>-34811.93</v>
      </c>
      <c r="AE473">
        <f t="shared" si="31"/>
        <v>-34811.93</v>
      </c>
      <c r="AF473">
        <v>30188.07</v>
      </c>
      <c r="AG473">
        <v>30188.07</v>
      </c>
      <c r="AH473">
        <v>0</v>
      </c>
      <c r="AI473">
        <v>100</v>
      </c>
      <c r="AJ473">
        <v>898.93</v>
      </c>
      <c r="AK473">
        <v>0</v>
      </c>
      <c r="AL473">
        <v>-898.93</v>
      </c>
      <c r="AM473">
        <v>0</v>
      </c>
      <c r="AN473">
        <v>0</v>
      </c>
      <c r="AO473">
        <v>0</v>
      </c>
      <c r="AP473">
        <v>0</v>
      </c>
      <c r="AQ473">
        <v>0</v>
      </c>
      <c r="AR473">
        <v>0</v>
      </c>
      <c r="AS473">
        <v>0</v>
      </c>
      <c r="AT473">
        <v>0</v>
      </c>
      <c r="AU473">
        <v>0</v>
      </c>
      <c r="AV473">
        <v>0</v>
      </c>
      <c r="AW473">
        <v>0</v>
      </c>
      <c r="AX473">
        <v>0</v>
      </c>
      <c r="AY473">
        <v>0</v>
      </c>
      <c r="AZ473" t="s">
        <v>324</v>
      </c>
      <c r="BA473" t="s">
        <v>322</v>
      </c>
      <c r="BB473" t="s">
        <v>161</v>
      </c>
      <c r="BC473" t="s">
        <v>161</v>
      </c>
      <c r="BD473" t="s">
        <v>161</v>
      </c>
      <c r="BE473" t="s">
        <v>161</v>
      </c>
      <c r="BF473" t="s">
        <v>159</v>
      </c>
      <c r="BG473" t="s">
        <v>161</v>
      </c>
      <c r="BH473" s="4">
        <v>42186</v>
      </c>
      <c r="BI473">
        <v>0</v>
      </c>
      <c r="BJ473" s="4">
        <v>42551</v>
      </c>
      <c r="BK473" t="s">
        <v>161</v>
      </c>
      <c r="BL473" t="s">
        <v>161</v>
      </c>
      <c r="BM473" t="s">
        <v>161</v>
      </c>
      <c r="BO473" t="s">
        <v>161</v>
      </c>
      <c r="BQ473" t="s">
        <v>161</v>
      </c>
      <c r="BS473" t="s">
        <v>161</v>
      </c>
      <c r="BU473" t="s">
        <v>161</v>
      </c>
      <c r="BW473" t="s">
        <v>161</v>
      </c>
      <c r="BX473" t="s">
        <v>161</v>
      </c>
      <c r="BZ473">
        <v>6107.17</v>
      </c>
      <c r="CA473">
        <v>0</v>
      </c>
      <c r="CB473">
        <v>0</v>
      </c>
      <c r="CC473">
        <v>6107.17</v>
      </c>
      <c r="CD473">
        <v>5208.24</v>
      </c>
      <c r="CE473">
        <v>0</v>
      </c>
      <c r="CF473">
        <v>898.93</v>
      </c>
      <c r="CG473">
        <v>85.28</v>
      </c>
      <c r="CH473">
        <v>7459.17</v>
      </c>
      <c r="CI473">
        <v>0</v>
      </c>
      <c r="CJ473">
        <v>0</v>
      </c>
      <c r="CK473">
        <v>7459.17</v>
      </c>
      <c r="CL473">
        <v>1352</v>
      </c>
      <c r="CM473">
        <v>0</v>
      </c>
      <c r="CN473">
        <v>6107.17</v>
      </c>
      <c r="CO473">
        <v>18.13</v>
      </c>
      <c r="CP473">
        <v>31202.17</v>
      </c>
      <c r="CQ473">
        <v>0</v>
      </c>
      <c r="CR473">
        <v>-12352</v>
      </c>
      <c r="CS473">
        <v>18850.169999999998</v>
      </c>
      <c r="CT473">
        <v>11391</v>
      </c>
      <c r="CU473">
        <v>0</v>
      </c>
      <c r="CV473">
        <v>7459.17</v>
      </c>
      <c r="CW473">
        <v>60.43</v>
      </c>
      <c r="CX473">
        <v>65000</v>
      </c>
      <c r="CY473">
        <v>0</v>
      </c>
      <c r="CZ473">
        <v>-21561</v>
      </c>
      <c r="DA473">
        <v>43439</v>
      </c>
      <c r="DB473">
        <v>12236.83</v>
      </c>
      <c r="DC473">
        <v>0</v>
      </c>
      <c r="DD473">
        <v>31202.17</v>
      </c>
      <c r="DE473">
        <v>28.17</v>
      </c>
      <c r="DF473">
        <v>0</v>
      </c>
      <c r="DG473">
        <v>0</v>
      </c>
      <c r="DH473">
        <v>0</v>
      </c>
      <c r="DI473">
        <v>0</v>
      </c>
      <c r="DJ473">
        <v>0</v>
      </c>
      <c r="DK473">
        <v>0</v>
      </c>
      <c r="DL473">
        <v>0</v>
      </c>
      <c r="DM473">
        <v>0</v>
      </c>
      <c r="DN473">
        <v>0</v>
      </c>
      <c r="DO473">
        <v>0</v>
      </c>
      <c r="DP473">
        <v>0</v>
      </c>
      <c r="DQ473">
        <v>0</v>
      </c>
      <c r="DR473">
        <v>0</v>
      </c>
      <c r="DS473">
        <v>0</v>
      </c>
      <c r="DT473">
        <v>0</v>
      </c>
      <c r="DU473">
        <v>0</v>
      </c>
      <c r="DV473">
        <v>0</v>
      </c>
      <c r="DW473">
        <v>0</v>
      </c>
      <c r="DX473">
        <v>0</v>
      </c>
      <c r="DY473">
        <v>0</v>
      </c>
      <c r="DZ473">
        <v>0</v>
      </c>
      <c r="EA473">
        <v>0</v>
      </c>
      <c r="EB473">
        <v>0</v>
      </c>
      <c r="EC473">
        <v>0</v>
      </c>
      <c r="ED473">
        <v>0</v>
      </c>
      <c r="EE473">
        <v>0</v>
      </c>
      <c r="EF473">
        <v>0</v>
      </c>
      <c r="EG473">
        <v>0</v>
      </c>
      <c r="EH473">
        <v>0</v>
      </c>
      <c r="EI473">
        <v>0</v>
      </c>
      <c r="EJ473">
        <v>0</v>
      </c>
      <c r="EK473">
        <v>0</v>
      </c>
      <c r="EL473">
        <v>0</v>
      </c>
      <c r="EM473">
        <v>0</v>
      </c>
      <c r="EN473">
        <v>0</v>
      </c>
      <c r="EO473">
        <v>0</v>
      </c>
      <c r="EP473">
        <v>0</v>
      </c>
      <c r="EQ473">
        <v>0</v>
      </c>
      <c r="ER473">
        <v>0</v>
      </c>
      <c r="ES473">
        <v>0</v>
      </c>
    </row>
    <row r="474" spans="1:149" hidden="1" x14ac:dyDescent="0.3">
      <c r="A474" t="s">
        <v>148</v>
      </c>
      <c r="B474" t="s">
        <v>149</v>
      </c>
      <c r="C474" t="s">
        <v>869</v>
      </c>
      <c r="D474" t="s">
        <v>151</v>
      </c>
      <c r="E474" t="s">
        <v>152</v>
      </c>
      <c r="F474" t="s">
        <v>262</v>
      </c>
      <c r="G474" t="str">
        <f>VLOOKUP(L474,'[3]Locn Lookup 2'!G:H,2,FALSE)</f>
        <v>117 -  HAVEMEYER</v>
      </c>
      <c r="H474" t="str">
        <f t="shared" si="30"/>
        <v>16173117 -  HAVEMEYER</v>
      </c>
      <c r="I474" t="s">
        <v>154</v>
      </c>
      <c r="J474" t="s">
        <v>155</v>
      </c>
      <c r="L474" s="3">
        <v>117</v>
      </c>
      <c r="M474" t="s">
        <v>156</v>
      </c>
      <c r="N474" t="s">
        <v>940</v>
      </c>
      <c r="O474" t="s">
        <v>151</v>
      </c>
      <c r="P474" t="s">
        <v>158</v>
      </c>
      <c r="Q474" t="s">
        <v>159</v>
      </c>
      <c r="R474">
        <v>0</v>
      </c>
      <c r="S474">
        <v>0</v>
      </c>
      <c r="T474">
        <v>0</v>
      </c>
      <c r="U474">
        <v>0</v>
      </c>
      <c r="V474">
        <v>0</v>
      </c>
      <c r="W474">
        <v>0</v>
      </c>
      <c r="X474">
        <v>0</v>
      </c>
      <c r="Y474">
        <v>0</v>
      </c>
      <c r="Z474">
        <v>0</v>
      </c>
      <c r="AA474">
        <v>0</v>
      </c>
      <c r="AB474">
        <v>30000</v>
      </c>
      <c r="AC474">
        <v>45000</v>
      </c>
      <c r="AD474">
        <v>-1169.3800000000001</v>
      </c>
      <c r="AE474">
        <f t="shared" si="31"/>
        <v>43830.62</v>
      </c>
      <c r="AF474">
        <v>73830.62</v>
      </c>
      <c r="AG474">
        <v>73830.62</v>
      </c>
      <c r="AH474">
        <v>0</v>
      </c>
      <c r="AI474">
        <v>100</v>
      </c>
      <c r="AJ474">
        <v>1169.3800000000001</v>
      </c>
      <c r="AK474">
        <v>0</v>
      </c>
      <c r="AL474">
        <v>-1169.3800000000001</v>
      </c>
      <c r="AM474">
        <v>0</v>
      </c>
      <c r="AN474">
        <v>0</v>
      </c>
      <c r="AO474">
        <v>0</v>
      </c>
      <c r="AP474">
        <v>0</v>
      </c>
      <c r="AQ474">
        <v>0</v>
      </c>
      <c r="AR474">
        <v>0</v>
      </c>
      <c r="AS474">
        <v>0</v>
      </c>
      <c r="AT474">
        <v>0</v>
      </c>
      <c r="AU474">
        <v>0</v>
      </c>
      <c r="AV474">
        <v>0</v>
      </c>
      <c r="AW474">
        <v>0</v>
      </c>
      <c r="AX474">
        <v>0</v>
      </c>
      <c r="AY474">
        <v>0</v>
      </c>
      <c r="AZ474" t="s">
        <v>264</v>
      </c>
      <c r="BA474" t="s">
        <v>262</v>
      </c>
      <c r="BB474" t="s">
        <v>161</v>
      </c>
      <c r="BC474" t="s">
        <v>161</v>
      </c>
      <c r="BD474" t="s">
        <v>161</v>
      </c>
      <c r="BE474" t="s">
        <v>161</v>
      </c>
      <c r="BF474" t="s">
        <v>159</v>
      </c>
      <c r="BG474" t="s">
        <v>161</v>
      </c>
      <c r="BH474" s="4">
        <v>42186</v>
      </c>
      <c r="BI474">
        <v>0</v>
      </c>
      <c r="BJ474" s="4">
        <v>42551</v>
      </c>
      <c r="BK474" t="s">
        <v>161</v>
      </c>
      <c r="BL474" t="s">
        <v>161</v>
      </c>
      <c r="BM474" t="s">
        <v>161</v>
      </c>
      <c r="BO474" t="s">
        <v>161</v>
      </c>
      <c r="BQ474" t="s">
        <v>161</v>
      </c>
      <c r="BS474" t="s">
        <v>161</v>
      </c>
      <c r="BU474" t="s">
        <v>161</v>
      </c>
      <c r="BW474" t="s">
        <v>161</v>
      </c>
      <c r="BX474" t="s">
        <v>161</v>
      </c>
      <c r="BZ474">
        <v>1169.3800000000001</v>
      </c>
      <c r="CA474">
        <v>0</v>
      </c>
      <c r="CB474">
        <v>0</v>
      </c>
      <c r="CC474">
        <v>1169.3800000000001</v>
      </c>
      <c r="CD474">
        <v>0</v>
      </c>
      <c r="CE474">
        <v>0</v>
      </c>
      <c r="CF474">
        <v>1169.3800000000001</v>
      </c>
      <c r="CG474">
        <v>0</v>
      </c>
      <c r="CH474">
        <v>1169.3800000000001</v>
      </c>
      <c r="CI474">
        <v>0</v>
      </c>
      <c r="CJ474">
        <v>0</v>
      </c>
      <c r="CK474">
        <v>1169.3800000000001</v>
      </c>
      <c r="CL474">
        <v>0</v>
      </c>
      <c r="CM474">
        <v>0</v>
      </c>
      <c r="CN474">
        <v>1169.3800000000001</v>
      </c>
      <c r="CO474">
        <v>0</v>
      </c>
      <c r="CP474">
        <v>30000</v>
      </c>
      <c r="CQ474">
        <v>45000</v>
      </c>
      <c r="CR474">
        <v>0</v>
      </c>
      <c r="CS474">
        <v>75000</v>
      </c>
      <c r="CT474">
        <v>73830.62</v>
      </c>
      <c r="CU474">
        <v>0</v>
      </c>
      <c r="CV474">
        <v>1169.3800000000001</v>
      </c>
      <c r="CW474">
        <v>98.44</v>
      </c>
      <c r="CX474">
        <v>30000</v>
      </c>
      <c r="CY474">
        <v>0</v>
      </c>
      <c r="CZ474">
        <v>0</v>
      </c>
      <c r="DA474">
        <v>30000</v>
      </c>
      <c r="DB474">
        <v>0</v>
      </c>
      <c r="DC474">
        <v>0</v>
      </c>
      <c r="DD474">
        <v>30000</v>
      </c>
      <c r="DE474">
        <v>0</v>
      </c>
      <c r="DF474">
        <v>0</v>
      </c>
      <c r="DG474">
        <v>0</v>
      </c>
      <c r="DH474">
        <v>0</v>
      </c>
      <c r="DI474">
        <v>0</v>
      </c>
      <c r="DJ474">
        <v>0</v>
      </c>
      <c r="DK474">
        <v>0</v>
      </c>
      <c r="DL474">
        <v>0</v>
      </c>
      <c r="DM474">
        <v>0</v>
      </c>
      <c r="DN474">
        <v>0</v>
      </c>
      <c r="DO474">
        <v>0</v>
      </c>
      <c r="DP474">
        <v>0</v>
      </c>
      <c r="DQ474">
        <v>0</v>
      </c>
      <c r="DR474">
        <v>0</v>
      </c>
      <c r="DS474">
        <v>0</v>
      </c>
      <c r="DT474">
        <v>0</v>
      </c>
      <c r="DU474">
        <v>0</v>
      </c>
      <c r="DV474">
        <v>0</v>
      </c>
      <c r="DW474">
        <v>0</v>
      </c>
      <c r="DX474">
        <v>0</v>
      </c>
      <c r="DY474">
        <v>0</v>
      </c>
      <c r="DZ474">
        <v>0</v>
      </c>
      <c r="EA474">
        <v>0</v>
      </c>
      <c r="EB474">
        <v>0</v>
      </c>
      <c r="EC474">
        <v>0</v>
      </c>
      <c r="ED474">
        <v>0</v>
      </c>
      <c r="EE474">
        <v>0</v>
      </c>
      <c r="EF474">
        <v>0</v>
      </c>
      <c r="EG474">
        <v>0</v>
      </c>
      <c r="EH474">
        <v>0</v>
      </c>
      <c r="EI474">
        <v>0</v>
      </c>
      <c r="EJ474">
        <v>0</v>
      </c>
      <c r="EK474">
        <v>0</v>
      </c>
      <c r="EL474">
        <v>0</v>
      </c>
      <c r="EM474">
        <v>0</v>
      </c>
      <c r="EN474">
        <v>0</v>
      </c>
      <c r="EO474">
        <v>0</v>
      </c>
      <c r="EP474">
        <v>0</v>
      </c>
      <c r="EQ474">
        <v>0</v>
      </c>
      <c r="ER474">
        <v>0</v>
      </c>
      <c r="ES474">
        <v>0</v>
      </c>
    </row>
    <row r="475" spans="1:149" hidden="1" x14ac:dyDescent="0.3">
      <c r="A475" t="s">
        <v>148</v>
      </c>
      <c r="B475" t="s">
        <v>149</v>
      </c>
      <c r="C475" t="s">
        <v>869</v>
      </c>
      <c r="D475" t="s">
        <v>151</v>
      </c>
      <c r="E475" t="s">
        <v>152</v>
      </c>
      <c r="F475" t="s">
        <v>533</v>
      </c>
      <c r="G475" t="str">
        <f>VLOOKUP(L475,'[3]Locn Lookup 2'!G:H,2,FALSE)</f>
        <v>117 -  HAVEMEYER</v>
      </c>
      <c r="H475" t="str">
        <f t="shared" si="30"/>
        <v>16174117 -  HAVEMEYER</v>
      </c>
      <c r="I475" t="s">
        <v>154</v>
      </c>
      <c r="J475" t="s">
        <v>155</v>
      </c>
      <c r="L475" s="3">
        <v>117</v>
      </c>
      <c r="M475" t="s">
        <v>156</v>
      </c>
      <c r="N475" t="s">
        <v>941</v>
      </c>
      <c r="O475" t="s">
        <v>151</v>
      </c>
      <c r="P475" t="s">
        <v>158</v>
      </c>
      <c r="Q475" t="s">
        <v>159</v>
      </c>
      <c r="R475">
        <v>0</v>
      </c>
      <c r="S475">
        <v>0</v>
      </c>
      <c r="T475">
        <v>0</v>
      </c>
      <c r="U475">
        <v>0</v>
      </c>
      <c r="V475">
        <v>0</v>
      </c>
      <c r="W475">
        <v>0</v>
      </c>
      <c r="X475">
        <v>0</v>
      </c>
      <c r="Y475">
        <v>0</v>
      </c>
      <c r="Z475">
        <v>0</v>
      </c>
      <c r="AA475">
        <v>0</v>
      </c>
      <c r="AB475">
        <v>150000</v>
      </c>
      <c r="AC475">
        <v>16459</v>
      </c>
      <c r="AD475">
        <v>0</v>
      </c>
      <c r="AE475">
        <f t="shared" si="31"/>
        <v>16459</v>
      </c>
      <c r="AF475">
        <v>166459</v>
      </c>
      <c r="AG475">
        <v>166459</v>
      </c>
      <c r="AH475">
        <v>0</v>
      </c>
      <c r="AI475">
        <v>100</v>
      </c>
      <c r="AJ475">
        <v>0</v>
      </c>
      <c r="AK475">
        <v>0</v>
      </c>
      <c r="AL475">
        <v>0</v>
      </c>
      <c r="AM475">
        <v>0</v>
      </c>
      <c r="AN475">
        <v>0</v>
      </c>
      <c r="AO475">
        <v>0</v>
      </c>
      <c r="AP475">
        <v>0</v>
      </c>
      <c r="AQ475">
        <v>0</v>
      </c>
      <c r="AR475">
        <v>0</v>
      </c>
      <c r="AS475">
        <v>0</v>
      </c>
      <c r="AT475">
        <v>0</v>
      </c>
      <c r="AU475">
        <v>0</v>
      </c>
      <c r="AV475">
        <v>0</v>
      </c>
      <c r="AW475">
        <v>0</v>
      </c>
      <c r="AX475">
        <v>0</v>
      </c>
      <c r="AY475">
        <v>0</v>
      </c>
      <c r="AZ475" t="s">
        <v>535</v>
      </c>
      <c r="BA475" t="s">
        <v>533</v>
      </c>
      <c r="BB475" t="s">
        <v>161</v>
      </c>
      <c r="BC475" t="s">
        <v>161</v>
      </c>
      <c r="BD475" t="s">
        <v>161</v>
      </c>
      <c r="BE475" t="s">
        <v>161</v>
      </c>
      <c r="BF475" t="s">
        <v>159</v>
      </c>
      <c r="BG475" t="s">
        <v>161</v>
      </c>
      <c r="BH475" s="4">
        <v>42186</v>
      </c>
      <c r="BI475">
        <v>0</v>
      </c>
      <c r="BJ475" s="4">
        <v>42551</v>
      </c>
      <c r="BK475" t="s">
        <v>161</v>
      </c>
      <c r="BL475" t="s">
        <v>161</v>
      </c>
      <c r="BM475" t="s">
        <v>161</v>
      </c>
      <c r="BO475" t="s">
        <v>161</v>
      </c>
      <c r="BQ475" t="s">
        <v>161</v>
      </c>
      <c r="BS475" t="s">
        <v>161</v>
      </c>
      <c r="BU475" t="s">
        <v>161</v>
      </c>
      <c r="BW475" t="s">
        <v>161</v>
      </c>
      <c r="BX475" t="s">
        <v>161</v>
      </c>
      <c r="BZ475">
        <v>0</v>
      </c>
      <c r="CA475">
        <v>0</v>
      </c>
      <c r="CB475">
        <v>0</v>
      </c>
      <c r="CC475">
        <v>0</v>
      </c>
      <c r="CD475">
        <v>0</v>
      </c>
      <c r="CE475">
        <v>0</v>
      </c>
      <c r="CF475">
        <v>0</v>
      </c>
      <c r="CG475">
        <v>0</v>
      </c>
      <c r="CH475">
        <v>0</v>
      </c>
      <c r="CI475">
        <v>0</v>
      </c>
      <c r="CJ475">
        <v>0</v>
      </c>
      <c r="CK475">
        <v>0</v>
      </c>
      <c r="CL475">
        <v>0</v>
      </c>
      <c r="CM475">
        <v>0</v>
      </c>
      <c r="CN475">
        <v>0</v>
      </c>
      <c r="CO475">
        <v>0</v>
      </c>
      <c r="CP475">
        <v>166459</v>
      </c>
      <c r="CQ475">
        <v>0</v>
      </c>
      <c r="CR475">
        <v>0</v>
      </c>
      <c r="CS475">
        <v>166459</v>
      </c>
      <c r="CT475">
        <v>166459</v>
      </c>
      <c r="CU475">
        <v>0</v>
      </c>
      <c r="CV475">
        <v>0</v>
      </c>
      <c r="CW475">
        <v>100</v>
      </c>
      <c r="CX475">
        <v>150000</v>
      </c>
      <c r="CY475">
        <v>16459</v>
      </c>
      <c r="CZ475">
        <v>0</v>
      </c>
      <c r="DA475">
        <v>166459</v>
      </c>
      <c r="DB475">
        <v>0</v>
      </c>
      <c r="DC475">
        <v>0</v>
      </c>
      <c r="DD475">
        <v>166459</v>
      </c>
      <c r="DE475">
        <v>0</v>
      </c>
      <c r="DF475">
        <v>0</v>
      </c>
      <c r="DG475">
        <v>0</v>
      </c>
      <c r="DH475">
        <v>0</v>
      </c>
      <c r="DI475">
        <v>0</v>
      </c>
      <c r="DJ475">
        <v>0</v>
      </c>
      <c r="DK475">
        <v>0</v>
      </c>
      <c r="DL475">
        <v>0</v>
      </c>
      <c r="DM475">
        <v>0</v>
      </c>
      <c r="DN475">
        <v>0</v>
      </c>
      <c r="DO475">
        <v>0</v>
      </c>
      <c r="DP475">
        <v>0</v>
      </c>
      <c r="DQ475">
        <v>0</v>
      </c>
      <c r="DR475">
        <v>0</v>
      </c>
      <c r="DS475">
        <v>0</v>
      </c>
      <c r="DT475">
        <v>0</v>
      </c>
      <c r="DU475">
        <v>0</v>
      </c>
      <c r="DV475">
        <v>0</v>
      </c>
      <c r="DW475">
        <v>0</v>
      </c>
      <c r="DX475">
        <v>0</v>
      </c>
      <c r="DY475">
        <v>0</v>
      </c>
      <c r="DZ475">
        <v>0</v>
      </c>
      <c r="EA475">
        <v>0</v>
      </c>
      <c r="EB475">
        <v>0</v>
      </c>
      <c r="EC475">
        <v>0</v>
      </c>
      <c r="ED475">
        <v>0</v>
      </c>
      <c r="EE475">
        <v>0</v>
      </c>
      <c r="EF475">
        <v>0</v>
      </c>
      <c r="EG475">
        <v>0</v>
      </c>
      <c r="EH475">
        <v>0</v>
      </c>
      <c r="EI475">
        <v>0</v>
      </c>
      <c r="EJ475">
        <v>0</v>
      </c>
      <c r="EK475">
        <v>0</v>
      </c>
      <c r="EL475">
        <v>0</v>
      </c>
      <c r="EM475">
        <v>0</v>
      </c>
      <c r="EN475">
        <v>0</v>
      </c>
      <c r="EO475">
        <v>0</v>
      </c>
      <c r="EP475">
        <v>0</v>
      </c>
      <c r="EQ475">
        <v>0</v>
      </c>
      <c r="ER475">
        <v>0</v>
      </c>
      <c r="ES475">
        <v>0</v>
      </c>
    </row>
    <row r="476" spans="1:149" hidden="1" x14ac:dyDescent="0.3">
      <c r="A476" t="s">
        <v>148</v>
      </c>
      <c r="B476" t="s">
        <v>149</v>
      </c>
      <c r="C476" t="s">
        <v>869</v>
      </c>
      <c r="D476" t="s">
        <v>151</v>
      </c>
      <c r="E476" t="s">
        <v>152</v>
      </c>
      <c r="F476" t="s">
        <v>942</v>
      </c>
      <c r="G476" t="str">
        <f>VLOOKUP(L476,'[3]Locn Lookup 2'!G:H,2,FALSE)</f>
        <v>117 -  HAVEMEYER</v>
      </c>
      <c r="H476" t="str">
        <f t="shared" si="30"/>
        <v>17157117 -  HAVEMEYER</v>
      </c>
      <c r="I476" t="s">
        <v>154</v>
      </c>
      <c r="J476" t="s">
        <v>155</v>
      </c>
      <c r="L476" s="3">
        <v>117</v>
      </c>
      <c r="M476" t="s">
        <v>156</v>
      </c>
      <c r="N476" t="s">
        <v>943</v>
      </c>
      <c r="O476" t="s">
        <v>151</v>
      </c>
      <c r="P476" t="s">
        <v>158</v>
      </c>
      <c r="Q476" t="s">
        <v>159</v>
      </c>
      <c r="R476">
        <v>1943812.94</v>
      </c>
      <c r="S476">
        <v>0</v>
      </c>
      <c r="T476">
        <v>0</v>
      </c>
      <c r="U476">
        <v>0</v>
      </c>
      <c r="V476">
        <v>1943812.94</v>
      </c>
      <c r="W476">
        <v>392797.67</v>
      </c>
      <c r="X476">
        <v>186804.4</v>
      </c>
      <c r="Y476">
        <v>0</v>
      </c>
      <c r="Z476">
        <v>1364210.87</v>
      </c>
      <c r="AA476">
        <v>29.82</v>
      </c>
      <c r="AB476">
        <v>32061000</v>
      </c>
      <c r="AC476">
        <v>2298000</v>
      </c>
      <c r="AD476">
        <v>0</v>
      </c>
      <c r="AE476">
        <f t="shared" si="31"/>
        <v>2298000</v>
      </c>
      <c r="AF476">
        <v>34359000</v>
      </c>
      <c r="AG476">
        <v>32807984.73</v>
      </c>
      <c r="AH476">
        <v>1364210.87</v>
      </c>
      <c r="AI476">
        <v>96.03</v>
      </c>
      <c r="AJ476">
        <v>7663004.1500000004</v>
      </c>
      <c r="AK476">
        <v>0</v>
      </c>
      <c r="AL476">
        <v>0</v>
      </c>
      <c r="AM476">
        <v>0</v>
      </c>
      <c r="AN476">
        <v>7663004.1500000004</v>
      </c>
      <c r="AO476">
        <v>5719191.21</v>
      </c>
      <c r="AP476">
        <v>0</v>
      </c>
      <c r="AQ476">
        <v>1943812.94</v>
      </c>
      <c r="AR476">
        <v>74.63</v>
      </c>
      <c r="AS476">
        <v>0</v>
      </c>
      <c r="AT476">
        <v>0</v>
      </c>
      <c r="AU476">
        <v>0</v>
      </c>
      <c r="AV476">
        <v>0</v>
      </c>
      <c r="AW476">
        <v>0</v>
      </c>
      <c r="AX476">
        <v>0</v>
      </c>
      <c r="AY476">
        <v>0</v>
      </c>
      <c r="AZ476" t="s">
        <v>944</v>
      </c>
      <c r="BA476" t="s">
        <v>942</v>
      </c>
      <c r="BB476" t="s">
        <v>161</v>
      </c>
      <c r="BC476" t="s">
        <v>161</v>
      </c>
      <c r="BD476" t="s">
        <v>161</v>
      </c>
      <c r="BE476" t="s">
        <v>161</v>
      </c>
      <c r="BF476" t="s">
        <v>159</v>
      </c>
      <c r="BG476" t="s">
        <v>161</v>
      </c>
      <c r="BH476" s="4">
        <v>42552</v>
      </c>
      <c r="BI476">
        <v>0</v>
      </c>
      <c r="BJ476" s="4">
        <v>42916</v>
      </c>
      <c r="BK476" t="s">
        <v>161</v>
      </c>
      <c r="BL476" t="s">
        <v>161</v>
      </c>
      <c r="BM476" t="s">
        <v>161</v>
      </c>
      <c r="BO476" t="s">
        <v>161</v>
      </c>
      <c r="BQ476" t="s">
        <v>161</v>
      </c>
      <c r="BS476" t="s">
        <v>161</v>
      </c>
      <c r="BU476" t="s">
        <v>161</v>
      </c>
      <c r="BW476" t="s">
        <v>161</v>
      </c>
      <c r="BX476" t="s">
        <v>161</v>
      </c>
      <c r="BZ476">
        <v>26869224.91</v>
      </c>
      <c r="CA476">
        <v>0</v>
      </c>
      <c r="CB476">
        <v>0</v>
      </c>
      <c r="CC476">
        <v>26869224.91</v>
      </c>
      <c r="CD476">
        <v>19206220.760000002</v>
      </c>
      <c r="CE476">
        <v>0</v>
      </c>
      <c r="CF476">
        <v>7663004.1500000004</v>
      </c>
      <c r="CG476">
        <v>71.48</v>
      </c>
      <c r="CH476">
        <v>32061000</v>
      </c>
      <c r="CI476">
        <v>2298000</v>
      </c>
      <c r="CJ476">
        <v>0</v>
      </c>
      <c r="CK476">
        <v>34359000</v>
      </c>
      <c r="CL476">
        <v>7489775.0899999999</v>
      </c>
      <c r="CM476">
        <v>0</v>
      </c>
      <c r="CN476">
        <v>26869224.91</v>
      </c>
      <c r="CO476">
        <v>21.8</v>
      </c>
      <c r="CP476">
        <v>32061000</v>
      </c>
      <c r="CQ476">
        <v>0</v>
      </c>
      <c r="CR476">
        <v>0</v>
      </c>
      <c r="CS476">
        <v>32061000</v>
      </c>
      <c r="CT476">
        <v>0</v>
      </c>
      <c r="CU476">
        <v>0</v>
      </c>
      <c r="CV476">
        <v>32061000</v>
      </c>
      <c r="CW476">
        <v>0</v>
      </c>
      <c r="CX476">
        <v>0</v>
      </c>
      <c r="CY476">
        <v>0</v>
      </c>
      <c r="CZ476">
        <v>0</v>
      </c>
      <c r="DA476">
        <v>0</v>
      </c>
      <c r="DB476">
        <v>0</v>
      </c>
      <c r="DC476">
        <v>0</v>
      </c>
      <c r="DD476">
        <v>0</v>
      </c>
      <c r="DE476">
        <v>0</v>
      </c>
      <c r="DF476">
        <v>0</v>
      </c>
      <c r="DG476">
        <v>0</v>
      </c>
      <c r="DH476">
        <v>0</v>
      </c>
      <c r="DI476">
        <v>0</v>
      </c>
      <c r="DJ476">
        <v>0</v>
      </c>
      <c r="DK476">
        <v>0</v>
      </c>
      <c r="DL476">
        <v>0</v>
      </c>
      <c r="DM476">
        <v>0</v>
      </c>
      <c r="DN476">
        <v>0</v>
      </c>
      <c r="DO476">
        <v>0</v>
      </c>
      <c r="DP476">
        <v>0</v>
      </c>
      <c r="DQ476">
        <v>0</v>
      </c>
      <c r="DR476">
        <v>0</v>
      </c>
      <c r="DS476">
        <v>0</v>
      </c>
      <c r="DT476">
        <v>0</v>
      </c>
      <c r="DU476">
        <v>0</v>
      </c>
      <c r="DV476">
        <v>0</v>
      </c>
      <c r="DW476">
        <v>0</v>
      </c>
      <c r="DX476">
        <v>0</v>
      </c>
      <c r="DY476">
        <v>0</v>
      </c>
      <c r="DZ476">
        <v>0</v>
      </c>
      <c r="EA476">
        <v>0</v>
      </c>
      <c r="EB476">
        <v>0</v>
      </c>
      <c r="EC476">
        <v>0</v>
      </c>
      <c r="ED476">
        <v>0</v>
      </c>
      <c r="EE476">
        <v>0</v>
      </c>
      <c r="EF476">
        <v>0</v>
      </c>
      <c r="EG476">
        <v>0</v>
      </c>
      <c r="EH476">
        <v>0</v>
      </c>
      <c r="EI476">
        <v>0</v>
      </c>
      <c r="EJ476">
        <v>0</v>
      </c>
      <c r="EK476">
        <v>0</v>
      </c>
      <c r="EL476">
        <v>0</v>
      </c>
      <c r="EM476">
        <v>0</v>
      </c>
      <c r="EN476">
        <v>0</v>
      </c>
      <c r="EO476">
        <v>0</v>
      </c>
      <c r="EP476">
        <v>0</v>
      </c>
      <c r="EQ476">
        <v>0</v>
      </c>
      <c r="ER476">
        <v>0</v>
      </c>
      <c r="ES476">
        <v>0</v>
      </c>
    </row>
    <row r="477" spans="1:149" hidden="1" x14ac:dyDescent="0.3">
      <c r="A477" t="s">
        <v>148</v>
      </c>
      <c r="B477" t="s">
        <v>149</v>
      </c>
      <c r="C477" t="s">
        <v>869</v>
      </c>
      <c r="D477" t="s">
        <v>151</v>
      </c>
      <c r="E477" t="s">
        <v>152</v>
      </c>
      <c r="F477" t="s">
        <v>945</v>
      </c>
      <c r="G477" t="str">
        <f>VLOOKUP(L477,'[3]Locn Lookup 2'!G:H,2,FALSE)</f>
        <v>117 -  HAVEMEYER</v>
      </c>
      <c r="H477" t="str">
        <f t="shared" si="30"/>
        <v>17158117 -  HAVEMEYER</v>
      </c>
      <c r="I477" t="s">
        <v>154</v>
      </c>
      <c r="J477" t="s">
        <v>155</v>
      </c>
      <c r="L477" s="3">
        <v>117</v>
      </c>
      <c r="M477" t="s">
        <v>156</v>
      </c>
      <c r="N477" t="s">
        <v>946</v>
      </c>
      <c r="O477" t="s">
        <v>151</v>
      </c>
      <c r="P477" t="s">
        <v>158</v>
      </c>
      <c r="Q477" t="s">
        <v>159</v>
      </c>
      <c r="R477">
        <v>0</v>
      </c>
      <c r="S477">
        <v>0</v>
      </c>
      <c r="T477">
        <v>0</v>
      </c>
      <c r="U477">
        <v>0</v>
      </c>
      <c r="V477">
        <v>0</v>
      </c>
      <c r="W477">
        <v>0</v>
      </c>
      <c r="X477">
        <v>0</v>
      </c>
      <c r="Y477">
        <v>0</v>
      </c>
      <c r="Z477">
        <v>0</v>
      </c>
      <c r="AA477">
        <v>0</v>
      </c>
      <c r="AB477">
        <v>2298000</v>
      </c>
      <c r="AC477">
        <v>0</v>
      </c>
      <c r="AD477">
        <v>-2298000</v>
      </c>
      <c r="AE477">
        <f t="shared" si="31"/>
        <v>-2298000</v>
      </c>
      <c r="AF477">
        <v>0</v>
      </c>
      <c r="AG477">
        <v>0</v>
      </c>
      <c r="AH477">
        <v>0</v>
      </c>
      <c r="AI477">
        <v>0</v>
      </c>
      <c r="AJ477">
        <v>0</v>
      </c>
      <c r="AK477">
        <v>0</v>
      </c>
      <c r="AL477">
        <v>0</v>
      </c>
      <c r="AM477">
        <v>0</v>
      </c>
      <c r="AN477">
        <v>0</v>
      </c>
      <c r="AO477">
        <v>0</v>
      </c>
      <c r="AP477">
        <v>0</v>
      </c>
      <c r="AQ477">
        <v>0</v>
      </c>
      <c r="AR477">
        <v>0</v>
      </c>
      <c r="AS477">
        <v>0</v>
      </c>
      <c r="AT477">
        <v>0</v>
      </c>
      <c r="AU477">
        <v>0</v>
      </c>
      <c r="AV477">
        <v>0</v>
      </c>
      <c r="AW477">
        <v>0</v>
      </c>
      <c r="AX477">
        <v>0</v>
      </c>
      <c r="AY477">
        <v>0</v>
      </c>
      <c r="AZ477" t="s">
        <v>947</v>
      </c>
      <c r="BA477" t="s">
        <v>945</v>
      </c>
      <c r="BB477" t="s">
        <v>161</v>
      </c>
      <c r="BC477" t="s">
        <v>161</v>
      </c>
      <c r="BD477" t="s">
        <v>161</v>
      </c>
      <c r="BE477" t="s">
        <v>161</v>
      </c>
      <c r="BF477" t="s">
        <v>159</v>
      </c>
      <c r="BG477" t="s">
        <v>161</v>
      </c>
      <c r="BH477" s="4">
        <v>42552</v>
      </c>
      <c r="BI477">
        <v>0</v>
      </c>
      <c r="BJ477" s="4">
        <v>42916</v>
      </c>
      <c r="BK477" t="s">
        <v>161</v>
      </c>
      <c r="BL477" t="s">
        <v>161</v>
      </c>
      <c r="BM477" t="s">
        <v>161</v>
      </c>
      <c r="BO477" t="s">
        <v>161</v>
      </c>
      <c r="BQ477" t="s">
        <v>161</v>
      </c>
      <c r="BS477" t="s">
        <v>161</v>
      </c>
      <c r="BU477" t="s">
        <v>161</v>
      </c>
      <c r="BW477" t="s">
        <v>161</v>
      </c>
      <c r="BX477" t="s">
        <v>161</v>
      </c>
      <c r="BZ477">
        <v>0</v>
      </c>
      <c r="CA477">
        <v>0</v>
      </c>
      <c r="CB477">
        <v>0</v>
      </c>
      <c r="CC477">
        <v>0</v>
      </c>
      <c r="CD477">
        <v>0</v>
      </c>
      <c r="CE477">
        <v>0</v>
      </c>
      <c r="CF477">
        <v>0</v>
      </c>
      <c r="CG477">
        <v>0</v>
      </c>
      <c r="CH477">
        <v>0</v>
      </c>
      <c r="CI477">
        <v>0</v>
      </c>
      <c r="CJ477">
        <v>0</v>
      </c>
      <c r="CK477">
        <v>0</v>
      </c>
      <c r="CL477">
        <v>0</v>
      </c>
      <c r="CM477">
        <v>0</v>
      </c>
      <c r="CN477">
        <v>0</v>
      </c>
      <c r="CO477">
        <v>0</v>
      </c>
      <c r="CP477">
        <v>2298000</v>
      </c>
      <c r="CQ477">
        <v>0</v>
      </c>
      <c r="CR477">
        <v>-2298000</v>
      </c>
      <c r="CS477">
        <v>0</v>
      </c>
      <c r="CT477">
        <v>0</v>
      </c>
      <c r="CU477">
        <v>0</v>
      </c>
      <c r="CV477">
        <v>0</v>
      </c>
      <c r="CW477">
        <v>0</v>
      </c>
      <c r="CX477">
        <v>0</v>
      </c>
      <c r="CY477">
        <v>0</v>
      </c>
      <c r="CZ477">
        <v>0</v>
      </c>
      <c r="DA477">
        <v>0</v>
      </c>
      <c r="DB477">
        <v>0</v>
      </c>
      <c r="DC477">
        <v>0</v>
      </c>
      <c r="DD477">
        <v>0</v>
      </c>
      <c r="DE477">
        <v>0</v>
      </c>
      <c r="DF477">
        <v>0</v>
      </c>
      <c r="DG477">
        <v>0</v>
      </c>
      <c r="DH477">
        <v>0</v>
      </c>
      <c r="DI477">
        <v>0</v>
      </c>
      <c r="DJ477">
        <v>0</v>
      </c>
      <c r="DK477">
        <v>0</v>
      </c>
      <c r="DL477">
        <v>0</v>
      </c>
      <c r="DM477">
        <v>0</v>
      </c>
      <c r="DN477">
        <v>0</v>
      </c>
      <c r="DO477">
        <v>0</v>
      </c>
      <c r="DP477">
        <v>0</v>
      </c>
      <c r="DQ477">
        <v>0</v>
      </c>
      <c r="DR477">
        <v>0</v>
      </c>
      <c r="DS477">
        <v>0</v>
      </c>
      <c r="DT477">
        <v>0</v>
      </c>
      <c r="DU477">
        <v>0</v>
      </c>
      <c r="DV477">
        <v>0</v>
      </c>
      <c r="DW477">
        <v>0</v>
      </c>
      <c r="DX477">
        <v>0</v>
      </c>
      <c r="DY477">
        <v>0</v>
      </c>
      <c r="DZ477">
        <v>0</v>
      </c>
      <c r="EA477">
        <v>0</v>
      </c>
      <c r="EB477">
        <v>0</v>
      </c>
      <c r="EC477">
        <v>0</v>
      </c>
      <c r="ED477">
        <v>0</v>
      </c>
      <c r="EE477">
        <v>0</v>
      </c>
      <c r="EF477">
        <v>0</v>
      </c>
      <c r="EG477">
        <v>0</v>
      </c>
      <c r="EH477">
        <v>0</v>
      </c>
      <c r="EI477">
        <v>0</v>
      </c>
      <c r="EJ477">
        <v>0</v>
      </c>
      <c r="EK477">
        <v>0</v>
      </c>
      <c r="EL477">
        <v>0</v>
      </c>
      <c r="EM477">
        <v>0</v>
      </c>
      <c r="EN477">
        <v>0</v>
      </c>
      <c r="EO477">
        <v>0</v>
      </c>
      <c r="EP477">
        <v>0</v>
      </c>
      <c r="EQ477">
        <v>0</v>
      </c>
      <c r="ER477">
        <v>0</v>
      </c>
      <c r="ES477">
        <v>0</v>
      </c>
    </row>
    <row r="478" spans="1:149" hidden="1" x14ac:dyDescent="0.3">
      <c r="A478" t="s">
        <v>148</v>
      </c>
      <c r="B478" t="s">
        <v>149</v>
      </c>
      <c r="C478" t="s">
        <v>869</v>
      </c>
      <c r="D478" t="s">
        <v>151</v>
      </c>
      <c r="E478" t="s">
        <v>152</v>
      </c>
      <c r="F478" t="s">
        <v>948</v>
      </c>
      <c r="G478" t="str">
        <f>VLOOKUP(L478,'[3]Locn Lookup 2'!G:H,2,FALSE)</f>
        <v>117 -  HAVEMEYER</v>
      </c>
      <c r="H478" t="str">
        <f t="shared" si="30"/>
        <v>17159117 -  HAVEMEYER</v>
      </c>
      <c r="I478" t="s">
        <v>154</v>
      </c>
      <c r="J478" t="s">
        <v>155</v>
      </c>
      <c r="L478" s="3">
        <v>117</v>
      </c>
      <c r="M478" t="s">
        <v>156</v>
      </c>
      <c r="N478" t="s">
        <v>949</v>
      </c>
      <c r="O478" t="s">
        <v>151</v>
      </c>
      <c r="P478" t="s">
        <v>158</v>
      </c>
      <c r="Q478" t="s">
        <v>159</v>
      </c>
      <c r="R478">
        <v>1253.56</v>
      </c>
      <c r="S478">
        <v>0</v>
      </c>
      <c r="T478">
        <v>-1253.56</v>
      </c>
      <c r="U478">
        <v>0</v>
      </c>
      <c r="V478">
        <v>0</v>
      </c>
      <c r="W478">
        <v>0</v>
      </c>
      <c r="X478">
        <v>0</v>
      </c>
      <c r="Y478">
        <v>0</v>
      </c>
      <c r="Z478">
        <v>0</v>
      </c>
      <c r="AA478">
        <v>0</v>
      </c>
      <c r="AB478">
        <v>450000</v>
      </c>
      <c r="AC478">
        <v>0</v>
      </c>
      <c r="AD478">
        <v>-1253.56</v>
      </c>
      <c r="AE478">
        <f t="shared" si="31"/>
        <v>-1253.56</v>
      </c>
      <c r="AF478">
        <v>448746.44</v>
      </c>
      <c r="AG478">
        <v>448746.44</v>
      </c>
      <c r="AH478">
        <v>0</v>
      </c>
      <c r="AI478">
        <v>100</v>
      </c>
      <c r="AJ478">
        <v>1253.56</v>
      </c>
      <c r="AK478">
        <v>0</v>
      </c>
      <c r="AL478">
        <v>0</v>
      </c>
      <c r="AM478">
        <v>0</v>
      </c>
      <c r="AN478">
        <v>1253.56</v>
      </c>
      <c r="AO478">
        <v>0</v>
      </c>
      <c r="AP478">
        <v>0</v>
      </c>
      <c r="AQ478">
        <v>1253.56</v>
      </c>
      <c r="AR478">
        <v>0</v>
      </c>
      <c r="AS478">
        <v>0</v>
      </c>
      <c r="AT478">
        <v>0</v>
      </c>
      <c r="AU478">
        <v>0</v>
      </c>
      <c r="AV478">
        <v>0</v>
      </c>
      <c r="AW478">
        <v>0</v>
      </c>
      <c r="AX478">
        <v>0</v>
      </c>
      <c r="AY478">
        <v>0</v>
      </c>
      <c r="AZ478" t="s">
        <v>950</v>
      </c>
      <c r="BA478" t="s">
        <v>948</v>
      </c>
      <c r="BB478" t="s">
        <v>161</v>
      </c>
      <c r="BC478" t="s">
        <v>161</v>
      </c>
      <c r="BD478" t="s">
        <v>161</v>
      </c>
      <c r="BE478" t="s">
        <v>161</v>
      </c>
      <c r="BF478" t="s">
        <v>159</v>
      </c>
      <c r="BG478" t="s">
        <v>161</v>
      </c>
      <c r="BH478" s="4">
        <v>42552</v>
      </c>
      <c r="BI478">
        <v>0</v>
      </c>
      <c r="BJ478" s="4">
        <v>42916</v>
      </c>
      <c r="BK478" t="s">
        <v>161</v>
      </c>
      <c r="BL478" t="s">
        <v>161</v>
      </c>
      <c r="BM478" t="s">
        <v>161</v>
      </c>
      <c r="BO478" t="s">
        <v>161</v>
      </c>
      <c r="BQ478" t="s">
        <v>161</v>
      </c>
      <c r="BS478" t="s">
        <v>161</v>
      </c>
      <c r="BU478" t="s">
        <v>161</v>
      </c>
      <c r="BW478" t="s">
        <v>161</v>
      </c>
      <c r="BX478" t="s">
        <v>161</v>
      </c>
      <c r="BZ478">
        <v>51333.56</v>
      </c>
      <c r="CA478">
        <v>0</v>
      </c>
      <c r="CB478">
        <v>0</v>
      </c>
      <c r="CC478">
        <v>51333.56</v>
      </c>
      <c r="CD478">
        <v>50080</v>
      </c>
      <c r="CE478">
        <v>0</v>
      </c>
      <c r="CF478">
        <v>1253.56</v>
      </c>
      <c r="CG478">
        <v>97.56</v>
      </c>
      <c r="CH478">
        <v>326490.69</v>
      </c>
      <c r="CI478">
        <v>0</v>
      </c>
      <c r="CJ478">
        <v>0</v>
      </c>
      <c r="CK478">
        <v>326490.69</v>
      </c>
      <c r="CL478">
        <v>275157.13</v>
      </c>
      <c r="CM478">
        <v>0</v>
      </c>
      <c r="CN478">
        <v>51333.56</v>
      </c>
      <c r="CO478">
        <v>84.28</v>
      </c>
      <c r="CP478">
        <v>450000</v>
      </c>
      <c r="CQ478">
        <v>0</v>
      </c>
      <c r="CR478">
        <v>0</v>
      </c>
      <c r="CS478">
        <v>450000</v>
      </c>
      <c r="CT478">
        <v>123509.31</v>
      </c>
      <c r="CU478">
        <v>0</v>
      </c>
      <c r="CV478">
        <v>326490.69</v>
      </c>
      <c r="CW478">
        <v>27.45</v>
      </c>
      <c r="CX478">
        <v>0</v>
      </c>
      <c r="CY478">
        <v>0</v>
      </c>
      <c r="CZ478">
        <v>0</v>
      </c>
      <c r="DA478">
        <v>0</v>
      </c>
      <c r="DB478">
        <v>0</v>
      </c>
      <c r="DC478">
        <v>0</v>
      </c>
      <c r="DD478">
        <v>0</v>
      </c>
      <c r="DE478">
        <v>0</v>
      </c>
      <c r="DF478">
        <v>0</v>
      </c>
      <c r="DG478">
        <v>0</v>
      </c>
      <c r="DH478">
        <v>0</v>
      </c>
      <c r="DI478">
        <v>0</v>
      </c>
      <c r="DJ478">
        <v>0</v>
      </c>
      <c r="DK478">
        <v>0</v>
      </c>
      <c r="DL478">
        <v>0</v>
      </c>
      <c r="DM478">
        <v>0</v>
      </c>
      <c r="DN478">
        <v>0</v>
      </c>
      <c r="DO478">
        <v>0</v>
      </c>
      <c r="DP478">
        <v>0</v>
      </c>
      <c r="DQ478">
        <v>0</v>
      </c>
      <c r="DR478">
        <v>0</v>
      </c>
      <c r="DS478">
        <v>0</v>
      </c>
      <c r="DT478">
        <v>0</v>
      </c>
      <c r="DU478">
        <v>0</v>
      </c>
      <c r="DV478">
        <v>0</v>
      </c>
      <c r="DW478">
        <v>0</v>
      </c>
      <c r="DX478">
        <v>0</v>
      </c>
      <c r="DY478">
        <v>0</v>
      </c>
      <c r="DZ478">
        <v>0</v>
      </c>
      <c r="EA478">
        <v>0</v>
      </c>
      <c r="EB478">
        <v>0</v>
      </c>
      <c r="EC478">
        <v>0</v>
      </c>
      <c r="ED478">
        <v>0</v>
      </c>
      <c r="EE478">
        <v>0</v>
      </c>
      <c r="EF478">
        <v>0</v>
      </c>
      <c r="EG478">
        <v>0</v>
      </c>
      <c r="EH478">
        <v>0</v>
      </c>
      <c r="EI478">
        <v>0</v>
      </c>
      <c r="EJ478">
        <v>0</v>
      </c>
      <c r="EK478">
        <v>0</v>
      </c>
      <c r="EL478">
        <v>0</v>
      </c>
      <c r="EM478">
        <v>0</v>
      </c>
      <c r="EN478">
        <v>0</v>
      </c>
      <c r="EO478">
        <v>0</v>
      </c>
      <c r="EP478">
        <v>0</v>
      </c>
      <c r="EQ478">
        <v>0</v>
      </c>
      <c r="ER478">
        <v>0</v>
      </c>
      <c r="ES478">
        <v>0</v>
      </c>
    </row>
    <row r="479" spans="1:149" hidden="1" x14ac:dyDescent="0.3">
      <c r="A479" t="s">
        <v>148</v>
      </c>
      <c r="B479" t="s">
        <v>149</v>
      </c>
      <c r="C479" t="s">
        <v>869</v>
      </c>
      <c r="D479" t="s">
        <v>151</v>
      </c>
      <c r="E479" t="s">
        <v>152</v>
      </c>
      <c r="F479" t="s">
        <v>265</v>
      </c>
      <c r="G479" t="str">
        <f>VLOOKUP(L479,'[3]Locn Lookup 2'!G:H,2,FALSE)</f>
        <v>117 -  HAVEMEYER</v>
      </c>
      <c r="H479" t="str">
        <f t="shared" si="30"/>
        <v>17163117 -  HAVEMEYER</v>
      </c>
      <c r="I479" t="s">
        <v>154</v>
      </c>
      <c r="J479" t="s">
        <v>155</v>
      </c>
      <c r="L479" s="3">
        <v>117</v>
      </c>
      <c r="M479" t="s">
        <v>156</v>
      </c>
      <c r="N479" t="s">
        <v>951</v>
      </c>
      <c r="O479" t="s">
        <v>151</v>
      </c>
      <c r="P479" t="s">
        <v>158</v>
      </c>
      <c r="Q479" t="s">
        <v>159</v>
      </c>
      <c r="R479">
        <v>0</v>
      </c>
      <c r="S479">
        <v>0</v>
      </c>
      <c r="T479">
        <v>0</v>
      </c>
      <c r="U479">
        <v>0</v>
      </c>
      <c r="V479">
        <v>0</v>
      </c>
      <c r="W479">
        <v>0</v>
      </c>
      <c r="X479">
        <v>0</v>
      </c>
      <c r="Y479">
        <v>0</v>
      </c>
      <c r="Z479">
        <v>0</v>
      </c>
      <c r="AA479">
        <v>0</v>
      </c>
      <c r="AB479">
        <v>85000</v>
      </c>
      <c r="AC479">
        <v>368.85</v>
      </c>
      <c r="AD479">
        <v>-2720.85</v>
      </c>
      <c r="AE479">
        <f t="shared" si="31"/>
        <v>-2352</v>
      </c>
      <c r="AF479">
        <v>82648</v>
      </c>
      <c r="AG479">
        <v>82648</v>
      </c>
      <c r="AH479">
        <v>0</v>
      </c>
      <c r="AI479">
        <v>100</v>
      </c>
      <c r="AJ479">
        <v>0</v>
      </c>
      <c r="AK479">
        <v>0</v>
      </c>
      <c r="AL479">
        <v>0</v>
      </c>
      <c r="AM479">
        <v>0</v>
      </c>
      <c r="AN479">
        <v>0</v>
      </c>
      <c r="AO479">
        <v>0</v>
      </c>
      <c r="AP479">
        <v>0</v>
      </c>
      <c r="AQ479">
        <v>0</v>
      </c>
      <c r="AR479">
        <v>0</v>
      </c>
      <c r="AS479">
        <v>0</v>
      </c>
      <c r="AT479">
        <v>0</v>
      </c>
      <c r="AU479">
        <v>0</v>
      </c>
      <c r="AV479">
        <v>0</v>
      </c>
      <c r="AW479">
        <v>0</v>
      </c>
      <c r="AX479">
        <v>0</v>
      </c>
      <c r="AY479">
        <v>0</v>
      </c>
      <c r="AZ479" t="s">
        <v>267</v>
      </c>
      <c r="BA479" t="s">
        <v>265</v>
      </c>
      <c r="BB479" t="s">
        <v>161</v>
      </c>
      <c r="BC479" t="s">
        <v>161</v>
      </c>
      <c r="BD479" t="s">
        <v>161</v>
      </c>
      <c r="BE479" t="s">
        <v>161</v>
      </c>
      <c r="BF479" t="s">
        <v>159</v>
      </c>
      <c r="BG479" t="s">
        <v>161</v>
      </c>
      <c r="BH479" s="4">
        <v>42552</v>
      </c>
      <c r="BI479">
        <v>0</v>
      </c>
      <c r="BJ479" s="4">
        <v>42916</v>
      </c>
      <c r="BK479" t="s">
        <v>161</v>
      </c>
      <c r="BL479" t="s">
        <v>161</v>
      </c>
      <c r="BM479" t="s">
        <v>161</v>
      </c>
      <c r="BO479" t="s">
        <v>161</v>
      </c>
      <c r="BQ479" t="s">
        <v>161</v>
      </c>
      <c r="BS479" t="s">
        <v>161</v>
      </c>
      <c r="BU479" t="s">
        <v>161</v>
      </c>
      <c r="BW479" t="s">
        <v>161</v>
      </c>
      <c r="BX479" t="s">
        <v>161</v>
      </c>
      <c r="BZ479">
        <v>4187</v>
      </c>
      <c r="CA479">
        <v>0</v>
      </c>
      <c r="CB479">
        <v>-1075.8499999999999</v>
      </c>
      <c r="CC479">
        <v>3111.15</v>
      </c>
      <c r="CD479">
        <v>3111.15</v>
      </c>
      <c r="CE479">
        <v>0</v>
      </c>
      <c r="CF479">
        <v>0</v>
      </c>
      <c r="CG479">
        <v>100</v>
      </c>
      <c r="CH479">
        <v>85000</v>
      </c>
      <c r="CI479">
        <v>368.85</v>
      </c>
      <c r="CJ479">
        <v>-1645</v>
      </c>
      <c r="CK479">
        <v>83723.850000000006</v>
      </c>
      <c r="CL479">
        <v>79536.850000000006</v>
      </c>
      <c r="CM479">
        <v>0</v>
      </c>
      <c r="CN479">
        <v>4187</v>
      </c>
      <c r="CO479">
        <v>95</v>
      </c>
      <c r="CP479">
        <v>85000</v>
      </c>
      <c r="CQ479">
        <v>0</v>
      </c>
      <c r="CR479">
        <v>0</v>
      </c>
      <c r="CS479">
        <v>85000</v>
      </c>
      <c r="CT479">
        <v>0</v>
      </c>
      <c r="CU479">
        <v>0</v>
      </c>
      <c r="CV479">
        <v>85000</v>
      </c>
      <c r="CW479">
        <v>0</v>
      </c>
      <c r="CX479">
        <v>0</v>
      </c>
      <c r="CY479">
        <v>0</v>
      </c>
      <c r="CZ479">
        <v>0</v>
      </c>
      <c r="DA479">
        <v>0</v>
      </c>
      <c r="DB479">
        <v>0</v>
      </c>
      <c r="DC479">
        <v>0</v>
      </c>
      <c r="DD479">
        <v>0</v>
      </c>
      <c r="DE479">
        <v>0</v>
      </c>
      <c r="DF479">
        <v>0</v>
      </c>
      <c r="DG479">
        <v>0</v>
      </c>
      <c r="DH479">
        <v>0</v>
      </c>
      <c r="DI479">
        <v>0</v>
      </c>
      <c r="DJ479">
        <v>0</v>
      </c>
      <c r="DK479">
        <v>0</v>
      </c>
      <c r="DL479">
        <v>0</v>
      </c>
      <c r="DM479">
        <v>0</v>
      </c>
      <c r="DN479">
        <v>0</v>
      </c>
      <c r="DO479">
        <v>0</v>
      </c>
      <c r="DP479">
        <v>0</v>
      </c>
      <c r="DQ479">
        <v>0</v>
      </c>
      <c r="DR479">
        <v>0</v>
      </c>
      <c r="DS479">
        <v>0</v>
      </c>
      <c r="DT479">
        <v>0</v>
      </c>
      <c r="DU479">
        <v>0</v>
      </c>
      <c r="DV479">
        <v>0</v>
      </c>
      <c r="DW479">
        <v>0</v>
      </c>
      <c r="DX479">
        <v>0</v>
      </c>
      <c r="DY479">
        <v>0</v>
      </c>
      <c r="DZ479">
        <v>0</v>
      </c>
      <c r="EA479">
        <v>0</v>
      </c>
      <c r="EB479">
        <v>0</v>
      </c>
      <c r="EC479">
        <v>0</v>
      </c>
      <c r="ED479">
        <v>0</v>
      </c>
      <c r="EE479">
        <v>0</v>
      </c>
      <c r="EF479">
        <v>0</v>
      </c>
      <c r="EG479">
        <v>0</v>
      </c>
      <c r="EH479">
        <v>0</v>
      </c>
      <c r="EI479">
        <v>0</v>
      </c>
      <c r="EJ479">
        <v>0</v>
      </c>
      <c r="EK479">
        <v>0</v>
      </c>
      <c r="EL479">
        <v>0</v>
      </c>
      <c r="EM479">
        <v>0</v>
      </c>
      <c r="EN479">
        <v>0</v>
      </c>
      <c r="EO479">
        <v>0</v>
      </c>
      <c r="EP479">
        <v>0</v>
      </c>
      <c r="EQ479">
        <v>0</v>
      </c>
      <c r="ER479">
        <v>0</v>
      </c>
      <c r="ES479">
        <v>0</v>
      </c>
    </row>
    <row r="480" spans="1:149" hidden="1" x14ac:dyDescent="0.3">
      <c r="A480" t="s">
        <v>148</v>
      </c>
      <c r="B480" t="s">
        <v>149</v>
      </c>
      <c r="C480" t="s">
        <v>869</v>
      </c>
      <c r="D480" t="s">
        <v>151</v>
      </c>
      <c r="E480" t="s">
        <v>152</v>
      </c>
      <c r="F480" t="s">
        <v>493</v>
      </c>
      <c r="G480" t="str">
        <f>VLOOKUP(L480,'[3]Locn Lookup 2'!G:H,2,FALSE)</f>
        <v>117 -  HAVEMEYER</v>
      </c>
      <c r="H480" t="str">
        <f t="shared" si="30"/>
        <v>17166117 -  HAVEMEYER</v>
      </c>
      <c r="I480" t="s">
        <v>154</v>
      </c>
      <c r="J480" t="s">
        <v>155</v>
      </c>
      <c r="L480" s="3">
        <v>117</v>
      </c>
      <c r="M480" t="s">
        <v>156</v>
      </c>
      <c r="N480" t="s">
        <v>952</v>
      </c>
      <c r="O480" t="s">
        <v>151</v>
      </c>
      <c r="P480" t="s">
        <v>158</v>
      </c>
      <c r="Q480" t="s">
        <v>159</v>
      </c>
      <c r="R480">
        <v>0</v>
      </c>
      <c r="S480">
        <v>0</v>
      </c>
      <c r="T480">
        <v>0</v>
      </c>
      <c r="U480">
        <v>0</v>
      </c>
      <c r="V480">
        <v>0</v>
      </c>
      <c r="W480">
        <v>0</v>
      </c>
      <c r="X480">
        <v>0</v>
      </c>
      <c r="Y480">
        <v>0</v>
      </c>
      <c r="Z480">
        <v>0</v>
      </c>
      <c r="AA480">
        <v>0</v>
      </c>
      <c r="AB480">
        <v>35000</v>
      </c>
      <c r="AC480">
        <v>0</v>
      </c>
      <c r="AD480">
        <v>-5109.03</v>
      </c>
      <c r="AE480">
        <f t="shared" si="31"/>
        <v>-5109.03</v>
      </c>
      <c r="AF480">
        <v>29890.97</v>
      </c>
      <c r="AG480">
        <v>29890.97</v>
      </c>
      <c r="AH480">
        <v>0</v>
      </c>
      <c r="AI480">
        <v>100</v>
      </c>
      <c r="AJ480">
        <v>0</v>
      </c>
      <c r="AK480">
        <v>0</v>
      </c>
      <c r="AL480">
        <v>0</v>
      </c>
      <c r="AM480">
        <v>0</v>
      </c>
      <c r="AN480">
        <v>0</v>
      </c>
      <c r="AO480">
        <v>0</v>
      </c>
      <c r="AP480">
        <v>0</v>
      </c>
      <c r="AQ480">
        <v>0</v>
      </c>
      <c r="AR480">
        <v>0</v>
      </c>
      <c r="AS480">
        <v>0</v>
      </c>
      <c r="AT480">
        <v>0</v>
      </c>
      <c r="AU480">
        <v>0</v>
      </c>
      <c r="AV480">
        <v>0</v>
      </c>
      <c r="AW480">
        <v>0</v>
      </c>
      <c r="AX480">
        <v>0</v>
      </c>
      <c r="AY480">
        <v>0</v>
      </c>
      <c r="AZ480" t="s">
        <v>336</v>
      </c>
      <c r="BA480" t="s">
        <v>493</v>
      </c>
      <c r="BB480" t="s">
        <v>161</v>
      </c>
      <c r="BC480" t="s">
        <v>161</v>
      </c>
      <c r="BD480" t="s">
        <v>161</v>
      </c>
      <c r="BE480" t="s">
        <v>161</v>
      </c>
      <c r="BF480" t="s">
        <v>159</v>
      </c>
      <c r="BG480" t="s">
        <v>161</v>
      </c>
      <c r="BH480" s="4">
        <v>42552</v>
      </c>
      <c r="BI480">
        <v>0</v>
      </c>
      <c r="BJ480" s="4">
        <v>42916</v>
      </c>
      <c r="BK480" t="s">
        <v>161</v>
      </c>
      <c r="BL480" t="s">
        <v>161</v>
      </c>
      <c r="BM480" t="s">
        <v>161</v>
      </c>
      <c r="BO480" t="s">
        <v>161</v>
      </c>
      <c r="BQ480" t="s">
        <v>161</v>
      </c>
      <c r="BS480" t="s">
        <v>161</v>
      </c>
      <c r="BU480" t="s">
        <v>161</v>
      </c>
      <c r="BW480" t="s">
        <v>161</v>
      </c>
      <c r="BX480" t="s">
        <v>161</v>
      </c>
      <c r="BZ480">
        <v>0</v>
      </c>
      <c r="CA480">
        <v>0</v>
      </c>
      <c r="CB480">
        <v>0</v>
      </c>
      <c r="CC480">
        <v>0</v>
      </c>
      <c r="CD480">
        <v>0</v>
      </c>
      <c r="CE480">
        <v>0</v>
      </c>
      <c r="CF480">
        <v>0</v>
      </c>
      <c r="CG480">
        <v>0</v>
      </c>
      <c r="CH480">
        <v>0.03</v>
      </c>
      <c r="CI480">
        <v>0</v>
      </c>
      <c r="CJ480">
        <v>-0.03</v>
      </c>
      <c r="CK480">
        <v>0</v>
      </c>
      <c r="CL480">
        <v>0</v>
      </c>
      <c r="CM480">
        <v>0</v>
      </c>
      <c r="CN480">
        <v>0</v>
      </c>
      <c r="CO480">
        <v>0</v>
      </c>
      <c r="CP480">
        <v>35000</v>
      </c>
      <c r="CQ480">
        <v>0</v>
      </c>
      <c r="CR480">
        <v>-5109</v>
      </c>
      <c r="CS480">
        <v>29891</v>
      </c>
      <c r="CT480">
        <v>29890.97</v>
      </c>
      <c r="CU480">
        <v>0</v>
      </c>
      <c r="CV480">
        <v>0.03</v>
      </c>
      <c r="CW480">
        <v>100</v>
      </c>
      <c r="CX480">
        <v>0</v>
      </c>
      <c r="CY480">
        <v>0</v>
      </c>
      <c r="CZ480">
        <v>0</v>
      </c>
      <c r="DA480">
        <v>0</v>
      </c>
      <c r="DB480">
        <v>0</v>
      </c>
      <c r="DC480">
        <v>0</v>
      </c>
      <c r="DD480">
        <v>0</v>
      </c>
      <c r="DE480">
        <v>0</v>
      </c>
      <c r="DF480">
        <v>0</v>
      </c>
      <c r="DG480">
        <v>0</v>
      </c>
      <c r="DH480">
        <v>0</v>
      </c>
      <c r="DI480">
        <v>0</v>
      </c>
      <c r="DJ480">
        <v>0</v>
      </c>
      <c r="DK480">
        <v>0</v>
      </c>
      <c r="DL480">
        <v>0</v>
      </c>
      <c r="DM480">
        <v>0</v>
      </c>
      <c r="DN480">
        <v>0</v>
      </c>
      <c r="DO480">
        <v>0</v>
      </c>
      <c r="DP480">
        <v>0</v>
      </c>
      <c r="DQ480">
        <v>0</v>
      </c>
      <c r="DR480">
        <v>0</v>
      </c>
      <c r="DS480">
        <v>0</v>
      </c>
      <c r="DT480">
        <v>0</v>
      </c>
      <c r="DU480">
        <v>0</v>
      </c>
      <c r="DV480">
        <v>0</v>
      </c>
      <c r="DW480">
        <v>0</v>
      </c>
      <c r="DX480">
        <v>0</v>
      </c>
      <c r="DY480">
        <v>0</v>
      </c>
      <c r="DZ480">
        <v>0</v>
      </c>
      <c r="EA480">
        <v>0</v>
      </c>
      <c r="EB480">
        <v>0</v>
      </c>
      <c r="EC480">
        <v>0</v>
      </c>
      <c r="ED480">
        <v>0</v>
      </c>
      <c r="EE480">
        <v>0</v>
      </c>
      <c r="EF480">
        <v>0</v>
      </c>
      <c r="EG480">
        <v>0</v>
      </c>
      <c r="EH480">
        <v>0</v>
      </c>
      <c r="EI480">
        <v>0</v>
      </c>
      <c r="EJ480">
        <v>0</v>
      </c>
      <c r="EK480">
        <v>0</v>
      </c>
      <c r="EL480">
        <v>0</v>
      </c>
      <c r="EM480">
        <v>0</v>
      </c>
      <c r="EN480">
        <v>0</v>
      </c>
      <c r="EO480">
        <v>0</v>
      </c>
      <c r="EP480">
        <v>0</v>
      </c>
      <c r="EQ480">
        <v>0</v>
      </c>
      <c r="ER480">
        <v>0</v>
      </c>
      <c r="ES480">
        <v>0</v>
      </c>
    </row>
    <row r="481" spans="1:149" hidden="1" x14ac:dyDescent="0.3">
      <c r="A481" t="s">
        <v>148</v>
      </c>
      <c r="B481" t="s">
        <v>149</v>
      </c>
      <c r="C481" t="s">
        <v>869</v>
      </c>
      <c r="D481" t="s">
        <v>151</v>
      </c>
      <c r="E481" t="s">
        <v>152</v>
      </c>
      <c r="F481" t="s">
        <v>326</v>
      </c>
      <c r="G481" t="str">
        <f>VLOOKUP(L481,'[3]Locn Lookup 2'!G:H,2,FALSE)</f>
        <v>117 -  HAVEMEYER</v>
      </c>
      <c r="H481" t="str">
        <f t="shared" si="30"/>
        <v>17167117 -  HAVEMEYER</v>
      </c>
      <c r="I481" t="s">
        <v>154</v>
      </c>
      <c r="J481" t="s">
        <v>155</v>
      </c>
      <c r="L481" s="3">
        <v>117</v>
      </c>
      <c r="M481" t="s">
        <v>156</v>
      </c>
      <c r="N481" t="s">
        <v>953</v>
      </c>
      <c r="O481" t="s">
        <v>151</v>
      </c>
      <c r="P481" t="s">
        <v>158</v>
      </c>
      <c r="Q481" t="s">
        <v>159</v>
      </c>
      <c r="R481">
        <v>0</v>
      </c>
      <c r="S481">
        <v>0</v>
      </c>
      <c r="T481">
        <v>0</v>
      </c>
      <c r="U481">
        <v>0</v>
      </c>
      <c r="V481">
        <v>0</v>
      </c>
      <c r="W481">
        <v>0</v>
      </c>
      <c r="X481">
        <v>0</v>
      </c>
      <c r="Y481">
        <v>0</v>
      </c>
      <c r="Z481">
        <v>0</v>
      </c>
      <c r="AA481">
        <v>0</v>
      </c>
      <c r="AB481">
        <v>210000</v>
      </c>
      <c r="AC481">
        <v>129999.94</v>
      </c>
      <c r="AD481">
        <v>0</v>
      </c>
      <c r="AE481">
        <f t="shared" si="31"/>
        <v>129999.94</v>
      </c>
      <c r="AF481">
        <v>339999.94</v>
      </c>
      <c r="AG481">
        <v>339999.94</v>
      </c>
      <c r="AH481">
        <v>0</v>
      </c>
      <c r="AI481">
        <v>100</v>
      </c>
      <c r="AJ481">
        <v>0</v>
      </c>
      <c r="AK481">
        <v>0</v>
      </c>
      <c r="AL481">
        <v>0</v>
      </c>
      <c r="AM481">
        <v>0</v>
      </c>
      <c r="AN481">
        <v>0</v>
      </c>
      <c r="AO481">
        <v>0</v>
      </c>
      <c r="AP481">
        <v>0</v>
      </c>
      <c r="AQ481">
        <v>0</v>
      </c>
      <c r="AR481">
        <v>0</v>
      </c>
      <c r="AS481">
        <v>0</v>
      </c>
      <c r="AT481">
        <v>0</v>
      </c>
      <c r="AU481">
        <v>0</v>
      </c>
      <c r="AV481">
        <v>0</v>
      </c>
      <c r="AW481">
        <v>0</v>
      </c>
      <c r="AX481">
        <v>0</v>
      </c>
      <c r="AY481">
        <v>0</v>
      </c>
      <c r="AZ481" t="s">
        <v>328</v>
      </c>
      <c r="BA481" t="s">
        <v>326</v>
      </c>
      <c r="BB481" t="s">
        <v>161</v>
      </c>
      <c r="BC481" t="s">
        <v>161</v>
      </c>
      <c r="BD481" t="s">
        <v>161</v>
      </c>
      <c r="BE481" t="s">
        <v>161</v>
      </c>
      <c r="BF481" t="s">
        <v>159</v>
      </c>
      <c r="BG481" t="s">
        <v>161</v>
      </c>
      <c r="BH481" s="4">
        <v>42552</v>
      </c>
      <c r="BI481">
        <v>0</v>
      </c>
      <c r="BJ481" s="4">
        <v>42916</v>
      </c>
      <c r="BK481" t="s">
        <v>161</v>
      </c>
      <c r="BL481" t="s">
        <v>161</v>
      </c>
      <c r="BM481" t="s">
        <v>161</v>
      </c>
      <c r="BO481" t="s">
        <v>161</v>
      </c>
      <c r="BQ481" t="s">
        <v>161</v>
      </c>
      <c r="BS481" t="s">
        <v>161</v>
      </c>
      <c r="BU481" t="s">
        <v>161</v>
      </c>
      <c r="BW481" t="s">
        <v>161</v>
      </c>
      <c r="BX481" t="s">
        <v>161</v>
      </c>
      <c r="BZ481">
        <v>0</v>
      </c>
      <c r="CA481">
        <v>0</v>
      </c>
      <c r="CB481">
        <v>0</v>
      </c>
      <c r="CC481">
        <v>0</v>
      </c>
      <c r="CD481">
        <v>0</v>
      </c>
      <c r="CE481">
        <v>0</v>
      </c>
      <c r="CF481">
        <v>0</v>
      </c>
      <c r="CG481">
        <v>0</v>
      </c>
      <c r="CH481">
        <v>7967.23</v>
      </c>
      <c r="CI481">
        <v>0</v>
      </c>
      <c r="CJ481">
        <v>0</v>
      </c>
      <c r="CK481">
        <v>7967.23</v>
      </c>
      <c r="CL481">
        <v>7967.23</v>
      </c>
      <c r="CM481">
        <v>0</v>
      </c>
      <c r="CN481">
        <v>0</v>
      </c>
      <c r="CO481">
        <v>100</v>
      </c>
      <c r="CP481">
        <v>210000</v>
      </c>
      <c r="CQ481">
        <v>129999.94</v>
      </c>
      <c r="CR481">
        <v>0</v>
      </c>
      <c r="CS481">
        <v>339999.94</v>
      </c>
      <c r="CT481">
        <v>332032.71000000002</v>
      </c>
      <c r="CU481">
        <v>0</v>
      </c>
      <c r="CV481">
        <v>7967.23</v>
      </c>
      <c r="CW481">
        <v>97.66</v>
      </c>
      <c r="CX481">
        <v>0</v>
      </c>
      <c r="CY481">
        <v>0</v>
      </c>
      <c r="CZ481">
        <v>0</v>
      </c>
      <c r="DA481">
        <v>0</v>
      </c>
      <c r="DB481">
        <v>0</v>
      </c>
      <c r="DC481">
        <v>0</v>
      </c>
      <c r="DD481">
        <v>0</v>
      </c>
      <c r="DE481">
        <v>0</v>
      </c>
      <c r="DF481">
        <v>0</v>
      </c>
      <c r="DG481">
        <v>0</v>
      </c>
      <c r="DH481">
        <v>0</v>
      </c>
      <c r="DI481">
        <v>0</v>
      </c>
      <c r="DJ481">
        <v>0</v>
      </c>
      <c r="DK481">
        <v>0</v>
      </c>
      <c r="DL481">
        <v>0</v>
      </c>
      <c r="DM481">
        <v>0</v>
      </c>
      <c r="DN481">
        <v>0</v>
      </c>
      <c r="DO481">
        <v>0</v>
      </c>
      <c r="DP481">
        <v>0</v>
      </c>
      <c r="DQ481">
        <v>0</v>
      </c>
      <c r="DR481">
        <v>0</v>
      </c>
      <c r="DS481">
        <v>0</v>
      </c>
      <c r="DT481">
        <v>0</v>
      </c>
      <c r="DU481">
        <v>0</v>
      </c>
      <c r="DV481">
        <v>0</v>
      </c>
      <c r="DW481">
        <v>0</v>
      </c>
      <c r="DX481">
        <v>0</v>
      </c>
      <c r="DY481">
        <v>0</v>
      </c>
      <c r="DZ481">
        <v>0</v>
      </c>
      <c r="EA481">
        <v>0</v>
      </c>
      <c r="EB481">
        <v>0</v>
      </c>
      <c r="EC481">
        <v>0</v>
      </c>
      <c r="ED481">
        <v>0</v>
      </c>
      <c r="EE481">
        <v>0</v>
      </c>
      <c r="EF481">
        <v>0</v>
      </c>
      <c r="EG481">
        <v>0</v>
      </c>
      <c r="EH481">
        <v>0</v>
      </c>
      <c r="EI481">
        <v>0</v>
      </c>
      <c r="EJ481">
        <v>0</v>
      </c>
      <c r="EK481">
        <v>0</v>
      </c>
      <c r="EL481">
        <v>0</v>
      </c>
      <c r="EM481">
        <v>0</v>
      </c>
      <c r="EN481">
        <v>0</v>
      </c>
      <c r="EO481">
        <v>0</v>
      </c>
      <c r="EP481">
        <v>0</v>
      </c>
      <c r="EQ481">
        <v>0</v>
      </c>
      <c r="ER481">
        <v>0</v>
      </c>
      <c r="ES481">
        <v>0</v>
      </c>
    </row>
    <row r="482" spans="1:149" hidden="1" x14ac:dyDescent="0.3">
      <c r="A482" t="s">
        <v>148</v>
      </c>
      <c r="B482" t="s">
        <v>149</v>
      </c>
      <c r="C482" t="s">
        <v>869</v>
      </c>
      <c r="D482" t="s">
        <v>151</v>
      </c>
      <c r="E482" t="s">
        <v>152</v>
      </c>
      <c r="F482" t="s">
        <v>954</v>
      </c>
      <c r="G482" t="str">
        <f>VLOOKUP(L482,'[3]Locn Lookup 2'!G:H,2,FALSE)</f>
        <v>117 -  HAVEMEYER</v>
      </c>
      <c r="H482" t="str">
        <f t="shared" si="30"/>
        <v>18158117 -  HAVEMEYER</v>
      </c>
      <c r="I482" t="s">
        <v>154</v>
      </c>
      <c r="J482" t="s">
        <v>155</v>
      </c>
      <c r="L482" s="3">
        <v>117</v>
      </c>
      <c r="M482" t="s">
        <v>156</v>
      </c>
      <c r="N482" t="s">
        <v>955</v>
      </c>
      <c r="O482" t="s">
        <v>151</v>
      </c>
      <c r="P482" t="s">
        <v>158</v>
      </c>
      <c r="Q482" t="s">
        <v>159</v>
      </c>
      <c r="R482">
        <v>47816.15</v>
      </c>
      <c r="S482">
        <v>0</v>
      </c>
      <c r="T482">
        <v>0</v>
      </c>
      <c r="U482">
        <v>0</v>
      </c>
      <c r="V482">
        <v>47816.15</v>
      </c>
      <c r="W482">
        <v>0</v>
      </c>
      <c r="X482">
        <v>42816.15</v>
      </c>
      <c r="Y482">
        <v>0</v>
      </c>
      <c r="Z482">
        <v>5000</v>
      </c>
      <c r="AA482">
        <v>89.54</v>
      </c>
      <c r="AB482">
        <v>550000</v>
      </c>
      <c r="AC482">
        <v>0</v>
      </c>
      <c r="AD482">
        <v>0</v>
      </c>
      <c r="AE482">
        <f t="shared" si="31"/>
        <v>0</v>
      </c>
      <c r="AF482">
        <v>550000</v>
      </c>
      <c r="AG482">
        <v>502183.85</v>
      </c>
      <c r="AH482">
        <v>5000</v>
      </c>
      <c r="AI482">
        <v>99.09</v>
      </c>
      <c r="AJ482">
        <v>61311.360000000001</v>
      </c>
      <c r="AK482">
        <v>0</v>
      </c>
      <c r="AL482">
        <v>0</v>
      </c>
      <c r="AM482">
        <v>0</v>
      </c>
      <c r="AN482">
        <v>61311.360000000001</v>
      </c>
      <c r="AO482">
        <v>13495.21</v>
      </c>
      <c r="AP482">
        <v>0</v>
      </c>
      <c r="AQ482">
        <v>47816.15</v>
      </c>
      <c r="AR482">
        <v>22.01</v>
      </c>
      <c r="AS482">
        <v>0</v>
      </c>
      <c r="AT482">
        <v>0</v>
      </c>
      <c r="AU482">
        <v>0</v>
      </c>
      <c r="AV482">
        <v>0</v>
      </c>
      <c r="AW482">
        <v>0</v>
      </c>
      <c r="AX482">
        <v>0</v>
      </c>
      <c r="AY482">
        <v>0</v>
      </c>
      <c r="AZ482" t="s">
        <v>950</v>
      </c>
      <c r="BA482" t="s">
        <v>954</v>
      </c>
      <c r="BB482" t="s">
        <v>161</v>
      </c>
      <c r="BC482" t="s">
        <v>161</v>
      </c>
      <c r="BD482" t="s">
        <v>161</v>
      </c>
      <c r="BE482" t="s">
        <v>161</v>
      </c>
      <c r="BF482" t="s">
        <v>159</v>
      </c>
      <c r="BG482" t="s">
        <v>161</v>
      </c>
      <c r="BH482" s="4">
        <v>42917</v>
      </c>
      <c r="BI482">
        <v>0</v>
      </c>
      <c r="BJ482" s="4">
        <v>43281</v>
      </c>
      <c r="BK482" t="s">
        <v>161</v>
      </c>
      <c r="BL482" t="s">
        <v>161</v>
      </c>
      <c r="BM482" t="s">
        <v>161</v>
      </c>
      <c r="BO482" t="s">
        <v>161</v>
      </c>
      <c r="BQ482" t="s">
        <v>161</v>
      </c>
      <c r="BS482" t="s">
        <v>161</v>
      </c>
      <c r="BU482" t="s">
        <v>161</v>
      </c>
      <c r="BW482" t="s">
        <v>161</v>
      </c>
      <c r="BX482" t="s">
        <v>161</v>
      </c>
      <c r="BZ482">
        <v>142102.26999999999</v>
      </c>
      <c r="CA482">
        <v>0</v>
      </c>
      <c r="CB482">
        <v>0</v>
      </c>
      <c r="CC482">
        <v>142102.26999999999</v>
      </c>
      <c r="CD482">
        <v>80790.91</v>
      </c>
      <c r="CE482">
        <v>0</v>
      </c>
      <c r="CF482">
        <v>61311.360000000001</v>
      </c>
      <c r="CG482">
        <v>56.85</v>
      </c>
      <c r="CH482">
        <v>550000</v>
      </c>
      <c r="CI482">
        <v>0</v>
      </c>
      <c r="CJ482">
        <v>0</v>
      </c>
      <c r="CK482">
        <v>550000</v>
      </c>
      <c r="CL482">
        <v>407897.73</v>
      </c>
      <c r="CM482">
        <v>0</v>
      </c>
      <c r="CN482">
        <v>142102.26999999999</v>
      </c>
      <c r="CO482">
        <v>74.16</v>
      </c>
      <c r="CP482">
        <v>0</v>
      </c>
      <c r="CQ482">
        <v>0</v>
      </c>
      <c r="CR482">
        <v>0</v>
      </c>
      <c r="CS482">
        <v>0</v>
      </c>
      <c r="CT482">
        <v>0</v>
      </c>
      <c r="CU482">
        <v>0</v>
      </c>
      <c r="CV482">
        <v>0</v>
      </c>
      <c r="CW482">
        <v>0</v>
      </c>
      <c r="CX482">
        <v>0</v>
      </c>
      <c r="CY482">
        <v>0</v>
      </c>
      <c r="CZ482">
        <v>0</v>
      </c>
      <c r="DA482">
        <v>0</v>
      </c>
      <c r="DB482">
        <v>0</v>
      </c>
      <c r="DC482">
        <v>0</v>
      </c>
      <c r="DD482">
        <v>0</v>
      </c>
      <c r="DE482">
        <v>0</v>
      </c>
      <c r="DF482">
        <v>0</v>
      </c>
      <c r="DG482">
        <v>0</v>
      </c>
      <c r="DH482">
        <v>0</v>
      </c>
      <c r="DI482">
        <v>0</v>
      </c>
      <c r="DJ482">
        <v>0</v>
      </c>
      <c r="DK482">
        <v>0</v>
      </c>
      <c r="DL482">
        <v>0</v>
      </c>
      <c r="DM482">
        <v>0</v>
      </c>
      <c r="DN482">
        <v>0</v>
      </c>
      <c r="DO482">
        <v>0</v>
      </c>
      <c r="DP482">
        <v>0</v>
      </c>
      <c r="DQ482">
        <v>0</v>
      </c>
      <c r="DR482">
        <v>0</v>
      </c>
      <c r="DS482">
        <v>0</v>
      </c>
      <c r="DT482">
        <v>0</v>
      </c>
      <c r="DU482">
        <v>0</v>
      </c>
      <c r="DV482">
        <v>0</v>
      </c>
      <c r="DW482">
        <v>0</v>
      </c>
      <c r="DX482">
        <v>0</v>
      </c>
      <c r="DY482">
        <v>0</v>
      </c>
      <c r="DZ482">
        <v>0</v>
      </c>
      <c r="EA482">
        <v>0</v>
      </c>
      <c r="EB482">
        <v>0</v>
      </c>
      <c r="EC482">
        <v>0</v>
      </c>
      <c r="ED482">
        <v>0</v>
      </c>
      <c r="EE482">
        <v>0</v>
      </c>
      <c r="EF482">
        <v>0</v>
      </c>
      <c r="EG482">
        <v>0</v>
      </c>
      <c r="EH482">
        <v>0</v>
      </c>
      <c r="EI482">
        <v>0</v>
      </c>
      <c r="EJ482">
        <v>0</v>
      </c>
      <c r="EK482">
        <v>0</v>
      </c>
      <c r="EL482">
        <v>0</v>
      </c>
      <c r="EM482">
        <v>0</v>
      </c>
      <c r="EN482">
        <v>0</v>
      </c>
      <c r="EO482">
        <v>0</v>
      </c>
      <c r="EP482">
        <v>0</v>
      </c>
      <c r="EQ482">
        <v>0</v>
      </c>
      <c r="ER482">
        <v>0</v>
      </c>
      <c r="ES482">
        <v>0</v>
      </c>
    </row>
    <row r="483" spans="1:149" hidden="1" x14ac:dyDescent="0.3">
      <c r="A483" t="s">
        <v>148</v>
      </c>
      <c r="B483" t="s">
        <v>149</v>
      </c>
      <c r="C483" t="s">
        <v>869</v>
      </c>
      <c r="D483" t="s">
        <v>151</v>
      </c>
      <c r="E483" t="s">
        <v>152</v>
      </c>
      <c r="F483" t="s">
        <v>337</v>
      </c>
      <c r="G483" t="str">
        <f>VLOOKUP(L483,'[3]Locn Lookup 2'!G:H,2,FALSE)</f>
        <v>117 -  HAVEMEYER</v>
      </c>
      <c r="H483" t="str">
        <f t="shared" si="30"/>
        <v>18165117 -  HAVEMEYER</v>
      </c>
      <c r="I483" t="s">
        <v>154</v>
      </c>
      <c r="J483" t="s">
        <v>155</v>
      </c>
      <c r="L483" s="3">
        <v>117</v>
      </c>
      <c r="M483" t="s">
        <v>156</v>
      </c>
      <c r="N483" t="s">
        <v>956</v>
      </c>
      <c r="O483" t="s">
        <v>151</v>
      </c>
      <c r="P483" t="s">
        <v>158</v>
      </c>
      <c r="Q483" t="s">
        <v>159</v>
      </c>
      <c r="R483">
        <v>0</v>
      </c>
      <c r="S483">
        <v>0</v>
      </c>
      <c r="T483">
        <v>0</v>
      </c>
      <c r="U483">
        <v>0</v>
      </c>
      <c r="V483">
        <v>0</v>
      </c>
      <c r="W483">
        <v>0</v>
      </c>
      <c r="X483">
        <v>0</v>
      </c>
      <c r="Y483">
        <v>0</v>
      </c>
      <c r="Z483">
        <v>0</v>
      </c>
      <c r="AA483">
        <v>0</v>
      </c>
      <c r="AB483">
        <v>50000</v>
      </c>
      <c r="AC483">
        <v>0</v>
      </c>
      <c r="AD483">
        <v>-3457.23</v>
      </c>
      <c r="AE483">
        <f t="shared" si="31"/>
        <v>-3457.23</v>
      </c>
      <c r="AF483">
        <v>46542.77</v>
      </c>
      <c r="AG483">
        <v>46542.77</v>
      </c>
      <c r="AH483">
        <v>0</v>
      </c>
      <c r="AI483">
        <v>100</v>
      </c>
      <c r="AJ483">
        <v>0</v>
      </c>
      <c r="AK483">
        <v>0</v>
      </c>
      <c r="AL483">
        <v>0</v>
      </c>
      <c r="AM483">
        <v>0</v>
      </c>
      <c r="AN483">
        <v>0</v>
      </c>
      <c r="AO483">
        <v>0</v>
      </c>
      <c r="AP483">
        <v>0</v>
      </c>
      <c r="AQ483">
        <v>0</v>
      </c>
      <c r="AR483">
        <v>0</v>
      </c>
      <c r="AS483">
        <v>0</v>
      </c>
      <c r="AT483">
        <v>0</v>
      </c>
      <c r="AU483">
        <v>0</v>
      </c>
      <c r="AV483">
        <v>0</v>
      </c>
      <c r="AW483">
        <v>0</v>
      </c>
      <c r="AX483">
        <v>0</v>
      </c>
      <c r="AY483">
        <v>0</v>
      </c>
      <c r="AZ483" t="s">
        <v>328</v>
      </c>
      <c r="BA483" t="s">
        <v>337</v>
      </c>
      <c r="BB483" t="s">
        <v>161</v>
      </c>
      <c r="BC483" t="s">
        <v>161</v>
      </c>
      <c r="BD483" t="s">
        <v>161</v>
      </c>
      <c r="BE483" t="s">
        <v>161</v>
      </c>
      <c r="BF483" t="s">
        <v>159</v>
      </c>
      <c r="BG483" t="s">
        <v>161</v>
      </c>
      <c r="BH483" s="4">
        <v>42917</v>
      </c>
      <c r="BI483">
        <v>0</v>
      </c>
      <c r="BJ483" s="4">
        <v>43281</v>
      </c>
      <c r="BK483" t="s">
        <v>161</v>
      </c>
      <c r="BL483" t="s">
        <v>161</v>
      </c>
      <c r="BM483" t="s">
        <v>161</v>
      </c>
      <c r="BO483" t="s">
        <v>161</v>
      </c>
      <c r="BQ483" t="s">
        <v>161</v>
      </c>
      <c r="BS483" t="s">
        <v>161</v>
      </c>
      <c r="BU483" t="s">
        <v>161</v>
      </c>
      <c r="BW483" t="s">
        <v>161</v>
      </c>
      <c r="BX483" t="s">
        <v>161</v>
      </c>
      <c r="BZ483">
        <v>3457.23</v>
      </c>
      <c r="CA483">
        <v>0</v>
      </c>
      <c r="CB483">
        <v>-3457.23</v>
      </c>
      <c r="CC483">
        <v>0</v>
      </c>
      <c r="CD483">
        <v>0</v>
      </c>
      <c r="CE483">
        <v>0</v>
      </c>
      <c r="CF483">
        <v>0</v>
      </c>
      <c r="CG483">
        <v>0</v>
      </c>
      <c r="CH483">
        <v>50000</v>
      </c>
      <c r="CI483">
        <v>0</v>
      </c>
      <c r="CJ483">
        <v>0</v>
      </c>
      <c r="CK483">
        <v>50000</v>
      </c>
      <c r="CL483">
        <v>46542.77</v>
      </c>
      <c r="CM483">
        <v>0</v>
      </c>
      <c r="CN483">
        <v>3457.23</v>
      </c>
      <c r="CO483">
        <v>93.09</v>
      </c>
      <c r="CP483">
        <v>0</v>
      </c>
      <c r="CQ483">
        <v>0</v>
      </c>
      <c r="CR483">
        <v>0</v>
      </c>
      <c r="CS483">
        <v>0</v>
      </c>
      <c r="CT483">
        <v>0</v>
      </c>
      <c r="CU483">
        <v>0</v>
      </c>
      <c r="CV483">
        <v>0</v>
      </c>
      <c r="CW483">
        <v>0</v>
      </c>
      <c r="CX483">
        <v>0</v>
      </c>
      <c r="CY483">
        <v>0</v>
      </c>
      <c r="CZ483">
        <v>0</v>
      </c>
      <c r="DA483">
        <v>0</v>
      </c>
      <c r="DB483">
        <v>0</v>
      </c>
      <c r="DC483">
        <v>0</v>
      </c>
      <c r="DD483">
        <v>0</v>
      </c>
      <c r="DE483">
        <v>0</v>
      </c>
      <c r="DF483">
        <v>0</v>
      </c>
      <c r="DG483">
        <v>0</v>
      </c>
      <c r="DH483">
        <v>0</v>
      </c>
      <c r="DI483">
        <v>0</v>
      </c>
      <c r="DJ483">
        <v>0</v>
      </c>
      <c r="DK483">
        <v>0</v>
      </c>
      <c r="DL483">
        <v>0</v>
      </c>
      <c r="DM483">
        <v>0</v>
      </c>
      <c r="DN483">
        <v>0</v>
      </c>
      <c r="DO483">
        <v>0</v>
      </c>
      <c r="DP483">
        <v>0</v>
      </c>
      <c r="DQ483">
        <v>0</v>
      </c>
      <c r="DR483">
        <v>0</v>
      </c>
      <c r="DS483">
        <v>0</v>
      </c>
      <c r="DT483">
        <v>0</v>
      </c>
      <c r="DU483">
        <v>0</v>
      </c>
      <c r="DV483">
        <v>0</v>
      </c>
      <c r="DW483">
        <v>0</v>
      </c>
      <c r="DX483">
        <v>0</v>
      </c>
      <c r="DY483">
        <v>0</v>
      </c>
      <c r="DZ483">
        <v>0</v>
      </c>
      <c r="EA483">
        <v>0</v>
      </c>
      <c r="EB483">
        <v>0</v>
      </c>
      <c r="EC483">
        <v>0</v>
      </c>
      <c r="ED483">
        <v>0</v>
      </c>
      <c r="EE483">
        <v>0</v>
      </c>
      <c r="EF483">
        <v>0</v>
      </c>
      <c r="EG483">
        <v>0</v>
      </c>
      <c r="EH483">
        <v>0</v>
      </c>
      <c r="EI483">
        <v>0</v>
      </c>
      <c r="EJ483">
        <v>0</v>
      </c>
      <c r="EK483">
        <v>0</v>
      </c>
      <c r="EL483">
        <v>0</v>
      </c>
      <c r="EM483">
        <v>0</v>
      </c>
      <c r="EN483">
        <v>0</v>
      </c>
      <c r="EO483">
        <v>0</v>
      </c>
      <c r="EP483">
        <v>0</v>
      </c>
      <c r="EQ483">
        <v>0</v>
      </c>
      <c r="ER483">
        <v>0</v>
      </c>
      <c r="ES483">
        <v>0</v>
      </c>
    </row>
    <row r="484" spans="1:149" hidden="1" x14ac:dyDescent="0.3">
      <c r="A484" t="s">
        <v>148</v>
      </c>
      <c r="B484" t="s">
        <v>149</v>
      </c>
      <c r="C484" t="s">
        <v>869</v>
      </c>
      <c r="D484" t="s">
        <v>151</v>
      </c>
      <c r="E484" t="s">
        <v>152</v>
      </c>
      <c r="F484" t="s">
        <v>454</v>
      </c>
      <c r="G484" t="str">
        <f>VLOOKUP(L484,'[3]Locn Lookup 2'!G:H,2,FALSE)</f>
        <v>117 -  HAVEMEYER</v>
      </c>
      <c r="H484" t="str">
        <f t="shared" si="30"/>
        <v>18166117 -  HAVEMEYER</v>
      </c>
      <c r="I484" t="s">
        <v>154</v>
      </c>
      <c r="J484" t="s">
        <v>155</v>
      </c>
      <c r="L484" s="3">
        <v>117</v>
      </c>
      <c r="M484" t="s">
        <v>156</v>
      </c>
      <c r="N484" t="s">
        <v>957</v>
      </c>
      <c r="O484" t="s">
        <v>151</v>
      </c>
      <c r="P484" t="s">
        <v>158</v>
      </c>
      <c r="Q484" t="s">
        <v>159</v>
      </c>
      <c r="R484">
        <v>0</v>
      </c>
      <c r="S484">
        <v>0</v>
      </c>
      <c r="T484">
        <v>0</v>
      </c>
      <c r="U484">
        <v>0</v>
      </c>
      <c r="V484">
        <v>0</v>
      </c>
      <c r="W484">
        <v>0</v>
      </c>
      <c r="X484">
        <v>0</v>
      </c>
      <c r="Y484">
        <v>0</v>
      </c>
      <c r="Z484">
        <v>0</v>
      </c>
      <c r="AA484">
        <v>0</v>
      </c>
      <c r="AB484">
        <v>0</v>
      </c>
      <c r="AC484">
        <v>0</v>
      </c>
      <c r="AD484">
        <v>0</v>
      </c>
      <c r="AE484">
        <f t="shared" si="31"/>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t="s">
        <v>160</v>
      </c>
      <c r="BA484" t="s">
        <v>454</v>
      </c>
      <c r="BB484" t="s">
        <v>161</v>
      </c>
      <c r="BC484" t="s">
        <v>161</v>
      </c>
      <c r="BD484" t="s">
        <v>161</v>
      </c>
      <c r="BE484" t="s">
        <v>161</v>
      </c>
      <c r="BF484" t="s">
        <v>159</v>
      </c>
      <c r="BG484" t="s">
        <v>161</v>
      </c>
      <c r="BH484" s="4">
        <v>42917</v>
      </c>
      <c r="BI484">
        <v>0</v>
      </c>
      <c r="BJ484" s="4">
        <v>43281</v>
      </c>
      <c r="BK484" t="s">
        <v>161</v>
      </c>
      <c r="BL484" t="s">
        <v>161</v>
      </c>
      <c r="BM484" t="s">
        <v>161</v>
      </c>
      <c r="BO484" t="s">
        <v>161</v>
      </c>
      <c r="BQ484" t="s">
        <v>161</v>
      </c>
      <c r="BS484" t="s">
        <v>161</v>
      </c>
      <c r="BU484" t="s">
        <v>161</v>
      </c>
      <c r="BW484" t="s">
        <v>161</v>
      </c>
      <c r="BX484" t="s">
        <v>161</v>
      </c>
      <c r="BZ484">
        <v>0</v>
      </c>
      <c r="CA484">
        <v>0</v>
      </c>
      <c r="CB484">
        <v>0</v>
      </c>
      <c r="CC484">
        <v>0</v>
      </c>
      <c r="CD484">
        <v>0</v>
      </c>
      <c r="CE484">
        <v>0</v>
      </c>
      <c r="CF484">
        <v>0</v>
      </c>
      <c r="CG484">
        <v>0</v>
      </c>
      <c r="CH484">
        <v>0</v>
      </c>
      <c r="CI484">
        <v>0</v>
      </c>
      <c r="CJ484">
        <v>0</v>
      </c>
      <c r="CK484">
        <v>0</v>
      </c>
      <c r="CL484">
        <v>0</v>
      </c>
      <c r="CM484">
        <v>0</v>
      </c>
      <c r="CN484">
        <v>0</v>
      </c>
      <c r="CO484">
        <v>0</v>
      </c>
      <c r="CP484">
        <v>0</v>
      </c>
      <c r="CQ484">
        <v>0</v>
      </c>
      <c r="CR484">
        <v>0</v>
      </c>
      <c r="CS484">
        <v>0</v>
      </c>
      <c r="CT484">
        <v>0</v>
      </c>
      <c r="CU484">
        <v>0</v>
      </c>
      <c r="CV484">
        <v>0</v>
      </c>
      <c r="CW484">
        <v>0</v>
      </c>
      <c r="CX484">
        <v>0</v>
      </c>
      <c r="CY484">
        <v>0</v>
      </c>
      <c r="CZ484">
        <v>0</v>
      </c>
      <c r="DA484">
        <v>0</v>
      </c>
      <c r="DB484">
        <v>0</v>
      </c>
      <c r="DC484">
        <v>0</v>
      </c>
      <c r="DD484">
        <v>0</v>
      </c>
      <c r="DE484">
        <v>0</v>
      </c>
      <c r="DF484">
        <v>0</v>
      </c>
      <c r="DG484">
        <v>0</v>
      </c>
      <c r="DH484">
        <v>0</v>
      </c>
      <c r="DI484">
        <v>0</v>
      </c>
      <c r="DJ484">
        <v>0</v>
      </c>
      <c r="DK484">
        <v>0</v>
      </c>
      <c r="DL484">
        <v>0</v>
      </c>
      <c r="DM484">
        <v>0</v>
      </c>
      <c r="DN484">
        <v>0</v>
      </c>
      <c r="DO484">
        <v>0</v>
      </c>
      <c r="DP484">
        <v>0</v>
      </c>
      <c r="DQ484">
        <v>0</v>
      </c>
      <c r="DR484">
        <v>0</v>
      </c>
      <c r="DS484">
        <v>0</v>
      </c>
      <c r="DT484">
        <v>0</v>
      </c>
      <c r="DU484">
        <v>0</v>
      </c>
      <c r="DV484">
        <v>0</v>
      </c>
      <c r="DW484">
        <v>0</v>
      </c>
      <c r="DX484">
        <v>0</v>
      </c>
      <c r="DY484">
        <v>0</v>
      </c>
      <c r="DZ484">
        <v>0</v>
      </c>
      <c r="EA484">
        <v>0</v>
      </c>
      <c r="EB484">
        <v>0</v>
      </c>
      <c r="EC484">
        <v>0</v>
      </c>
      <c r="ED484">
        <v>0</v>
      </c>
      <c r="EE484">
        <v>0</v>
      </c>
      <c r="EF484">
        <v>0</v>
      </c>
      <c r="EG484">
        <v>0</v>
      </c>
      <c r="EH484">
        <v>0</v>
      </c>
      <c r="EI484">
        <v>0</v>
      </c>
      <c r="EJ484">
        <v>0</v>
      </c>
      <c r="EK484">
        <v>0</v>
      </c>
      <c r="EL484">
        <v>0</v>
      </c>
      <c r="EM484">
        <v>0</v>
      </c>
      <c r="EN484">
        <v>0</v>
      </c>
      <c r="EO484">
        <v>0</v>
      </c>
      <c r="EP484">
        <v>0</v>
      </c>
      <c r="EQ484">
        <v>0</v>
      </c>
      <c r="ER484">
        <v>0</v>
      </c>
      <c r="ES484">
        <v>0</v>
      </c>
    </row>
    <row r="485" spans="1:149" hidden="1" x14ac:dyDescent="0.3">
      <c r="A485" t="s">
        <v>148</v>
      </c>
      <c r="B485" t="s">
        <v>149</v>
      </c>
      <c r="C485" t="s">
        <v>869</v>
      </c>
      <c r="D485" t="s">
        <v>151</v>
      </c>
      <c r="E485" t="s">
        <v>152</v>
      </c>
      <c r="F485" t="s">
        <v>339</v>
      </c>
      <c r="G485" t="str">
        <f>VLOOKUP(L485,'[3]Locn Lookup 2'!G:H,2,FALSE)</f>
        <v>117 -  HAVEMEYER</v>
      </c>
      <c r="H485" t="str">
        <f t="shared" si="30"/>
        <v>18168117 -  HAVEMEYER</v>
      </c>
      <c r="I485" t="s">
        <v>154</v>
      </c>
      <c r="J485" t="s">
        <v>155</v>
      </c>
      <c r="L485" s="3">
        <v>117</v>
      </c>
      <c r="M485" t="s">
        <v>156</v>
      </c>
      <c r="N485" t="s">
        <v>958</v>
      </c>
      <c r="O485" t="s">
        <v>151</v>
      </c>
      <c r="P485" t="s">
        <v>158</v>
      </c>
      <c r="Q485" t="s">
        <v>159</v>
      </c>
      <c r="R485">
        <v>52133.65</v>
      </c>
      <c r="S485">
        <v>0</v>
      </c>
      <c r="T485">
        <v>0</v>
      </c>
      <c r="U485">
        <v>0</v>
      </c>
      <c r="V485">
        <v>52133.65</v>
      </c>
      <c r="W485">
        <v>1054</v>
      </c>
      <c r="X485">
        <v>13886.5</v>
      </c>
      <c r="Y485">
        <v>0</v>
      </c>
      <c r="Z485">
        <v>37193.15</v>
      </c>
      <c r="AA485">
        <v>28.66</v>
      </c>
      <c r="AB485">
        <v>150000</v>
      </c>
      <c r="AC485">
        <v>148940</v>
      </c>
      <c r="AD485">
        <v>0</v>
      </c>
      <c r="AE485">
        <f t="shared" si="31"/>
        <v>148940</v>
      </c>
      <c r="AF485">
        <v>298940</v>
      </c>
      <c r="AG485">
        <v>247860.35</v>
      </c>
      <c r="AH485">
        <v>37193.15</v>
      </c>
      <c r="AI485">
        <v>87.56</v>
      </c>
      <c r="AJ485">
        <v>67882.5</v>
      </c>
      <c r="AK485">
        <v>73940</v>
      </c>
      <c r="AL485">
        <v>0</v>
      </c>
      <c r="AM485">
        <v>0</v>
      </c>
      <c r="AN485">
        <v>141822.5</v>
      </c>
      <c r="AO485">
        <v>89688.85</v>
      </c>
      <c r="AP485">
        <v>0</v>
      </c>
      <c r="AQ485">
        <v>52133.65</v>
      </c>
      <c r="AR485">
        <v>63.24</v>
      </c>
      <c r="AS485">
        <v>0</v>
      </c>
      <c r="AT485">
        <v>0</v>
      </c>
      <c r="AU485">
        <v>0</v>
      </c>
      <c r="AV485">
        <v>0</v>
      </c>
      <c r="AW485">
        <v>0</v>
      </c>
      <c r="AX485">
        <v>0</v>
      </c>
      <c r="AY485">
        <v>0</v>
      </c>
      <c r="AZ485" t="s">
        <v>297</v>
      </c>
      <c r="BA485" t="s">
        <v>339</v>
      </c>
      <c r="BB485" t="s">
        <v>161</v>
      </c>
      <c r="BC485" t="s">
        <v>161</v>
      </c>
      <c r="BD485" t="s">
        <v>161</v>
      </c>
      <c r="BE485" t="s">
        <v>161</v>
      </c>
      <c r="BF485" t="s">
        <v>159</v>
      </c>
      <c r="BG485" t="s">
        <v>161</v>
      </c>
      <c r="BH485" s="4">
        <v>42917</v>
      </c>
      <c r="BI485">
        <v>0</v>
      </c>
      <c r="BJ485" s="4">
        <v>43281</v>
      </c>
      <c r="BK485" t="s">
        <v>161</v>
      </c>
      <c r="BL485" t="s">
        <v>161</v>
      </c>
      <c r="BM485" t="s">
        <v>161</v>
      </c>
      <c r="BO485" t="s">
        <v>161</v>
      </c>
      <c r="BQ485" t="s">
        <v>161</v>
      </c>
      <c r="BS485" t="s">
        <v>161</v>
      </c>
      <c r="BU485" t="s">
        <v>161</v>
      </c>
      <c r="BW485" t="s">
        <v>161</v>
      </c>
      <c r="BX485" t="s">
        <v>161</v>
      </c>
      <c r="BZ485">
        <v>59682.68</v>
      </c>
      <c r="CA485">
        <v>75000</v>
      </c>
      <c r="CB485">
        <v>0</v>
      </c>
      <c r="CC485">
        <v>134682.68</v>
      </c>
      <c r="CD485">
        <v>66800.179999999993</v>
      </c>
      <c r="CE485">
        <v>0</v>
      </c>
      <c r="CF485">
        <v>67882.5</v>
      </c>
      <c r="CG485">
        <v>49.6</v>
      </c>
      <c r="CH485">
        <v>150000</v>
      </c>
      <c r="CI485">
        <v>0</v>
      </c>
      <c r="CJ485">
        <v>0</v>
      </c>
      <c r="CK485">
        <v>150000</v>
      </c>
      <c r="CL485">
        <v>90317.32</v>
      </c>
      <c r="CM485">
        <v>0</v>
      </c>
      <c r="CN485">
        <v>59682.68</v>
      </c>
      <c r="CO485">
        <v>60.21</v>
      </c>
      <c r="CP485">
        <v>0</v>
      </c>
      <c r="CQ485">
        <v>0</v>
      </c>
      <c r="CR485">
        <v>0</v>
      </c>
      <c r="CS485">
        <v>0</v>
      </c>
      <c r="CT485">
        <v>0</v>
      </c>
      <c r="CU485">
        <v>0</v>
      </c>
      <c r="CV485">
        <v>0</v>
      </c>
      <c r="CW485">
        <v>0</v>
      </c>
      <c r="CX485">
        <v>0</v>
      </c>
      <c r="CY485">
        <v>0</v>
      </c>
      <c r="CZ485">
        <v>0</v>
      </c>
      <c r="DA485">
        <v>0</v>
      </c>
      <c r="DB485">
        <v>0</v>
      </c>
      <c r="DC485">
        <v>0</v>
      </c>
      <c r="DD485">
        <v>0</v>
      </c>
      <c r="DE485">
        <v>0</v>
      </c>
      <c r="DF485">
        <v>0</v>
      </c>
      <c r="DG485">
        <v>0</v>
      </c>
      <c r="DH485">
        <v>0</v>
      </c>
      <c r="DI485">
        <v>0</v>
      </c>
      <c r="DJ485">
        <v>0</v>
      </c>
      <c r="DK485">
        <v>0</v>
      </c>
      <c r="DL485">
        <v>0</v>
      </c>
      <c r="DM485">
        <v>0</v>
      </c>
      <c r="DN485">
        <v>0</v>
      </c>
      <c r="DO485">
        <v>0</v>
      </c>
      <c r="DP485">
        <v>0</v>
      </c>
      <c r="DQ485">
        <v>0</v>
      </c>
      <c r="DR485">
        <v>0</v>
      </c>
      <c r="DS485">
        <v>0</v>
      </c>
      <c r="DT485">
        <v>0</v>
      </c>
      <c r="DU485">
        <v>0</v>
      </c>
      <c r="DV485">
        <v>0</v>
      </c>
      <c r="DW485">
        <v>0</v>
      </c>
      <c r="DX485">
        <v>0</v>
      </c>
      <c r="DY485">
        <v>0</v>
      </c>
      <c r="DZ485">
        <v>0</v>
      </c>
      <c r="EA485">
        <v>0</v>
      </c>
      <c r="EB485">
        <v>0</v>
      </c>
      <c r="EC485">
        <v>0</v>
      </c>
      <c r="ED485">
        <v>0</v>
      </c>
      <c r="EE485">
        <v>0</v>
      </c>
      <c r="EF485">
        <v>0</v>
      </c>
      <c r="EG485">
        <v>0</v>
      </c>
      <c r="EH485">
        <v>0</v>
      </c>
      <c r="EI485">
        <v>0</v>
      </c>
      <c r="EJ485">
        <v>0</v>
      </c>
      <c r="EK485">
        <v>0</v>
      </c>
      <c r="EL485">
        <v>0</v>
      </c>
      <c r="EM485">
        <v>0</v>
      </c>
      <c r="EN485">
        <v>0</v>
      </c>
      <c r="EO485">
        <v>0</v>
      </c>
      <c r="EP485">
        <v>0</v>
      </c>
      <c r="EQ485">
        <v>0</v>
      </c>
      <c r="ER485">
        <v>0</v>
      </c>
      <c r="ES485">
        <v>0</v>
      </c>
    </row>
    <row r="486" spans="1:149" hidden="1" x14ac:dyDescent="0.3">
      <c r="A486" t="s">
        <v>148</v>
      </c>
      <c r="B486" t="s">
        <v>149</v>
      </c>
      <c r="C486" t="s">
        <v>869</v>
      </c>
      <c r="D486" t="s">
        <v>151</v>
      </c>
      <c r="E486" t="s">
        <v>152</v>
      </c>
      <c r="F486" t="s">
        <v>959</v>
      </c>
      <c r="G486" t="str">
        <f>VLOOKUP(L486,'[3]Locn Lookup 2'!G:H,2,FALSE)</f>
        <v>117 -  HAVEMEYER</v>
      </c>
      <c r="H486" t="str">
        <f t="shared" si="30"/>
        <v>19145117 -  HAVEMEYER</v>
      </c>
      <c r="I486" t="s">
        <v>154</v>
      </c>
      <c r="J486" t="s">
        <v>155</v>
      </c>
      <c r="L486" s="3">
        <v>117</v>
      </c>
      <c r="M486" t="s">
        <v>156</v>
      </c>
      <c r="N486" t="s">
        <v>960</v>
      </c>
      <c r="O486" t="s">
        <v>151</v>
      </c>
      <c r="P486" t="s">
        <v>158</v>
      </c>
      <c r="Q486" t="s">
        <v>159</v>
      </c>
      <c r="R486">
        <v>160928.76</v>
      </c>
      <c r="S486">
        <v>0</v>
      </c>
      <c r="T486">
        <v>0</v>
      </c>
      <c r="U486">
        <v>0</v>
      </c>
      <c r="V486">
        <v>160928.76</v>
      </c>
      <c r="W486">
        <v>90188.31</v>
      </c>
      <c r="X486">
        <v>70740.45</v>
      </c>
      <c r="Y486">
        <v>0</v>
      </c>
      <c r="Z486">
        <v>0</v>
      </c>
      <c r="AA486">
        <v>100</v>
      </c>
      <c r="AB486">
        <v>700000</v>
      </c>
      <c r="AC486">
        <v>0</v>
      </c>
      <c r="AD486">
        <v>0</v>
      </c>
      <c r="AE486">
        <f t="shared" si="31"/>
        <v>0</v>
      </c>
      <c r="AF486">
        <v>700000</v>
      </c>
      <c r="AG486">
        <v>629259.55000000005</v>
      </c>
      <c r="AH486">
        <v>0</v>
      </c>
      <c r="AI486">
        <v>100</v>
      </c>
      <c r="AJ486">
        <v>405274.92</v>
      </c>
      <c r="AK486">
        <v>0</v>
      </c>
      <c r="AL486">
        <v>0</v>
      </c>
      <c r="AM486">
        <v>0</v>
      </c>
      <c r="AN486">
        <v>405274.92</v>
      </c>
      <c r="AO486">
        <v>244346.16</v>
      </c>
      <c r="AP486">
        <v>0</v>
      </c>
      <c r="AQ486">
        <v>160928.76</v>
      </c>
      <c r="AR486">
        <v>60.29</v>
      </c>
      <c r="AS486">
        <v>0</v>
      </c>
      <c r="AT486">
        <v>0</v>
      </c>
      <c r="AU486">
        <v>0</v>
      </c>
      <c r="AV486">
        <v>0</v>
      </c>
      <c r="AW486">
        <v>0</v>
      </c>
      <c r="AX486">
        <v>0</v>
      </c>
      <c r="AY486">
        <v>0</v>
      </c>
      <c r="AZ486" t="s">
        <v>961</v>
      </c>
      <c r="BA486" t="s">
        <v>959</v>
      </c>
      <c r="BB486" t="s">
        <v>161</v>
      </c>
      <c r="BC486" t="s">
        <v>161</v>
      </c>
      <c r="BD486" t="s">
        <v>161</v>
      </c>
      <c r="BE486" t="s">
        <v>161</v>
      </c>
      <c r="BF486" t="s">
        <v>159</v>
      </c>
      <c r="BG486" t="s">
        <v>161</v>
      </c>
      <c r="BH486" s="4">
        <v>43282</v>
      </c>
      <c r="BI486">
        <v>0</v>
      </c>
      <c r="BJ486" s="4">
        <v>43646</v>
      </c>
      <c r="BK486" t="s">
        <v>161</v>
      </c>
      <c r="BL486" t="s">
        <v>161</v>
      </c>
      <c r="BM486" t="s">
        <v>161</v>
      </c>
      <c r="BO486" t="s">
        <v>161</v>
      </c>
      <c r="BQ486" t="s">
        <v>161</v>
      </c>
      <c r="BS486" t="s">
        <v>161</v>
      </c>
      <c r="BU486" t="s">
        <v>161</v>
      </c>
      <c r="BW486" t="s">
        <v>161</v>
      </c>
      <c r="BX486" t="s">
        <v>161</v>
      </c>
      <c r="BZ486">
        <v>700000</v>
      </c>
      <c r="CA486">
        <v>0</v>
      </c>
      <c r="CB486">
        <v>0</v>
      </c>
      <c r="CC486">
        <v>700000</v>
      </c>
      <c r="CD486">
        <v>294725.08</v>
      </c>
      <c r="CE486">
        <v>0</v>
      </c>
      <c r="CF486">
        <v>405274.92</v>
      </c>
      <c r="CG486">
        <v>42.1</v>
      </c>
      <c r="CH486">
        <v>0</v>
      </c>
      <c r="CI486">
        <v>0</v>
      </c>
      <c r="CJ486">
        <v>0</v>
      </c>
      <c r="CK486">
        <v>0</v>
      </c>
      <c r="CL486">
        <v>0</v>
      </c>
      <c r="CM486">
        <v>0</v>
      </c>
      <c r="CN486">
        <v>0</v>
      </c>
      <c r="CO486">
        <v>0</v>
      </c>
      <c r="CP486">
        <v>0</v>
      </c>
      <c r="CQ486">
        <v>0</v>
      </c>
      <c r="CR486">
        <v>0</v>
      </c>
      <c r="CS486">
        <v>0</v>
      </c>
      <c r="CT486">
        <v>0</v>
      </c>
      <c r="CU486">
        <v>0</v>
      </c>
      <c r="CV486">
        <v>0</v>
      </c>
      <c r="CW486">
        <v>0</v>
      </c>
      <c r="CX486">
        <v>0</v>
      </c>
      <c r="CY486">
        <v>0</v>
      </c>
      <c r="CZ486">
        <v>0</v>
      </c>
      <c r="DA486">
        <v>0</v>
      </c>
      <c r="DB486">
        <v>0</v>
      </c>
      <c r="DC486">
        <v>0</v>
      </c>
      <c r="DD486">
        <v>0</v>
      </c>
      <c r="DE486">
        <v>0</v>
      </c>
      <c r="DF486">
        <v>0</v>
      </c>
      <c r="DG486">
        <v>0</v>
      </c>
      <c r="DH486">
        <v>0</v>
      </c>
      <c r="DI486">
        <v>0</v>
      </c>
      <c r="DJ486">
        <v>0</v>
      </c>
      <c r="DK486">
        <v>0</v>
      </c>
      <c r="DL486">
        <v>0</v>
      </c>
      <c r="DM486">
        <v>0</v>
      </c>
      <c r="DN486">
        <v>0</v>
      </c>
      <c r="DO486">
        <v>0</v>
      </c>
      <c r="DP486">
        <v>0</v>
      </c>
      <c r="DQ486">
        <v>0</v>
      </c>
      <c r="DR486">
        <v>0</v>
      </c>
      <c r="DS486">
        <v>0</v>
      </c>
      <c r="DT486">
        <v>0</v>
      </c>
      <c r="DU486">
        <v>0</v>
      </c>
      <c r="DV486">
        <v>0</v>
      </c>
      <c r="DW486">
        <v>0</v>
      </c>
      <c r="DX486">
        <v>0</v>
      </c>
      <c r="DY486">
        <v>0</v>
      </c>
      <c r="DZ486">
        <v>0</v>
      </c>
      <c r="EA486">
        <v>0</v>
      </c>
      <c r="EB486">
        <v>0</v>
      </c>
      <c r="EC486">
        <v>0</v>
      </c>
      <c r="ED486">
        <v>0</v>
      </c>
      <c r="EE486">
        <v>0</v>
      </c>
      <c r="EF486">
        <v>0</v>
      </c>
      <c r="EG486">
        <v>0</v>
      </c>
      <c r="EH486">
        <v>0</v>
      </c>
      <c r="EI486">
        <v>0</v>
      </c>
      <c r="EJ486">
        <v>0</v>
      </c>
      <c r="EK486">
        <v>0</v>
      </c>
      <c r="EL486">
        <v>0</v>
      </c>
      <c r="EM486">
        <v>0</v>
      </c>
      <c r="EN486">
        <v>0</v>
      </c>
      <c r="EO486">
        <v>0</v>
      </c>
      <c r="EP486">
        <v>0</v>
      </c>
      <c r="EQ486">
        <v>0</v>
      </c>
      <c r="ER486">
        <v>0</v>
      </c>
      <c r="ES486">
        <v>0</v>
      </c>
    </row>
    <row r="487" spans="1:149" hidden="1" x14ac:dyDescent="0.3">
      <c r="A487" t="s">
        <v>148</v>
      </c>
      <c r="B487" t="s">
        <v>149</v>
      </c>
      <c r="C487" t="s">
        <v>869</v>
      </c>
      <c r="D487" t="s">
        <v>151</v>
      </c>
      <c r="E487" t="s">
        <v>152</v>
      </c>
      <c r="F487" t="s">
        <v>383</v>
      </c>
      <c r="G487" t="str">
        <f>VLOOKUP(L487,'[3]Locn Lookup 2'!G:H,2,FALSE)</f>
        <v>117 -  HAVEMEYER</v>
      </c>
      <c r="H487" t="str">
        <f t="shared" si="30"/>
        <v>19146117 -  HAVEMEYER</v>
      </c>
      <c r="I487" t="s">
        <v>154</v>
      </c>
      <c r="J487" t="s">
        <v>155</v>
      </c>
      <c r="L487" s="3">
        <v>117</v>
      </c>
      <c r="M487" t="s">
        <v>156</v>
      </c>
      <c r="N487" t="s">
        <v>962</v>
      </c>
      <c r="O487" t="s">
        <v>151</v>
      </c>
      <c r="P487" t="s">
        <v>158</v>
      </c>
      <c r="Q487" t="s">
        <v>159</v>
      </c>
      <c r="R487">
        <v>24250.36</v>
      </c>
      <c r="S487">
        <v>0</v>
      </c>
      <c r="T487">
        <v>0</v>
      </c>
      <c r="U487">
        <v>0</v>
      </c>
      <c r="V487">
        <v>24250.36</v>
      </c>
      <c r="W487">
        <v>1991.94</v>
      </c>
      <c r="X487">
        <v>11167</v>
      </c>
      <c r="Y487">
        <v>0</v>
      </c>
      <c r="Z487">
        <v>11091.42</v>
      </c>
      <c r="AA487">
        <v>54.26</v>
      </c>
      <c r="AB487">
        <v>150000</v>
      </c>
      <c r="AC487">
        <v>75000</v>
      </c>
      <c r="AD487">
        <v>0</v>
      </c>
      <c r="AE487">
        <f t="shared" si="31"/>
        <v>75000</v>
      </c>
      <c r="AF487">
        <v>225000</v>
      </c>
      <c r="AG487">
        <v>202741.58</v>
      </c>
      <c r="AH487">
        <v>11091.42</v>
      </c>
      <c r="AI487">
        <v>95.07</v>
      </c>
      <c r="AJ487">
        <v>84404.64</v>
      </c>
      <c r="AK487">
        <v>75000</v>
      </c>
      <c r="AL487">
        <v>0</v>
      </c>
      <c r="AM487">
        <v>0</v>
      </c>
      <c r="AN487">
        <v>159404.64000000001</v>
      </c>
      <c r="AO487">
        <v>135154.28</v>
      </c>
      <c r="AP487">
        <v>0</v>
      </c>
      <c r="AQ487">
        <v>24250.36</v>
      </c>
      <c r="AR487">
        <v>84.79</v>
      </c>
      <c r="AS487">
        <v>0</v>
      </c>
      <c r="AT487">
        <v>0</v>
      </c>
      <c r="AU487">
        <v>0</v>
      </c>
      <c r="AV487">
        <v>0</v>
      </c>
      <c r="AW487">
        <v>0</v>
      </c>
      <c r="AX487">
        <v>0</v>
      </c>
      <c r="AY487">
        <v>0</v>
      </c>
      <c r="AZ487" t="s">
        <v>297</v>
      </c>
      <c r="BA487" t="s">
        <v>383</v>
      </c>
      <c r="BB487" t="s">
        <v>161</v>
      </c>
      <c r="BC487" t="s">
        <v>161</v>
      </c>
      <c r="BD487" t="s">
        <v>161</v>
      </c>
      <c r="BE487" t="s">
        <v>161</v>
      </c>
      <c r="BF487" t="s">
        <v>159</v>
      </c>
      <c r="BG487" t="s">
        <v>161</v>
      </c>
      <c r="BH487" s="4">
        <v>43282</v>
      </c>
      <c r="BI487">
        <v>0</v>
      </c>
      <c r="BJ487" s="4">
        <v>43646</v>
      </c>
      <c r="BK487" t="s">
        <v>161</v>
      </c>
      <c r="BL487" t="s">
        <v>161</v>
      </c>
      <c r="BM487" t="s">
        <v>161</v>
      </c>
      <c r="BO487" t="s">
        <v>161</v>
      </c>
      <c r="BQ487" t="s">
        <v>161</v>
      </c>
      <c r="BS487" t="s">
        <v>161</v>
      </c>
      <c r="BU487" t="s">
        <v>161</v>
      </c>
      <c r="BW487" t="s">
        <v>161</v>
      </c>
      <c r="BX487" t="s">
        <v>161</v>
      </c>
      <c r="BZ487">
        <v>150000</v>
      </c>
      <c r="CA487">
        <v>0</v>
      </c>
      <c r="CB487">
        <v>0</v>
      </c>
      <c r="CC487">
        <v>150000</v>
      </c>
      <c r="CD487">
        <v>65595.360000000001</v>
      </c>
      <c r="CE487">
        <v>0</v>
      </c>
      <c r="CF487">
        <v>84404.64</v>
      </c>
      <c r="CG487">
        <v>43.73</v>
      </c>
      <c r="CH487">
        <v>0</v>
      </c>
      <c r="CI487">
        <v>0</v>
      </c>
      <c r="CJ487">
        <v>0</v>
      </c>
      <c r="CK487">
        <v>0</v>
      </c>
      <c r="CL487">
        <v>0</v>
      </c>
      <c r="CM487">
        <v>0</v>
      </c>
      <c r="CN487">
        <v>0</v>
      </c>
      <c r="CO487">
        <v>0</v>
      </c>
      <c r="CP487">
        <v>0</v>
      </c>
      <c r="CQ487">
        <v>0</v>
      </c>
      <c r="CR487">
        <v>0</v>
      </c>
      <c r="CS487">
        <v>0</v>
      </c>
      <c r="CT487">
        <v>0</v>
      </c>
      <c r="CU487">
        <v>0</v>
      </c>
      <c r="CV487">
        <v>0</v>
      </c>
      <c r="CW487">
        <v>0</v>
      </c>
      <c r="CX487">
        <v>0</v>
      </c>
      <c r="CY487">
        <v>0</v>
      </c>
      <c r="CZ487">
        <v>0</v>
      </c>
      <c r="DA487">
        <v>0</v>
      </c>
      <c r="DB487">
        <v>0</v>
      </c>
      <c r="DC487">
        <v>0</v>
      </c>
      <c r="DD487">
        <v>0</v>
      </c>
      <c r="DE487">
        <v>0</v>
      </c>
      <c r="DF487">
        <v>0</v>
      </c>
      <c r="DG487">
        <v>0</v>
      </c>
      <c r="DH487">
        <v>0</v>
      </c>
      <c r="DI487">
        <v>0</v>
      </c>
      <c r="DJ487">
        <v>0</v>
      </c>
      <c r="DK487">
        <v>0</v>
      </c>
      <c r="DL487">
        <v>0</v>
      </c>
      <c r="DM487">
        <v>0</v>
      </c>
      <c r="DN487">
        <v>0</v>
      </c>
      <c r="DO487">
        <v>0</v>
      </c>
      <c r="DP487">
        <v>0</v>
      </c>
      <c r="DQ487">
        <v>0</v>
      </c>
      <c r="DR487">
        <v>0</v>
      </c>
      <c r="DS487">
        <v>0</v>
      </c>
      <c r="DT487">
        <v>0</v>
      </c>
      <c r="DU487">
        <v>0</v>
      </c>
      <c r="DV487">
        <v>0</v>
      </c>
      <c r="DW487">
        <v>0</v>
      </c>
      <c r="DX487">
        <v>0</v>
      </c>
      <c r="DY487">
        <v>0</v>
      </c>
      <c r="DZ487">
        <v>0</v>
      </c>
      <c r="EA487">
        <v>0</v>
      </c>
      <c r="EB487">
        <v>0</v>
      </c>
      <c r="EC487">
        <v>0</v>
      </c>
      <c r="ED487">
        <v>0</v>
      </c>
      <c r="EE487">
        <v>0</v>
      </c>
      <c r="EF487">
        <v>0</v>
      </c>
      <c r="EG487">
        <v>0</v>
      </c>
      <c r="EH487">
        <v>0</v>
      </c>
      <c r="EI487">
        <v>0</v>
      </c>
      <c r="EJ487">
        <v>0</v>
      </c>
      <c r="EK487">
        <v>0</v>
      </c>
      <c r="EL487">
        <v>0</v>
      </c>
      <c r="EM487">
        <v>0</v>
      </c>
      <c r="EN487">
        <v>0</v>
      </c>
      <c r="EO487">
        <v>0</v>
      </c>
      <c r="EP487">
        <v>0</v>
      </c>
      <c r="EQ487">
        <v>0</v>
      </c>
      <c r="ER487">
        <v>0</v>
      </c>
      <c r="ES487">
        <v>0</v>
      </c>
    </row>
    <row r="488" spans="1:149" hidden="1" x14ac:dyDescent="0.3">
      <c r="A488" t="s">
        <v>148</v>
      </c>
      <c r="B488" t="s">
        <v>149</v>
      </c>
      <c r="C488" t="s">
        <v>869</v>
      </c>
      <c r="D488" t="s">
        <v>151</v>
      </c>
      <c r="E488" t="s">
        <v>152</v>
      </c>
      <c r="F488" t="s">
        <v>169</v>
      </c>
      <c r="G488" t="str">
        <f>VLOOKUP(L488,'[3]Locn Lookup 2'!G:H,2,FALSE)</f>
        <v>117 -  HAVEMEYER</v>
      </c>
      <c r="H488" t="str">
        <f t="shared" si="30"/>
        <v>19155117 -  HAVEMEYER</v>
      </c>
      <c r="I488" t="s">
        <v>154</v>
      </c>
      <c r="J488" t="s">
        <v>155</v>
      </c>
      <c r="L488" s="3">
        <v>117</v>
      </c>
      <c r="M488" t="s">
        <v>156</v>
      </c>
      <c r="N488" t="s">
        <v>963</v>
      </c>
      <c r="O488" t="s">
        <v>151</v>
      </c>
      <c r="P488" t="s">
        <v>158</v>
      </c>
      <c r="Q488" t="s">
        <v>159</v>
      </c>
      <c r="R488">
        <v>895</v>
      </c>
      <c r="S488">
        <v>0</v>
      </c>
      <c r="T488">
        <v>0</v>
      </c>
      <c r="U488">
        <v>0</v>
      </c>
      <c r="V488">
        <v>895</v>
      </c>
      <c r="W488">
        <v>650</v>
      </c>
      <c r="X488">
        <v>0</v>
      </c>
      <c r="Y488">
        <v>0</v>
      </c>
      <c r="Z488">
        <v>245</v>
      </c>
      <c r="AA488">
        <v>72.63</v>
      </c>
      <c r="AB488">
        <v>70000</v>
      </c>
      <c r="AC488">
        <v>745</v>
      </c>
      <c r="AD488">
        <v>0</v>
      </c>
      <c r="AE488">
        <f t="shared" si="31"/>
        <v>745</v>
      </c>
      <c r="AF488">
        <v>70745</v>
      </c>
      <c r="AG488">
        <v>70500</v>
      </c>
      <c r="AH488">
        <v>245</v>
      </c>
      <c r="AI488">
        <v>99.65</v>
      </c>
      <c r="AJ488">
        <v>44586</v>
      </c>
      <c r="AK488">
        <v>745</v>
      </c>
      <c r="AL488">
        <v>0</v>
      </c>
      <c r="AM488">
        <v>0</v>
      </c>
      <c r="AN488">
        <v>45331</v>
      </c>
      <c r="AO488">
        <v>44436</v>
      </c>
      <c r="AP488">
        <v>0</v>
      </c>
      <c r="AQ488">
        <v>895</v>
      </c>
      <c r="AR488">
        <v>98.03</v>
      </c>
      <c r="AS488">
        <v>0</v>
      </c>
      <c r="AT488">
        <v>0</v>
      </c>
      <c r="AU488">
        <v>0</v>
      </c>
      <c r="AV488">
        <v>0</v>
      </c>
      <c r="AW488">
        <v>0</v>
      </c>
      <c r="AX488">
        <v>0</v>
      </c>
      <c r="AY488">
        <v>0</v>
      </c>
      <c r="AZ488" t="s">
        <v>171</v>
      </c>
      <c r="BA488" t="s">
        <v>169</v>
      </c>
      <c r="BB488" t="s">
        <v>161</v>
      </c>
      <c r="BC488" t="s">
        <v>161</v>
      </c>
      <c r="BD488" t="s">
        <v>161</v>
      </c>
      <c r="BE488" t="s">
        <v>161</v>
      </c>
      <c r="BF488" t="s">
        <v>159</v>
      </c>
      <c r="BG488" t="s">
        <v>161</v>
      </c>
      <c r="BH488" s="4">
        <v>43282</v>
      </c>
      <c r="BI488">
        <v>0</v>
      </c>
      <c r="BJ488" s="4">
        <v>43646</v>
      </c>
      <c r="BK488" t="s">
        <v>161</v>
      </c>
      <c r="BL488" t="s">
        <v>161</v>
      </c>
      <c r="BM488" t="s">
        <v>161</v>
      </c>
      <c r="BO488" t="s">
        <v>161</v>
      </c>
      <c r="BQ488" t="s">
        <v>161</v>
      </c>
      <c r="BS488" t="s">
        <v>161</v>
      </c>
      <c r="BU488" t="s">
        <v>161</v>
      </c>
      <c r="BW488" t="s">
        <v>161</v>
      </c>
      <c r="BX488" t="s">
        <v>161</v>
      </c>
      <c r="BZ488">
        <v>70000</v>
      </c>
      <c r="CA488">
        <v>0</v>
      </c>
      <c r="CB488">
        <v>0</v>
      </c>
      <c r="CC488">
        <v>70000</v>
      </c>
      <c r="CD488">
        <v>25414</v>
      </c>
      <c r="CE488">
        <v>0</v>
      </c>
      <c r="CF488">
        <v>44586</v>
      </c>
      <c r="CG488">
        <v>36.31</v>
      </c>
      <c r="CH488">
        <v>0</v>
      </c>
      <c r="CI488">
        <v>0</v>
      </c>
      <c r="CJ488">
        <v>0</v>
      </c>
      <c r="CK488">
        <v>0</v>
      </c>
      <c r="CL488">
        <v>0</v>
      </c>
      <c r="CM488">
        <v>0</v>
      </c>
      <c r="CN488">
        <v>0</v>
      </c>
      <c r="CO488">
        <v>0</v>
      </c>
      <c r="CP488">
        <v>0</v>
      </c>
      <c r="CQ488">
        <v>0</v>
      </c>
      <c r="CR488">
        <v>0</v>
      </c>
      <c r="CS488">
        <v>0</v>
      </c>
      <c r="CT488">
        <v>0</v>
      </c>
      <c r="CU488">
        <v>0</v>
      </c>
      <c r="CV488">
        <v>0</v>
      </c>
      <c r="CW488">
        <v>0</v>
      </c>
      <c r="CX488">
        <v>0</v>
      </c>
      <c r="CY488">
        <v>0</v>
      </c>
      <c r="CZ488">
        <v>0</v>
      </c>
      <c r="DA488">
        <v>0</v>
      </c>
      <c r="DB488">
        <v>0</v>
      </c>
      <c r="DC488">
        <v>0</v>
      </c>
      <c r="DD488">
        <v>0</v>
      </c>
      <c r="DE488">
        <v>0</v>
      </c>
      <c r="DF488">
        <v>0</v>
      </c>
      <c r="DG488">
        <v>0</v>
      </c>
      <c r="DH488">
        <v>0</v>
      </c>
      <c r="DI488">
        <v>0</v>
      </c>
      <c r="DJ488">
        <v>0</v>
      </c>
      <c r="DK488">
        <v>0</v>
      </c>
      <c r="DL488">
        <v>0</v>
      </c>
      <c r="DM488">
        <v>0</v>
      </c>
      <c r="DN488">
        <v>0</v>
      </c>
      <c r="DO488">
        <v>0</v>
      </c>
      <c r="DP488">
        <v>0</v>
      </c>
      <c r="DQ488">
        <v>0</v>
      </c>
      <c r="DR488">
        <v>0</v>
      </c>
      <c r="DS488">
        <v>0</v>
      </c>
      <c r="DT488">
        <v>0</v>
      </c>
      <c r="DU488">
        <v>0</v>
      </c>
      <c r="DV488">
        <v>0</v>
      </c>
      <c r="DW488">
        <v>0</v>
      </c>
      <c r="DX488">
        <v>0</v>
      </c>
      <c r="DY488">
        <v>0</v>
      </c>
      <c r="DZ488">
        <v>0</v>
      </c>
      <c r="EA488">
        <v>0</v>
      </c>
      <c r="EB488">
        <v>0</v>
      </c>
      <c r="EC488">
        <v>0</v>
      </c>
      <c r="ED488">
        <v>0</v>
      </c>
      <c r="EE488">
        <v>0</v>
      </c>
      <c r="EF488">
        <v>0</v>
      </c>
      <c r="EG488">
        <v>0</v>
      </c>
      <c r="EH488">
        <v>0</v>
      </c>
      <c r="EI488">
        <v>0</v>
      </c>
      <c r="EJ488">
        <v>0</v>
      </c>
      <c r="EK488">
        <v>0</v>
      </c>
      <c r="EL488">
        <v>0</v>
      </c>
      <c r="EM488">
        <v>0</v>
      </c>
      <c r="EN488">
        <v>0</v>
      </c>
      <c r="EO488">
        <v>0</v>
      </c>
      <c r="EP488">
        <v>0</v>
      </c>
      <c r="EQ488">
        <v>0</v>
      </c>
      <c r="ER488">
        <v>0</v>
      </c>
      <c r="ES488">
        <v>0</v>
      </c>
    </row>
    <row r="489" spans="1:149" hidden="1" x14ac:dyDescent="0.3">
      <c r="A489" t="s">
        <v>148</v>
      </c>
      <c r="B489" t="s">
        <v>149</v>
      </c>
      <c r="C489" t="s">
        <v>869</v>
      </c>
      <c r="D489" t="s">
        <v>151</v>
      </c>
      <c r="E489" t="s">
        <v>152</v>
      </c>
      <c r="F489" t="s">
        <v>175</v>
      </c>
      <c r="G489" t="str">
        <f>VLOOKUP(L489,'[3]Locn Lookup 2'!G:H,2,FALSE)</f>
        <v>117 -  HAVEMEYER</v>
      </c>
      <c r="H489" t="str">
        <f t="shared" si="30"/>
        <v>19161117 -  HAVEMEYER</v>
      </c>
      <c r="I489" t="s">
        <v>154</v>
      </c>
      <c r="J489" t="s">
        <v>155</v>
      </c>
      <c r="L489" s="3">
        <v>117</v>
      </c>
      <c r="M489" t="s">
        <v>156</v>
      </c>
      <c r="N489" t="s">
        <v>964</v>
      </c>
      <c r="O489" t="s">
        <v>151</v>
      </c>
      <c r="P489" t="s">
        <v>158</v>
      </c>
      <c r="Q489" t="s">
        <v>159</v>
      </c>
      <c r="R489">
        <v>2794.76</v>
      </c>
      <c r="S489">
        <v>0</v>
      </c>
      <c r="T489">
        <v>0</v>
      </c>
      <c r="U489">
        <v>0</v>
      </c>
      <c r="V489">
        <v>2794.76</v>
      </c>
      <c r="W489">
        <v>267.85000000000002</v>
      </c>
      <c r="X489">
        <v>0</v>
      </c>
      <c r="Y489">
        <v>0</v>
      </c>
      <c r="Z489">
        <v>2526.91</v>
      </c>
      <c r="AA489">
        <v>9.58</v>
      </c>
      <c r="AB489">
        <v>8000</v>
      </c>
      <c r="AC489">
        <v>11118.12</v>
      </c>
      <c r="AD489">
        <v>0</v>
      </c>
      <c r="AE489">
        <f t="shared" si="31"/>
        <v>11118.12</v>
      </c>
      <c r="AF489">
        <v>19118.12</v>
      </c>
      <c r="AG489">
        <v>16591.21</v>
      </c>
      <c r="AH489">
        <v>2526.91</v>
      </c>
      <c r="AI489">
        <v>86.78</v>
      </c>
      <c r="AJ489">
        <v>1401.07</v>
      </c>
      <c r="AK489">
        <v>11118.12</v>
      </c>
      <c r="AL489">
        <v>0</v>
      </c>
      <c r="AM489">
        <v>0</v>
      </c>
      <c r="AN489">
        <v>12519.19</v>
      </c>
      <c r="AO489">
        <v>9724.43</v>
      </c>
      <c r="AP489">
        <v>0</v>
      </c>
      <c r="AQ489">
        <v>2794.76</v>
      </c>
      <c r="AR489">
        <v>77.680000000000007</v>
      </c>
      <c r="AS489">
        <v>0</v>
      </c>
      <c r="AT489">
        <v>0</v>
      </c>
      <c r="AU489">
        <v>0</v>
      </c>
      <c r="AV489">
        <v>0</v>
      </c>
      <c r="AW489">
        <v>0</v>
      </c>
      <c r="AX489">
        <v>0</v>
      </c>
      <c r="AY489">
        <v>0</v>
      </c>
      <c r="AZ489" t="s">
        <v>177</v>
      </c>
      <c r="BA489" t="s">
        <v>175</v>
      </c>
      <c r="BB489" t="s">
        <v>161</v>
      </c>
      <c r="BC489" t="s">
        <v>161</v>
      </c>
      <c r="BD489" t="s">
        <v>161</v>
      </c>
      <c r="BE489" t="s">
        <v>161</v>
      </c>
      <c r="BF489" t="s">
        <v>159</v>
      </c>
      <c r="BG489" t="s">
        <v>161</v>
      </c>
      <c r="BH489" s="4">
        <v>43282</v>
      </c>
      <c r="BI489">
        <v>0</v>
      </c>
      <c r="BJ489" s="4">
        <v>43646</v>
      </c>
      <c r="BK489" t="s">
        <v>161</v>
      </c>
      <c r="BL489" t="s">
        <v>161</v>
      </c>
      <c r="BM489" t="s">
        <v>161</v>
      </c>
      <c r="BO489" t="s">
        <v>161</v>
      </c>
      <c r="BQ489" t="s">
        <v>161</v>
      </c>
      <c r="BS489" t="s">
        <v>161</v>
      </c>
      <c r="BU489" t="s">
        <v>161</v>
      </c>
      <c r="BW489" t="s">
        <v>161</v>
      </c>
      <c r="BX489" t="s">
        <v>161</v>
      </c>
      <c r="BZ489">
        <v>8000</v>
      </c>
      <c r="CA489">
        <v>0</v>
      </c>
      <c r="CB489">
        <v>0</v>
      </c>
      <c r="CC489">
        <v>8000</v>
      </c>
      <c r="CD489">
        <v>6598.93</v>
      </c>
      <c r="CE489">
        <v>0</v>
      </c>
      <c r="CF489">
        <v>1401.07</v>
      </c>
      <c r="CG489">
        <v>82.49</v>
      </c>
      <c r="CH489">
        <v>0</v>
      </c>
      <c r="CI489">
        <v>0</v>
      </c>
      <c r="CJ489">
        <v>0</v>
      </c>
      <c r="CK489">
        <v>0</v>
      </c>
      <c r="CL489">
        <v>0</v>
      </c>
      <c r="CM489">
        <v>0</v>
      </c>
      <c r="CN489">
        <v>0</v>
      </c>
      <c r="CO489">
        <v>0</v>
      </c>
      <c r="CP489">
        <v>0</v>
      </c>
      <c r="CQ489">
        <v>0</v>
      </c>
      <c r="CR489">
        <v>0</v>
      </c>
      <c r="CS489">
        <v>0</v>
      </c>
      <c r="CT489">
        <v>0</v>
      </c>
      <c r="CU489">
        <v>0</v>
      </c>
      <c r="CV489">
        <v>0</v>
      </c>
      <c r="CW489">
        <v>0</v>
      </c>
      <c r="CX489">
        <v>0</v>
      </c>
      <c r="CY489">
        <v>0</v>
      </c>
      <c r="CZ489">
        <v>0</v>
      </c>
      <c r="DA489">
        <v>0</v>
      </c>
      <c r="DB489">
        <v>0</v>
      </c>
      <c r="DC489">
        <v>0</v>
      </c>
      <c r="DD489">
        <v>0</v>
      </c>
      <c r="DE489">
        <v>0</v>
      </c>
      <c r="DF489">
        <v>0</v>
      </c>
      <c r="DG489">
        <v>0</v>
      </c>
      <c r="DH489">
        <v>0</v>
      </c>
      <c r="DI489">
        <v>0</v>
      </c>
      <c r="DJ489">
        <v>0</v>
      </c>
      <c r="DK489">
        <v>0</v>
      </c>
      <c r="DL489">
        <v>0</v>
      </c>
      <c r="DM489">
        <v>0</v>
      </c>
      <c r="DN489">
        <v>0</v>
      </c>
      <c r="DO489">
        <v>0</v>
      </c>
      <c r="DP489">
        <v>0</v>
      </c>
      <c r="DQ489">
        <v>0</v>
      </c>
      <c r="DR489">
        <v>0</v>
      </c>
      <c r="DS489">
        <v>0</v>
      </c>
      <c r="DT489">
        <v>0</v>
      </c>
      <c r="DU489">
        <v>0</v>
      </c>
      <c r="DV489">
        <v>0</v>
      </c>
      <c r="DW489">
        <v>0</v>
      </c>
      <c r="DX489">
        <v>0</v>
      </c>
      <c r="DY489">
        <v>0</v>
      </c>
      <c r="DZ489">
        <v>0</v>
      </c>
      <c r="EA489">
        <v>0</v>
      </c>
      <c r="EB489">
        <v>0</v>
      </c>
      <c r="EC489">
        <v>0</v>
      </c>
      <c r="ED489">
        <v>0</v>
      </c>
      <c r="EE489">
        <v>0</v>
      </c>
      <c r="EF489">
        <v>0</v>
      </c>
      <c r="EG489">
        <v>0</v>
      </c>
      <c r="EH489">
        <v>0</v>
      </c>
      <c r="EI489">
        <v>0</v>
      </c>
      <c r="EJ489">
        <v>0</v>
      </c>
      <c r="EK489">
        <v>0</v>
      </c>
      <c r="EL489">
        <v>0</v>
      </c>
      <c r="EM489">
        <v>0</v>
      </c>
      <c r="EN489">
        <v>0</v>
      </c>
      <c r="EO489">
        <v>0</v>
      </c>
      <c r="EP489">
        <v>0</v>
      </c>
      <c r="EQ489">
        <v>0</v>
      </c>
      <c r="ER489">
        <v>0</v>
      </c>
      <c r="ES489">
        <v>0</v>
      </c>
    </row>
    <row r="490" spans="1:149" hidden="1" x14ac:dyDescent="0.3">
      <c r="A490" t="s">
        <v>148</v>
      </c>
      <c r="B490" t="s">
        <v>149</v>
      </c>
      <c r="C490" t="s">
        <v>869</v>
      </c>
      <c r="D490" t="s">
        <v>151</v>
      </c>
      <c r="E490" t="s">
        <v>152</v>
      </c>
      <c r="F490" t="s">
        <v>352</v>
      </c>
      <c r="G490" t="str">
        <f>VLOOKUP(L490,'[3]Locn Lookup 2'!G:H,2,FALSE)</f>
        <v>117 -  HAVEMEYER</v>
      </c>
      <c r="H490" t="str">
        <f t="shared" si="30"/>
        <v>20164117 -  HAVEMEYER</v>
      </c>
      <c r="I490" t="s">
        <v>154</v>
      </c>
      <c r="J490" t="s">
        <v>155</v>
      </c>
      <c r="L490" s="3">
        <v>117</v>
      </c>
      <c r="M490" t="s">
        <v>156</v>
      </c>
      <c r="N490" t="s">
        <v>965</v>
      </c>
      <c r="O490" t="s">
        <v>151</v>
      </c>
      <c r="P490" t="s">
        <v>158</v>
      </c>
      <c r="Q490" t="s">
        <v>159</v>
      </c>
      <c r="R490">
        <v>183928.67</v>
      </c>
      <c r="S490">
        <v>0</v>
      </c>
      <c r="T490">
        <v>0</v>
      </c>
      <c r="U490">
        <v>0</v>
      </c>
      <c r="V490">
        <v>183928.67</v>
      </c>
      <c r="W490">
        <v>2368.12</v>
      </c>
      <c r="X490">
        <v>9598.1200000000008</v>
      </c>
      <c r="Y490">
        <v>0</v>
      </c>
      <c r="Z490">
        <v>171962.43</v>
      </c>
      <c r="AA490">
        <v>6.51</v>
      </c>
      <c r="AB490">
        <v>195000</v>
      </c>
      <c r="AC490">
        <v>0</v>
      </c>
      <c r="AD490">
        <v>0</v>
      </c>
      <c r="AE490">
        <f t="shared" si="31"/>
        <v>0</v>
      </c>
      <c r="AF490">
        <v>195000</v>
      </c>
      <c r="AG490">
        <v>13439.45</v>
      </c>
      <c r="AH490">
        <v>171962.43</v>
      </c>
      <c r="AI490">
        <v>11.81</v>
      </c>
      <c r="AJ490">
        <v>195000</v>
      </c>
      <c r="AK490">
        <v>0</v>
      </c>
      <c r="AL490">
        <v>0</v>
      </c>
      <c r="AM490">
        <v>0</v>
      </c>
      <c r="AN490">
        <v>195000</v>
      </c>
      <c r="AO490">
        <v>11071.33</v>
      </c>
      <c r="AP490">
        <v>0</v>
      </c>
      <c r="AQ490">
        <v>183928.67</v>
      </c>
      <c r="AR490">
        <v>5.68</v>
      </c>
      <c r="AS490">
        <v>0</v>
      </c>
      <c r="AT490">
        <v>0</v>
      </c>
      <c r="AU490">
        <v>0</v>
      </c>
      <c r="AV490">
        <v>0</v>
      </c>
      <c r="AW490">
        <v>0</v>
      </c>
      <c r="AX490">
        <v>0</v>
      </c>
      <c r="AY490">
        <v>0</v>
      </c>
      <c r="AZ490" t="s">
        <v>354</v>
      </c>
      <c r="BA490" t="s">
        <v>352</v>
      </c>
      <c r="BB490" t="s">
        <v>161</v>
      </c>
      <c r="BC490" t="s">
        <v>161</v>
      </c>
      <c r="BD490" t="s">
        <v>161</v>
      </c>
      <c r="BE490" t="s">
        <v>161</v>
      </c>
      <c r="BF490" t="s">
        <v>159</v>
      </c>
      <c r="BG490" t="s">
        <v>161</v>
      </c>
      <c r="BH490" s="4">
        <v>43647</v>
      </c>
      <c r="BI490">
        <v>0</v>
      </c>
      <c r="BJ490" s="4">
        <v>44012</v>
      </c>
      <c r="BK490" t="s">
        <v>161</v>
      </c>
      <c r="BL490" t="s">
        <v>161</v>
      </c>
      <c r="BM490" t="s">
        <v>161</v>
      </c>
      <c r="BO490" t="s">
        <v>161</v>
      </c>
      <c r="BQ490" t="s">
        <v>161</v>
      </c>
      <c r="BS490" t="s">
        <v>161</v>
      </c>
      <c r="BU490" t="s">
        <v>161</v>
      </c>
      <c r="BW490" t="s">
        <v>161</v>
      </c>
      <c r="BX490" t="s">
        <v>161</v>
      </c>
      <c r="BZ490">
        <v>0</v>
      </c>
      <c r="CA490">
        <v>0</v>
      </c>
      <c r="CB490">
        <v>0</v>
      </c>
      <c r="CC490">
        <v>0</v>
      </c>
      <c r="CD490">
        <v>0</v>
      </c>
      <c r="CE490">
        <v>0</v>
      </c>
      <c r="CF490">
        <v>0</v>
      </c>
      <c r="CG490">
        <v>0</v>
      </c>
      <c r="CH490">
        <v>0</v>
      </c>
      <c r="CI490">
        <v>0</v>
      </c>
      <c r="CJ490">
        <v>0</v>
      </c>
      <c r="CK490">
        <v>0</v>
      </c>
      <c r="CL490">
        <v>0</v>
      </c>
      <c r="CM490">
        <v>0</v>
      </c>
      <c r="CN490">
        <v>0</v>
      </c>
      <c r="CO490">
        <v>0</v>
      </c>
      <c r="CP490">
        <v>0</v>
      </c>
      <c r="CQ490">
        <v>0</v>
      </c>
      <c r="CR490">
        <v>0</v>
      </c>
      <c r="CS490">
        <v>0</v>
      </c>
      <c r="CT490">
        <v>0</v>
      </c>
      <c r="CU490">
        <v>0</v>
      </c>
      <c r="CV490">
        <v>0</v>
      </c>
      <c r="CW490">
        <v>0</v>
      </c>
      <c r="CX490">
        <v>0</v>
      </c>
      <c r="CY490">
        <v>0</v>
      </c>
      <c r="CZ490">
        <v>0</v>
      </c>
      <c r="DA490">
        <v>0</v>
      </c>
      <c r="DB490">
        <v>0</v>
      </c>
      <c r="DC490">
        <v>0</v>
      </c>
      <c r="DD490">
        <v>0</v>
      </c>
      <c r="DE490">
        <v>0</v>
      </c>
      <c r="DF490">
        <v>0</v>
      </c>
      <c r="DG490">
        <v>0</v>
      </c>
      <c r="DH490">
        <v>0</v>
      </c>
      <c r="DI490">
        <v>0</v>
      </c>
      <c r="DJ490">
        <v>0</v>
      </c>
      <c r="DK490">
        <v>0</v>
      </c>
      <c r="DL490">
        <v>0</v>
      </c>
      <c r="DM490">
        <v>0</v>
      </c>
      <c r="DN490">
        <v>0</v>
      </c>
      <c r="DO490">
        <v>0</v>
      </c>
      <c r="DP490">
        <v>0</v>
      </c>
      <c r="DQ490">
        <v>0</v>
      </c>
      <c r="DR490">
        <v>0</v>
      </c>
      <c r="DS490">
        <v>0</v>
      </c>
      <c r="DT490">
        <v>0</v>
      </c>
      <c r="DU490">
        <v>0</v>
      </c>
      <c r="DV490">
        <v>0</v>
      </c>
      <c r="DW490">
        <v>0</v>
      </c>
      <c r="DX490">
        <v>0</v>
      </c>
      <c r="DY490">
        <v>0</v>
      </c>
      <c r="DZ490">
        <v>0</v>
      </c>
      <c r="EA490">
        <v>0</v>
      </c>
      <c r="EB490">
        <v>0</v>
      </c>
      <c r="EC490">
        <v>0</v>
      </c>
      <c r="ED490">
        <v>0</v>
      </c>
      <c r="EE490">
        <v>0</v>
      </c>
      <c r="EF490">
        <v>0</v>
      </c>
      <c r="EG490">
        <v>0</v>
      </c>
      <c r="EH490">
        <v>0</v>
      </c>
      <c r="EI490">
        <v>0</v>
      </c>
      <c r="EJ490">
        <v>0</v>
      </c>
      <c r="EK490">
        <v>0</v>
      </c>
      <c r="EL490">
        <v>0</v>
      </c>
      <c r="EM490">
        <v>0</v>
      </c>
      <c r="EN490">
        <v>0</v>
      </c>
      <c r="EO490">
        <v>0</v>
      </c>
      <c r="EP490">
        <v>0</v>
      </c>
      <c r="EQ490">
        <v>0</v>
      </c>
      <c r="ER490">
        <v>0</v>
      </c>
      <c r="ES490">
        <v>0</v>
      </c>
    </row>
    <row r="491" spans="1:149" hidden="1" x14ac:dyDescent="0.3">
      <c r="A491" t="s">
        <v>148</v>
      </c>
      <c r="B491" t="s">
        <v>149</v>
      </c>
      <c r="C491" t="s">
        <v>869</v>
      </c>
      <c r="D491" t="s">
        <v>151</v>
      </c>
      <c r="E491" t="s">
        <v>152</v>
      </c>
      <c r="F491" t="s">
        <v>270</v>
      </c>
      <c r="G491" t="str">
        <f>VLOOKUP(L491,'[3]Locn Lookup 2'!G:H,2,FALSE)</f>
        <v>117 -  HAVEMEYER</v>
      </c>
      <c r="H491" t="str">
        <f t="shared" si="30"/>
        <v>20168117 -  HAVEMEYER</v>
      </c>
      <c r="I491" t="s">
        <v>154</v>
      </c>
      <c r="J491" t="s">
        <v>155</v>
      </c>
      <c r="L491" s="3">
        <v>117</v>
      </c>
      <c r="M491" t="s">
        <v>156</v>
      </c>
      <c r="N491" t="s">
        <v>966</v>
      </c>
      <c r="O491" t="s">
        <v>151</v>
      </c>
      <c r="P491" t="s">
        <v>158</v>
      </c>
      <c r="Q491" t="s">
        <v>159</v>
      </c>
      <c r="R491">
        <v>250911.76</v>
      </c>
      <c r="S491">
        <v>0</v>
      </c>
      <c r="T491">
        <v>0</v>
      </c>
      <c r="U491">
        <v>0</v>
      </c>
      <c r="V491">
        <v>250911.76</v>
      </c>
      <c r="W491">
        <v>1800</v>
      </c>
      <c r="X491">
        <v>9180</v>
      </c>
      <c r="Y491">
        <v>0</v>
      </c>
      <c r="Z491">
        <v>239931.76</v>
      </c>
      <c r="AA491">
        <v>4.38</v>
      </c>
      <c r="AB491">
        <v>23000</v>
      </c>
      <c r="AC491">
        <v>462849.07</v>
      </c>
      <c r="AD491">
        <v>0</v>
      </c>
      <c r="AE491">
        <f t="shared" si="31"/>
        <v>462849.07</v>
      </c>
      <c r="AF491">
        <v>485849.07</v>
      </c>
      <c r="AG491">
        <v>236737.31</v>
      </c>
      <c r="AH491">
        <v>239931.76</v>
      </c>
      <c r="AI491">
        <v>50.62</v>
      </c>
      <c r="AJ491">
        <v>23000</v>
      </c>
      <c r="AK491">
        <v>462849.07</v>
      </c>
      <c r="AL491">
        <v>0</v>
      </c>
      <c r="AM491">
        <v>0</v>
      </c>
      <c r="AN491">
        <v>485849.07</v>
      </c>
      <c r="AO491">
        <v>234937.31</v>
      </c>
      <c r="AP491">
        <v>0</v>
      </c>
      <c r="AQ491">
        <v>250911.76</v>
      </c>
      <c r="AR491">
        <v>48.36</v>
      </c>
      <c r="AS491">
        <v>0</v>
      </c>
      <c r="AT491">
        <v>0</v>
      </c>
      <c r="AU491">
        <v>0</v>
      </c>
      <c r="AV491">
        <v>0</v>
      </c>
      <c r="AW491">
        <v>0</v>
      </c>
      <c r="AX491">
        <v>0</v>
      </c>
      <c r="AY491">
        <v>0</v>
      </c>
      <c r="AZ491" t="s">
        <v>272</v>
      </c>
      <c r="BA491" t="s">
        <v>270</v>
      </c>
      <c r="BB491" t="s">
        <v>161</v>
      </c>
      <c r="BC491" t="s">
        <v>161</v>
      </c>
      <c r="BD491" t="s">
        <v>161</v>
      </c>
      <c r="BE491" t="s">
        <v>161</v>
      </c>
      <c r="BF491" t="s">
        <v>159</v>
      </c>
      <c r="BG491" t="s">
        <v>161</v>
      </c>
      <c r="BH491" s="4">
        <v>43647</v>
      </c>
      <c r="BI491">
        <v>0</v>
      </c>
      <c r="BJ491" s="4">
        <v>44012</v>
      </c>
      <c r="BK491" t="s">
        <v>161</v>
      </c>
      <c r="BL491" t="s">
        <v>161</v>
      </c>
      <c r="BM491" t="s">
        <v>161</v>
      </c>
      <c r="BO491" t="s">
        <v>161</v>
      </c>
      <c r="BQ491" t="s">
        <v>161</v>
      </c>
      <c r="BS491" t="s">
        <v>161</v>
      </c>
      <c r="BU491" t="s">
        <v>161</v>
      </c>
      <c r="BW491" t="s">
        <v>161</v>
      </c>
      <c r="BX491" t="s">
        <v>161</v>
      </c>
      <c r="BZ491">
        <v>0</v>
      </c>
      <c r="CA491">
        <v>0</v>
      </c>
      <c r="CB491">
        <v>0</v>
      </c>
      <c r="CC491">
        <v>0</v>
      </c>
      <c r="CD491">
        <v>0</v>
      </c>
      <c r="CE491">
        <v>0</v>
      </c>
      <c r="CF491">
        <v>0</v>
      </c>
      <c r="CG491">
        <v>0</v>
      </c>
      <c r="CH491">
        <v>0</v>
      </c>
      <c r="CI491">
        <v>0</v>
      </c>
      <c r="CJ491">
        <v>0</v>
      </c>
      <c r="CK491">
        <v>0</v>
      </c>
      <c r="CL491">
        <v>0</v>
      </c>
      <c r="CM491">
        <v>0</v>
      </c>
      <c r="CN491">
        <v>0</v>
      </c>
      <c r="CO491">
        <v>0</v>
      </c>
      <c r="CP491">
        <v>0</v>
      </c>
      <c r="CQ491">
        <v>0</v>
      </c>
      <c r="CR491">
        <v>0</v>
      </c>
      <c r="CS491">
        <v>0</v>
      </c>
      <c r="CT491">
        <v>0</v>
      </c>
      <c r="CU491">
        <v>0</v>
      </c>
      <c r="CV491">
        <v>0</v>
      </c>
      <c r="CW491">
        <v>0</v>
      </c>
      <c r="CX491">
        <v>0</v>
      </c>
      <c r="CY491">
        <v>0</v>
      </c>
      <c r="CZ491">
        <v>0</v>
      </c>
      <c r="DA491">
        <v>0</v>
      </c>
      <c r="DB491">
        <v>0</v>
      </c>
      <c r="DC491">
        <v>0</v>
      </c>
      <c r="DD491">
        <v>0</v>
      </c>
      <c r="DE491">
        <v>0</v>
      </c>
      <c r="DF491">
        <v>0</v>
      </c>
      <c r="DG491">
        <v>0</v>
      </c>
      <c r="DH491">
        <v>0</v>
      </c>
      <c r="DI491">
        <v>0</v>
      </c>
      <c r="DJ491">
        <v>0</v>
      </c>
      <c r="DK491">
        <v>0</v>
      </c>
      <c r="DL491">
        <v>0</v>
      </c>
      <c r="DM491">
        <v>0</v>
      </c>
      <c r="DN491">
        <v>0</v>
      </c>
      <c r="DO491">
        <v>0</v>
      </c>
      <c r="DP491">
        <v>0</v>
      </c>
      <c r="DQ491">
        <v>0</v>
      </c>
      <c r="DR491">
        <v>0</v>
      </c>
      <c r="DS491">
        <v>0</v>
      </c>
      <c r="DT491">
        <v>0</v>
      </c>
      <c r="DU491">
        <v>0</v>
      </c>
      <c r="DV491">
        <v>0</v>
      </c>
      <c r="DW491">
        <v>0</v>
      </c>
      <c r="DX491">
        <v>0</v>
      </c>
      <c r="DY491">
        <v>0</v>
      </c>
      <c r="DZ491">
        <v>0</v>
      </c>
      <c r="EA491">
        <v>0</v>
      </c>
      <c r="EB491">
        <v>0</v>
      </c>
      <c r="EC491">
        <v>0</v>
      </c>
      <c r="ED491">
        <v>0</v>
      </c>
      <c r="EE491">
        <v>0</v>
      </c>
      <c r="EF491">
        <v>0</v>
      </c>
      <c r="EG491">
        <v>0</v>
      </c>
      <c r="EH491">
        <v>0</v>
      </c>
      <c r="EI491">
        <v>0</v>
      </c>
      <c r="EJ491">
        <v>0</v>
      </c>
      <c r="EK491">
        <v>0</v>
      </c>
      <c r="EL491">
        <v>0</v>
      </c>
      <c r="EM491">
        <v>0</v>
      </c>
      <c r="EN491">
        <v>0</v>
      </c>
      <c r="EO491">
        <v>0</v>
      </c>
      <c r="EP491">
        <v>0</v>
      </c>
      <c r="EQ491">
        <v>0</v>
      </c>
      <c r="ER491">
        <v>0</v>
      </c>
      <c r="ES491">
        <v>0</v>
      </c>
    </row>
    <row r="492" spans="1:149" hidden="1" x14ac:dyDescent="0.3">
      <c r="A492" t="s">
        <v>148</v>
      </c>
      <c r="B492" t="s">
        <v>149</v>
      </c>
      <c r="C492" t="s">
        <v>869</v>
      </c>
      <c r="D492" t="s">
        <v>151</v>
      </c>
      <c r="E492" t="s">
        <v>152</v>
      </c>
      <c r="F492" t="s">
        <v>181</v>
      </c>
      <c r="G492" t="str">
        <f>VLOOKUP(L492,'[3]Locn Lookup 2'!G:H,2,FALSE)</f>
        <v>117 -  HAVEMEYER</v>
      </c>
      <c r="H492" t="str">
        <f t="shared" si="30"/>
        <v>20173117 -  HAVEMEYER</v>
      </c>
      <c r="I492" t="s">
        <v>154</v>
      </c>
      <c r="J492" t="s">
        <v>155</v>
      </c>
      <c r="L492" s="3">
        <v>117</v>
      </c>
      <c r="M492" t="s">
        <v>156</v>
      </c>
      <c r="N492" t="s">
        <v>967</v>
      </c>
      <c r="O492" t="s">
        <v>151</v>
      </c>
      <c r="P492" t="s">
        <v>158</v>
      </c>
      <c r="Q492" t="s">
        <v>159</v>
      </c>
      <c r="R492">
        <v>0</v>
      </c>
      <c r="S492">
        <v>0</v>
      </c>
      <c r="T492">
        <v>0</v>
      </c>
      <c r="U492">
        <v>0</v>
      </c>
      <c r="V492">
        <v>0</v>
      </c>
      <c r="W492">
        <v>0</v>
      </c>
      <c r="X492">
        <v>0</v>
      </c>
      <c r="Y492">
        <v>0</v>
      </c>
      <c r="Z492">
        <v>0</v>
      </c>
      <c r="AA492">
        <v>0</v>
      </c>
      <c r="AB492">
        <v>5500</v>
      </c>
      <c r="AC492">
        <v>0</v>
      </c>
      <c r="AD492">
        <v>0</v>
      </c>
      <c r="AE492">
        <f t="shared" si="31"/>
        <v>0</v>
      </c>
      <c r="AF492">
        <v>5500</v>
      </c>
      <c r="AG492">
        <v>5500</v>
      </c>
      <c r="AH492">
        <v>0</v>
      </c>
      <c r="AI492">
        <v>100</v>
      </c>
      <c r="AJ492">
        <v>5500</v>
      </c>
      <c r="AK492">
        <v>0</v>
      </c>
      <c r="AL492">
        <v>0</v>
      </c>
      <c r="AM492">
        <v>0</v>
      </c>
      <c r="AN492">
        <v>5500</v>
      </c>
      <c r="AO492">
        <v>5500</v>
      </c>
      <c r="AP492">
        <v>0</v>
      </c>
      <c r="AQ492">
        <v>0</v>
      </c>
      <c r="AR492">
        <v>100</v>
      </c>
      <c r="AS492">
        <v>0</v>
      </c>
      <c r="AT492">
        <v>0</v>
      </c>
      <c r="AU492">
        <v>0</v>
      </c>
      <c r="AV492">
        <v>0</v>
      </c>
      <c r="AW492">
        <v>0</v>
      </c>
      <c r="AX492">
        <v>0</v>
      </c>
      <c r="AY492">
        <v>0</v>
      </c>
      <c r="AZ492" t="s">
        <v>183</v>
      </c>
      <c r="BA492" t="s">
        <v>181</v>
      </c>
      <c r="BB492" t="s">
        <v>161</v>
      </c>
      <c r="BC492" t="s">
        <v>161</v>
      </c>
      <c r="BD492" t="s">
        <v>161</v>
      </c>
      <c r="BE492" t="s">
        <v>161</v>
      </c>
      <c r="BF492" t="s">
        <v>159</v>
      </c>
      <c r="BG492" t="s">
        <v>161</v>
      </c>
      <c r="BH492" s="4">
        <v>43647</v>
      </c>
      <c r="BI492">
        <v>0</v>
      </c>
      <c r="BJ492" s="4">
        <v>44012</v>
      </c>
      <c r="BK492" t="s">
        <v>161</v>
      </c>
      <c r="BL492" t="s">
        <v>161</v>
      </c>
      <c r="BM492" t="s">
        <v>161</v>
      </c>
      <c r="BO492" t="s">
        <v>161</v>
      </c>
      <c r="BQ492" t="s">
        <v>161</v>
      </c>
      <c r="BS492" t="s">
        <v>161</v>
      </c>
      <c r="BU492" t="s">
        <v>161</v>
      </c>
      <c r="BW492" t="s">
        <v>161</v>
      </c>
      <c r="BX492" t="s">
        <v>161</v>
      </c>
      <c r="BZ492">
        <v>0</v>
      </c>
      <c r="CA492">
        <v>0</v>
      </c>
      <c r="CB492">
        <v>0</v>
      </c>
      <c r="CC492">
        <v>0</v>
      </c>
      <c r="CD492">
        <v>0</v>
      </c>
      <c r="CE492">
        <v>0</v>
      </c>
      <c r="CF492">
        <v>0</v>
      </c>
      <c r="CG492">
        <v>0</v>
      </c>
      <c r="CH492">
        <v>0</v>
      </c>
      <c r="CI492">
        <v>0</v>
      </c>
      <c r="CJ492">
        <v>0</v>
      </c>
      <c r="CK492">
        <v>0</v>
      </c>
      <c r="CL492">
        <v>0</v>
      </c>
      <c r="CM492">
        <v>0</v>
      </c>
      <c r="CN492">
        <v>0</v>
      </c>
      <c r="CO492">
        <v>0</v>
      </c>
      <c r="CP492">
        <v>0</v>
      </c>
      <c r="CQ492">
        <v>0</v>
      </c>
      <c r="CR492">
        <v>0</v>
      </c>
      <c r="CS492">
        <v>0</v>
      </c>
      <c r="CT492">
        <v>0</v>
      </c>
      <c r="CU492">
        <v>0</v>
      </c>
      <c r="CV492">
        <v>0</v>
      </c>
      <c r="CW492">
        <v>0</v>
      </c>
      <c r="CX492">
        <v>0</v>
      </c>
      <c r="CY492">
        <v>0</v>
      </c>
      <c r="CZ492">
        <v>0</v>
      </c>
      <c r="DA492">
        <v>0</v>
      </c>
      <c r="DB492">
        <v>0</v>
      </c>
      <c r="DC492">
        <v>0</v>
      </c>
      <c r="DD492">
        <v>0</v>
      </c>
      <c r="DE492">
        <v>0</v>
      </c>
      <c r="DF492">
        <v>0</v>
      </c>
      <c r="DG492">
        <v>0</v>
      </c>
      <c r="DH492">
        <v>0</v>
      </c>
      <c r="DI492">
        <v>0</v>
      </c>
      <c r="DJ492">
        <v>0</v>
      </c>
      <c r="DK492">
        <v>0</v>
      </c>
      <c r="DL492">
        <v>0</v>
      </c>
      <c r="DM492">
        <v>0</v>
      </c>
      <c r="DN492">
        <v>0</v>
      </c>
      <c r="DO492">
        <v>0</v>
      </c>
      <c r="DP492">
        <v>0</v>
      </c>
      <c r="DQ492">
        <v>0</v>
      </c>
      <c r="DR492">
        <v>0</v>
      </c>
      <c r="DS492">
        <v>0</v>
      </c>
      <c r="DT492">
        <v>0</v>
      </c>
      <c r="DU492">
        <v>0</v>
      </c>
      <c r="DV492">
        <v>0</v>
      </c>
      <c r="DW492">
        <v>0</v>
      </c>
      <c r="DX492">
        <v>0</v>
      </c>
      <c r="DY492">
        <v>0</v>
      </c>
      <c r="DZ492">
        <v>0</v>
      </c>
      <c r="EA492">
        <v>0</v>
      </c>
      <c r="EB492">
        <v>0</v>
      </c>
      <c r="EC492">
        <v>0</v>
      </c>
      <c r="ED492">
        <v>0</v>
      </c>
      <c r="EE492">
        <v>0</v>
      </c>
      <c r="EF492">
        <v>0</v>
      </c>
      <c r="EG492">
        <v>0</v>
      </c>
      <c r="EH492">
        <v>0</v>
      </c>
      <c r="EI492">
        <v>0</v>
      </c>
      <c r="EJ492">
        <v>0</v>
      </c>
      <c r="EK492">
        <v>0</v>
      </c>
      <c r="EL492">
        <v>0</v>
      </c>
      <c r="EM492">
        <v>0</v>
      </c>
      <c r="EN492">
        <v>0</v>
      </c>
      <c r="EO492">
        <v>0</v>
      </c>
      <c r="EP492">
        <v>0</v>
      </c>
      <c r="EQ492">
        <v>0</v>
      </c>
      <c r="ER492">
        <v>0</v>
      </c>
      <c r="ES492">
        <v>0</v>
      </c>
    </row>
    <row r="493" spans="1:149" hidden="1" x14ac:dyDescent="0.3">
      <c r="A493" t="s">
        <v>148</v>
      </c>
      <c r="B493" t="s">
        <v>149</v>
      </c>
      <c r="C493" t="s">
        <v>869</v>
      </c>
      <c r="D493" t="s">
        <v>151</v>
      </c>
      <c r="E493" t="s">
        <v>152</v>
      </c>
      <c r="F493" t="s">
        <v>357</v>
      </c>
      <c r="G493" t="str">
        <f>VLOOKUP(L493,'[3]Locn Lookup 2'!G:H,2,FALSE)</f>
        <v>117 -  HAVEMEYER</v>
      </c>
      <c r="H493" t="str">
        <f t="shared" si="30"/>
        <v>20175117 -  HAVEMEYER</v>
      </c>
      <c r="I493" t="s">
        <v>154</v>
      </c>
      <c r="J493" t="s">
        <v>155</v>
      </c>
      <c r="L493" s="3">
        <v>117</v>
      </c>
      <c r="M493" t="s">
        <v>156</v>
      </c>
      <c r="N493" t="s">
        <v>968</v>
      </c>
      <c r="O493" t="s">
        <v>151</v>
      </c>
      <c r="P493" t="s">
        <v>158</v>
      </c>
      <c r="Q493" t="s">
        <v>159</v>
      </c>
      <c r="R493">
        <v>249775</v>
      </c>
      <c r="S493">
        <v>0</v>
      </c>
      <c r="T493">
        <v>0</v>
      </c>
      <c r="U493">
        <v>0</v>
      </c>
      <c r="V493">
        <v>249775</v>
      </c>
      <c r="W493">
        <v>7790</v>
      </c>
      <c r="X493">
        <v>41634</v>
      </c>
      <c r="Y493">
        <v>0</v>
      </c>
      <c r="Z493">
        <v>200351</v>
      </c>
      <c r="AA493">
        <v>19.79</v>
      </c>
      <c r="AB493">
        <v>156000</v>
      </c>
      <c r="AC493">
        <v>117000</v>
      </c>
      <c r="AD493">
        <v>0</v>
      </c>
      <c r="AE493">
        <f t="shared" si="31"/>
        <v>117000</v>
      </c>
      <c r="AF493">
        <v>273000</v>
      </c>
      <c r="AG493">
        <v>31015</v>
      </c>
      <c r="AH493">
        <v>200351</v>
      </c>
      <c r="AI493">
        <v>26.61</v>
      </c>
      <c r="AJ493">
        <v>156000</v>
      </c>
      <c r="AK493">
        <v>117000</v>
      </c>
      <c r="AL493">
        <v>0</v>
      </c>
      <c r="AM493">
        <v>0</v>
      </c>
      <c r="AN493">
        <v>273000</v>
      </c>
      <c r="AO493">
        <v>23225</v>
      </c>
      <c r="AP493">
        <v>0</v>
      </c>
      <c r="AQ493">
        <v>249775</v>
      </c>
      <c r="AR493">
        <v>8.51</v>
      </c>
      <c r="AS493">
        <v>0</v>
      </c>
      <c r="AT493">
        <v>0</v>
      </c>
      <c r="AU493">
        <v>0</v>
      </c>
      <c r="AV493">
        <v>0</v>
      </c>
      <c r="AW493">
        <v>0</v>
      </c>
      <c r="AX493">
        <v>0</v>
      </c>
      <c r="AY493">
        <v>0</v>
      </c>
      <c r="AZ493" t="s">
        <v>359</v>
      </c>
      <c r="BA493" t="s">
        <v>357</v>
      </c>
      <c r="BB493" t="s">
        <v>161</v>
      </c>
      <c r="BC493" t="s">
        <v>161</v>
      </c>
      <c r="BD493" t="s">
        <v>161</v>
      </c>
      <c r="BE493" t="s">
        <v>161</v>
      </c>
      <c r="BF493" t="s">
        <v>159</v>
      </c>
      <c r="BG493" t="s">
        <v>161</v>
      </c>
      <c r="BH493" s="4">
        <v>43647</v>
      </c>
      <c r="BI493">
        <v>0</v>
      </c>
      <c r="BJ493" s="4">
        <v>44012</v>
      </c>
      <c r="BK493" t="s">
        <v>161</v>
      </c>
      <c r="BL493" t="s">
        <v>161</v>
      </c>
      <c r="BM493" t="s">
        <v>161</v>
      </c>
      <c r="BO493" t="s">
        <v>161</v>
      </c>
      <c r="BQ493" t="s">
        <v>161</v>
      </c>
      <c r="BS493" t="s">
        <v>161</v>
      </c>
      <c r="BU493" t="s">
        <v>161</v>
      </c>
      <c r="BW493" t="s">
        <v>161</v>
      </c>
      <c r="BX493" t="s">
        <v>161</v>
      </c>
      <c r="BZ493">
        <v>0</v>
      </c>
      <c r="CA493">
        <v>0</v>
      </c>
      <c r="CB493">
        <v>0</v>
      </c>
      <c r="CC493">
        <v>0</v>
      </c>
      <c r="CD493">
        <v>0</v>
      </c>
      <c r="CE493">
        <v>0</v>
      </c>
      <c r="CF493">
        <v>0</v>
      </c>
      <c r="CG493">
        <v>0</v>
      </c>
      <c r="CH493">
        <v>0</v>
      </c>
      <c r="CI493">
        <v>0</v>
      </c>
      <c r="CJ493">
        <v>0</v>
      </c>
      <c r="CK493">
        <v>0</v>
      </c>
      <c r="CL493">
        <v>0</v>
      </c>
      <c r="CM493">
        <v>0</v>
      </c>
      <c r="CN493">
        <v>0</v>
      </c>
      <c r="CO493">
        <v>0</v>
      </c>
      <c r="CP493">
        <v>0</v>
      </c>
      <c r="CQ493">
        <v>0</v>
      </c>
      <c r="CR493">
        <v>0</v>
      </c>
      <c r="CS493">
        <v>0</v>
      </c>
      <c r="CT493">
        <v>0</v>
      </c>
      <c r="CU493">
        <v>0</v>
      </c>
      <c r="CV493">
        <v>0</v>
      </c>
      <c r="CW493">
        <v>0</v>
      </c>
      <c r="CX493">
        <v>0</v>
      </c>
      <c r="CY493">
        <v>0</v>
      </c>
      <c r="CZ493">
        <v>0</v>
      </c>
      <c r="DA493">
        <v>0</v>
      </c>
      <c r="DB493">
        <v>0</v>
      </c>
      <c r="DC493">
        <v>0</v>
      </c>
      <c r="DD493">
        <v>0</v>
      </c>
      <c r="DE493">
        <v>0</v>
      </c>
      <c r="DF493">
        <v>0</v>
      </c>
      <c r="DG493">
        <v>0</v>
      </c>
      <c r="DH493">
        <v>0</v>
      </c>
      <c r="DI493">
        <v>0</v>
      </c>
      <c r="DJ493">
        <v>0</v>
      </c>
      <c r="DK493">
        <v>0</v>
      </c>
      <c r="DL493">
        <v>0</v>
      </c>
      <c r="DM493">
        <v>0</v>
      </c>
      <c r="DN493">
        <v>0</v>
      </c>
      <c r="DO493">
        <v>0</v>
      </c>
      <c r="DP493">
        <v>0</v>
      </c>
      <c r="DQ493">
        <v>0</v>
      </c>
      <c r="DR493">
        <v>0</v>
      </c>
      <c r="DS493">
        <v>0</v>
      </c>
      <c r="DT493">
        <v>0</v>
      </c>
      <c r="DU493">
        <v>0</v>
      </c>
      <c r="DV493">
        <v>0</v>
      </c>
      <c r="DW493">
        <v>0</v>
      </c>
      <c r="DX493">
        <v>0</v>
      </c>
      <c r="DY493">
        <v>0</v>
      </c>
      <c r="DZ493">
        <v>0</v>
      </c>
      <c r="EA493">
        <v>0</v>
      </c>
      <c r="EB493">
        <v>0</v>
      </c>
      <c r="EC493">
        <v>0</v>
      </c>
      <c r="ED493">
        <v>0</v>
      </c>
      <c r="EE493">
        <v>0</v>
      </c>
      <c r="EF493">
        <v>0</v>
      </c>
      <c r="EG493">
        <v>0</v>
      </c>
      <c r="EH493">
        <v>0</v>
      </c>
      <c r="EI493">
        <v>0</v>
      </c>
      <c r="EJ493">
        <v>0</v>
      </c>
      <c r="EK493">
        <v>0</v>
      </c>
      <c r="EL493">
        <v>0</v>
      </c>
      <c r="EM493">
        <v>0</v>
      </c>
      <c r="EN493">
        <v>0</v>
      </c>
      <c r="EO493">
        <v>0</v>
      </c>
      <c r="EP493">
        <v>0</v>
      </c>
      <c r="EQ493">
        <v>0</v>
      </c>
      <c r="ER493">
        <v>0</v>
      </c>
      <c r="ES493">
        <v>0</v>
      </c>
    </row>
    <row r="494" spans="1:149" hidden="1" x14ac:dyDescent="0.3">
      <c r="A494" t="s">
        <v>148</v>
      </c>
      <c r="B494" t="s">
        <v>149</v>
      </c>
      <c r="C494" t="s">
        <v>869</v>
      </c>
      <c r="D494" t="s">
        <v>151</v>
      </c>
      <c r="E494" t="s">
        <v>152</v>
      </c>
      <c r="F494" t="s">
        <v>189</v>
      </c>
      <c r="G494" t="str">
        <f>VLOOKUP(L494,'[3]Locn Lookup 2'!G:H,2,FALSE)</f>
        <v>117 -  HAVEMEYER</v>
      </c>
      <c r="H494" t="str">
        <f t="shared" si="30"/>
        <v>20179117 -  HAVEMEYER</v>
      </c>
      <c r="I494" t="s">
        <v>154</v>
      </c>
      <c r="J494" t="s">
        <v>155</v>
      </c>
      <c r="L494" s="3">
        <v>117</v>
      </c>
      <c r="M494" t="s">
        <v>156</v>
      </c>
      <c r="N494" t="s">
        <v>969</v>
      </c>
      <c r="O494" t="s">
        <v>151</v>
      </c>
      <c r="P494" t="s">
        <v>158</v>
      </c>
      <c r="Q494" t="s">
        <v>159</v>
      </c>
      <c r="R494">
        <v>30806.01</v>
      </c>
      <c r="S494">
        <v>0</v>
      </c>
      <c r="T494">
        <v>0</v>
      </c>
      <c r="U494">
        <v>0</v>
      </c>
      <c r="V494">
        <v>30806.01</v>
      </c>
      <c r="W494">
        <v>1055</v>
      </c>
      <c r="X494">
        <v>0</v>
      </c>
      <c r="Y494">
        <v>0</v>
      </c>
      <c r="Z494">
        <v>29751.01</v>
      </c>
      <c r="AA494">
        <v>3.42</v>
      </c>
      <c r="AB494">
        <v>32000</v>
      </c>
      <c r="AC494">
        <v>0</v>
      </c>
      <c r="AD494">
        <v>0</v>
      </c>
      <c r="AE494">
        <f t="shared" si="31"/>
        <v>0</v>
      </c>
      <c r="AF494">
        <v>32000</v>
      </c>
      <c r="AG494">
        <v>2248.9899999999998</v>
      </c>
      <c r="AH494">
        <v>29751.01</v>
      </c>
      <c r="AI494">
        <v>7.03</v>
      </c>
      <c r="AJ494">
        <v>32000</v>
      </c>
      <c r="AK494">
        <v>0</v>
      </c>
      <c r="AL494">
        <v>0</v>
      </c>
      <c r="AM494">
        <v>0</v>
      </c>
      <c r="AN494">
        <v>32000</v>
      </c>
      <c r="AO494">
        <v>1193.99</v>
      </c>
      <c r="AP494">
        <v>0</v>
      </c>
      <c r="AQ494">
        <v>30806.01</v>
      </c>
      <c r="AR494">
        <v>3.73</v>
      </c>
      <c r="AS494">
        <v>0</v>
      </c>
      <c r="AT494">
        <v>0</v>
      </c>
      <c r="AU494">
        <v>0</v>
      </c>
      <c r="AV494">
        <v>0</v>
      </c>
      <c r="AW494">
        <v>0</v>
      </c>
      <c r="AX494">
        <v>0</v>
      </c>
      <c r="AY494">
        <v>0</v>
      </c>
      <c r="AZ494" t="s">
        <v>191</v>
      </c>
      <c r="BA494" t="s">
        <v>189</v>
      </c>
      <c r="BB494" t="s">
        <v>161</v>
      </c>
      <c r="BC494" t="s">
        <v>161</v>
      </c>
      <c r="BD494" t="s">
        <v>161</v>
      </c>
      <c r="BE494" t="s">
        <v>161</v>
      </c>
      <c r="BF494" t="s">
        <v>159</v>
      </c>
      <c r="BG494" t="s">
        <v>161</v>
      </c>
      <c r="BH494" s="4">
        <v>43647</v>
      </c>
      <c r="BI494">
        <v>0</v>
      </c>
      <c r="BJ494" s="4">
        <v>44012</v>
      </c>
      <c r="BK494" t="s">
        <v>161</v>
      </c>
      <c r="BL494" t="s">
        <v>161</v>
      </c>
      <c r="BM494" t="s">
        <v>161</v>
      </c>
      <c r="BO494" t="s">
        <v>161</v>
      </c>
      <c r="BQ494" t="s">
        <v>161</v>
      </c>
      <c r="BS494" t="s">
        <v>161</v>
      </c>
      <c r="BU494" t="s">
        <v>161</v>
      </c>
      <c r="BW494" t="s">
        <v>161</v>
      </c>
      <c r="BX494" t="s">
        <v>161</v>
      </c>
      <c r="BZ494">
        <v>0</v>
      </c>
      <c r="CA494">
        <v>0</v>
      </c>
      <c r="CB494">
        <v>0</v>
      </c>
      <c r="CC494">
        <v>0</v>
      </c>
      <c r="CD494">
        <v>0</v>
      </c>
      <c r="CE494">
        <v>0</v>
      </c>
      <c r="CF494">
        <v>0</v>
      </c>
      <c r="CG494">
        <v>0</v>
      </c>
      <c r="CH494">
        <v>0</v>
      </c>
      <c r="CI494">
        <v>0</v>
      </c>
      <c r="CJ494">
        <v>0</v>
      </c>
      <c r="CK494">
        <v>0</v>
      </c>
      <c r="CL494">
        <v>0</v>
      </c>
      <c r="CM494">
        <v>0</v>
      </c>
      <c r="CN494">
        <v>0</v>
      </c>
      <c r="CO494">
        <v>0</v>
      </c>
      <c r="CP494">
        <v>0</v>
      </c>
      <c r="CQ494">
        <v>0</v>
      </c>
      <c r="CR494">
        <v>0</v>
      </c>
      <c r="CS494">
        <v>0</v>
      </c>
      <c r="CT494">
        <v>0</v>
      </c>
      <c r="CU494">
        <v>0</v>
      </c>
      <c r="CV494">
        <v>0</v>
      </c>
      <c r="CW494">
        <v>0</v>
      </c>
      <c r="CX494">
        <v>0</v>
      </c>
      <c r="CY494">
        <v>0</v>
      </c>
      <c r="CZ494">
        <v>0</v>
      </c>
      <c r="DA494">
        <v>0</v>
      </c>
      <c r="DB494">
        <v>0</v>
      </c>
      <c r="DC494">
        <v>0</v>
      </c>
      <c r="DD494">
        <v>0</v>
      </c>
      <c r="DE494">
        <v>0</v>
      </c>
      <c r="DF494">
        <v>0</v>
      </c>
      <c r="DG494">
        <v>0</v>
      </c>
      <c r="DH494">
        <v>0</v>
      </c>
      <c r="DI494">
        <v>0</v>
      </c>
      <c r="DJ494">
        <v>0</v>
      </c>
      <c r="DK494">
        <v>0</v>
      </c>
      <c r="DL494">
        <v>0</v>
      </c>
      <c r="DM494">
        <v>0</v>
      </c>
      <c r="DN494">
        <v>0</v>
      </c>
      <c r="DO494">
        <v>0</v>
      </c>
      <c r="DP494">
        <v>0</v>
      </c>
      <c r="DQ494">
        <v>0</v>
      </c>
      <c r="DR494">
        <v>0</v>
      </c>
      <c r="DS494">
        <v>0</v>
      </c>
      <c r="DT494">
        <v>0</v>
      </c>
      <c r="DU494">
        <v>0</v>
      </c>
      <c r="DV494">
        <v>0</v>
      </c>
      <c r="DW494">
        <v>0</v>
      </c>
      <c r="DX494">
        <v>0</v>
      </c>
      <c r="DY494">
        <v>0</v>
      </c>
      <c r="DZ494">
        <v>0</v>
      </c>
      <c r="EA494">
        <v>0</v>
      </c>
      <c r="EB494">
        <v>0</v>
      </c>
      <c r="EC494">
        <v>0</v>
      </c>
      <c r="ED494">
        <v>0</v>
      </c>
      <c r="EE494">
        <v>0</v>
      </c>
      <c r="EF494">
        <v>0</v>
      </c>
      <c r="EG494">
        <v>0</v>
      </c>
      <c r="EH494">
        <v>0</v>
      </c>
      <c r="EI494">
        <v>0</v>
      </c>
      <c r="EJ494">
        <v>0</v>
      </c>
      <c r="EK494">
        <v>0</v>
      </c>
      <c r="EL494">
        <v>0</v>
      </c>
      <c r="EM494">
        <v>0</v>
      </c>
      <c r="EN494">
        <v>0</v>
      </c>
      <c r="EO494">
        <v>0</v>
      </c>
      <c r="EP494">
        <v>0</v>
      </c>
      <c r="EQ494">
        <v>0</v>
      </c>
      <c r="ER494">
        <v>0</v>
      </c>
      <c r="ES494">
        <v>0</v>
      </c>
    </row>
    <row r="495" spans="1:149" hidden="1" x14ac:dyDescent="0.3">
      <c r="A495" t="s">
        <v>148</v>
      </c>
      <c r="B495" t="s">
        <v>149</v>
      </c>
      <c r="C495" t="s">
        <v>869</v>
      </c>
      <c r="D495" t="s">
        <v>151</v>
      </c>
      <c r="E495" t="s">
        <v>152</v>
      </c>
      <c r="F495" t="s">
        <v>395</v>
      </c>
      <c r="G495" t="str">
        <f>VLOOKUP(L495,'[3]Locn Lookup 2'!G:H,2,FALSE)</f>
        <v>117 -  HAVEMEYER</v>
      </c>
      <c r="H495" t="str">
        <f t="shared" si="30"/>
        <v>20180117 -  HAVEMEYER</v>
      </c>
      <c r="I495" t="s">
        <v>154</v>
      </c>
      <c r="J495" t="s">
        <v>155</v>
      </c>
      <c r="L495" s="3">
        <v>117</v>
      </c>
      <c r="M495" t="s">
        <v>156</v>
      </c>
      <c r="N495" t="s">
        <v>970</v>
      </c>
      <c r="O495" t="s">
        <v>151</v>
      </c>
      <c r="P495" t="s">
        <v>158</v>
      </c>
      <c r="Q495" t="s">
        <v>159</v>
      </c>
      <c r="R495">
        <v>94391.96</v>
      </c>
      <c r="S495">
        <v>172700</v>
      </c>
      <c r="T495">
        <v>0</v>
      </c>
      <c r="U495">
        <v>0</v>
      </c>
      <c r="V495">
        <v>267091.96000000002</v>
      </c>
      <c r="W495">
        <v>101651.01</v>
      </c>
      <c r="X495">
        <v>37670.9</v>
      </c>
      <c r="Y495">
        <v>0</v>
      </c>
      <c r="Z495">
        <v>127770.05</v>
      </c>
      <c r="AA495">
        <v>52.16</v>
      </c>
      <c r="AB495">
        <v>111000</v>
      </c>
      <c r="AC495">
        <v>172700</v>
      </c>
      <c r="AD495">
        <v>0</v>
      </c>
      <c r="AE495">
        <f t="shared" si="31"/>
        <v>172700</v>
      </c>
      <c r="AF495">
        <v>283700</v>
      </c>
      <c r="AG495">
        <v>118259.05</v>
      </c>
      <c r="AH495">
        <v>127770.05</v>
      </c>
      <c r="AI495">
        <v>54.96</v>
      </c>
      <c r="AJ495">
        <v>111000</v>
      </c>
      <c r="AK495">
        <v>0</v>
      </c>
      <c r="AL495">
        <v>0</v>
      </c>
      <c r="AM495">
        <v>0</v>
      </c>
      <c r="AN495">
        <v>111000</v>
      </c>
      <c r="AO495">
        <v>16608.04</v>
      </c>
      <c r="AP495">
        <v>0</v>
      </c>
      <c r="AQ495">
        <v>94391.96</v>
      </c>
      <c r="AR495">
        <v>14.96</v>
      </c>
      <c r="AS495">
        <v>0</v>
      </c>
      <c r="AT495">
        <v>0</v>
      </c>
      <c r="AU495">
        <v>0</v>
      </c>
      <c r="AV495">
        <v>0</v>
      </c>
      <c r="AW495">
        <v>0</v>
      </c>
      <c r="AX495">
        <v>0</v>
      </c>
      <c r="AY495">
        <v>0</v>
      </c>
      <c r="AZ495" t="s">
        <v>397</v>
      </c>
      <c r="BA495" t="s">
        <v>395</v>
      </c>
      <c r="BB495" t="s">
        <v>161</v>
      </c>
      <c r="BC495" t="s">
        <v>161</v>
      </c>
      <c r="BD495" t="s">
        <v>161</v>
      </c>
      <c r="BE495" t="s">
        <v>161</v>
      </c>
      <c r="BF495" t="s">
        <v>159</v>
      </c>
      <c r="BG495" t="s">
        <v>161</v>
      </c>
      <c r="BH495" s="4">
        <v>43647</v>
      </c>
      <c r="BI495">
        <v>0</v>
      </c>
      <c r="BJ495" s="4">
        <v>44012</v>
      </c>
      <c r="BK495" t="s">
        <v>161</v>
      </c>
      <c r="BL495" t="s">
        <v>161</v>
      </c>
      <c r="BM495" t="s">
        <v>161</v>
      </c>
      <c r="BO495" t="s">
        <v>161</v>
      </c>
      <c r="BQ495" t="s">
        <v>161</v>
      </c>
      <c r="BS495" t="s">
        <v>161</v>
      </c>
      <c r="BU495" t="s">
        <v>161</v>
      </c>
      <c r="BW495" t="s">
        <v>161</v>
      </c>
      <c r="BX495" t="s">
        <v>161</v>
      </c>
      <c r="BZ495">
        <v>0</v>
      </c>
      <c r="CA495">
        <v>0</v>
      </c>
      <c r="CB495">
        <v>0</v>
      </c>
      <c r="CC495">
        <v>0</v>
      </c>
      <c r="CD495">
        <v>0</v>
      </c>
      <c r="CE495">
        <v>0</v>
      </c>
      <c r="CF495">
        <v>0</v>
      </c>
      <c r="CG495">
        <v>0</v>
      </c>
      <c r="CH495">
        <v>0</v>
      </c>
      <c r="CI495">
        <v>0</v>
      </c>
      <c r="CJ495">
        <v>0</v>
      </c>
      <c r="CK495">
        <v>0</v>
      </c>
      <c r="CL495">
        <v>0</v>
      </c>
      <c r="CM495">
        <v>0</v>
      </c>
      <c r="CN495">
        <v>0</v>
      </c>
      <c r="CO495">
        <v>0</v>
      </c>
      <c r="CP495">
        <v>0</v>
      </c>
      <c r="CQ495">
        <v>0</v>
      </c>
      <c r="CR495">
        <v>0</v>
      </c>
      <c r="CS495">
        <v>0</v>
      </c>
      <c r="CT495">
        <v>0</v>
      </c>
      <c r="CU495">
        <v>0</v>
      </c>
      <c r="CV495">
        <v>0</v>
      </c>
      <c r="CW495">
        <v>0</v>
      </c>
      <c r="CX495">
        <v>0</v>
      </c>
      <c r="CY495">
        <v>0</v>
      </c>
      <c r="CZ495">
        <v>0</v>
      </c>
      <c r="DA495">
        <v>0</v>
      </c>
      <c r="DB495">
        <v>0</v>
      </c>
      <c r="DC495">
        <v>0</v>
      </c>
      <c r="DD495">
        <v>0</v>
      </c>
      <c r="DE495">
        <v>0</v>
      </c>
      <c r="DF495">
        <v>0</v>
      </c>
      <c r="DG495">
        <v>0</v>
      </c>
      <c r="DH495">
        <v>0</v>
      </c>
      <c r="DI495">
        <v>0</v>
      </c>
      <c r="DJ495">
        <v>0</v>
      </c>
      <c r="DK495">
        <v>0</v>
      </c>
      <c r="DL495">
        <v>0</v>
      </c>
      <c r="DM495">
        <v>0</v>
      </c>
      <c r="DN495">
        <v>0</v>
      </c>
      <c r="DO495">
        <v>0</v>
      </c>
      <c r="DP495">
        <v>0</v>
      </c>
      <c r="DQ495">
        <v>0</v>
      </c>
      <c r="DR495">
        <v>0</v>
      </c>
      <c r="DS495">
        <v>0</v>
      </c>
      <c r="DT495">
        <v>0</v>
      </c>
      <c r="DU495">
        <v>0</v>
      </c>
      <c r="DV495">
        <v>0</v>
      </c>
      <c r="DW495">
        <v>0</v>
      </c>
      <c r="DX495">
        <v>0</v>
      </c>
      <c r="DY495">
        <v>0</v>
      </c>
      <c r="DZ495">
        <v>0</v>
      </c>
      <c r="EA495">
        <v>0</v>
      </c>
      <c r="EB495">
        <v>0</v>
      </c>
      <c r="EC495">
        <v>0</v>
      </c>
      <c r="ED495">
        <v>0</v>
      </c>
      <c r="EE495">
        <v>0</v>
      </c>
      <c r="EF495">
        <v>0</v>
      </c>
      <c r="EG495">
        <v>0</v>
      </c>
      <c r="EH495">
        <v>0</v>
      </c>
      <c r="EI495">
        <v>0</v>
      </c>
      <c r="EJ495">
        <v>0</v>
      </c>
      <c r="EK495">
        <v>0</v>
      </c>
      <c r="EL495">
        <v>0</v>
      </c>
      <c r="EM495">
        <v>0</v>
      </c>
      <c r="EN495">
        <v>0</v>
      </c>
      <c r="EO495">
        <v>0</v>
      </c>
      <c r="EP495">
        <v>0</v>
      </c>
      <c r="EQ495">
        <v>0</v>
      </c>
      <c r="ER495">
        <v>0</v>
      </c>
      <c r="ES495">
        <v>0</v>
      </c>
    </row>
    <row r="496" spans="1:149" x14ac:dyDescent="0.3">
      <c r="A496" t="s">
        <v>148</v>
      </c>
      <c r="B496" t="s">
        <v>149</v>
      </c>
      <c r="C496" t="s">
        <v>869</v>
      </c>
      <c r="D496" t="s">
        <v>151</v>
      </c>
      <c r="E496" t="s">
        <v>152</v>
      </c>
      <c r="F496" t="s">
        <v>582</v>
      </c>
      <c r="G496" t="str">
        <f>VLOOKUP(L496,'[3]Locn Lookup 2'!G:H,2,FALSE)</f>
        <v>117 -  HAVEMEYER</v>
      </c>
      <c r="H496" t="str">
        <f t="shared" si="30"/>
        <v>21256117 -  HAVEMEYER</v>
      </c>
      <c r="I496" t="s">
        <v>154</v>
      </c>
      <c r="J496" t="s">
        <v>155</v>
      </c>
      <c r="K496" t="str">
        <f t="shared" ref="K496:K501" si="32">MID(C496,5,2)</f>
        <v>17</v>
      </c>
      <c r="L496" s="3">
        <v>117</v>
      </c>
      <c r="M496" t="s">
        <v>156</v>
      </c>
      <c r="N496" t="s">
        <v>971</v>
      </c>
      <c r="O496" t="s">
        <v>151</v>
      </c>
      <c r="P496" t="s">
        <v>158</v>
      </c>
      <c r="Q496" t="s">
        <v>159</v>
      </c>
      <c r="R496">
        <v>5000</v>
      </c>
      <c r="S496">
        <v>0</v>
      </c>
      <c r="T496">
        <v>0</v>
      </c>
      <c r="U496">
        <v>0</v>
      </c>
      <c r="V496">
        <v>5000</v>
      </c>
      <c r="W496">
        <v>0</v>
      </c>
      <c r="X496">
        <v>0</v>
      </c>
      <c r="Y496">
        <v>0</v>
      </c>
      <c r="Z496">
        <v>5000</v>
      </c>
      <c r="AA496">
        <v>0</v>
      </c>
      <c r="AB496">
        <v>5000</v>
      </c>
      <c r="AC496">
        <v>0</v>
      </c>
      <c r="AD496">
        <v>0</v>
      </c>
      <c r="AE496">
        <f t="shared" si="31"/>
        <v>0</v>
      </c>
      <c r="AF496">
        <v>5000</v>
      </c>
      <c r="AG496">
        <v>0</v>
      </c>
      <c r="AH496">
        <v>5000</v>
      </c>
      <c r="AI496">
        <v>0</v>
      </c>
      <c r="AJ496">
        <v>0</v>
      </c>
      <c r="AK496">
        <v>0</v>
      </c>
      <c r="AL496">
        <v>0</v>
      </c>
      <c r="AM496">
        <v>0</v>
      </c>
      <c r="AN496">
        <v>0</v>
      </c>
      <c r="AO496">
        <v>0</v>
      </c>
      <c r="AP496">
        <v>0</v>
      </c>
      <c r="AQ496">
        <v>0</v>
      </c>
      <c r="AR496">
        <v>0</v>
      </c>
      <c r="AS496">
        <v>0</v>
      </c>
      <c r="AT496">
        <v>0</v>
      </c>
      <c r="AU496">
        <v>0</v>
      </c>
      <c r="AV496">
        <v>0</v>
      </c>
      <c r="AW496">
        <v>0</v>
      </c>
      <c r="AX496">
        <v>0</v>
      </c>
      <c r="AY496">
        <v>0</v>
      </c>
      <c r="AZ496" t="s">
        <v>584</v>
      </c>
      <c r="BA496" t="s">
        <v>582</v>
      </c>
      <c r="BB496" t="s">
        <v>161</v>
      </c>
      <c r="BC496" t="s">
        <v>161</v>
      </c>
      <c r="BD496" t="s">
        <v>161</v>
      </c>
      <c r="BE496" t="s">
        <v>161</v>
      </c>
      <c r="BF496" t="s">
        <v>159</v>
      </c>
      <c r="BG496" t="s">
        <v>161</v>
      </c>
      <c r="BH496" s="4">
        <v>44013</v>
      </c>
      <c r="BI496">
        <v>0</v>
      </c>
      <c r="BJ496" s="4">
        <v>44377</v>
      </c>
      <c r="BK496" t="s">
        <v>161</v>
      </c>
      <c r="BL496" t="s">
        <v>161</v>
      </c>
      <c r="BM496" t="s">
        <v>161</v>
      </c>
      <c r="BO496" t="s">
        <v>161</v>
      </c>
      <c r="BQ496" t="s">
        <v>161</v>
      </c>
      <c r="BS496" t="s">
        <v>161</v>
      </c>
      <c r="BU496" t="s">
        <v>161</v>
      </c>
      <c r="BW496" t="s">
        <v>161</v>
      </c>
      <c r="BX496" t="s">
        <v>161</v>
      </c>
      <c r="BZ496">
        <v>0</v>
      </c>
      <c r="CA496">
        <v>0</v>
      </c>
      <c r="CB496">
        <v>0</v>
      </c>
      <c r="CC496">
        <v>0</v>
      </c>
      <c r="CD496">
        <v>0</v>
      </c>
      <c r="CE496">
        <v>0</v>
      </c>
      <c r="CF496">
        <v>0</v>
      </c>
      <c r="CG496">
        <v>0</v>
      </c>
      <c r="CH496">
        <v>0</v>
      </c>
      <c r="CI496">
        <v>0</v>
      </c>
      <c r="CJ496">
        <v>0</v>
      </c>
      <c r="CK496">
        <v>0</v>
      </c>
      <c r="CL496">
        <v>0</v>
      </c>
      <c r="CM496">
        <v>0</v>
      </c>
      <c r="CN496">
        <v>0</v>
      </c>
      <c r="CO496">
        <v>0</v>
      </c>
      <c r="CP496">
        <v>0</v>
      </c>
      <c r="CQ496">
        <v>0</v>
      </c>
      <c r="CR496">
        <v>0</v>
      </c>
      <c r="CS496">
        <v>0</v>
      </c>
      <c r="CT496">
        <v>0</v>
      </c>
      <c r="CU496">
        <v>0</v>
      </c>
      <c r="CV496">
        <v>0</v>
      </c>
      <c r="CW496">
        <v>0</v>
      </c>
      <c r="CX496">
        <v>0</v>
      </c>
      <c r="CY496">
        <v>0</v>
      </c>
      <c r="CZ496">
        <v>0</v>
      </c>
      <c r="DA496">
        <v>0</v>
      </c>
      <c r="DB496">
        <v>0</v>
      </c>
      <c r="DC496">
        <v>0</v>
      </c>
      <c r="DD496">
        <v>0</v>
      </c>
      <c r="DE496">
        <v>0</v>
      </c>
      <c r="DF496">
        <v>0</v>
      </c>
      <c r="DG496">
        <v>0</v>
      </c>
      <c r="DH496">
        <v>0</v>
      </c>
      <c r="DI496">
        <v>0</v>
      </c>
      <c r="DJ496">
        <v>0</v>
      </c>
      <c r="DK496">
        <v>0</v>
      </c>
      <c r="DL496">
        <v>0</v>
      </c>
      <c r="DM496">
        <v>0</v>
      </c>
      <c r="DN496">
        <v>0</v>
      </c>
      <c r="DO496">
        <v>0</v>
      </c>
      <c r="DP496">
        <v>0</v>
      </c>
      <c r="DQ496">
        <v>0</v>
      </c>
      <c r="DR496">
        <v>0</v>
      </c>
      <c r="DS496">
        <v>0</v>
      </c>
      <c r="DT496">
        <v>0</v>
      </c>
      <c r="DU496">
        <v>0</v>
      </c>
      <c r="DV496">
        <v>0</v>
      </c>
      <c r="DW496">
        <v>0</v>
      </c>
      <c r="DX496">
        <v>0</v>
      </c>
      <c r="DY496">
        <v>0</v>
      </c>
      <c r="DZ496">
        <v>0</v>
      </c>
      <c r="EA496">
        <v>0</v>
      </c>
      <c r="EB496">
        <v>0</v>
      </c>
      <c r="EC496">
        <v>0</v>
      </c>
      <c r="ED496">
        <v>0</v>
      </c>
      <c r="EE496">
        <v>0</v>
      </c>
      <c r="EF496">
        <v>0</v>
      </c>
      <c r="EG496">
        <v>0</v>
      </c>
      <c r="EH496">
        <v>0</v>
      </c>
      <c r="EI496">
        <v>0</v>
      </c>
      <c r="EJ496">
        <v>0</v>
      </c>
      <c r="EK496">
        <v>0</v>
      </c>
      <c r="EL496">
        <v>0</v>
      </c>
      <c r="EM496">
        <v>0</v>
      </c>
      <c r="EN496">
        <v>0</v>
      </c>
      <c r="EO496">
        <v>0</v>
      </c>
      <c r="EP496">
        <v>0</v>
      </c>
      <c r="EQ496">
        <v>0</v>
      </c>
      <c r="ER496">
        <v>0</v>
      </c>
      <c r="ES496">
        <v>0</v>
      </c>
    </row>
    <row r="497" spans="1:149" x14ac:dyDescent="0.3">
      <c r="A497" t="s">
        <v>148</v>
      </c>
      <c r="B497" t="s">
        <v>149</v>
      </c>
      <c r="C497" t="s">
        <v>869</v>
      </c>
      <c r="D497" t="s">
        <v>151</v>
      </c>
      <c r="E497" t="s">
        <v>152</v>
      </c>
      <c r="F497" t="s">
        <v>195</v>
      </c>
      <c r="G497" t="str">
        <f>VLOOKUP(L497,'[3]Locn Lookup 2'!G:H,2,FALSE)</f>
        <v>117 -  HAVEMEYER</v>
      </c>
      <c r="H497" t="str">
        <f t="shared" si="30"/>
        <v>21257117 -  HAVEMEYER</v>
      </c>
      <c r="I497" t="s">
        <v>154</v>
      </c>
      <c r="J497" t="s">
        <v>155</v>
      </c>
      <c r="K497" t="str">
        <f t="shared" si="32"/>
        <v>17</v>
      </c>
      <c r="L497" s="3">
        <v>117</v>
      </c>
      <c r="M497" t="s">
        <v>156</v>
      </c>
      <c r="N497" t="s">
        <v>972</v>
      </c>
      <c r="O497" t="s">
        <v>151</v>
      </c>
      <c r="P497" t="s">
        <v>158</v>
      </c>
      <c r="Q497" t="s">
        <v>159</v>
      </c>
      <c r="R497">
        <v>21000</v>
      </c>
      <c r="S497">
        <v>9435</v>
      </c>
      <c r="T497">
        <v>0</v>
      </c>
      <c r="U497">
        <v>0</v>
      </c>
      <c r="V497">
        <v>30435</v>
      </c>
      <c r="W497">
        <v>30435</v>
      </c>
      <c r="X497">
        <v>0</v>
      </c>
      <c r="Y497">
        <v>0</v>
      </c>
      <c r="Z497">
        <v>0</v>
      </c>
      <c r="AA497">
        <v>100</v>
      </c>
      <c r="AB497">
        <v>21000</v>
      </c>
      <c r="AC497">
        <v>9435</v>
      </c>
      <c r="AD497">
        <v>0</v>
      </c>
      <c r="AE497">
        <f t="shared" si="31"/>
        <v>9435</v>
      </c>
      <c r="AF497">
        <v>30435</v>
      </c>
      <c r="AG497">
        <v>30435</v>
      </c>
      <c r="AH497">
        <v>0</v>
      </c>
      <c r="AI497">
        <v>100</v>
      </c>
      <c r="AJ497">
        <v>0</v>
      </c>
      <c r="AK497">
        <v>0</v>
      </c>
      <c r="AL497">
        <v>0</v>
      </c>
      <c r="AM497">
        <v>0</v>
      </c>
      <c r="AN497">
        <v>0</v>
      </c>
      <c r="AO497">
        <v>0</v>
      </c>
      <c r="AP497">
        <v>0</v>
      </c>
      <c r="AQ497">
        <v>0</v>
      </c>
      <c r="AR497">
        <v>0</v>
      </c>
      <c r="AS497">
        <v>0</v>
      </c>
      <c r="AT497">
        <v>0</v>
      </c>
      <c r="AU497">
        <v>0</v>
      </c>
      <c r="AV497">
        <v>0</v>
      </c>
      <c r="AW497">
        <v>0</v>
      </c>
      <c r="AX497">
        <v>0</v>
      </c>
      <c r="AY497">
        <v>0</v>
      </c>
      <c r="AZ497" t="s">
        <v>197</v>
      </c>
      <c r="BA497" t="s">
        <v>195</v>
      </c>
      <c r="BB497" t="s">
        <v>161</v>
      </c>
      <c r="BC497" t="s">
        <v>161</v>
      </c>
      <c r="BD497" t="s">
        <v>161</v>
      </c>
      <c r="BE497" t="s">
        <v>161</v>
      </c>
      <c r="BF497" t="s">
        <v>159</v>
      </c>
      <c r="BG497" t="s">
        <v>161</v>
      </c>
      <c r="BH497" s="4">
        <v>44013</v>
      </c>
      <c r="BI497">
        <v>0</v>
      </c>
      <c r="BJ497" s="4">
        <v>44377</v>
      </c>
      <c r="BK497" t="s">
        <v>161</v>
      </c>
      <c r="BL497" t="s">
        <v>161</v>
      </c>
      <c r="BM497" t="s">
        <v>161</v>
      </c>
      <c r="BO497" t="s">
        <v>161</v>
      </c>
      <c r="BQ497" t="s">
        <v>161</v>
      </c>
      <c r="BS497" t="s">
        <v>161</v>
      </c>
      <c r="BU497" t="s">
        <v>161</v>
      </c>
      <c r="BW497" t="s">
        <v>161</v>
      </c>
      <c r="BX497" t="s">
        <v>161</v>
      </c>
      <c r="BZ497">
        <v>0</v>
      </c>
      <c r="CA497">
        <v>0</v>
      </c>
      <c r="CB497">
        <v>0</v>
      </c>
      <c r="CC497">
        <v>0</v>
      </c>
      <c r="CD497">
        <v>0</v>
      </c>
      <c r="CE497">
        <v>0</v>
      </c>
      <c r="CF497">
        <v>0</v>
      </c>
      <c r="CG497">
        <v>0</v>
      </c>
      <c r="CH497">
        <v>0</v>
      </c>
      <c r="CI497">
        <v>0</v>
      </c>
      <c r="CJ497">
        <v>0</v>
      </c>
      <c r="CK497">
        <v>0</v>
      </c>
      <c r="CL497">
        <v>0</v>
      </c>
      <c r="CM497">
        <v>0</v>
      </c>
      <c r="CN497">
        <v>0</v>
      </c>
      <c r="CO497">
        <v>0</v>
      </c>
      <c r="CP497">
        <v>0</v>
      </c>
      <c r="CQ497">
        <v>0</v>
      </c>
      <c r="CR497">
        <v>0</v>
      </c>
      <c r="CS497">
        <v>0</v>
      </c>
      <c r="CT497">
        <v>0</v>
      </c>
      <c r="CU497">
        <v>0</v>
      </c>
      <c r="CV497">
        <v>0</v>
      </c>
      <c r="CW497">
        <v>0</v>
      </c>
      <c r="CX497">
        <v>0</v>
      </c>
      <c r="CY497">
        <v>0</v>
      </c>
      <c r="CZ497">
        <v>0</v>
      </c>
      <c r="DA497">
        <v>0</v>
      </c>
      <c r="DB497">
        <v>0</v>
      </c>
      <c r="DC497">
        <v>0</v>
      </c>
      <c r="DD497">
        <v>0</v>
      </c>
      <c r="DE497">
        <v>0</v>
      </c>
      <c r="DF497">
        <v>0</v>
      </c>
      <c r="DG497">
        <v>0</v>
      </c>
      <c r="DH497">
        <v>0</v>
      </c>
      <c r="DI497">
        <v>0</v>
      </c>
      <c r="DJ497">
        <v>0</v>
      </c>
      <c r="DK497">
        <v>0</v>
      </c>
      <c r="DL497">
        <v>0</v>
      </c>
      <c r="DM497">
        <v>0</v>
      </c>
      <c r="DN497">
        <v>0</v>
      </c>
      <c r="DO497">
        <v>0</v>
      </c>
      <c r="DP497">
        <v>0</v>
      </c>
      <c r="DQ497">
        <v>0</v>
      </c>
      <c r="DR497">
        <v>0</v>
      </c>
      <c r="DS497">
        <v>0</v>
      </c>
      <c r="DT497">
        <v>0</v>
      </c>
      <c r="DU497">
        <v>0</v>
      </c>
      <c r="DV497">
        <v>0</v>
      </c>
      <c r="DW497">
        <v>0</v>
      </c>
      <c r="DX497">
        <v>0</v>
      </c>
      <c r="DY497">
        <v>0</v>
      </c>
      <c r="DZ497">
        <v>0</v>
      </c>
      <c r="EA497">
        <v>0</v>
      </c>
      <c r="EB497">
        <v>0</v>
      </c>
      <c r="EC497">
        <v>0</v>
      </c>
      <c r="ED497">
        <v>0</v>
      </c>
      <c r="EE497">
        <v>0</v>
      </c>
      <c r="EF497">
        <v>0</v>
      </c>
      <c r="EG497">
        <v>0</v>
      </c>
      <c r="EH497">
        <v>0</v>
      </c>
      <c r="EI497">
        <v>0</v>
      </c>
      <c r="EJ497">
        <v>0</v>
      </c>
      <c r="EK497">
        <v>0</v>
      </c>
      <c r="EL497">
        <v>0</v>
      </c>
      <c r="EM497">
        <v>0</v>
      </c>
      <c r="EN497">
        <v>0</v>
      </c>
      <c r="EO497">
        <v>0</v>
      </c>
      <c r="EP497">
        <v>0</v>
      </c>
      <c r="EQ497">
        <v>0</v>
      </c>
      <c r="ER497">
        <v>0</v>
      </c>
      <c r="ES497">
        <v>0</v>
      </c>
    </row>
    <row r="498" spans="1:149" x14ac:dyDescent="0.3">
      <c r="A498" t="s">
        <v>148</v>
      </c>
      <c r="B498" t="s">
        <v>149</v>
      </c>
      <c r="C498" t="s">
        <v>869</v>
      </c>
      <c r="D498" t="s">
        <v>151</v>
      </c>
      <c r="E498" t="s">
        <v>152</v>
      </c>
      <c r="F498" t="s">
        <v>198</v>
      </c>
      <c r="G498" t="str">
        <f>VLOOKUP(L498,'[3]Locn Lookup 2'!G:H,2,FALSE)</f>
        <v>117 -  HAVEMEYER</v>
      </c>
      <c r="H498" t="str">
        <f t="shared" si="30"/>
        <v>21261117 -  HAVEMEYER</v>
      </c>
      <c r="I498" t="s">
        <v>154</v>
      </c>
      <c r="J498" t="s">
        <v>155</v>
      </c>
      <c r="K498" t="str">
        <f t="shared" si="32"/>
        <v>17</v>
      </c>
      <c r="L498" s="3">
        <v>117</v>
      </c>
      <c r="M498" t="s">
        <v>156</v>
      </c>
      <c r="N498" t="s">
        <v>973</v>
      </c>
      <c r="O498" t="s">
        <v>151</v>
      </c>
      <c r="P498" t="s">
        <v>158</v>
      </c>
      <c r="Q498" t="s">
        <v>159</v>
      </c>
      <c r="R498">
        <v>5000</v>
      </c>
      <c r="S498">
        <v>0</v>
      </c>
      <c r="T498">
        <v>0</v>
      </c>
      <c r="U498">
        <v>0</v>
      </c>
      <c r="V498">
        <v>5000</v>
      </c>
      <c r="W498">
        <v>0</v>
      </c>
      <c r="X498">
        <v>0</v>
      </c>
      <c r="Y498">
        <v>0</v>
      </c>
      <c r="Z498">
        <v>5000</v>
      </c>
      <c r="AA498">
        <v>0</v>
      </c>
      <c r="AB498">
        <v>5000</v>
      </c>
      <c r="AC498">
        <v>0</v>
      </c>
      <c r="AD498">
        <v>0</v>
      </c>
      <c r="AE498">
        <f t="shared" si="31"/>
        <v>0</v>
      </c>
      <c r="AF498">
        <v>5000</v>
      </c>
      <c r="AG498">
        <v>0</v>
      </c>
      <c r="AH498">
        <v>5000</v>
      </c>
      <c r="AI498">
        <v>0</v>
      </c>
      <c r="AJ498">
        <v>0</v>
      </c>
      <c r="AK498">
        <v>0</v>
      </c>
      <c r="AL498">
        <v>0</v>
      </c>
      <c r="AM498">
        <v>0</v>
      </c>
      <c r="AN498">
        <v>0</v>
      </c>
      <c r="AO498">
        <v>0</v>
      </c>
      <c r="AP498">
        <v>0</v>
      </c>
      <c r="AQ498">
        <v>0</v>
      </c>
      <c r="AR498">
        <v>0</v>
      </c>
      <c r="AS498">
        <v>0</v>
      </c>
      <c r="AT498">
        <v>0</v>
      </c>
      <c r="AU498">
        <v>0</v>
      </c>
      <c r="AV498">
        <v>0</v>
      </c>
      <c r="AW498">
        <v>0</v>
      </c>
      <c r="AX498">
        <v>0</v>
      </c>
      <c r="AY498">
        <v>0</v>
      </c>
      <c r="AZ498" t="s">
        <v>200</v>
      </c>
      <c r="BA498" t="s">
        <v>198</v>
      </c>
      <c r="BB498" t="s">
        <v>161</v>
      </c>
      <c r="BC498" t="s">
        <v>161</v>
      </c>
      <c r="BD498" t="s">
        <v>161</v>
      </c>
      <c r="BE498" t="s">
        <v>161</v>
      </c>
      <c r="BF498" t="s">
        <v>159</v>
      </c>
      <c r="BG498" t="s">
        <v>161</v>
      </c>
      <c r="BH498" s="4">
        <v>44013</v>
      </c>
      <c r="BI498">
        <v>0</v>
      </c>
      <c r="BJ498" s="4">
        <v>44377</v>
      </c>
      <c r="BK498" t="s">
        <v>161</v>
      </c>
      <c r="BL498" t="s">
        <v>161</v>
      </c>
      <c r="BM498" t="s">
        <v>161</v>
      </c>
      <c r="BO498" t="s">
        <v>161</v>
      </c>
      <c r="BQ498" t="s">
        <v>161</v>
      </c>
      <c r="BS498" t="s">
        <v>161</v>
      </c>
      <c r="BU498" t="s">
        <v>161</v>
      </c>
      <c r="BW498" t="s">
        <v>161</v>
      </c>
      <c r="BX498" t="s">
        <v>161</v>
      </c>
      <c r="BZ498">
        <v>0</v>
      </c>
      <c r="CA498">
        <v>0</v>
      </c>
      <c r="CB498">
        <v>0</v>
      </c>
      <c r="CC498">
        <v>0</v>
      </c>
      <c r="CD498">
        <v>0</v>
      </c>
      <c r="CE498">
        <v>0</v>
      </c>
      <c r="CF498">
        <v>0</v>
      </c>
      <c r="CG498">
        <v>0</v>
      </c>
      <c r="CH498">
        <v>0</v>
      </c>
      <c r="CI498">
        <v>0</v>
      </c>
      <c r="CJ498">
        <v>0</v>
      </c>
      <c r="CK498">
        <v>0</v>
      </c>
      <c r="CL498">
        <v>0</v>
      </c>
      <c r="CM498">
        <v>0</v>
      </c>
      <c r="CN498">
        <v>0</v>
      </c>
      <c r="CO498">
        <v>0</v>
      </c>
      <c r="CP498">
        <v>0</v>
      </c>
      <c r="CQ498">
        <v>0</v>
      </c>
      <c r="CR498">
        <v>0</v>
      </c>
      <c r="CS498">
        <v>0</v>
      </c>
      <c r="CT498">
        <v>0</v>
      </c>
      <c r="CU498">
        <v>0</v>
      </c>
      <c r="CV498">
        <v>0</v>
      </c>
      <c r="CW498">
        <v>0</v>
      </c>
      <c r="CX498">
        <v>0</v>
      </c>
      <c r="CY498">
        <v>0</v>
      </c>
      <c r="CZ498">
        <v>0</v>
      </c>
      <c r="DA498">
        <v>0</v>
      </c>
      <c r="DB498">
        <v>0</v>
      </c>
      <c r="DC498">
        <v>0</v>
      </c>
      <c r="DD498">
        <v>0</v>
      </c>
      <c r="DE498">
        <v>0</v>
      </c>
      <c r="DF498">
        <v>0</v>
      </c>
      <c r="DG498">
        <v>0</v>
      </c>
      <c r="DH498">
        <v>0</v>
      </c>
      <c r="DI498">
        <v>0</v>
      </c>
      <c r="DJ498">
        <v>0</v>
      </c>
      <c r="DK498">
        <v>0</v>
      </c>
      <c r="DL498">
        <v>0</v>
      </c>
      <c r="DM498">
        <v>0</v>
      </c>
      <c r="DN498">
        <v>0</v>
      </c>
      <c r="DO498">
        <v>0</v>
      </c>
      <c r="DP498">
        <v>0</v>
      </c>
      <c r="DQ498">
        <v>0</v>
      </c>
      <c r="DR498">
        <v>0</v>
      </c>
      <c r="DS498">
        <v>0</v>
      </c>
      <c r="DT498">
        <v>0</v>
      </c>
      <c r="DU498">
        <v>0</v>
      </c>
      <c r="DV498">
        <v>0</v>
      </c>
      <c r="DW498">
        <v>0</v>
      </c>
      <c r="DX498">
        <v>0</v>
      </c>
      <c r="DY498">
        <v>0</v>
      </c>
      <c r="DZ498">
        <v>0</v>
      </c>
      <c r="EA498">
        <v>0</v>
      </c>
      <c r="EB498">
        <v>0</v>
      </c>
      <c r="EC498">
        <v>0</v>
      </c>
      <c r="ED498">
        <v>0</v>
      </c>
      <c r="EE498">
        <v>0</v>
      </c>
      <c r="EF498">
        <v>0</v>
      </c>
      <c r="EG498">
        <v>0</v>
      </c>
      <c r="EH498">
        <v>0</v>
      </c>
      <c r="EI498">
        <v>0</v>
      </c>
      <c r="EJ498">
        <v>0</v>
      </c>
      <c r="EK498">
        <v>0</v>
      </c>
      <c r="EL498">
        <v>0</v>
      </c>
      <c r="EM498">
        <v>0</v>
      </c>
      <c r="EN498">
        <v>0</v>
      </c>
      <c r="EO498">
        <v>0</v>
      </c>
      <c r="EP498">
        <v>0</v>
      </c>
      <c r="EQ498">
        <v>0</v>
      </c>
      <c r="ER498">
        <v>0</v>
      </c>
      <c r="ES498">
        <v>0</v>
      </c>
    </row>
    <row r="499" spans="1:149" x14ac:dyDescent="0.3">
      <c r="A499" t="s">
        <v>148</v>
      </c>
      <c r="B499" t="s">
        <v>149</v>
      </c>
      <c r="C499" t="s">
        <v>869</v>
      </c>
      <c r="D499" t="s">
        <v>151</v>
      </c>
      <c r="E499" t="s">
        <v>152</v>
      </c>
      <c r="F499" t="s">
        <v>974</v>
      </c>
      <c r="G499" t="str">
        <f>VLOOKUP(L499,'[3]Locn Lookup 2'!G:H,2,FALSE)</f>
        <v>117 -  HAVEMEYER</v>
      </c>
      <c r="H499" t="str">
        <f t="shared" si="30"/>
        <v>21262117 -  HAVEMEYER</v>
      </c>
      <c r="I499" t="s">
        <v>154</v>
      </c>
      <c r="J499" t="s">
        <v>155</v>
      </c>
      <c r="K499" t="str">
        <f t="shared" si="32"/>
        <v>17</v>
      </c>
      <c r="L499" s="3">
        <v>117</v>
      </c>
      <c r="M499" t="s">
        <v>156</v>
      </c>
      <c r="N499" t="s">
        <v>975</v>
      </c>
      <c r="O499" t="s">
        <v>151</v>
      </c>
      <c r="P499" t="s">
        <v>158</v>
      </c>
      <c r="Q499" t="s">
        <v>159</v>
      </c>
      <c r="R499">
        <v>149000</v>
      </c>
      <c r="S499">
        <v>0</v>
      </c>
      <c r="T499">
        <v>0</v>
      </c>
      <c r="U499">
        <v>0</v>
      </c>
      <c r="V499">
        <v>149000</v>
      </c>
      <c r="W499">
        <v>0</v>
      </c>
      <c r="X499">
        <v>0</v>
      </c>
      <c r="Y499">
        <v>0</v>
      </c>
      <c r="Z499">
        <v>149000</v>
      </c>
      <c r="AA499">
        <v>0</v>
      </c>
      <c r="AB499">
        <v>149000</v>
      </c>
      <c r="AC499">
        <v>0</v>
      </c>
      <c r="AD499">
        <v>0</v>
      </c>
      <c r="AE499">
        <f t="shared" si="31"/>
        <v>0</v>
      </c>
      <c r="AF499">
        <v>149000</v>
      </c>
      <c r="AG499">
        <v>0</v>
      </c>
      <c r="AH499">
        <v>149000</v>
      </c>
      <c r="AI499">
        <v>0</v>
      </c>
      <c r="AJ499">
        <v>0</v>
      </c>
      <c r="AK499">
        <v>0</v>
      </c>
      <c r="AL499">
        <v>0</v>
      </c>
      <c r="AM499">
        <v>0</v>
      </c>
      <c r="AN499">
        <v>0</v>
      </c>
      <c r="AO499">
        <v>0</v>
      </c>
      <c r="AP499">
        <v>0</v>
      </c>
      <c r="AQ499">
        <v>0</v>
      </c>
      <c r="AR499">
        <v>0</v>
      </c>
      <c r="AS499">
        <v>0</v>
      </c>
      <c r="AT499">
        <v>0</v>
      </c>
      <c r="AU499">
        <v>0</v>
      </c>
      <c r="AV499">
        <v>0</v>
      </c>
      <c r="AW499">
        <v>0</v>
      </c>
      <c r="AX499">
        <v>0</v>
      </c>
      <c r="AY499">
        <v>0</v>
      </c>
      <c r="AZ499" t="s">
        <v>359</v>
      </c>
      <c r="BA499" t="s">
        <v>974</v>
      </c>
      <c r="BB499" t="s">
        <v>161</v>
      </c>
      <c r="BC499" t="s">
        <v>161</v>
      </c>
      <c r="BD499" t="s">
        <v>161</v>
      </c>
      <c r="BE499" t="s">
        <v>161</v>
      </c>
      <c r="BF499" t="s">
        <v>159</v>
      </c>
      <c r="BG499" t="s">
        <v>161</v>
      </c>
      <c r="BH499" s="4">
        <v>44013</v>
      </c>
      <c r="BI499">
        <v>0</v>
      </c>
      <c r="BJ499" s="4">
        <v>44377</v>
      </c>
      <c r="BK499" t="s">
        <v>161</v>
      </c>
      <c r="BL499" t="s">
        <v>161</v>
      </c>
      <c r="BM499" t="s">
        <v>161</v>
      </c>
      <c r="BO499" t="s">
        <v>161</v>
      </c>
      <c r="BQ499" t="s">
        <v>161</v>
      </c>
      <c r="BS499" t="s">
        <v>161</v>
      </c>
      <c r="BU499" t="s">
        <v>161</v>
      </c>
      <c r="BW499" t="s">
        <v>161</v>
      </c>
      <c r="BX499" t="s">
        <v>161</v>
      </c>
      <c r="BZ499">
        <v>0</v>
      </c>
      <c r="CA499">
        <v>0</v>
      </c>
      <c r="CB499">
        <v>0</v>
      </c>
      <c r="CC499">
        <v>0</v>
      </c>
      <c r="CD499">
        <v>0</v>
      </c>
      <c r="CE499">
        <v>0</v>
      </c>
      <c r="CF499">
        <v>0</v>
      </c>
      <c r="CG499">
        <v>0</v>
      </c>
      <c r="CH499">
        <v>0</v>
      </c>
      <c r="CI499">
        <v>0</v>
      </c>
      <c r="CJ499">
        <v>0</v>
      </c>
      <c r="CK499">
        <v>0</v>
      </c>
      <c r="CL499">
        <v>0</v>
      </c>
      <c r="CM499">
        <v>0</v>
      </c>
      <c r="CN499">
        <v>0</v>
      </c>
      <c r="CO499">
        <v>0</v>
      </c>
      <c r="CP499">
        <v>0</v>
      </c>
      <c r="CQ499">
        <v>0</v>
      </c>
      <c r="CR499">
        <v>0</v>
      </c>
      <c r="CS499">
        <v>0</v>
      </c>
      <c r="CT499">
        <v>0</v>
      </c>
      <c r="CU499">
        <v>0</v>
      </c>
      <c r="CV499">
        <v>0</v>
      </c>
      <c r="CW499">
        <v>0</v>
      </c>
      <c r="CX499">
        <v>0</v>
      </c>
      <c r="CY499">
        <v>0</v>
      </c>
      <c r="CZ499">
        <v>0</v>
      </c>
      <c r="DA499">
        <v>0</v>
      </c>
      <c r="DB499">
        <v>0</v>
      </c>
      <c r="DC499">
        <v>0</v>
      </c>
      <c r="DD499">
        <v>0</v>
      </c>
      <c r="DE499">
        <v>0</v>
      </c>
      <c r="DF499">
        <v>0</v>
      </c>
      <c r="DG499">
        <v>0</v>
      </c>
      <c r="DH499">
        <v>0</v>
      </c>
      <c r="DI499">
        <v>0</v>
      </c>
      <c r="DJ499">
        <v>0</v>
      </c>
      <c r="DK499">
        <v>0</v>
      </c>
      <c r="DL499">
        <v>0</v>
      </c>
      <c r="DM499">
        <v>0</v>
      </c>
      <c r="DN499">
        <v>0</v>
      </c>
      <c r="DO499">
        <v>0</v>
      </c>
      <c r="DP499">
        <v>0</v>
      </c>
      <c r="DQ499">
        <v>0</v>
      </c>
      <c r="DR499">
        <v>0</v>
      </c>
      <c r="DS499">
        <v>0</v>
      </c>
      <c r="DT499">
        <v>0</v>
      </c>
      <c r="DU499">
        <v>0</v>
      </c>
      <c r="DV499">
        <v>0</v>
      </c>
      <c r="DW499">
        <v>0</v>
      </c>
      <c r="DX499">
        <v>0</v>
      </c>
      <c r="DY499">
        <v>0</v>
      </c>
      <c r="DZ499">
        <v>0</v>
      </c>
      <c r="EA499">
        <v>0</v>
      </c>
      <c r="EB499">
        <v>0</v>
      </c>
      <c r="EC499">
        <v>0</v>
      </c>
      <c r="ED499">
        <v>0</v>
      </c>
      <c r="EE499">
        <v>0</v>
      </c>
      <c r="EF499">
        <v>0</v>
      </c>
      <c r="EG499">
        <v>0</v>
      </c>
      <c r="EH499">
        <v>0</v>
      </c>
      <c r="EI499">
        <v>0</v>
      </c>
      <c r="EJ499">
        <v>0</v>
      </c>
      <c r="EK499">
        <v>0</v>
      </c>
      <c r="EL499">
        <v>0</v>
      </c>
      <c r="EM499">
        <v>0</v>
      </c>
      <c r="EN499">
        <v>0</v>
      </c>
      <c r="EO499">
        <v>0</v>
      </c>
      <c r="EP499">
        <v>0</v>
      </c>
      <c r="EQ499">
        <v>0</v>
      </c>
      <c r="ER499">
        <v>0</v>
      </c>
      <c r="ES499">
        <v>0</v>
      </c>
    </row>
    <row r="500" spans="1:149" x14ac:dyDescent="0.3">
      <c r="A500" t="s">
        <v>148</v>
      </c>
      <c r="B500" t="s">
        <v>149</v>
      </c>
      <c r="C500" t="s">
        <v>869</v>
      </c>
      <c r="D500" t="s">
        <v>151</v>
      </c>
      <c r="E500" t="s">
        <v>152</v>
      </c>
      <c r="F500" t="s">
        <v>201</v>
      </c>
      <c r="G500" t="str">
        <f>VLOOKUP(L500,'[3]Locn Lookup 2'!G:H,2,FALSE)</f>
        <v>117 -  HAVEMEYER</v>
      </c>
      <c r="H500" t="str">
        <f t="shared" si="30"/>
        <v>21264117 -  HAVEMEYER</v>
      </c>
      <c r="I500" t="s">
        <v>154</v>
      </c>
      <c r="J500" t="s">
        <v>155</v>
      </c>
      <c r="K500" t="str">
        <f t="shared" si="32"/>
        <v>17</v>
      </c>
      <c r="L500" s="3">
        <v>117</v>
      </c>
      <c r="M500" t="s">
        <v>156</v>
      </c>
      <c r="N500" t="s">
        <v>976</v>
      </c>
      <c r="O500" t="s">
        <v>151</v>
      </c>
      <c r="P500" t="s">
        <v>158</v>
      </c>
      <c r="Q500" t="s">
        <v>159</v>
      </c>
      <c r="R500">
        <v>12000</v>
      </c>
      <c r="S500">
        <v>0</v>
      </c>
      <c r="T500">
        <v>0</v>
      </c>
      <c r="U500">
        <v>0</v>
      </c>
      <c r="V500">
        <v>12000</v>
      </c>
      <c r="W500">
        <v>0</v>
      </c>
      <c r="X500">
        <v>0</v>
      </c>
      <c r="Y500">
        <v>0</v>
      </c>
      <c r="Z500">
        <v>12000</v>
      </c>
      <c r="AA500">
        <v>0</v>
      </c>
      <c r="AB500">
        <v>12000</v>
      </c>
      <c r="AC500">
        <v>0</v>
      </c>
      <c r="AD500">
        <v>0</v>
      </c>
      <c r="AE500">
        <f t="shared" si="31"/>
        <v>0</v>
      </c>
      <c r="AF500">
        <v>12000</v>
      </c>
      <c r="AG500">
        <v>0</v>
      </c>
      <c r="AH500">
        <v>12000</v>
      </c>
      <c r="AI500">
        <v>0</v>
      </c>
      <c r="AJ500">
        <v>0</v>
      </c>
      <c r="AK500">
        <v>0</v>
      </c>
      <c r="AL500">
        <v>0</v>
      </c>
      <c r="AM500">
        <v>0</v>
      </c>
      <c r="AN500">
        <v>0</v>
      </c>
      <c r="AO500">
        <v>0</v>
      </c>
      <c r="AP500">
        <v>0</v>
      </c>
      <c r="AQ500">
        <v>0</v>
      </c>
      <c r="AR500">
        <v>0</v>
      </c>
      <c r="AS500">
        <v>0</v>
      </c>
      <c r="AT500">
        <v>0</v>
      </c>
      <c r="AU500">
        <v>0</v>
      </c>
      <c r="AV500">
        <v>0</v>
      </c>
      <c r="AW500">
        <v>0</v>
      </c>
      <c r="AX500">
        <v>0</v>
      </c>
      <c r="AY500">
        <v>0</v>
      </c>
      <c r="AZ500" t="s">
        <v>177</v>
      </c>
      <c r="BA500" t="s">
        <v>201</v>
      </c>
      <c r="BB500" t="s">
        <v>161</v>
      </c>
      <c r="BC500" t="s">
        <v>161</v>
      </c>
      <c r="BD500" t="s">
        <v>161</v>
      </c>
      <c r="BE500" t="s">
        <v>161</v>
      </c>
      <c r="BF500" t="s">
        <v>159</v>
      </c>
      <c r="BG500" t="s">
        <v>161</v>
      </c>
      <c r="BH500" s="4">
        <v>44013</v>
      </c>
      <c r="BI500">
        <v>0</v>
      </c>
      <c r="BJ500" s="4">
        <v>44377</v>
      </c>
      <c r="BK500" t="s">
        <v>161</v>
      </c>
      <c r="BL500" t="s">
        <v>161</v>
      </c>
      <c r="BM500" t="s">
        <v>161</v>
      </c>
      <c r="BO500" t="s">
        <v>161</v>
      </c>
      <c r="BQ500" t="s">
        <v>161</v>
      </c>
      <c r="BS500" t="s">
        <v>161</v>
      </c>
      <c r="BU500" t="s">
        <v>161</v>
      </c>
      <c r="BW500" t="s">
        <v>161</v>
      </c>
      <c r="BX500" t="s">
        <v>161</v>
      </c>
      <c r="BZ500">
        <v>0</v>
      </c>
      <c r="CA500">
        <v>0</v>
      </c>
      <c r="CB500">
        <v>0</v>
      </c>
      <c r="CC500">
        <v>0</v>
      </c>
      <c r="CD500">
        <v>0</v>
      </c>
      <c r="CE500">
        <v>0</v>
      </c>
      <c r="CF500">
        <v>0</v>
      </c>
      <c r="CG500">
        <v>0</v>
      </c>
      <c r="CH500">
        <v>0</v>
      </c>
      <c r="CI500">
        <v>0</v>
      </c>
      <c r="CJ500">
        <v>0</v>
      </c>
      <c r="CK500">
        <v>0</v>
      </c>
      <c r="CL500">
        <v>0</v>
      </c>
      <c r="CM500">
        <v>0</v>
      </c>
      <c r="CN500">
        <v>0</v>
      </c>
      <c r="CO500">
        <v>0</v>
      </c>
      <c r="CP500">
        <v>0</v>
      </c>
      <c r="CQ500">
        <v>0</v>
      </c>
      <c r="CR500">
        <v>0</v>
      </c>
      <c r="CS500">
        <v>0</v>
      </c>
      <c r="CT500">
        <v>0</v>
      </c>
      <c r="CU500">
        <v>0</v>
      </c>
      <c r="CV500">
        <v>0</v>
      </c>
      <c r="CW500">
        <v>0</v>
      </c>
      <c r="CX500">
        <v>0</v>
      </c>
      <c r="CY500">
        <v>0</v>
      </c>
      <c r="CZ500">
        <v>0</v>
      </c>
      <c r="DA500">
        <v>0</v>
      </c>
      <c r="DB500">
        <v>0</v>
      </c>
      <c r="DC500">
        <v>0</v>
      </c>
      <c r="DD500">
        <v>0</v>
      </c>
      <c r="DE500">
        <v>0</v>
      </c>
      <c r="DF500">
        <v>0</v>
      </c>
      <c r="DG500">
        <v>0</v>
      </c>
      <c r="DH500">
        <v>0</v>
      </c>
      <c r="DI500">
        <v>0</v>
      </c>
      <c r="DJ500">
        <v>0</v>
      </c>
      <c r="DK500">
        <v>0</v>
      </c>
      <c r="DL500">
        <v>0</v>
      </c>
      <c r="DM500">
        <v>0</v>
      </c>
      <c r="DN500">
        <v>0</v>
      </c>
      <c r="DO500">
        <v>0</v>
      </c>
      <c r="DP500">
        <v>0</v>
      </c>
      <c r="DQ500">
        <v>0</v>
      </c>
      <c r="DR500">
        <v>0</v>
      </c>
      <c r="DS500">
        <v>0</v>
      </c>
      <c r="DT500">
        <v>0</v>
      </c>
      <c r="DU500">
        <v>0</v>
      </c>
      <c r="DV500">
        <v>0</v>
      </c>
      <c r="DW500">
        <v>0</v>
      </c>
      <c r="DX500">
        <v>0</v>
      </c>
      <c r="DY500">
        <v>0</v>
      </c>
      <c r="DZ500">
        <v>0</v>
      </c>
      <c r="EA500">
        <v>0</v>
      </c>
      <c r="EB500">
        <v>0</v>
      </c>
      <c r="EC500">
        <v>0</v>
      </c>
      <c r="ED500">
        <v>0</v>
      </c>
      <c r="EE500">
        <v>0</v>
      </c>
      <c r="EF500">
        <v>0</v>
      </c>
      <c r="EG500">
        <v>0</v>
      </c>
      <c r="EH500">
        <v>0</v>
      </c>
      <c r="EI500">
        <v>0</v>
      </c>
      <c r="EJ500">
        <v>0</v>
      </c>
      <c r="EK500">
        <v>0</v>
      </c>
      <c r="EL500">
        <v>0</v>
      </c>
      <c r="EM500">
        <v>0</v>
      </c>
      <c r="EN500">
        <v>0</v>
      </c>
      <c r="EO500">
        <v>0</v>
      </c>
      <c r="EP500">
        <v>0</v>
      </c>
      <c r="EQ500">
        <v>0</v>
      </c>
      <c r="ER500">
        <v>0</v>
      </c>
      <c r="ES500">
        <v>0</v>
      </c>
    </row>
    <row r="501" spans="1:149" x14ac:dyDescent="0.3">
      <c r="A501" t="s">
        <v>148</v>
      </c>
      <c r="B501" t="s">
        <v>149</v>
      </c>
      <c r="C501" t="s">
        <v>869</v>
      </c>
      <c r="D501" t="s">
        <v>151</v>
      </c>
      <c r="E501" t="s">
        <v>152</v>
      </c>
      <c r="F501" t="s">
        <v>400</v>
      </c>
      <c r="G501" t="str">
        <f>VLOOKUP(L501,'[3]Locn Lookup 2'!G:H,2,FALSE)</f>
        <v>117 -  HAVEMEYER</v>
      </c>
      <c r="H501" t="str">
        <f t="shared" si="30"/>
        <v>21265117 -  HAVEMEYER</v>
      </c>
      <c r="I501" t="s">
        <v>154</v>
      </c>
      <c r="J501" t="s">
        <v>155</v>
      </c>
      <c r="K501" t="str">
        <f t="shared" si="32"/>
        <v>17</v>
      </c>
      <c r="L501" s="3">
        <v>117</v>
      </c>
      <c r="M501" t="s">
        <v>156</v>
      </c>
      <c r="N501" t="s">
        <v>977</v>
      </c>
      <c r="O501" t="s">
        <v>151</v>
      </c>
      <c r="P501" t="s">
        <v>158</v>
      </c>
      <c r="Q501" t="s">
        <v>159</v>
      </c>
      <c r="R501">
        <v>8000</v>
      </c>
      <c r="S501">
        <v>0</v>
      </c>
      <c r="T501">
        <v>0</v>
      </c>
      <c r="U501">
        <v>0</v>
      </c>
      <c r="V501">
        <v>8000</v>
      </c>
      <c r="W501">
        <v>2579</v>
      </c>
      <c r="X501">
        <v>0</v>
      </c>
      <c r="Y501">
        <v>0</v>
      </c>
      <c r="Z501">
        <v>5421</v>
      </c>
      <c r="AA501">
        <v>32.24</v>
      </c>
      <c r="AB501">
        <v>8000</v>
      </c>
      <c r="AC501">
        <v>0</v>
      </c>
      <c r="AD501">
        <v>0</v>
      </c>
      <c r="AE501">
        <f t="shared" si="31"/>
        <v>0</v>
      </c>
      <c r="AF501">
        <v>8000</v>
      </c>
      <c r="AG501">
        <v>2579</v>
      </c>
      <c r="AH501">
        <v>5421</v>
      </c>
      <c r="AI501">
        <v>32.24</v>
      </c>
      <c r="AJ501">
        <v>0</v>
      </c>
      <c r="AK501">
        <v>0</v>
      </c>
      <c r="AL501">
        <v>0</v>
      </c>
      <c r="AM501">
        <v>0</v>
      </c>
      <c r="AN501">
        <v>0</v>
      </c>
      <c r="AO501">
        <v>0</v>
      </c>
      <c r="AP501">
        <v>0</v>
      </c>
      <c r="AQ501">
        <v>0</v>
      </c>
      <c r="AR501">
        <v>0</v>
      </c>
      <c r="AS501">
        <v>0</v>
      </c>
      <c r="AT501">
        <v>0</v>
      </c>
      <c r="AU501">
        <v>0</v>
      </c>
      <c r="AV501">
        <v>0</v>
      </c>
      <c r="AW501">
        <v>0</v>
      </c>
      <c r="AX501">
        <v>0</v>
      </c>
      <c r="AY501">
        <v>0</v>
      </c>
      <c r="AZ501" t="s">
        <v>402</v>
      </c>
      <c r="BA501" t="s">
        <v>400</v>
      </c>
      <c r="BB501" t="s">
        <v>161</v>
      </c>
      <c r="BC501" t="s">
        <v>161</v>
      </c>
      <c r="BD501" t="s">
        <v>161</v>
      </c>
      <c r="BE501" t="s">
        <v>161</v>
      </c>
      <c r="BF501" t="s">
        <v>159</v>
      </c>
      <c r="BG501" t="s">
        <v>161</v>
      </c>
      <c r="BH501" s="4">
        <v>44013</v>
      </c>
      <c r="BI501">
        <v>0</v>
      </c>
      <c r="BJ501" s="4">
        <v>44377</v>
      </c>
      <c r="BK501" t="s">
        <v>161</v>
      </c>
      <c r="BL501" t="s">
        <v>161</v>
      </c>
      <c r="BM501" t="s">
        <v>161</v>
      </c>
      <c r="BO501" t="s">
        <v>161</v>
      </c>
      <c r="BQ501" t="s">
        <v>161</v>
      </c>
      <c r="BS501" t="s">
        <v>161</v>
      </c>
      <c r="BU501" t="s">
        <v>161</v>
      </c>
      <c r="BW501" t="s">
        <v>161</v>
      </c>
      <c r="BX501" t="s">
        <v>161</v>
      </c>
      <c r="BZ501">
        <v>0</v>
      </c>
      <c r="CA501">
        <v>0</v>
      </c>
      <c r="CB501">
        <v>0</v>
      </c>
      <c r="CC501">
        <v>0</v>
      </c>
      <c r="CD501">
        <v>0</v>
      </c>
      <c r="CE501">
        <v>0</v>
      </c>
      <c r="CF501">
        <v>0</v>
      </c>
      <c r="CG501">
        <v>0</v>
      </c>
      <c r="CH501">
        <v>0</v>
      </c>
      <c r="CI501">
        <v>0</v>
      </c>
      <c r="CJ501">
        <v>0</v>
      </c>
      <c r="CK501">
        <v>0</v>
      </c>
      <c r="CL501">
        <v>0</v>
      </c>
      <c r="CM501">
        <v>0</v>
      </c>
      <c r="CN501">
        <v>0</v>
      </c>
      <c r="CO501">
        <v>0</v>
      </c>
      <c r="CP501">
        <v>0</v>
      </c>
      <c r="CQ501">
        <v>0</v>
      </c>
      <c r="CR501">
        <v>0</v>
      </c>
      <c r="CS501">
        <v>0</v>
      </c>
      <c r="CT501">
        <v>0</v>
      </c>
      <c r="CU501">
        <v>0</v>
      </c>
      <c r="CV501">
        <v>0</v>
      </c>
      <c r="CW501">
        <v>0</v>
      </c>
      <c r="CX501">
        <v>0</v>
      </c>
      <c r="CY501">
        <v>0</v>
      </c>
      <c r="CZ501">
        <v>0</v>
      </c>
      <c r="DA501">
        <v>0</v>
      </c>
      <c r="DB501">
        <v>0</v>
      </c>
      <c r="DC501">
        <v>0</v>
      </c>
      <c r="DD501">
        <v>0</v>
      </c>
      <c r="DE501">
        <v>0</v>
      </c>
      <c r="DF501">
        <v>0</v>
      </c>
      <c r="DG501">
        <v>0</v>
      </c>
      <c r="DH501">
        <v>0</v>
      </c>
      <c r="DI501">
        <v>0</v>
      </c>
      <c r="DJ501">
        <v>0</v>
      </c>
      <c r="DK501">
        <v>0</v>
      </c>
      <c r="DL501">
        <v>0</v>
      </c>
      <c r="DM501">
        <v>0</v>
      </c>
      <c r="DN501">
        <v>0</v>
      </c>
      <c r="DO501">
        <v>0</v>
      </c>
      <c r="DP501">
        <v>0</v>
      </c>
      <c r="DQ501">
        <v>0</v>
      </c>
      <c r="DR501">
        <v>0</v>
      </c>
      <c r="DS501">
        <v>0</v>
      </c>
      <c r="DT501">
        <v>0</v>
      </c>
      <c r="DU501">
        <v>0</v>
      </c>
      <c r="DV501">
        <v>0</v>
      </c>
      <c r="DW501">
        <v>0</v>
      </c>
      <c r="DX501">
        <v>0</v>
      </c>
      <c r="DY501">
        <v>0</v>
      </c>
      <c r="DZ501">
        <v>0</v>
      </c>
      <c r="EA501">
        <v>0</v>
      </c>
      <c r="EB501">
        <v>0</v>
      </c>
      <c r="EC501">
        <v>0</v>
      </c>
      <c r="ED501">
        <v>0</v>
      </c>
      <c r="EE501">
        <v>0</v>
      </c>
      <c r="EF501">
        <v>0</v>
      </c>
      <c r="EG501">
        <v>0</v>
      </c>
      <c r="EH501">
        <v>0</v>
      </c>
      <c r="EI501">
        <v>0</v>
      </c>
      <c r="EJ501">
        <v>0</v>
      </c>
      <c r="EK501">
        <v>0</v>
      </c>
      <c r="EL501">
        <v>0</v>
      </c>
      <c r="EM501">
        <v>0</v>
      </c>
      <c r="EN501">
        <v>0</v>
      </c>
      <c r="EO501">
        <v>0</v>
      </c>
      <c r="EP501">
        <v>0</v>
      </c>
      <c r="EQ501">
        <v>0</v>
      </c>
      <c r="ER501">
        <v>0</v>
      </c>
      <c r="ES501">
        <v>0</v>
      </c>
    </row>
    <row r="502" spans="1:149" hidden="1" x14ac:dyDescent="0.3">
      <c r="A502" t="s">
        <v>148</v>
      </c>
      <c r="B502" t="s">
        <v>149</v>
      </c>
      <c r="C502" t="s">
        <v>869</v>
      </c>
      <c r="D502" t="s">
        <v>151</v>
      </c>
      <c r="E502" t="s">
        <v>152</v>
      </c>
      <c r="F502" t="s">
        <v>403</v>
      </c>
      <c r="G502" t="str">
        <f>VLOOKUP(L502,'[3]Locn Lookup 2'!G:H,2,FALSE)</f>
        <v>117 -  HAVEMEYER</v>
      </c>
      <c r="H502" t="str">
        <f t="shared" si="30"/>
        <v>21931117 -  HAVEMEYER</v>
      </c>
      <c r="I502" t="s">
        <v>154</v>
      </c>
      <c r="J502" t="s">
        <v>155</v>
      </c>
      <c r="L502" s="3">
        <v>117</v>
      </c>
      <c r="M502" t="s">
        <v>156</v>
      </c>
      <c r="N502" t="s">
        <v>978</v>
      </c>
      <c r="O502" t="s">
        <v>151</v>
      </c>
      <c r="P502" t="s">
        <v>158</v>
      </c>
      <c r="Q502" t="s">
        <v>164</v>
      </c>
      <c r="R502">
        <v>0</v>
      </c>
      <c r="S502">
        <v>0</v>
      </c>
      <c r="T502">
        <v>0</v>
      </c>
      <c r="U502">
        <v>0</v>
      </c>
      <c r="V502">
        <v>0</v>
      </c>
      <c r="W502">
        <v>0</v>
      </c>
      <c r="X502">
        <v>0</v>
      </c>
      <c r="Y502">
        <v>0</v>
      </c>
      <c r="Z502">
        <v>0</v>
      </c>
      <c r="AA502">
        <v>0</v>
      </c>
      <c r="AB502">
        <v>1033091</v>
      </c>
      <c r="AC502">
        <v>0</v>
      </c>
      <c r="AD502">
        <v>-21154.51</v>
      </c>
      <c r="AE502">
        <f t="shared" si="31"/>
        <v>-21154.51</v>
      </c>
      <c r="AF502">
        <v>1011936.49</v>
      </c>
      <c r="AG502">
        <v>1011936.49</v>
      </c>
      <c r="AH502">
        <v>0</v>
      </c>
      <c r="AI502">
        <v>100</v>
      </c>
      <c r="AJ502">
        <v>0</v>
      </c>
      <c r="AK502">
        <v>0</v>
      </c>
      <c r="AL502">
        <v>0</v>
      </c>
      <c r="AM502">
        <v>0</v>
      </c>
      <c r="AN502">
        <v>0</v>
      </c>
      <c r="AO502">
        <v>0</v>
      </c>
      <c r="AP502">
        <v>0</v>
      </c>
      <c r="AQ502">
        <v>0</v>
      </c>
      <c r="AR502">
        <v>0</v>
      </c>
      <c r="AS502">
        <v>0</v>
      </c>
      <c r="AT502">
        <v>0</v>
      </c>
      <c r="AU502">
        <v>0</v>
      </c>
      <c r="AV502">
        <v>0</v>
      </c>
      <c r="AW502">
        <v>0</v>
      </c>
      <c r="AX502">
        <v>0</v>
      </c>
      <c r="AY502">
        <v>0</v>
      </c>
      <c r="AZ502" t="s">
        <v>226</v>
      </c>
      <c r="BA502" t="s">
        <v>403</v>
      </c>
      <c r="BB502" t="s">
        <v>161</v>
      </c>
      <c r="BC502" t="s">
        <v>161</v>
      </c>
      <c r="BD502" t="s">
        <v>161</v>
      </c>
      <c r="BE502" t="s">
        <v>161</v>
      </c>
      <c r="BF502" t="s">
        <v>159</v>
      </c>
      <c r="BG502" t="s">
        <v>161</v>
      </c>
      <c r="BH502" t="s">
        <v>161</v>
      </c>
      <c r="BI502">
        <v>0</v>
      </c>
      <c r="BJ502" t="s">
        <v>161</v>
      </c>
      <c r="BK502" t="s">
        <v>161</v>
      </c>
      <c r="BL502" t="s">
        <v>161</v>
      </c>
      <c r="BM502" t="s">
        <v>161</v>
      </c>
      <c r="BO502" t="s">
        <v>161</v>
      </c>
      <c r="BQ502" t="s">
        <v>161</v>
      </c>
      <c r="BS502" t="s">
        <v>161</v>
      </c>
      <c r="BU502" t="s">
        <v>161</v>
      </c>
      <c r="BW502" t="s">
        <v>161</v>
      </c>
      <c r="BX502" t="s">
        <v>161</v>
      </c>
      <c r="BZ502">
        <v>0</v>
      </c>
      <c r="CA502">
        <v>0</v>
      </c>
      <c r="CB502">
        <v>0</v>
      </c>
      <c r="CC502">
        <v>0</v>
      </c>
      <c r="CD502">
        <v>0</v>
      </c>
      <c r="CE502">
        <v>0</v>
      </c>
      <c r="CF502">
        <v>0</v>
      </c>
      <c r="CG502">
        <v>0</v>
      </c>
      <c r="CH502">
        <v>0</v>
      </c>
      <c r="CI502">
        <v>0</v>
      </c>
      <c r="CJ502">
        <v>0</v>
      </c>
      <c r="CK502">
        <v>0</v>
      </c>
      <c r="CL502">
        <v>0</v>
      </c>
      <c r="CM502">
        <v>0</v>
      </c>
      <c r="CN502">
        <v>0</v>
      </c>
      <c r="CO502">
        <v>0</v>
      </c>
      <c r="CP502">
        <v>0</v>
      </c>
      <c r="CQ502">
        <v>0</v>
      </c>
      <c r="CR502">
        <v>0</v>
      </c>
      <c r="CS502">
        <v>0</v>
      </c>
      <c r="CT502">
        <v>0</v>
      </c>
      <c r="CU502">
        <v>0</v>
      </c>
      <c r="CV502">
        <v>0</v>
      </c>
      <c r="CW502">
        <v>0</v>
      </c>
      <c r="CX502">
        <v>0</v>
      </c>
      <c r="CY502">
        <v>0</v>
      </c>
      <c r="CZ502">
        <v>0</v>
      </c>
      <c r="DA502">
        <v>0</v>
      </c>
      <c r="DB502">
        <v>0</v>
      </c>
      <c r="DC502">
        <v>0</v>
      </c>
      <c r="DD502">
        <v>0</v>
      </c>
      <c r="DE502">
        <v>0</v>
      </c>
      <c r="DF502">
        <v>0</v>
      </c>
      <c r="DG502">
        <v>0</v>
      </c>
      <c r="DH502">
        <v>0</v>
      </c>
      <c r="DI502">
        <v>0</v>
      </c>
      <c r="DJ502">
        <v>0</v>
      </c>
      <c r="DK502">
        <v>0</v>
      </c>
      <c r="DL502">
        <v>0</v>
      </c>
      <c r="DM502">
        <v>0</v>
      </c>
      <c r="DN502">
        <v>0</v>
      </c>
      <c r="DO502">
        <v>0</v>
      </c>
      <c r="DP502">
        <v>0</v>
      </c>
      <c r="DQ502">
        <v>0</v>
      </c>
      <c r="DR502">
        <v>0</v>
      </c>
      <c r="DS502">
        <v>0</v>
      </c>
      <c r="DT502">
        <v>0</v>
      </c>
      <c r="DU502">
        <v>0</v>
      </c>
      <c r="DV502">
        <v>0</v>
      </c>
      <c r="DW502">
        <v>0</v>
      </c>
      <c r="DX502">
        <v>0</v>
      </c>
      <c r="DY502">
        <v>0</v>
      </c>
      <c r="DZ502">
        <v>0</v>
      </c>
      <c r="EA502">
        <v>0</v>
      </c>
      <c r="EB502">
        <v>0</v>
      </c>
      <c r="EC502">
        <v>0</v>
      </c>
      <c r="ED502">
        <v>0</v>
      </c>
      <c r="EE502">
        <v>0</v>
      </c>
      <c r="EF502">
        <v>0</v>
      </c>
      <c r="EG502">
        <v>0</v>
      </c>
      <c r="EH502">
        <v>0</v>
      </c>
      <c r="EI502">
        <v>0</v>
      </c>
      <c r="EJ502">
        <v>0</v>
      </c>
      <c r="EK502">
        <v>0</v>
      </c>
      <c r="EL502">
        <v>22879.26</v>
      </c>
      <c r="EM502">
        <v>0</v>
      </c>
      <c r="EN502">
        <v>-3600</v>
      </c>
      <c r="EO502">
        <v>19279.259999999998</v>
      </c>
      <c r="EP502">
        <v>19279.259999999998</v>
      </c>
      <c r="EQ502">
        <v>0</v>
      </c>
      <c r="ER502">
        <v>0</v>
      </c>
      <c r="ES502">
        <v>100</v>
      </c>
    </row>
    <row r="503" spans="1:149" hidden="1" x14ac:dyDescent="0.3">
      <c r="A503" t="s">
        <v>148</v>
      </c>
      <c r="B503" t="s">
        <v>149</v>
      </c>
      <c r="C503" t="s">
        <v>869</v>
      </c>
      <c r="D503" t="s">
        <v>151</v>
      </c>
      <c r="E503" t="s">
        <v>152</v>
      </c>
      <c r="F503" t="s">
        <v>979</v>
      </c>
      <c r="G503" t="str">
        <f>VLOOKUP(L503,'[3]Locn Lookup 2'!G:H,2,FALSE)</f>
        <v>117 -  HAVEMEYER</v>
      </c>
      <c r="H503" t="str">
        <f t="shared" si="30"/>
        <v>28053117 -  HAVEMEYER</v>
      </c>
      <c r="I503" t="s">
        <v>154</v>
      </c>
      <c r="J503" t="s">
        <v>155</v>
      </c>
      <c r="L503" s="3">
        <v>117</v>
      </c>
      <c r="M503" t="s">
        <v>156</v>
      </c>
      <c r="N503" t="s">
        <v>980</v>
      </c>
      <c r="O503" t="s">
        <v>151</v>
      </c>
      <c r="P503" t="s">
        <v>158</v>
      </c>
      <c r="Q503" t="s">
        <v>307</v>
      </c>
      <c r="R503">
        <v>0</v>
      </c>
      <c r="S503">
        <v>0</v>
      </c>
      <c r="T503">
        <v>0</v>
      </c>
      <c r="U503">
        <v>0</v>
      </c>
      <c r="V503">
        <v>0</v>
      </c>
      <c r="W503">
        <v>0</v>
      </c>
      <c r="X503">
        <v>0</v>
      </c>
      <c r="Y503">
        <v>0</v>
      </c>
      <c r="Z503">
        <v>0</v>
      </c>
      <c r="AA503">
        <v>0</v>
      </c>
      <c r="AB503">
        <v>0</v>
      </c>
      <c r="AC503">
        <v>0</v>
      </c>
      <c r="AD503">
        <v>0</v>
      </c>
      <c r="AE503">
        <f t="shared" si="31"/>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t="s">
        <v>981</v>
      </c>
      <c r="BA503" t="s">
        <v>979</v>
      </c>
      <c r="BB503" t="s">
        <v>161</v>
      </c>
      <c r="BC503" t="s">
        <v>161</v>
      </c>
      <c r="BD503" t="s">
        <v>161</v>
      </c>
      <c r="BE503" t="s">
        <v>161</v>
      </c>
      <c r="BF503" t="s">
        <v>159</v>
      </c>
      <c r="BG503" t="s">
        <v>161</v>
      </c>
      <c r="BH503" t="s">
        <v>161</v>
      </c>
      <c r="BI503">
        <v>0</v>
      </c>
      <c r="BJ503" t="s">
        <v>161</v>
      </c>
      <c r="BK503" t="s">
        <v>161</v>
      </c>
      <c r="BL503" t="s">
        <v>982</v>
      </c>
      <c r="BM503" t="s">
        <v>161</v>
      </c>
      <c r="BO503" t="s">
        <v>161</v>
      </c>
      <c r="BQ503" t="s">
        <v>161</v>
      </c>
      <c r="BS503" t="s">
        <v>161</v>
      </c>
      <c r="BU503" t="s">
        <v>161</v>
      </c>
      <c r="BW503" t="s">
        <v>161</v>
      </c>
      <c r="BX503" t="s">
        <v>161</v>
      </c>
      <c r="BZ503">
        <v>0</v>
      </c>
      <c r="CA503">
        <v>0</v>
      </c>
      <c r="CB503">
        <v>0</v>
      </c>
      <c r="CC503">
        <v>0</v>
      </c>
      <c r="CD503">
        <v>0</v>
      </c>
      <c r="CE503">
        <v>0</v>
      </c>
      <c r="CF503">
        <v>0</v>
      </c>
      <c r="CG503">
        <v>0</v>
      </c>
      <c r="CH503">
        <v>0</v>
      </c>
      <c r="CI503">
        <v>0</v>
      </c>
      <c r="CJ503">
        <v>0</v>
      </c>
      <c r="CK503">
        <v>0</v>
      </c>
      <c r="CL503">
        <v>0</v>
      </c>
      <c r="CM503">
        <v>0</v>
      </c>
      <c r="CN503">
        <v>0</v>
      </c>
      <c r="CO503">
        <v>0</v>
      </c>
      <c r="CP503">
        <v>0</v>
      </c>
      <c r="CQ503">
        <v>0</v>
      </c>
      <c r="CR503">
        <v>0</v>
      </c>
      <c r="CS503">
        <v>0</v>
      </c>
      <c r="CT503">
        <v>0</v>
      </c>
      <c r="CU503">
        <v>0</v>
      </c>
      <c r="CV503">
        <v>0</v>
      </c>
      <c r="CW503">
        <v>0</v>
      </c>
      <c r="CX503">
        <v>0</v>
      </c>
      <c r="CY503">
        <v>0</v>
      </c>
      <c r="CZ503">
        <v>0</v>
      </c>
      <c r="DA503">
        <v>0</v>
      </c>
      <c r="DB503">
        <v>0</v>
      </c>
      <c r="DC503">
        <v>0</v>
      </c>
      <c r="DD503">
        <v>0</v>
      </c>
      <c r="DE503">
        <v>0</v>
      </c>
      <c r="DF503">
        <v>0</v>
      </c>
      <c r="DG503">
        <v>0</v>
      </c>
      <c r="DH503">
        <v>0</v>
      </c>
      <c r="DI503">
        <v>0</v>
      </c>
      <c r="DJ503">
        <v>0</v>
      </c>
      <c r="DK503">
        <v>0</v>
      </c>
      <c r="DL503">
        <v>0</v>
      </c>
      <c r="DM503">
        <v>0</v>
      </c>
      <c r="DN503">
        <v>0</v>
      </c>
      <c r="DO503">
        <v>0</v>
      </c>
      <c r="DP503">
        <v>0</v>
      </c>
      <c r="DQ503">
        <v>0</v>
      </c>
      <c r="DR503">
        <v>0</v>
      </c>
      <c r="DS503">
        <v>0</v>
      </c>
      <c r="DT503">
        <v>0</v>
      </c>
      <c r="DU503">
        <v>0</v>
      </c>
      <c r="DV503">
        <v>0</v>
      </c>
      <c r="DW503">
        <v>0</v>
      </c>
      <c r="DX503">
        <v>0</v>
      </c>
      <c r="DY503">
        <v>0</v>
      </c>
      <c r="DZ503">
        <v>0</v>
      </c>
      <c r="EA503">
        <v>0</v>
      </c>
      <c r="EB503">
        <v>0</v>
      </c>
      <c r="EC503">
        <v>0</v>
      </c>
      <c r="ED503">
        <v>0</v>
      </c>
      <c r="EE503">
        <v>0</v>
      </c>
      <c r="EF503">
        <v>0</v>
      </c>
      <c r="EG503">
        <v>0</v>
      </c>
      <c r="EH503">
        <v>0</v>
      </c>
      <c r="EI503">
        <v>0</v>
      </c>
      <c r="EJ503">
        <v>0</v>
      </c>
      <c r="EK503">
        <v>0</v>
      </c>
      <c r="EL503">
        <v>0</v>
      </c>
      <c r="EM503">
        <v>0</v>
      </c>
      <c r="EN503">
        <v>0</v>
      </c>
      <c r="EO503">
        <v>0</v>
      </c>
      <c r="EP503">
        <v>0</v>
      </c>
      <c r="EQ503">
        <v>0</v>
      </c>
      <c r="ER503">
        <v>0</v>
      </c>
      <c r="ES503">
        <v>0</v>
      </c>
    </row>
    <row r="504" spans="1:149" hidden="1" x14ac:dyDescent="0.3">
      <c r="A504" t="s">
        <v>148</v>
      </c>
      <c r="B504" t="s">
        <v>149</v>
      </c>
      <c r="C504" t="s">
        <v>869</v>
      </c>
      <c r="D504" t="s">
        <v>151</v>
      </c>
      <c r="E504" t="s">
        <v>152</v>
      </c>
      <c r="F504" t="s">
        <v>983</v>
      </c>
      <c r="G504" t="str">
        <f>VLOOKUP(L504,'[3]Locn Lookup 2'!G:H,2,FALSE)</f>
        <v>117 -  HAVEMEYER</v>
      </c>
      <c r="H504" t="str">
        <f t="shared" si="30"/>
        <v>29049117 -  HAVEMEYER</v>
      </c>
      <c r="I504" t="s">
        <v>154</v>
      </c>
      <c r="J504" t="s">
        <v>155</v>
      </c>
      <c r="L504" s="3">
        <v>117</v>
      </c>
      <c r="M504" t="s">
        <v>156</v>
      </c>
      <c r="N504" t="s">
        <v>984</v>
      </c>
      <c r="O504" t="s">
        <v>151</v>
      </c>
      <c r="P504" t="s">
        <v>158</v>
      </c>
      <c r="Q504" t="s">
        <v>159</v>
      </c>
      <c r="R504">
        <v>1265637.43</v>
      </c>
      <c r="S504">
        <v>0</v>
      </c>
      <c r="T504">
        <v>0</v>
      </c>
      <c r="U504">
        <v>0</v>
      </c>
      <c r="V504">
        <v>1265637.43</v>
      </c>
      <c r="W504">
        <v>0</v>
      </c>
      <c r="X504">
        <v>5000</v>
      </c>
      <c r="Y504">
        <v>0</v>
      </c>
      <c r="Z504">
        <v>1260637.43</v>
      </c>
      <c r="AA504">
        <v>0.4</v>
      </c>
      <c r="AB504">
        <v>2000000</v>
      </c>
      <c r="AC504">
        <v>1500000</v>
      </c>
      <c r="AD504">
        <v>-1500000</v>
      </c>
      <c r="AE504">
        <f t="shared" si="31"/>
        <v>0</v>
      </c>
      <c r="AF504">
        <v>2000000</v>
      </c>
      <c r="AG504">
        <v>734362.57</v>
      </c>
      <c r="AH504">
        <v>1260637.43</v>
      </c>
      <c r="AI504">
        <v>36.97</v>
      </c>
      <c r="AJ504">
        <v>1265637.43</v>
      </c>
      <c r="AK504">
        <v>0</v>
      </c>
      <c r="AL504">
        <v>0</v>
      </c>
      <c r="AM504">
        <v>0</v>
      </c>
      <c r="AN504">
        <v>1265637.43</v>
      </c>
      <c r="AO504">
        <v>0</v>
      </c>
      <c r="AP504">
        <v>0</v>
      </c>
      <c r="AQ504">
        <v>1265637.43</v>
      </c>
      <c r="AR504">
        <v>0</v>
      </c>
      <c r="AS504">
        <v>0</v>
      </c>
      <c r="AT504">
        <v>0</v>
      </c>
      <c r="AU504">
        <v>0</v>
      </c>
      <c r="AV504">
        <v>0</v>
      </c>
      <c r="AW504">
        <v>0</v>
      </c>
      <c r="AX504">
        <v>0</v>
      </c>
      <c r="AY504">
        <v>0</v>
      </c>
      <c r="AZ504" t="s">
        <v>985</v>
      </c>
      <c r="BA504" t="s">
        <v>983</v>
      </c>
      <c r="BB504" t="s">
        <v>161</v>
      </c>
      <c r="BC504" t="s">
        <v>161</v>
      </c>
      <c r="BD504" t="s">
        <v>161</v>
      </c>
      <c r="BE504" t="s">
        <v>161</v>
      </c>
      <c r="BF504" t="s">
        <v>159</v>
      </c>
      <c r="BG504" t="s">
        <v>161</v>
      </c>
      <c r="BH504" t="s">
        <v>161</v>
      </c>
      <c r="BI504">
        <v>0</v>
      </c>
      <c r="BJ504" t="s">
        <v>161</v>
      </c>
      <c r="BK504" t="s">
        <v>161</v>
      </c>
      <c r="BL504" t="s">
        <v>161</v>
      </c>
      <c r="BM504" t="s">
        <v>161</v>
      </c>
      <c r="BO504" t="s">
        <v>161</v>
      </c>
      <c r="BQ504" t="s">
        <v>161</v>
      </c>
      <c r="BS504" t="s">
        <v>161</v>
      </c>
      <c r="BU504" t="s">
        <v>161</v>
      </c>
      <c r="BW504" t="s">
        <v>161</v>
      </c>
      <c r="BX504" t="s">
        <v>161</v>
      </c>
      <c r="BZ504">
        <v>1265637.43</v>
      </c>
      <c r="CA504">
        <v>0</v>
      </c>
      <c r="CB504">
        <v>0</v>
      </c>
      <c r="CC504">
        <v>1265637.43</v>
      </c>
      <c r="CD504">
        <v>0</v>
      </c>
      <c r="CE504">
        <v>0</v>
      </c>
      <c r="CF504">
        <v>1265637.43</v>
      </c>
      <c r="CG504">
        <v>0</v>
      </c>
      <c r="CH504">
        <v>1265637.43</v>
      </c>
      <c r="CI504">
        <v>0</v>
      </c>
      <c r="CJ504">
        <v>0</v>
      </c>
      <c r="CK504">
        <v>1265637.43</v>
      </c>
      <c r="CL504">
        <v>0</v>
      </c>
      <c r="CM504">
        <v>0</v>
      </c>
      <c r="CN504">
        <v>1265637.43</v>
      </c>
      <c r="CO504">
        <v>0</v>
      </c>
      <c r="CP504">
        <v>1265637.43</v>
      </c>
      <c r="CQ504">
        <v>0</v>
      </c>
      <c r="CR504">
        <v>0</v>
      </c>
      <c r="CS504">
        <v>1265637.43</v>
      </c>
      <c r="CT504">
        <v>0</v>
      </c>
      <c r="CU504">
        <v>0</v>
      </c>
      <c r="CV504">
        <v>1265637.43</v>
      </c>
      <c r="CW504">
        <v>0</v>
      </c>
      <c r="CX504">
        <v>1265637.43</v>
      </c>
      <c r="CY504">
        <v>0</v>
      </c>
      <c r="CZ504">
        <v>0</v>
      </c>
      <c r="DA504">
        <v>1265637.43</v>
      </c>
      <c r="DB504">
        <v>0</v>
      </c>
      <c r="DC504">
        <v>0</v>
      </c>
      <c r="DD504">
        <v>1265637.43</v>
      </c>
      <c r="DE504">
        <v>0</v>
      </c>
      <c r="DF504">
        <v>1265637.43</v>
      </c>
      <c r="DG504">
        <v>0</v>
      </c>
      <c r="DH504">
        <v>0</v>
      </c>
      <c r="DI504">
        <v>1265637.43</v>
      </c>
      <c r="DJ504">
        <v>0</v>
      </c>
      <c r="DK504">
        <v>0</v>
      </c>
      <c r="DL504">
        <v>1265637.43</v>
      </c>
      <c r="DM504">
        <v>0</v>
      </c>
      <c r="DN504">
        <v>1276137.43</v>
      </c>
      <c r="DO504">
        <v>0</v>
      </c>
      <c r="DP504">
        <v>0</v>
      </c>
      <c r="DQ504">
        <v>1276137.43</v>
      </c>
      <c r="DR504">
        <v>10500</v>
      </c>
      <c r="DS504">
        <v>0</v>
      </c>
      <c r="DT504">
        <v>1265637.43</v>
      </c>
      <c r="DU504">
        <v>0.82</v>
      </c>
      <c r="DV504">
        <v>1316467.23</v>
      </c>
      <c r="DW504">
        <v>0</v>
      </c>
      <c r="DX504">
        <v>0</v>
      </c>
      <c r="DY504">
        <v>1316467.23</v>
      </c>
      <c r="DZ504">
        <v>40329.800000000003</v>
      </c>
      <c r="EA504">
        <v>0</v>
      </c>
      <c r="EB504">
        <v>1276137.43</v>
      </c>
      <c r="EC504">
        <v>3.06</v>
      </c>
      <c r="ED504">
        <v>1319124.42</v>
      </c>
      <c r="EE504">
        <v>0</v>
      </c>
      <c r="EF504">
        <v>0</v>
      </c>
      <c r="EG504">
        <v>1319124.42</v>
      </c>
      <c r="EH504">
        <v>2657.19</v>
      </c>
      <c r="EI504">
        <v>0</v>
      </c>
      <c r="EJ504">
        <v>1316467.23</v>
      </c>
      <c r="EK504">
        <v>0.2</v>
      </c>
      <c r="EL504">
        <v>1507555.88</v>
      </c>
      <c r="EM504">
        <v>0</v>
      </c>
      <c r="EN504">
        <v>0</v>
      </c>
      <c r="EO504">
        <v>1507555.88</v>
      </c>
      <c r="EP504">
        <v>188431.46</v>
      </c>
      <c r="EQ504">
        <v>0</v>
      </c>
      <c r="ER504">
        <v>1319124.42</v>
      </c>
      <c r="ES504">
        <v>12.5</v>
      </c>
    </row>
    <row r="505" spans="1:149" hidden="1" x14ac:dyDescent="0.3">
      <c r="A505" t="s">
        <v>148</v>
      </c>
      <c r="B505" t="s">
        <v>149</v>
      </c>
      <c r="C505" t="s">
        <v>869</v>
      </c>
      <c r="D505" t="s">
        <v>151</v>
      </c>
      <c r="E505" t="s">
        <v>152</v>
      </c>
      <c r="F505" t="s">
        <v>986</v>
      </c>
      <c r="G505" t="str">
        <f>VLOOKUP(L505,'[3]Locn Lookup 2'!G:H,2,FALSE)</f>
        <v>117 -  HAVEMEYER</v>
      </c>
      <c r="H505" t="str">
        <f t="shared" si="30"/>
        <v>29052117 -  HAVEMEYER</v>
      </c>
      <c r="I505" t="s">
        <v>154</v>
      </c>
      <c r="J505" t="s">
        <v>155</v>
      </c>
      <c r="L505" s="3">
        <v>117</v>
      </c>
      <c r="M505" t="s">
        <v>156</v>
      </c>
      <c r="N505" t="s">
        <v>987</v>
      </c>
      <c r="O505" t="s">
        <v>151</v>
      </c>
      <c r="P505" t="s">
        <v>158</v>
      </c>
      <c r="Q505" t="s">
        <v>164</v>
      </c>
      <c r="R505">
        <v>0</v>
      </c>
      <c r="S505">
        <v>0</v>
      </c>
      <c r="T505">
        <v>0</v>
      </c>
      <c r="U505">
        <v>0</v>
      </c>
      <c r="V505">
        <v>0</v>
      </c>
      <c r="W505">
        <v>0</v>
      </c>
      <c r="X505">
        <v>0</v>
      </c>
      <c r="Y505">
        <v>0</v>
      </c>
      <c r="Z505">
        <v>0</v>
      </c>
      <c r="AA505">
        <v>0</v>
      </c>
      <c r="AB505">
        <v>0</v>
      </c>
      <c r="AC505">
        <v>210000</v>
      </c>
      <c r="AD505">
        <v>0</v>
      </c>
      <c r="AE505">
        <f t="shared" si="31"/>
        <v>210000</v>
      </c>
      <c r="AF505">
        <v>210000</v>
      </c>
      <c r="AG505">
        <v>210000</v>
      </c>
      <c r="AH505">
        <v>0</v>
      </c>
      <c r="AI505">
        <v>100</v>
      </c>
      <c r="AJ505">
        <v>0</v>
      </c>
      <c r="AK505">
        <v>0</v>
      </c>
      <c r="AL505">
        <v>0</v>
      </c>
      <c r="AM505">
        <v>0</v>
      </c>
      <c r="AN505">
        <v>0</v>
      </c>
      <c r="AO505">
        <v>0</v>
      </c>
      <c r="AP505">
        <v>0</v>
      </c>
      <c r="AQ505">
        <v>0</v>
      </c>
      <c r="AR505">
        <v>0</v>
      </c>
      <c r="AS505">
        <v>0</v>
      </c>
      <c r="AT505">
        <v>0</v>
      </c>
      <c r="AU505">
        <v>0</v>
      </c>
      <c r="AV505">
        <v>0</v>
      </c>
      <c r="AW505">
        <v>0</v>
      </c>
      <c r="AX505">
        <v>0</v>
      </c>
      <c r="AY505">
        <v>0</v>
      </c>
      <c r="AZ505" t="s">
        <v>988</v>
      </c>
      <c r="BA505" t="s">
        <v>986</v>
      </c>
      <c r="BB505" t="s">
        <v>161</v>
      </c>
      <c r="BC505" t="s">
        <v>161</v>
      </c>
      <c r="BD505" t="s">
        <v>161</v>
      </c>
      <c r="BE505" t="s">
        <v>161</v>
      </c>
      <c r="BF505" t="s">
        <v>159</v>
      </c>
      <c r="BG505" t="s">
        <v>161</v>
      </c>
      <c r="BH505" t="s">
        <v>161</v>
      </c>
      <c r="BI505">
        <v>0</v>
      </c>
      <c r="BJ505" t="s">
        <v>161</v>
      </c>
      <c r="BK505" t="s">
        <v>161</v>
      </c>
      <c r="BL505" t="s">
        <v>161</v>
      </c>
      <c r="BM505" t="s">
        <v>161</v>
      </c>
      <c r="BO505" t="s">
        <v>161</v>
      </c>
      <c r="BQ505" t="s">
        <v>161</v>
      </c>
      <c r="BS505" t="s">
        <v>161</v>
      </c>
      <c r="BU505" t="s">
        <v>161</v>
      </c>
      <c r="BW505" t="s">
        <v>161</v>
      </c>
      <c r="BX505" t="s">
        <v>161</v>
      </c>
      <c r="BZ505">
        <v>0</v>
      </c>
      <c r="CA505">
        <v>0</v>
      </c>
      <c r="CB505">
        <v>0</v>
      </c>
      <c r="CC505">
        <v>0</v>
      </c>
      <c r="CD505">
        <v>0</v>
      </c>
      <c r="CE505">
        <v>0</v>
      </c>
      <c r="CF505">
        <v>0</v>
      </c>
      <c r="CG505">
        <v>0</v>
      </c>
      <c r="CH505">
        <v>0</v>
      </c>
      <c r="CI505">
        <v>0</v>
      </c>
      <c r="CJ505">
        <v>0</v>
      </c>
      <c r="CK505">
        <v>0</v>
      </c>
      <c r="CL505">
        <v>0</v>
      </c>
      <c r="CM505">
        <v>0</v>
      </c>
      <c r="CN505">
        <v>0</v>
      </c>
      <c r="CO505">
        <v>0</v>
      </c>
      <c r="CP505">
        <v>0</v>
      </c>
      <c r="CQ505">
        <v>0</v>
      </c>
      <c r="CR505">
        <v>0</v>
      </c>
      <c r="CS505">
        <v>0</v>
      </c>
      <c r="CT505">
        <v>0</v>
      </c>
      <c r="CU505">
        <v>0</v>
      </c>
      <c r="CV505">
        <v>0</v>
      </c>
      <c r="CW505">
        <v>0</v>
      </c>
      <c r="CX505">
        <v>0</v>
      </c>
      <c r="CY505">
        <v>0</v>
      </c>
      <c r="CZ505">
        <v>0</v>
      </c>
      <c r="DA505">
        <v>0</v>
      </c>
      <c r="DB505">
        <v>0</v>
      </c>
      <c r="DC505">
        <v>0</v>
      </c>
      <c r="DD505">
        <v>0</v>
      </c>
      <c r="DE505">
        <v>0</v>
      </c>
      <c r="DF505">
        <v>0</v>
      </c>
      <c r="DG505">
        <v>0</v>
      </c>
      <c r="DH505">
        <v>0</v>
      </c>
      <c r="DI505">
        <v>0</v>
      </c>
      <c r="DJ505">
        <v>0</v>
      </c>
      <c r="DK505">
        <v>0</v>
      </c>
      <c r="DL505">
        <v>0</v>
      </c>
      <c r="DM505">
        <v>0</v>
      </c>
      <c r="DN505">
        <v>0</v>
      </c>
      <c r="DO505">
        <v>0</v>
      </c>
      <c r="DP505">
        <v>0</v>
      </c>
      <c r="DQ505">
        <v>0</v>
      </c>
      <c r="DR505">
        <v>0</v>
      </c>
      <c r="DS505">
        <v>0</v>
      </c>
      <c r="DT505">
        <v>0</v>
      </c>
      <c r="DU505">
        <v>0</v>
      </c>
      <c r="DV505">
        <v>0</v>
      </c>
      <c r="DW505">
        <v>0</v>
      </c>
      <c r="DX505">
        <v>0</v>
      </c>
      <c r="DY505">
        <v>0</v>
      </c>
      <c r="DZ505">
        <v>0</v>
      </c>
      <c r="EA505">
        <v>0</v>
      </c>
      <c r="EB505">
        <v>0</v>
      </c>
      <c r="EC505">
        <v>0</v>
      </c>
      <c r="ED505">
        <v>0</v>
      </c>
      <c r="EE505">
        <v>210000</v>
      </c>
      <c r="EF505">
        <v>0</v>
      </c>
      <c r="EG505">
        <v>210000</v>
      </c>
      <c r="EH505">
        <v>210000</v>
      </c>
      <c r="EI505">
        <v>0</v>
      </c>
      <c r="EJ505">
        <v>0</v>
      </c>
      <c r="EK505">
        <v>100</v>
      </c>
      <c r="EL505">
        <v>0</v>
      </c>
      <c r="EM505">
        <v>0</v>
      </c>
      <c r="EN505">
        <v>0</v>
      </c>
      <c r="EO505">
        <v>0</v>
      </c>
      <c r="EP505">
        <v>0</v>
      </c>
      <c r="EQ505">
        <v>0</v>
      </c>
      <c r="ER505">
        <v>0</v>
      </c>
      <c r="ES505">
        <v>0</v>
      </c>
    </row>
    <row r="506" spans="1:149" hidden="1" x14ac:dyDescent="0.3">
      <c r="A506" t="s">
        <v>148</v>
      </c>
      <c r="B506" t="s">
        <v>149</v>
      </c>
      <c r="C506" t="s">
        <v>869</v>
      </c>
      <c r="D506" t="s">
        <v>151</v>
      </c>
      <c r="E506" t="s">
        <v>152</v>
      </c>
      <c r="F506" t="s">
        <v>989</v>
      </c>
      <c r="G506" t="str">
        <f>VLOOKUP(L506,'[3]Locn Lookup 2'!G:H,2,FALSE)</f>
        <v>117 -  HAVEMEYER</v>
      </c>
      <c r="H506" t="str">
        <f t="shared" si="30"/>
        <v>29053117 -  HAVEMEYER</v>
      </c>
      <c r="I506" t="s">
        <v>154</v>
      </c>
      <c r="J506" t="s">
        <v>155</v>
      </c>
      <c r="L506" s="3">
        <v>117</v>
      </c>
      <c r="M506" t="s">
        <v>156</v>
      </c>
      <c r="N506" t="s">
        <v>990</v>
      </c>
      <c r="O506" t="s">
        <v>151</v>
      </c>
      <c r="P506" t="s">
        <v>158</v>
      </c>
      <c r="Q506" t="s">
        <v>164</v>
      </c>
      <c r="R506">
        <v>0</v>
      </c>
      <c r="S506">
        <v>0</v>
      </c>
      <c r="T506">
        <v>0</v>
      </c>
      <c r="U506">
        <v>0</v>
      </c>
      <c r="V506">
        <v>0</v>
      </c>
      <c r="W506">
        <v>0</v>
      </c>
      <c r="X506">
        <v>0</v>
      </c>
      <c r="Y506">
        <v>0</v>
      </c>
      <c r="Z506">
        <v>0</v>
      </c>
      <c r="AA506">
        <v>0</v>
      </c>
      <c r="AB506">
        <v>2008000</v>
      </c>
      <c r="AC506">
        <v>0</v>
      </c>
      <c r="AD506">
        <v>-1056.95</v>
      </c>
      <c r="AE506">
        <f t="shared" si="31"/>
        <v>-1056.95</v>
      </c>
      <c r="AF506">
        <v>2006943.05</v>
      </c>
      <c r="AG506">
        <v>2006943.05</v>
      </c>
      <c r="AH506">
        <v>0</v>
      </c>
      <c r="AI506">
        <v>100</v>
      </c>
      <c r="AJ506">
        <v>0</v>
      </c>
      <c r="AK506">
        <v>0</v>
      </c>
      <c r="AL506">
        <v>0</v>
      </c>
      <c r="AM506">
        <v>0</v>
      </c>
      <c r="AN506">
        <v>0</v>
      </c>
      <c r="AO506">
        <v>0</v>
      </c>
      <c r="AP506">
        <v>0</v>
      </c>
      <c r="AQ506">
        <v>0</v>
      </c>
      <c r="AR506">
        <v>0</v>
      </c>
      <c r="AS506">
        <v>0</v>
      </c>
      <c r="AT506">
        <v>0</v>
      </c>
      <c r="AU506">
        <v>0</v>
      </c>
      <c r="AV506">
        <v>0</v>
      </c>
      <c r="AW506">
        <v>0</v>
      </c>
      <c r="AX506">
        <v>0</v>
      </c>
      <c r="AY506">
        <v>0</v>
      </c>
      <c r="AZ506" t="s">
        <v>226</v>
      </c>
      <c r="BA506" t="s">
        <v>989</v>
      </c>
      <c r="BB506" t="s">
        <v>161</v>
      </c>
      <c r="BC506" t="s">
        <v>161</v>
      </c>
      <c r="BD506" t="s">
        <v>161</v>
      </c>
      <c r="BE506" t="s">
        <v>161</v>
      </c>
      <c r="BF506" t="s">
        <v>159</v>
      </c>
      <c r="BG506" t="s">
        <v>161</v>
      </c>
      <c r="BH506" t="s">
        <v>161</v>
      </c>
      <c r="BI506">
        <v>0</v>
      </c>
      <c r="BJ506" t="s">
        <v>161</v>
      </c>
      <c r="BK506" t="s">
        <v>161</v>
      </c>
      <c r="BL506" t="s">
        <v>161</v>
      </c>
      <c r="BM506" t="s">
        <v>161</v>
      </c>
      <c r="BO506" t="s">
        <v>161</v>
      </c>
      <c r="BQ506" t="s">
        <v>161</v>
      </c>
      <c r="BS506" t="s">
        <v>161</v>
      </c>
      <c r="BU506" t="s">
        <v>161</v>
      </c>
      <c r="BW506" t="s">
        <v>161</v>
      </c>
      <c r="BX506" t="s">
        <v>161</v>
      </c>
      <c r="BZ506">
        <v>0</v>
      </c>
      <c r="CA506">
        <v>0</v>
      </c>
      <c r="CB506">
        <v>0</v>
      </c>
      <c r="CC506">
        <v>0</v>
      </c>
      <c r="CD506">
        <v>0</v>
      </c>
      <c r="CE506">
        <v>0</v>
      </c>
      <c r="CF506">
        <v>0</v>
      </c>
      <c r="CG506">
        <v>0</v>
      </c>
      <c r="CH506">
        <v>0</v>
      </c>
      <c r="CI506">
        <v>0</v>
      </c>
      <c r="CJ506">
        <v>0</v>
      </c>
      <c r="CK506">
        <v>0</v>
      </c>
      <c r="CL506">
        <v>0</v>
      </c>
      <c r="CM506">
        <v>0</v>
      </c>
      <c r="CN506">
        <v>0</v>
      </c>
      <c r="CO506">
        <v>0</v>
      </c>
      <c r="CP506">
        <v>0</v>
      </c>
      <c r="CQ506">
        <v>0</v>
      </c>
      <c r="CR506">
        <v>0</v>
      </c>
      <c r="CS506">
        <v>0</v>
      </c>
      <c r="CT506">
        <v>0</v>
      </c>
      <c r="CU506">
        <v>0</v>
      </c>
      <c r="CV506">
        <v>0</v>
      </c>
      <c r="CW506">
        <v>0</v>
      </c>
      <c r="CX506">
        <v>0</v>
      </c>
      <c r="CY506">
        <v>0</v>
      </c>
      <c r="CZ506">
        <v>0</v>
      </c>
      <c r="DA506">
        <v>0</v>
      </c>
      <c r="DB506">
        <v>0</v>
      </c>
      <c r="DC506">
        <v>0</v>
      </c>
      <c r="DD506">
        <v>0</v>
      </c>
      <c r="DE506">
        <v>0</v>
      </c>
      <c r="DF506">
        <v>0</v>
      </c>
      <c r="DG506">
        <v>0</v>
      </c>
      <c r="DH506">
        <v>0</v>
      </c>
      <c r="DI506">
        <v>0</v>
      </c>
      <c r="DJ506">
        <v>0</v>
      </c>
      <c r="DK506">
        <v>0</v>
      </c>
      <c r="DL506">
        <v>0</v>
      </c>
      <c r="DM506">
        <v>0</v>
      </c>
      <c r="DN506">
        <v>0</v>
      </c>
      <c r="DO506">
        <v>0</v>
      </c>
      <c r="DP506">
        <v>0</v>
      </c>
      <c r="DQ506">
        <v>0</v>
      </c>
      <c r="DR506">
        <v>0</v>
      </c>
      <c r="DS506">
        <v>0</v>
      </c>
      <c r="DT506">
        <v>0</v>
      </c>
      <c r="DU506">
        <v>0</v>
      </c>
      <c r="DV506">
        <v>0</v>
      </c>
      <c r="DW506">
        <v>0</v>
      </c>
      <c r="DX506">
        <v>0</v>
      </c>
      <c r="DY506">
        <v>0</v>
      </c>
      <c r="DZ506">
        <v>0</v>
      </c>
      <c r="EA506">
        <v>0</v>
      </c>
      <c r="EB506">
        <v>0</v>
      </c>
      <c r="EC506">
        <v>0</v>
      </c>
      <c r="ED506">
        <v>0</v>
      </c>
      <c r="EE506">
        <v>0</v>
      </c>
      <c r="EF506">
        <v>0</v>
      </c>
      <c r="EG506">
        <v>0</v>
      </c>
      <c r="EH506">
        <v>0</v>
      </c>
      <c r="EI506">
        <v>0</v>
      </c>
      <c r="EJ506">
        <v>0</v>
      </c>
      <c r="EK506">
        <v>0</v>
      </c>
      <c r="EL506">
        <v>1056.95</v>
      </c>
      <c r="EM506">
        <v>0</v>
      </c>
      <c r="EN506">
        <v>-1056.95</v>
      </c>
      <c r="EO506">
        <v>0</v>
      </c>
      <c r="EP506">
        <v>0</v>
      </c>
      <c r="EQ506">
        <v>0</v>
      </c>
      <c r="ER506">
        <v>0</v>
      </c>
      <c r="ES506">
        <v>0</v>
      </c>
    </row>
    <row r="507" spans="1:149" hidden="1" x14ac:dyDescent="0.3">
      <c r="A507" t="s">
        <v>148</v>
      </c>
      <c r="B507" t="s">
        <v>149</v>
      </c>
      <c r="C507" t="s">
        <v>869</v>
      </c>
      <c r="D507" t="s">
        <v>151</v>
      </c>
      <c r="E507" t="s">
        <v>152</v>
      </c>
      <c r="F507" t="s">
        <v>991</v>
      </c>
      <c r="G507" t="str">
        <f>VLOOKUP(L507,'[3]Locn Lookup 2'!G:H,2,FALSE)</f>
        <v>117 -  HAVEMEYER</v>
      </c>
      <c r="H507" t="str">
        <f t="shared" si="30"/>
        <v>29055117 -  HAVEMEYER</v>
      </c>
      <c r="I507" t="s">
        <v>154</v>
      </c>
      <c r="J507" t="s">
        <v>155</v>
      </c>
      <c r="L507" s="3">
        <v>117</v>
      </c>
      <c r="M507" t="s">
        <v>156</v>
      </c>
      <c r="N507" t="s">
        <v>992</v>
      </c>
      <c r="O507" t="s">
        <v>151</v>
      </c>
      <c r="P507" t="s">
        <v>158</v>
      </c>
      <c r="Q507" t="s">
        <v>164</v>
      </c>
      <c r="R507">
        <v>0</v>
      </c>
      <c r="S507">
        <v>0</v>
      </c>
      <c r="T507">
        <v>0</v>
      </c>
      <c r="U507">
        <v>0</v>
      </c>
      <c r="V507">
        <v>0</v>
      </c>
      <c r="W507">
        <v>0</v>
      </c>
      <c r="X507">
        <v>0</v>
      </c>
      <c r="Y507">
        <v>0</v>
      </c>
      <c r="Z507">
        <v>0</v>
      </c>
      <c r="AA507">
        <v>0</v>
      </c>
      <c r="AB507">
        <v>7200000</v>
      </c>
      <c r="AC507">
        <v>0</v>
      </c>
      <c r="AD507">
        <v>-2445100</v>
      </c>
      <c r="AE507">
        <f t="shared" si="31"/>
        <v>-2445100</v>
      </c>
      <c r="AF507">
        <v>4754900</v>
      </c>
      <c r="AG507">
        <v>4754900</v>
      </c>
      <c r="AH507">
        <v>0</v>
      </c>
      <c r="AI507">
        <v>100</v>
      </c>
      <c r="AJ507">
        <v>0</v>
      </c>
      <c r="AK507">
        <v>0</v>
      </c>
      <c r="AL507">
        <v>0</v>
      </c>
      <c r="AM507">
        <v>0</v>
      </c>
      <c r="AN507">
        <v>0</v>
      </c>
      <c r="AO507">
        <v>0</v>
      </c>
      <c r="AP507">
        <v>0</v>
      </c>
      <c r="AQ507">
        <v>0</v>
      </c>
      <c r="AR507">
        <v>0</v>
      </c>
      <c r="AS507">
        <v>0</v>
      </c>
      <c r="AT507">
        <v>0</v>
      </c>
      <c r="AU507">
        <v>0</v>
      </c>
      <c r="AV507">
        <v>0</v>
      </c>
      <c r="AW507">
        <v>0</v>
      </c>
      <c r="AX507">
        <v>0</v>
      </c>
      <c r="AY507">
        <v>0</v>
      </c>
      <c r="AZ507" t="s">
        <v>993</v>
      </c>
      <c r="BA507" t="s">
        <v>991</v>
      </c>
      <c r="BB507" t="s">
        <v>161</v>
      </c>
      <c r="BC507" t="s">
        <v>161</v>
      </c>
      <c r="BD507" t="s">
        <v>161</v>
      </c>
      <c r="BE507" t="s">
        <v>161</v>
      </c>
      <c r="BF507" t="s">
        <v>159</v>
      </c>
      <c r="BG507" t="s">
        <v>161</v>
      </c>
      <c r="BH507" t="s">
        <v>161</v>
      </c>
      <c r="BI507">
        <v>0</v>
      </c>
      <c r="BJ507" t="s">
        <v>161</v>
      </c>
      <c r="BK507" t="s">
        <v>161</v>
      </c>
      <c r="BL507" t="s">
        <v>161</v>
      </c>
      <c r="BM507" t="s">
        <v>161</v>
      </c>
      <c r="BO507" t="s">
        <v>161</v>
      </c>
      <c r="BQ507" t="s">
        <v>161</v>
      </c>
      <c r="BS507" t="s">
        <v>161</v>
      </c>
      <c r="BU507" t="s">
        <v>161</v>
      </c>
      <c r="BW507" t="s">
        <v>161</v>
      </c>
      <c r="BX507" t="s">
        <v>161</v>
      </c>
      <c r="BZ507">
        <v>0</v>
      </c>
      <c r="CA507">
        <v>0</v>
      </c>
      <c r="CB507">
        <v>0</v>
      </c>
      <c r="CC507">
        <v>0</v>
      </c>
      <c r="CD507">
        <v>0</v>
      </c>
      <c r="CE507">
        <v>0</v>
      </c>
      <c r="CF507">
        <v>0</v>
      </c>
      <c r="CG507">
        <v>0</v>
      </c>
      <c r="CH507">
        <v>0</v>
      </c>
      <c r="CI507">
        <v>0</v>
      </c>
      <c r="CJ507">
        <v>0</v>
      </c>
      <c r="CK507">
        <v>0</v>
      </c>
      <c r="CL507">
        <v>0</v>
      </c>
      <c r="CM507">
        <v>0</v>
      </c>
      <c r="CN507">
        <v>0</v>
      </c>
      <c r="CO507">
        <v>0</v>
      </c>
      <c r="CP507">
        <v>0</v>
      </c>
      <c r="CQ507">
        <v>0</v>
      </c>
      <c r="CR507">
        <v>0</v>
      </c>
      <c r="CS507">
        <v>0</v>
      </c>
      <c r="CT507">
        <v>0</v>
      </c>
      <c r="CU507">
        <v>0</v>
      </c>
      <c r="CV507">
        <v>0</v>
      </c>
      <c r="CW507">
        <v>0</v>
      </c>
      <c r="CX507">
        <v>0</v>
      </c>
      <c r="CY507">
        <v>0</v>
      </c>
      <c r="CZ507">
        <v>0</v>
      </c>
      <c r="DA507">
        <v>0</v>
      </c>
      <c r="DB507">
        <v>0</v>
      </c>
      <c r="DC507">
        <v>0</v>
      </c>
      <c r="DD507">
        <v>0</v>
      </c>
      <c r="DE507">
        <v>0</v>
      </c>
      <c r="DF507">
        <v>0</v>
      </c>
      <c r="DG507">
        <v>0</v>
      </c>
      <c r="DH507">
        <v>0</v>
      </c>
      <c r="DI507">
        <v>0</v>
      </c>
      <c r="DJ507">
        <v>0</v>
      </c>
      <c r="DK507">
        <v>0</v>
      </c>
      <c r="DL507">
        <v>0</v>
      </c>
      <c r="DM507">
        <v>0</v>
      </c>
      <c r="DN507">
        <v>0</v>
      </c>
      <c r="DO507">
        <v>0</v>
      </c>
      <c r="DP507">
        <v>0</v>
      </c>
      <c r="DQ507">
        <v>0</v>
      </c>
      <c r="DR507">
        <v>0</v>
      </c>
      <c r="DS507">
        <v>0</v>
      </c>
      <c r="DT507">
        <v>0</v>
      </c>
      <c r="DU507">
        <v>0</v>
      </c>
      <c r="DV507">
        <v>100</v>
      </c>
      <c r="DW507">
        <v>0</v>
      </c>
      <c r="DX507">
        <v>-100</v>
      </c>
      <c r="DY507">
        <v>0</v>
      </c>
      <c r="DZ507">
        <v>0</v>
      </c>
      <c r="EA507">
        <v>0</v>
      </c>
      <c r="EB507">
        <v>0</v>
      </c>
      <c r="EC507">
        <v>0</v>
      </c>
      <c r="ED507">
        <v>44354.62</v>
      </c>
      <c r="EE507">
        <v>0</v>
      </c>
      <c r="EF507">
        <v>0</v>
      </c>
      <c r="EG507">
        <v>44354.62</v>
      </c>
      <c r="EH507">
        <v>44254.62</v>
      </c>
      <c r="EI507">
        <v>0</v>
      </c>
      <c r="EJ507">
        <v>100</v>
      </c>
      <c r="EK507">
        <v>99.77</v>
      </c>
      <c r="EL507">
        <v>453502.47</v>
      </c>
      <c r="EM507">
        <v>0</v>
      </c>
      <c r="EN507">
        <v>0</v>
      </c>
      <c r="EO507">
        <v>453502.47</v>
      </c>
      <c r="EP507">
        <v>409147.85</v>
      </c>
      <c r="EQ507">
        <v>0</v>
      </c>
      <c r="ER507">
        <v>44354.62</v>
      </c>
      <c r="ES507">
        <v>90.22</v>
      </c>
    </row>
    <row r="508" spans="1:149" hidden="1" x14ac:dyDescent="0.3">
      <c r="A508" t="s">
        <v>148</v>
      </c>
      <c r="B508" t="s">
        <v>149</v>
      </c>
      <c r="C508" t="s">
        <v>869</v>
      </c>
      <c r="D508" t="s">
        <v>151</v>
      </c>
      <c r="E508" t="s">
        <v>152</v>
      </c>
      <c r="F508" t="s">
        <v>994</v>
      </c>
      <c r="G508" t="str">
        <f>VLOOKUP(L508,'[3]Locn Lookup 2'!G:H,2,FALSE)</f>
        <v>117 -  HAVEMEYER</v>
      </c>
      <c r="H508" t="str">
        <f t="shared" si="30"/>
        <v>29056117 -  HAVEMEYER</v>
      </c>
      <c r="I508" t="s">
        <v>154</v>
      </c>
      <c r="J508" t="s">
        <v>155</v>
      </c>
      <c r="L508" s="3">
        <v>117</v>
      </c>
      <c r="M508" t="s">
        <v>156</v>
      </c>
      <c r="N508" t="s">
        <v>995</v>
      </c>
      <c r="O508" t="s">
        <v>151</v>
      </c>
      <c r="P508" t="s">
        <v>158</v>
      </c>
      <c r="Q508" t="s">
        <v>159</v>
      </c>
      <c r="R508">
        <v>0</v>
      </c>
      <c r="S508">
        <v>0</v>
      </c>
      <c r="T508">
        <v>0</v>
      </c>
      <c r="U508">
        <v>0</v>
      </c>
      <c r="V508">
        <v>0</v>
      </c>
      <c r="W508">
        <v>0</v>
      </c>
      <c r="X508">
        <v>0</v>
      </c>
      <c r="Y508">
        <v>0</v>
      </c>
      <c r="Z508">
        <v>0</v>
      </c>
      <c r="AA508">
        <v>0</v>
      </c>
      <c r="AB508">
        <v>2130000</v>
      </c>
      <c r="AC508">
        <v>0</v>
      </c>
      <c r="AD508">
        <v>0</v>
      </c>
      <c r="AE508">
        <f t="shared" si="31"/>
        <v>0</v>
      </c>
      <c r="AF508">
        <v>2130000</v>
      </c>
      <c r="AG508">
        <v>2130000</v>
      </c>
      <c r="AH508">
        <v>0</v>
      </c>
      <c r="AI508">
        <v>100</v>
      </c>
      <c r="AJ508">
        <v>0</v>
      </c>
      <c r="AK508">
        <v>0</v>
      </c>
      <c r="AL508">
        <v>0</v>
      </c>
      <c r="AM508">
        <v>0</v>
      </c>
      <c r="AN508">
        <v>0</v>
      </c>
      <c r="AO508">
        <v>0</v>
      </c>
      <c r="AP508">
        <v>0</v>
      </c>
      <c r="AQ508">
        <v>0</v>
      </c>
      <c r="AR508">
        <v>0</v>
      </c>
      <c r="AS508">
        <v>0</v>
      </c>
      <c r="AT508">
        <v>0</v>
      </c>
      <c r="AU508">
        <v>0</v>
      </c>
      <c r="AV508">
        <v>0</v>
      </c>
      <c r="AW508">
        <v>0</v>
      </c>
      <c r="AX508">
        <v>0</v>
      </c>
      <c r="AY508">
        <v>0</v>
      </c>
      <c r="AZ508" t="s">
        <v>996</v>
      </c>
      <c r="BA508" t="s">
        <v>994</v>
      </c>
      <c r="BB508" t="s">
        <v>161</v>
      </c>
      <c r="BC508" t="s">
        <v>161</v>
      </c>
      <c r="BD508" t="s">
        <v>161</v>
      </c>
      <c r="BE508" t="s">
        <v>161</v>
      </c>
      <c r="BF508" t="s">
        <v>159</v>
      </c>
      <c r="BG508" t="s">
        <v>161</v>
      </c>
      <c r="BH508" t="s">
        <v>161</v>
      </c>
      <c r="BI508">
        <v>0</v>
      </c>
      <c r="BJ508" t="s">
        <v>161</v>
      </c>
      <c r="BK508" t="s">
        <v>161</v>
      </c>
      <c r="BL508" t="s">
        <v>161</v>
      </c>
      <c r="BM508" t="s">
        <v>161</v>
      </c>
      <c r="BO508" t="s">
        <v>161</v>
      </c>
      <c r="BQ508" t="s">
        <v>161</v>
      </c>
      <c r="BS508" t="s">
        <v>161</v>
      </c>
      <c r="BU508" t="s">
        <v>161</v>
      </c>
      <c r="BW508" t="s">
        <v>161</v>
      </c>
      <c r="BX508" t="s">
        <v>161</v>
      </c>
      <c r="BZ508">
        <v>0</v>
      </c>
      <c r="CA508">
        <v>0</v>
      </c>
      <c r="CB508">
        <v>0</v>
      </c>
      <c r="CC508">
        <v>0</v>
      </c>
      <c r="CD508">
        <v>0</v>
      </c>
      <c r="CE508">
        <v>0</v>
      </c>
      <c r="CF508">
        <v>0</v>
      </c>
      <c r="CG508">
        <v>0</v>
      </c>
      <c r="CH508">
        <v>0</v>
      </c>
      <c r="CI508">
        <v>0</v>
      </c>
      <c r="CJ508">
        <v>0</v>
      </c>
      <c r="CK508">
        <v>0</v>
      </c>
      <c r="CL508">
        <v>0</v>
      </c>
      <c r="CM508">
        <v>0</v>
      </c>
      <c r="CN508">
        <v>0</v>
      </c>
      <c r="CO508">
        <v>0</v>
      </c>
      <c r="CP508">
        <v>22240.9</v>
      </c>
      <c r="CQ508">
        <v>0</v>
      </c>
      <c r="CR508">
        <v>0</v>
      </c>
      <c r="CS508">
        <v>22240.9</v>
      </c>
      <c r="CT508">
        <v>22240.9</v>
      </c>
      <c r="CU508">
        <v>0</v>
      </c>
      <c r="CV508">
        <v>0</v>
      </c>
      <c r="CW508">
        <v>100</v>
      </c>
      <c r="CX508">
        <v>22240.9</v>
      </c>
      <c r="CY508">
        <v>0</v>
      </c>
      <c r="CZ508">
        <v>0</v>
      </c>
      <c r="DA508">
        <v>22240.9</v>
      </c>
      <c r="DB508">
        <v>0</v>
      </c>
      <c r="DC508">
        <v>0</v>
      </c>
      <c r="DD508">
        <v>22240.9</v>
      </c>
      <c r="DE508">
        <v>0</v>
      </c>
      <c r="DF508">
        <v>29900.9</v>
      </c>
      <c r="DG508">
        <v>0</v>
      </c>
      <c r="DH508">
        <v>0</v>
      </c>
      <c r="DI508">
        <v>29900.9</v>
      </c>
      <c r="DJ508">
        <v>7660</v>
      </c>
      <c r="DK508">
        <v>0</v>
      </c>
      <c r="DL508">
        <v>22240.9</v>
      </c>
      <c r="DM508">
        <v>25.62</v>
      </c>
      <c r="DN508">
        <v>174550.45</v>
      </c>
      <c r="DO508">
        <v>0</v>
      </c>
      <c r="DP508">
        <v>0</v>
      </c>
      <c r="DQ508">
        <v>174550.45</v>
      </c>
      <c r="DR508">
        <v>144649.54999999999</v>
      </c>
      <c r="DS508">
        <v>0</v>
      </c>
      <c r="DT508">
        <v>29900.9</v>
      </c>
      <c r="DU508">
        <v>82.87</v>
      </c>
      <c r="DV508">
        <v>319924.44</v>
      </c>
      <c r="DW508">
        <v>0</v>
      </c>
      <c r="DX508">
        <v>0</v>
      </c>
      <c r="DY508">
        <v>319924.44</v>
      </c>
      <c r="DZ508">
        <v>145373.99</v>
      </c>
      <c r="EA508">
        <v>0</v>
      </c>
      <c r="EB508">
        <v>174550.45</v>
      </c>
      <c r="EC508">
        <v>45.44</v>
      </c>
      <c r="ED508">
        <v>617894.31999999995</v>
      </c>
      <c r="EE508">
        <v>0</v>
      </c>
      <c r="EF508">
        <v>0</v>
      </c>
      <c r="EG508">
        <v>617894.31999999995</v>
      </c>
      <c r="EH508">
        <v>297969.88</v>
      </c>
      <c r="EI508">
        <v>0</v>
      </c>
      <c r="EJ508">
        <v>319924.44</v>
      </c>
      <c r="EK508">
        <v>48.22</v>
      </c>
      <c r="EL508">
        <v>1376269</v>
      </c>
      <c r="EM508">
        <v>0</v>
      </c>
      <c r="EN508">
        <v>0</v>
      </c>
      <c r="EO508">
        <v>1376269</v>
      </c>
      <c r="EP508">
        <v>758374.68</v>
      </c>
      <c r="EQ508">
        <v>0</v>
      </c>
      <c r="ER508">
        <v>617894.31999999995</v>
      </c>
      <c r="ES508">
        <v>55.1</v>
      </c>
    </row>
    <row r="509" spans="1:149" hidden="1" x14ac:dyDescent="0.3">
      <c r="A509" t="s">
        <v>148</v>
      </c>
      <c r="B509" t="s">
        <v>149</v>
      </c>
      <c r="C509" t="s">
        <v>869</v>
      </c>
      <c r="D509" t="s">
        <v>151</v>
      </c>
      <c r="E509" t="s">
        <v>152</v>
      </c>
      <c r="F509" t="s">
        <v>997</v>
      </c>
      <c r="G509" t="str">
        <f>VLOOKUP(L509,'[3]Locn Lookup 2'!G:H,2,FALSE)</f>
        <v>117 -  HAVEMEYER</v>
      </c>
      <c r="H509" t="str">
        <f t="shared" si="30"/>
        <v>29057117 -  HAVEMEYER</v>
      </c>
      <c r="I509" t="s">
        <v>154</v>
      </c>
      <c r="J509" t="s">
        <v>155</v>
      </c>
      <c r="L509" s="3">
        <v>117</v>
      </c>
      <c r="M509" t="s">
        <v>156</v>
      </c>
      <c r="N509" t="s">
        <v>998</v>
      </c>
      <c r="O509" t="s">
        <v>151</v>
      </c>
      <c r="P509" t="s">
        <v>158</v>
      </c>
      <c r="Q509" t="s">
        <v>164</v>
      </c>
      <c r="R509">
        <v>0</v>
      </c>
      <c r="S509">
        <v>0</v>
      </c>
      <c r="T509">
        <v>0</v>
      </c>
      <c r="U509">
        <v>0</v>
      </c>
      <c r="V509">
        <v>0</v>
      </c>
      <c r="W509">
        <v>0</v>
      </c>
      <c r="X509">
        <v>0</v>
      </c>
      <c r="Y509">
        <v>0</v>
      </c>
      <c r="Z509">
        <v>0</v>
      </c>
      <c r="AA509">
        <v>0</v>
      </c>
      <c r="AB509">
        <v>2400000</v>
      </c>
      <c r="AC509">
        <v>0</v>
      </c>
      <c r="AD509">
        <v>-528.13</v>
      </c>
      <c r="AE509">
        <f t="shared" si="31"/>
        <v>-528.13</v>
      </c>
      <c r="AF509">
        <v>2399471.87</v>
      </c>
      <c r="AG509">
        <v>2399471.87</v>
      </c>
      <c r="AH509">
        <v>0</v>
      </c>
      <c r="AI509">
        <v>100</v>
      </c>
      <c r="AJ509">
        <v>0</v>
      </c>
      <c r="AK509">
        <v>0</v>
      </c>
      <c r="AL509">
        <v>0</v>
      </c>
      <c r="AM509">
        <v>0</v>
      </c>
      <c r="AN509">
        <v>0</v>
      </c>
      <c r="AO509">
        <v>0</v>
      </c>
      <c r="AP509">
        <v>0</v>
      </c>
      <c r="AQ509">
        <v>0</v>
      </c>
      <c r="AR509">
        <v>0</v>
      </c>
      <c r="AS509">
        <v>0</v>
      </c>
      <c r="AT509">
        <v>0</v>
      </c>
      <c r="AU509">
        <v>0</v>
      </c>
      <c r="AV509">
        <v>0</v>
      </c>
      <c r="AW509">
        <v>0</v>
      </c>
      <c r="AX509">
        <v>0</v>
      </c>
      <c r="AY509">
        <v>0</v>
      </c>
      <c r="AZ509" t="s">
        <v>515</v>
      </c>
      <c r="BA509" t="s">
        <v>997</v>
      </c>
      <c r="BB509" t="s">
        <v>161</v>
      </c>
      <c r="BC509" t="s">
        <v>161</v>
      </c>
      <c r="BD509" t="s">
        <v>161</v>
      </c>
      <c r="BE509" t="s">
        <v>161</v>
      </c>
      <c r="BF509" t="s">
        <v>159</v>
      </c>
      <c r="BG509" t="s">
        <v>161</v>
      </c>
      <c r="BH509" t="s">
        <v>161</v>
      </c>
      <c r="BI509">
        <v>0</v>
      </c>
      <c r="BJ509" t="s">
        <v>161</v>
      </c>
      <c r="BK509" t="s">
        <v>161</v>
      </c>
      <c r="BL509" t="s">
        <v>161</v>
      </c>
      <c r="BM509" t="s">
        <v>161</v>
      </c>
      <c r="BO509" t="s">
        <v>161</v>
      </c>
      <c r="BQ509" t="s">
        <v>161</v>
      </c>
      <c r="BS509" t="s">
        <v>161</v>
      </c>
      <c r="BU509" t="s">
        <v>161</v>
      </c>
      <c r="BW509" t="s">
        <v>161</v>
      </c>
      <c r="BX509" t="s">
        <v>161</v>
      </c>
      <c r="BZ509">
        <v>0</v>
      </c>
      <c r="CA509">
        <v>0</v>
      </c>
      <c r="CB509">
        <v>0</v>
      </c>
      <c r="CC509">
        <v>0</v>
      </c>
      <c r="CD509">
        <v>0</v>
      </c>
      <c r="CE509">
        <v>0</v>
      </c>
      <c r="CF509">
        <v>0</v>
      </c>
      <c r="CG509">
        <v>0</v>
      </c>
      <c r="CH509">
        <v>0</v>
      </c>
      <c r="CI509">
        <v>0</v>
      </c>
      <c r="CJ509">
        <v>0</v>
      </c>
      <c r="CK509">
        <v>0</v>
      </c>
      <c r="CL509">
        <v>0</v>
      </c>
      <c r="CM509">
        <v>0</v>
      </c>
      <c r="CN509">
        <v>0</v>
      </c>
      <c r="CO509">
        <v>0</v>
      </c>
      <c r="CP509">
        <v>0</v>
      </c>
      <c r="CQ509">
        <v>0</v>
      </c>
      <c r="CR509">
        <v>0</v>
      </c>
      <c r="CS509">
        <v>0</v>
      </c>
      <c r="CT509">
        <v>0</v>
      </c>
      <c r="CU509">
        <v>0</v>
      </c>
      <c r="CV509">
        <v>0</v>
      </c>
      <c r="CW509">
        <v>0</v>
      </c>
      <c r="CX509">
        <v>0</v>
      </c>
      <c r="CY509">
        <v>0</v>
      </c>
      <c r="CZ509">
        <v>0</v>
      </c>
      <c r="DA509">
        <v>0</v>
      </c>
      <c r="DB509">
        <v>0</v>
      </c>
      <c r="DC509">
        <v>0</v>
      </c>
      <c r="DD509">
        <v>0</v>
      </c>
      <c r="DE509">
        <v>0</v>
      </c>
      <c r="DF509">
        <v>0</v>
      </c>
      <c r="DG509">
        <v>0</v>
      </c>
      <c r="DH509">
        <v>0</v>
      </c>
      <c r="DI509">
        <v>0</v>
      </c>
      <c r="DJ509">
        <v>0</v>
      </c>
      <c r="DK509">
        <v>0</v>
      </c>
      <c r="DL509">
        <v>0</v>
      </c>
      <c r="DM509">
        <v>0</v>
      </c>
      <c r="DN509">
        <v>0</v>
      </c>
      <c r="DO509">
        <v>0</v>
      </c>
      <c r="DP509">
        <v>0</v>
      </c>
      <c r="DQ509">
        <v>0</v>
      </c>
      <c r="DR509">
        <v>0</v>
      </c>
      <c r="DS509">
        <v>0</v>
      </c>
      <c r="DT509">
        <v>0</v>
      </c>
      <c r="DU509">
        <v>0</v>
      </c>
      <c r="DV509">
        <v>0</v>
      </c>
      <c r="DW509">
        <v>0</v>
      </c>
      <c r="DX509">
        <v>0</v>
      </c>
      <c r="DY509">
        <v>0</v>
      </c>
      <c r="DZ509">
        <v>0</v>
      </c>
      <c r="EA509">
        <v>0</v>
      </c>
      <c r="EB509">
        <v>0</v>
      </c>
      <c r="EC509">
        <v>0</v>
      </c>
      <c r="ED509">
        <v>0</v>
      </c>
      <c r="EE509">
        <v>0</v>
      </c>
      <c r="EF509">
        <v>0</v>
      </c>
      <c r="EG509">
        <v>0</v>
      </c>
      <c r="EH509">
        <v>0</v>
      </c>
      <c r="EI509">
        <v>0</v>
      </c>
      <c r="EJ509">
        <v>0</v>
      </c>
      <c r="EK509">
        <v>0</v>
      </c>
      <c r="EL509">
        <v>427501.65</v>
      </c>
      <c r="EM509">
        <v>0</v>
      </c>
      <c r="EN509">
        <v>-528.13</v>
      </c>
      <c r="EO509">
        <v>426973.52</v>
      </c>
      <c r="EP509">
        <v>426973.52</v>
      </c>
      <c r="EQ509">
        <v>0</v>
      </c>
      <c r="ER509">
        <v>0</v>
      </c>
      <c r="ES509">
        <v>100</v>
      </c>
    </row>
    <row r="510" spans="1:149" hidden="1" x14ac:dyDescent="0.3">
      <c r="A510" t="s">
        <v>148</v>
      </c>
      <c r="B510" t="s">
        <v>149</v>
      </c>
      <c r="C510" t="s">
        <v>869</v>
      </c>
      <c r="D510" t="s">
        <v>203</v>
      </c>
      <c r="E510" t="s">
        <v>204</v>
      </c>
      <c r="F510" t="s">
        <v>205</v>
      </c>
      <c r="G510" t="str">
        <f>VLOOKUP(L510,'[3]Locn Lookup 2'!G:H,2,FALSE)</f>
        <v>117 -  HAVEMEYER</v>
      </c>
      <c r="H510" t="str">
        <f t="shared" si="30"/>
        <v>18171117 -  HAVEMEYER</v>
      </c>
      <c r="I510" t="s">
        <v>154</v>
      </c>
      <c r="J510" t="s">
        <v>155</v>
      </c>
      <c r="L510" s="3">
        <v>117</v>
      </c>
      <c r="M510" t="s">
        <v>156</v>
      </c>
      <c r="N510" t="s">
        <v>999</v>
      </c>
      <c r="O510" t="s">
        <v>203</v>
      </c>
      <c r="P510" t="s">
        <v>158</v>
      </c>
      <c r="Q510" t="s">
        <v>159</v>
      </c>
      <c r="R510">
        <v>1716.5</v>
      </c>
      <c r="S510">
        <v>0</v>
      </c>
      <c r="T510">
        <v>0</v>
      </c>
      <c r="U510">
        <v>0</v>
      </c>
      <c r="V510">
        <v>1716.5</v>
      </c>
      <c r="W510">
        <v>260.07</v>
      </c>
      <c r="X510">
        <v>0</v>
      </c>
      <c r="Y510">
        <v>0</v>
      </c>
      <c r="Z510">
        <v>1456.43</v>
      </c>
      <c r="AA510">
        <v>15.15</v>
      </c>
      <c r="AB510">
        <v>50000</v>
      </c>
      <c r="AC510">
        <v>0</v>
      </c>
      <c r="AD510">
        <v>0</v>
      </c>
      <c r="AE510">
        <f t="shared" si="31"/>
        <v>0</v>
      </c>
      <c r="AF510">
        <v>50000</v>
      </c>
      <c r="AG510">
        <v>48543.57</v>
      </c>
      <c r="AH510">
        <v>1456.43</v>
      </c>
      <c r="AI510">
        <v>97.09</v>
      </c>
      <c r="AJ510">
        <v>15488</v>
      </c>
      <c r="AK510">
        <v>0</v>
      </c>
      <c r="AL510">
        <v>0</v>
      </c>
      <c r="AM510">
        <v>0</v>
      </c>
      <c r="AN510">
        <v>15488</v>
      </c>
      <c r="AO510">
        <v>13771.5</v>
      </c>
      <c r="AP510">
        <v>0</v>
      </c>
      <c r="AQ510">
        <v>1716.5</v>
      </c>
      <c r="AR510">
        <v>88.92</v>
      </c>
      <c r="AS510">
        <v>0</v>
      </c>
      <c r="AT510">
        <v>0</v>
      </c>
      <c r="AU510">
        <v>0</v>
      </c>
      <c r="AV510">
        <v>0</v>
      </c>
      <c r="AW510">
        <v>0</v>
      </c>
      <c r="AX510">
        <v>0</v>
      </c>
      <c r="AY510">
        <v>0</v>
      </c>
      <c r="AZ510" t="s">
        <v>207</v>
      </c>
      <c r="BA510" t="s">
        <v>205</v>
      </c>
      <c r="BB510" t="s">
        <v>161</v>
      </c>
      <c r="BC510" t="s">
        <v>161</v>
      </c>
      <c r="BD510" t="s">
        <v>161</v>
      </c>
      <c r="BE510" t="s">
        <v>161</v>
      </c>
      <c r="BF510" t="s">
        <v>159</v>
      </c>
      <c r="BG510" t="s">
        <v>161</v>
      </c>
      <c r="BH510" s="4">
        <v>42917</v>
      </c>
      <c r="BI510">
        <v>0</v>
      </c>
      <c r="BJ510" s="4">
        <v>43281</v>
      </c>
      <c r="BK510" t="s">
        <v>161</v>
      </c>
      <c r="BL510" t="s">
        <v>161</v>
      </c>
      <c r="BM510" t="s">
        <v>161</v>
      </c>
      <c r="BO510" t="s">
        <v>161</v>
      </c>
      <c r="BQ510" t="s">
        <v>161</v>
      </c>
      <c r="BS510" t="s">
        <v>161</v>
      </c>
      <c r="BU510" t="s">
        <v>161</v>
      </c>
      <c r="BW510" t="s">
        <v>161</v>
      </c>
      <c r="BX510" t="s">
        <v>161</v>
      </c>
      <c r="BZ510">
        <v>47300</v>
      </c>
      <c r="CA510">
        <v>0</v>
      </c>
      <c r="CB510">
        <v>0</v>
      </c>
      <c r="CC510">
        <v>47300</v>
      </c>
      <c r="CD510">
        <v>31812</v>
      </c>
      <c r="CE510">
        <v>0</v>
      </c>
      <c r="CF510">
        <v>15488</v>
      </c>
      <c r="CG510">
        <v>67.260000000000005</v>
      </c>
      <c r="CH510">
        <v>50000</v>
      </c>
      <c r="CI510">
        <v>0</v>
      </c>
      <c r="CJ510">
        <v>0</v>
      </c>
      <c r="CK510">
        <v>50000</v>
      </c>
      <c r="CL510">
        <v>2700</v>
      </c>
      <c r="CM510">
        <v>0</v>
      </c>
      <c r="CN510">
        <v>47300</v>
      </c>
      <c r="CO510">
        <v>5.4</v>
      </c>
      <c r="CP510">
        <v>0</v>
      </c>
      <c r="CQ510">
        <v>0</v>
      </c>
      <c r="CR510">
        <v>0</v>
      </c>
      <c r="CS510">
        <v>0</v>
      </c>
      <c r="CT510">
        <v>0</v>
      </c>
      <c r="CU510">
        <v>0</v>
      </c>
      <c r="CV510">
        <v>0</v>
      </c>
      <c r="CW510">
        <v>0</v>
      </c>
      <c r="CX510">
        <v>0</v>
      </c>
      <c r="CY510">
        <v>0</v>
      </c>
      <c r="CZ510">
        <v>0</v>
      </c>
      <c r="DA510">
        <v>0</v>
      </c>
      <c r="DB510">
        <v>0</v>
      </c>
      <c r="DC510">
        <v>0</v>
      </c>
      <c r="DD510">
        <v>0</v>
      </c>
      <c r="DE510">
        <v>0</v>
      </c>
      <c r="DF510">
        <v>0</v>
      </c>
      <c r="DG510">
        <v>0</v>
      </c>
      <c r="DH510">
        <v>0</v>
      </c>
      <c r="DI510">
        <v>0</v>
      </c>
      <c r="DJ510">
        <v>0</v>
      </c>
      <c r="DK510">
        <v>0</v>
      </c>
      <c r="DL510">
        <v>0</v>
      </c>
      <c r="DM510">
        <v>0</v>
      </c>
      <c r="DN510">
        <v>0</v>
      </c>
      <c r="DO510">
        <v>0</v>
      </c>
      <c r="DP510">
        <v>0</v>
      </c>
      <c r="DQ510">
        <v>0</v>
      </c>
      <c r="DR510">
        <v>0</v>
      </c>
      <c r="DS510">
        <v>0</v>
      </c>
      <c r="DT510">
        <v>0</v>
      </c>
      <c r="DU510">
        <v>0</v>
      </c>
      <c r="DV510">
        <v>0</v>
      </c>
      <c r="DW510">
        <v>0</v>
      </c>
      <c r="DX510">
        <v>0</v>
      </c>
      <c r="DY510">
        <v>0</v>
      </c>
      <c r="DZ510">
        <v>0</v>
      </c>
      <c r="EA510">
        <v>0</v>
      </c>
      <c r="EB510">
        <v>0</v>
      </c>
      <c r="EC510">
        <v>0</v>
      </c>
      <c r="ED510">
        <v>0</v>
      </c>
      <c r="EE510">
        <v>0</v>
      </c>
      <c r="EF510">
        <v>0</v>
      </c>
      <c r="EG510">
        <v>0</v>
      </c>
      <c r="EH510">
        <v>0</v>
      </c>
      <c r="EI510">
        <v>0</v>
      </c>
      <c r="EJ510">
        <v>0</v>
      </c>
      <c r="EK510">
        <v>0</v>
      </c>
      <c r="EL510">
        <v>0</v>
      </c>
      <c r="EM510">
        <v>0</v>
      </c>
      <c r="EN510">
        <v>0</v>
      </c>
      <c r="EO510">
        <v>0</v>
      </c>
      <c r="EP510">
        <v>0</v>
      </c>
      <c r="EQ510">
        <v>0</v>
      </c>
      <c r="ER510">
        <v>0</v>
      </c>
      <c r="ES510">
        <v>0</v>
      </c>
    </row>
    <row r="511" spans="1:149" hidden="1" x14ac:dyDescent="0.3">
      <c r="A511" t="s">
        <v>148</v>
      </c>
      <c r="B511" t="s">
        <v>149</v>
      </c>
      <c r="C511" t="s">
        <v>869</v>
      </c>
      <c r="D511" t="s">
        <v>203</v>
      </c>
      <c r="E511" t="s">
        <v>204</v>
      </c>
      <c r="F511" t="s">
        <v>1000</v>
      </c>
      <c r="G511" t="str">
        <f>VLOOKUP(L511,'[3]Locn Lookup 2'!G:H,2,FALSE)</f>
        <v>117 -  HAVEMEYER</v>
      </c>
      <c r="H511" t="str">
        <f t="shared" si="30"/>
        <v>18216117 -  HAVEMEYER</v>
      </c>
      <c r="I511" t="s">
        <v>154</v>
      </c>
      <c r="J511" t="s">
        <v>155</v>
      </c>
      <c r="L511" s="3">
        <v>117</v>
      </c>
      <c r="M511" t="s">
        <v>156</v>
      </c>
      <c r="N511" t="s">
        <v>1001</v>
      </c>
      <c r="O511" t="s">
        <v>203</v>
      </c>
      <c r="P511" t="s">
        <v>158</v>
      </c>
      <c r="Q511" t="s">
        <v>159</v>
      </c>
      <c r="R511">
        <v>0</v>
      </c>
      <c r="S511">
        <v>0</v>
      </c>
      <c r="T511">
        <v>0</v>
      </c>
      <c r="U511">
        <v>0</v>
      </c>
      <c r="V511">
        <v>0</v>
      </c>
      <c r="W511">
        <v>0</v>
      </c>
      <c r="X511">
        <v>0</v>
      </c>
      <c r="Y511">
        <v>0</v>
      </c>
      <c r="Z511">
        <v>0</v>
      </c>
      <c r="AA511">
        <v>0</v>
      </c>
      <c r="AB511">
        <v>131000</v>
      </c>
      <c r="AC511">
        <v>0</v>
      </c>
      <c r="AD511">
        <v>0</v>
      </c>
      <c r="AE511">
        <f t="shared" si="31"/>
        <v>0</v>
      </c>
      <c r="AF511">
        <v>131000</v>
      </c>
      <c r="AG511">
        <v>131000</v>
      </c>
      <c r="AH511">
        <v>0</v>
      </c>
      <c r="AI511">
        <v>100</v>
      </c>
      <c r="AJ511">
        <v>18559</v>
      </c>
      <c r="AK511">
        <v>0</v>
      </c>
      <c r="AL511">
        <v>0</v>
      </c>
      <c r="AM511">
        <v>0</v>
      </c>
      <c r="AN511">
        <v>18559</v>
      </c>
      <c r="AO511">
        <v>18559</v>
      </c>
      <c r="AP511">
        <v>0</v>
      </c>
      <c r="AQ511">
        <v>0</v>
      </c>
      <c r="AR511">
        <v>100</v>
      </c>
      <c r="AS511">
        <v>0</v>
      </c>
      <c r="AT511">
        <v>0</v>
      </c>
      <c r="AU511">
        <v>0</v>
      </c>
      <c r="AV511">
        <v>0</v>
      </c>
      <c r="AW511">
        <v>0</v>
      </c>
      <c r="AX511">
        <v>0</v>
      </c>
      <c r="AY511">
        <v>0</v>
      </c>
      <c r="AZ511" t="s">
        <v>293</v>
      </c>
      <c r="BA511" t="s">
        <v>1000</v>
      </c>
      <c r="BB511" t="s">
        <v>161</v>
      </c>
      <c r="BC511" t="s">
        <v>161</v>
      </c>
      <c r="BD511" t="s">
        <v>161</v>
      </c>
      <c r="BE511" t="s">
        <v>161</v>
      </c>
      <c r="BF511" t="s">
        <v>159</v>
      </c>
      <c r="BG511" t="s">
        <v>161</v>
      </c>
      <c r="BH511" s="4">
        <v>42917</v>
      </c>
      <c r="BI511">
        <v>0</v>
      </c>
      <c r="BJ511" s="4">
        <v>43281</v>
      </c>
      <c r="BK511" t="s">
        <v>161</v>
      </c>
      <c r="BL511" t="s">
        <v>161</v>
      </c>
      <c r="BM511" t="s">
        <v>161</v>
      </c>
      <c r="BO511" t="s">
        <v>161</v>
      </c>
      <c r="BQ511" t="s">
        <v>161</v>
      </c>
      <c r="BS511" t="s">
        <v>161</v>
      </c>
      <c r="BU511" t="s">
        <v>161</v>
      </c>
      <c r="BW511" t="s">
        <v>161</v>
      </c>
      <c r="BX511" t="s">
        <v>161</v>
      </c>
      <c r="BZ511">
        <v>109614</v>
      </c>
      <c r="CA511">
        <v>0</v>
      </c>
      <c r="CB511">
        <v>0</v>
      </c>
      <c r="CC511">
        <v>109614</v>
      </c>
      <c r="CD511">
        <v>91055</v>
      </c>
      <c r="CE511">
        <v>0</v>
      </c>
      <c r="CF511">
        <v>18559</v>
      </c>
      <c r="CG511">
        <v>83.07</v>
      </c>
      <c r="CH511">
        <v>131000</v>
      </c>
      <c r="CI511">
        <v>0</v>
      </c>
      <c r="CJ511">
        <v>0</v>
      </c>
      <c r="CK511">
        <v>131000</v>
      </c>
      <c r="CL511">
        <v>21386</v>
      </c>
      <c r="CM511">
        <v>0</v>
      </c>
      <c r="CN511">
        <v>109614</v>
      </c>
      <c r="CO511">
        <v>16.329999999999998</v>
      </c>
      <c r="CP511">
        <v>0</v>
      </c>
      <c r="CQ511">
        <v>0</v>
      </c>
      <c r="CR511">
        <v>0</v>
      </c>
      <c r="CS511">
        <v>0</v>
      </c>
      <c r="CT511">
        <v>0</v>
      </c>
      <c r="CU511">
        <v>0</v>
      </c>
      <c r="CV511">
        <v>0</v>
      </c>
      <c r="CW511">
        <v>0</v>
      </c>
      <c r="CX511">
        <v>0</v>
      </c>
      <c r="CY511">
        <v>0</v>
      </c>
      <c r="CZ511">
        <v>0</v>
      </c>
      <c r="DA511">
        <v>0</v>
      </c>
      <c r="DB511">
        <v>0</v>
      </c>
      <c r="DC511">
        <v>0</v>
      </c>
      <c r="DD511">
        <v>0</v>
      </c>
      <c r="DE511">
        <v>0</v>
      </c>
      <c r="DF511">
        <v>0</v>
      </c>
      <c r="DG511">
        <v>0</v>
      </c>
      <c r="DH511">
        <v>0</v>
      </c>
      <c r="DI511">
        <v>0</v>
      </c>
      <c r="DJ511">
        <v>0</v>
      </c>
      <c r="DK511">
        <v>0</v>
      </c>
      <c r="DL511">
        <v>0</v>
      </c>
      <c r="DM511">
        <v>0</v>
      </c>
      <c r="DN511">
        <v>0</v>
      </c>
      <c r="DO511">
        <v>0</v>
      </c>
      <c r="DP511">
        <v>0</v>
      </c>
      <c r="DQ511">
        <v>0</v>
      </c>
      <c r="DR511">
        <v>0</v>
      </c>
      <c r="DS511">
        <v>0</v>
      </c>
      <c r="DT511">
        <v>0</v>
      </c>
      <c r="DU511">
        <v>0</v>
      </c>
      <c r="DV511">
        <v>0</v>
      </c>
      <c r="DW511">
        <v>0</v>
      </c>
      <c r="DX511">
        <v>0</v>
      </c>
      <c r="DY511">
        <v>0</v>
      </c>
      <c r="DZ511">
        <v>0</v>
      </c>
      <c r="EA511">
        <v>0</v>
      </c>
      <c r="EB511">
        <v>0</v>
      </c>
      <c r="EC511">
        <v>0</v>
      </c>
      <c r="ED511">
        <v>0</v>
      </c>
      <c r="EE511">
        <v>0</v>
      </c>
      <c r="EF511">
        <v>0</v>
      </c>
      <c r="EG511">
        <v>0</v>
      </c>
      <c r="EH511">
        <v>0</v>
      </c>
      <c r="EI511">
        <v>0</v>
      </c>
      <c r="EJ511">
        <v>0</v>
      </c>
      <c r="EK511">
        <v>0</v>
      </c>
      <c r="EL511">
        <v>0</v>
      </c>
      <c r="EM511">
        <v>0</v>
      </c>
      <c r="EN511">
        <v>0</v>
      </c>
      <c r="EO511">
        <v>0</v>
      </c>
      <c r="EP511">
        <v>0</v>
      </c>
      <c r="EQ511">
        <v>0</v>
      </c>
      <c r="ER511">
        <v>0</v>
      </c>
      <c r="ES511">
        <v>0</v>
      </c>
    </row>
    <row r="512" spans="1:149" hidden="1" x14ac:dyDescent="0.3">
      <c r="A512" t="s">
        <v>148</v>
      </c>
      <c r="B512" t="s">
        <v>149</v>
      </c>
      <c r="C512" t="s">
        <v>869</v>
      </c>
      <c r="D512" t="s">
        <v>203</v>
      </c>
      <c r="E512" t="s">
        <v>204</v>
      </c>
      <c r="F512" t="s">
        <v>1002</v>
      </c>
      <c r="G512" t="str">
        <f>VLOOKUP(L512,'[3]Locn Lookup 2'!G:H,2,FALSE)</f>
        <v>117 -  HAVEMEYER</v>
      </c>
      <c r="H512" t="str">
        <f t="shared" si="30"/>
        <v>19163117 -  HAVEMEYER</v>
      </c>
      <c r="I512" t="s">
        <v>154</v>
      </c>
      <c r="J512" t="s">
        <v>155</v>
      </c>
      <c r="L512" s="3">
        <v>117</v>
      </c>
      <c r="M512" t="s">
        <v>156</v>
      </c>
      <c r="N512" t="s">
        <v>1003</v>
      </c>
      <c r="O512" t="s">
        <v>203</v>
      </c>
      <c r="P512" t="s">
        <v>158</v>
      </c>
      <c r="Q512" t="s">
        <v>159</v>
      </c>
      <c r="R512">
        <v>1818095.18</v>
      </c>
      <c r="S512">
        <v>0</v>
      </c>
      <c r="T512">
        <v>0</v>
      </c>
      <c r="U512">
        <v>0</v>
      </c>
      <c r="V512">
        <v>1818095.18</v>
      </c>
      <c r="W512">
        <v>1783315.7</v>
      </c>
      <c r="X512">
        <v>30115.18</v>
      </c>
      <c r="Y512">
        <v>0</v>
      </c>
      <c r="Z512">
        <v>4664.3</v>
      </c>
      <c r="AA512">
        <v>99.74</v>
      </c>
      <c r="AB512">
        <v>2040000</v>
      </c>
      <c r="AC512">
        <v>0</v>
      </c>
      <c r="AD512">
        <v>0</v>
      </c>
      <c r="AE512">
        <f t="shared" si="31"/>
        <v>0</v>
      </c>
      <c r="AF512">
        <v>2040000</v>
      </c>
      <c r="AG512">
        <v>2005220.52</v>
      </c>
      <c r="AH512">
        <v>4664.3</v>
      </c>
      <c r="AI512">
        <v>99.77</v>
      </c>
      <c r="AJ512">
        <v>2000488.31</v>
      </c>
      <c r="AK512">
        <v>0</v>
      </c>
      <c r="AL512">
        <v>0</v>
      </c>
      <c r="AM512">
        <v>0</v>
      </c>
      <c r="AN512">
        <v>2000488.31</v>
      </c>
      <c r="AO512">
        <v>182393.13</v>
      </c>
      <c r="AP512">
        <v>0</v>
      </c>
      <c r="AQ512">
        <v>1818095.18</v>
      </c>
      <c r="AR512">
        <v>9.1199999999999992</v>
      </c>
      <c r="AS512">
        <v>0</v>
      </c>
      <c r="AT512">
        <v>0</v>
      </c>
      <c r="AU512">
        <v>0</v>
      </c>
      <c r="AV512">
        <v>0</v>
      </c>
      <c r="AW512">
        <v>0</v>
      </c>
      <c r="AX512">
        <v>0</v>
      </c>
      <c r="AY512">
        <v>0</v>
      </c>
      <c r="AZ512" t="s">
        <v>1004</v>
      </c>
      <c r="BA512" t="s">
        <v>1002</v>
      </c>
      <c r="BB512" t="s">
        <v>161</v>
      </c>
      <c r="BC512" t="s">
        <v>161</v>
      </c>
      <c r="BD512" t="s">
        <v>161</v>
      </c>
      <c r="BE512" t="s">
        <v>161</v>
      </c>
      <c r="BF512" t="s">
        <v>159</v>
      </c>
      <c r="BG512" t="s">
        <v>161</v>
      </c>
      <c r="BH512" s="4">
        <v>43282</v>
      </c>
      <c r="BI512">
        <v>0</v>
      </c>
      <c r="BJ512" s="4">
        <v>43646</v>
      </c>
      <c r="BK512" t="s">
        <v>161</v>
      </c>
      <c r="BL512" t="s">
        <v>161</v>
      </c>
      <c r="BM512" t="s">
        <v>161</v>
      </c>
      <c r="BO512" t="s">
        <v>161</v>
      </c>
      <c r="BQ512" t="s">
        <v>161</v>
      </c>
      <c r="BS512" t="s">
        <v>161</v>
      </c>
      <c r="BU512" t="s">
        <v>161</v>
      </c>
      <c r="BW512" t="s">
        <v>161</v>
      </c>
      <c r="BX512" t="s">
        <v>161</v>
      </c>
      <c r="BZ512">
        <v>2040000</v>
      </c>
      <c r="CA512">
        <v>0</v>
      </c>
      <c r="CB512">
        <v>0</v>
      </c>
      <c r="CC512">
        <v>2040000</v>
      </c>
      <c r="CD512">
        <v>39511.69</v>
      </c>
      <c r="CE512">
        <v>0</v>
      </c>
      <c r="CF512">
        <v>2000488.31</v>
      </c>
      <c r="CG512">
        <v>1.94</v>
      </c>
      <c r="CH512">
        <v>0</v>
      </c>
      <c r="CI512">
        <v>0</v>
      </c>
      <c r="CJ512">
        <v>0</v>
      </c>
      <c r="CK512">
        <v>0</v>
      </c>
      <c r="CL512">
        <v>0</v>
      </c>
      <c r="CM512">
        <v>0</v>
      </c>
      <c r="CN512">
        <v>0</v>
      </c>
      <c r="CO512">
        <v>0</v>
      </c>
      <c r="CP512">
        <v>0</v>
      </c>
      <c r="CQ512">
        <v>0</v>
      </c>
      <c r="CR512">
        <v>0</v>
      </c>
      <c r="CS512">
        <v>0</v>
      </c>
      <c r="CT512">
        <v>0</v>
      </c>
      <c r="CU512">
        <v>0</v>
      </c>
      <c r="CV512">
        <v>0</v>
      </c>
      <c r="CW512">
        <v>0</v>
      </c>
      <c r="CX512">
        <v>0</v>
      </c>
      <c r="CY512">
        <v>0</v>
      </c>
      <c r="CZ512">
        <v>0</v>
      </c>
      <c r="DA512">
        <v>0</v>
      </c>
      <c r="DB512">
        <v>0</v>
      </c>
      <c r="DC512">
        <v>0</v>
      </c>
      <c r="DD512">
        <v>0</v>
      </c>
      <c r="DE512">
        <v>0</v>
      </c>
      <c r="DF512">
        <v>0</v>
      </c>
      <c r="DG512">
        <v>0</v>
      </c>
      <c r="DH512">
        <v>0</v>
      </c>
      <c r="DI512">
        <v>0</v>
      </c>
      <c r="DJ512">
        <v>0</v>
      </c>
      <c r="DK512">
        <v>0</v>
      </c>
      <c r="DL512">
        <v>0</v>
      </c>
      <c r="DM512">
        <v>0</v>
      </c>
      <c r="DN512">
        <v>0</v>
      </c>
      <c r="DO512">
        <v>0</v>
      </c>
      <c r="DP512">
        <v>0</v>
      </c>
      <c r="DQ512">
        <v>0</v>
      </c>
      <c r="DR512">
        <v>0</v>
      </c>
      <c r="DS512">
        <v>0</v>
      </c>
      <c r="DT512">
        <v>0</v>
      </c>
      <c r="DU512">
        <v>0</v>
      </c>
      <c r="DV512">
        <v>0</v>
      </c>
      <c r="DW512">
        <v>0</v>
      </c>
      <c r="DX512">
        <v>0</v>
      </c>
      <c r="DY512">
        <v>0</v>
      </c>
      <c r="DZ512">
        <v>0</v>
      </c>
      <c r="EA512">
        <v>0</v>
      </c>
      <c r="EB512">
        <v>0</v>
      </c>
      <c r="EC512">
        <v>0</v>
      </c>
      <c r="ED512">
        <v>0</v>
      </c>
      <c r="EE512">
        <v>0</v>
      </c>
      <c r="EF512">
        <v>0</v>
      </c>
      <c r="EG512">
        <v>0</v>
      </c>
      <c r="EH512">
        <v>0</v>
      </c>
      <c r="EI512">
        <v>0</v>
      </c>
      <c r="EJ512">
        <v>0</v>
      </c>
      <c r="EK512">
        <v>0</v>
      </c>
      <c r="EL512">
        <v>0</v>
      </c>
      <c r="EM512">
        <v>0</v>
      </c>
      <c r="EN512">
        <v>0</v>
      </c>
      <c r="EO512">
        <v>0</v>
      </c>
      <c r="EP512">
        <v>0</v>
      </c>
      <c r="EQ512">
        <v>0</v>
      </c>
      <c r="ER512">
        <v>0</v>
      </c>
      <c r="ES512">
        <v>0</v>
      </c>
    </row>
    <row r="513" spans="1:149" hidden="1" x14ac:dyDescent="0.3">
      <c r="A513" t="s">
        <v>148</v>
      </c>
      <c r="B513" t="s">
        <v>149</v>
      </c>
      <c r="C513" t="s">
        <v>869</v>
      </c>
      <c r="D513" t="s">
        <v>203</v>
      </c>
      <c r="E513" t="s">
        <v>204</v>
      </c>
      <c r="F513" t="s">
        <v>288</v>
      </c>
      <c r="G513" t="str">
        <f>VLOOKUP(L513,'[3]Locn Lookup 2'!G:H,2,FALSE)</f>
        <v>117 -  HAVEMEYER</v>
      </c>
      <c r="H513" t="str">
        <f t="shared" si="30"/>
        <v>19167117 -  HAVEMEYER</v>
      </c>
      <c r="I513" t="s">
        <v>154</v>
      </c>
      <c r="J513" t="s">
        <v>155</v>
      </c>
      <c r="L513" s="3">
        <v>117</v>
      </c>
      <c r="M513" t="s">
        <v>156</v>
      </c>
      <c r="N513" t="s">
        <v>1005</v>
      </c>
      <c r="O513" t="s">
        <v>203</v>
      </c>
      <c r="P513" t="s">
        <v>158</v>
      </c>
      <c r="Q513" t="s">
        <v>159</v>
      </c>
      <c r="R513">
        <v>39058.5</v>
      </c>
      <c r="S513">
        <v>0</v>
      </c>
      <c r="T513">
        <v>0</v>
      </c>
      <c r="U513">
        <v>0</v>
      </c>
      <c r="V513">
        <v>39058.5</v>
      </c>
      <c r="W513">
        <v>0</v>
      </c>
      <c r="X513">
        <v>0</v>
      </c>
      <c r="Y513">
        <v>0</v>
      </c>
      <c r="Z513">
        <v>39058.5</v>
      </c>
      <c r="AA513">
        <v>0</v>
      </c>
      <c r="AB513">
        <v>39058.5</v>
      </c>
      <c r="AC513">
        <v>0</v>
      </c>
      <c r="AD513">
        <v>0</v>
      </c>
      <c r="AE513">
        <f t="shared" si="31"/>
        <v>0</v>
      </c>
      <c r="AF513">
        <v>39058.5</v>
      </c>
      <c r="AG513">
        <v>0</v>
      </c>
      <c r="AH513">
        <v>39058.5</v>
      </c>
      <c r="AI513">
        <v>0</v>
      </c>
      <c r="AJ513">
        <v>39058.5</v>
      </c>
      <c r="AK513">
        <v>0</v>
      </c>
      <c r="AL513">
        <v>0</v>
      </c>
      <c r="AM513">
        <v>0</v>
      </c>
      <c r="AN513">
        <v>39058.5</v>
      </c>
      <c r="AO513">
        <v>0</v>
      </c>
      <c r="AP513">
        <v>0</v>
      </c>
      <c r="AQ513">
        <v>39058.5</v>
      </c>
      <c r="AR513">
        <v>0</v>
      </c>
      <c r="AS513">
        <v>0</v>
      </c>
      <c r="AT513">
        <v>0</v>
      </c>
      <c r="AU513">
        <v>0</v>
      </c>
      <c r="AV513">
        <v>0</v>
      </c>
      <c r="AW513">
        <v>0</v>
      </c>
      <c r="AX513">
        <v>0</v>
      </c>
      <c r="AY513">
        <v>0</v>
      </c>
      <c r="AZ513" t="s">
        <v>290</v>
      </c>
      <c r="BA513" t="s">
        <v>288</v>
      </c>
      <c r="BB513" t="s">
        <v>161</v>
      </c>
      <c r="BC513" t="s">
        <v>161</v>
      </c>
      <c r="BD513" t="s">
        <v>161</v>
      </c>
      <c r="BE513" t="s">
        <v>161</v>
      </c>
      <c r="BF513" t="s">
        <v>159</v>
      </c>
      <c r="BG513" t="s">
        <v>161</v>
      </c>
      <c r="BH513" s="4">
        <v>43282</v>
      </c>
      <c r="BI513">
        <v>0</v>
      </c>
      <c r="BJ513" s="4">
        <v>43646</v>
      </c>
      <c r="BK513" t="s">
        <v>161</v>
      </c>
      <c r="BL513" t="s">
        <v>161</v>
      </c>
      <c r="BM513" t="s">
        <v>161</v>
      </c>
      <c r="BO513" t="s">
        <v>161</v>
      </c>
      <c r="BQ513" t="s">
        <v>161</v>
      </c>
      <c r="BS513" t="s">
        <v>161</v>
      </c>
      <c r="BU513" t="s">
        <v>161</v>
      </c>
      <c r="BW513" t="s">
        <v>161</v>
      </c>
      <c r="BX513" t="s">
        <v>161</v>
      </c>
      <c r="BZ513">
        <v>0</v>
      </c>
      <c r="CA513">
        <v>0</v>
      </c>
      <c r="CB513">
        <v>0</v>
      </c>
      <c r="CC513">
        <v>0</v>
      </c>
      <c r="CD513">
        <v>0</v>
      </c>
      <c r="CE513">
        <v>0</v>
      </c>
      <c r="CF513">
        <v>0</v>
      </c>
      <c r="CG513">
        <v>0</v>
      </c>
      <c r="CH513">
        <v>0</v>
      </c>
      <c r="CI513">
        <v>0</v>
      </c>
      <c r="CJ513">
        <v>0</v>
      </c>
      <c r="CK513">
        <v>0</v>
      </c>
      <c r="CL513">
        <v>0</v>
      </c>
      <c r="CM513">
        <v>0</v>
      </c>
      <c r="CN513">
        <v>0</v>
      </c>
      <c r="CO513">
        <v>0</v>
      </c>
      <c r="CP513">
        <v>0</v>
      </c>
      <c r="CQ513">
        <v>0</v>
      </c>
      <c r="CR513">
        <v>0</v>
      </c>
      <c r="CS513">
        <v>0</v>
      </c>
      <c r="CT513">
        <v>0</v>
      </c>
      <c r="CU513">
        <v>0</v>
      </c>
      <c r="CV513">
        <v>0</v>
      </c>
      <c r="CW513">
        <v>0</v>
      </c>
      <c r="CX513">
        <v>0</v>
      </c>
      <c r="CY513">
        <v>0</v>
      </c>
      <c r="CZ513">
        <v>0</v>
      </c>
      <c r="DA513">
        <v>0</v>
      </c>
      <c r="DB513">
        <v>0</v>
      </c>
      <c r="DC513">
        <v>0</v>
      </c>
      <c r="DD513">
        <v>0</v>
      </c>
      <c r="DE513">
        <v>0</v>
      </c>
      <c r="DF513">
        <v>0</v>
      </c>
      <c r="DG513">
        <v>0</v>
      </c>
      <c r="DH513">
        <v>0</v>
      </c>
      <c r="DI513">
        <v>0</v>
      </c>
      <c r="DJ513">
        <v>0</v>
      </c>
      <c r="DK513">
        <v>0</v>
      </c>
      <c r="DL513">
        <v>0</v>
      </c>
      <c r="DM513">
        <v>0</v>
      </c>
      <c r="DN513">
        <v>0</v>
      </c>
      <c r="DO513">
        <v>0</v>
      </c>
      <c r="DP513">
        <v>0</v>
      </c>
      <c r="DQ513">
        <v>0</v>
      </c>
      <c r="DR513">
        <v>0</v>
      </c>
      <c r="DS513">
        <v>0</v>
      </c>
      <c r="DT513">
        <v>0</v>
      </c>
      <c r="DU513">
        <v>0</v>
      </c>
      <c r="DV513">
        <v>0</v>
      </c>
      <c r="DW513">
        <v>0</v>
      </c>
      <c r="DX513">
        <v>0</v>
      </c>
      <c r="DY513">
        <v>0</v>
      </c>
      <c r="DZ513">
        <v>0</v>
      </c>
      <c r="EA513">
        <v>0</v>
      </c>
      <c r="EB513">
        <v>0</v>
      </c>
      <c r="EC513">
        <v>0</v>
      </c>
      <c r="ED513">
        <v>0</v>
      </c>
      <c r="EE513">
        <v>0</v>
      </c>
      <c r="EF513">
        <v>0</v>
      </c>
      <c r="EG513">
        <v>0</v>
      </c>
      <c r="EH513">
        <v>0</v>
      </c>
      <c r="EI513">
        <v>0</v>
      </c>
      <c r="EJ513">
        <v>0</v>
      </c>
      <c r="EK513">
        <v>0</v>
      </c>
      <c r="EL513">
        <v>0</v>
      </c>
      <c r="EM513">
        <v>0</v>
      </c>
      <c r="EN513">
        <v>0</v>
      </c>
      <c r="EO513">
        <v>0</v>
      </c>
      <c r="EP513">
        <v>0</v>
      </c>
      <c r="EQ513">
        <v>0</v>
      </c>
      <c r="ER513">
        <v>0</v>
      </c>
      <c r="ES513">
        <v>0</v>
      </c>
    </row>
    <row r="514" spans="1:149" hidden="1" x14ac:dyDescent="0.3">
      <c r="A514" t="s">
        <v>148</v>
      </c>
      <c r="B514" t="s">
        <v>149</v>
      </c>
      <c r="C514" t="s">
        <v>869</v>
      </c>
      <c r="D514" t="s">
        <v>203</v>
      </c>
      <c r="E514" t="s">
        <v>204</v>
      </c>
      <c r="F514" t="s">
        <v>997</v>
      </c>
      <c r="G514" t="str">
        <f>VLOOKUP(L514,'[3]Locn Lookup 2'!G:H,2,FALSE)</f>
        <v>117 -  HAVEMEYER</v>
      </c>
      <c r="H514" t="str">
        <f t="shared" si="30"/>
        <v>29057117 -  HAVEMEYER</v>
      </c>
      <c r="I514" t="s">
        <v>154</v>
      </c>
      <c r="J514" t="s">
        <v>155</v>
      </c>
      <c r="L514" s="3">
        <v>117</v>
      </c>
      <c r="M514" t="s">
        <v>156</v>
      </c>
      <c r="N514" t="s">
        <v>1006</v>
      </c>
      <c r="O514" t="s">
        <v>203</v>
      </c>
      <c r="P514" t="s">
        <v>158</v>
      </c>
      <c r="Q514" t="s">
        <v>164</v>
      </c>
      <c r="R514">
        <v>0</v>
      </c>
      <c r="S514">
        <v>0</v>
      </c>
      <c r="T514">
        <v>0</v>
      </c>
      <c r="U514">
        <v>0</v>
      </c>
      <c r="V514">
        <v>0</v>
      </c>
      <c r="W514">
        <v>0</v>
      </c>
      <c r="X514">
        <v>0</v>
      </c>
      <c r="Y514">
        <v>0</v>
      </c>
      <c r="Z514">
        <v>0</v>
      </c>
      <c r="AA514">
        <v>0</v>
      </c>
      <c r="AB514">
        <v>0</v>
      </c>
      <c r="AC514">
        <v>0</v>
      </c>
      <c r="AD514">
        <v>0</v>
      </c>
      <c r="AE514">
        <f t="shared" si="31"/>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t="s">
        <v>515</v>
      </c>
      <c r="BA514" t="s">
        <v>997</v>
      </c>
      <c r="BB514" t="s">
        <v>161</v>
      </c>
      <c r="BC514" t="s">
        <v>161</v>
      </c>
      <c r="BD514" t="s">
        <v>161</v>
      </c>
      <c r="BE514" t="s">
        <v>161</v>
      </c>
      <c r="BF514" t="s">
        <v>159</v>
      </c>
      <c r="BG514" t="s">
        <v>161</v>
      </c>
      <c r="BH514" t="s">
        <v>161</v>
      </c>
      <c r="BI514">
        <v>0</v>
      </c>
      <c r="BJ514" t="s">
        <v>161</v>
      </c>
      <c r="BK514" t="s">
        <v>161</v>
      </c>
      <c r="BL514" t="s">
        <v>161</v>
      </c>
      <c r="BM514" t="s">
        <v>161</v>
      </c>
      <c r="BO514" t="s">
        <v>161</v>
      </c>
      <c r="BQ514" t="s">
        <v>161</v>
      </c>
      <c r="BS514" t="s">
        <v>161</v>
      </c>
      <c r="BU514" t="s">
        <v>161</v>
      </c>
      <c r="BW514" t="s">
        <v>161</v>
      </c>
      <c r="BX514" t="s">
        <v>161</v>
      </c>
      <c r="BZ514">
        <v>0</v>
      </c>
      <c r="CA514">
        <v>0</v>
      </c>
      <c r="CB514">
        <v>0</v>
      </c>
      <c r="CC514">
        <v>0</v>
      </c>
      <c r="CD514">
        <v>0</v>
      </c>
      <c r="CE514">
        <v>0</v>
      </c>
      <c r="CF514">
        <v>0</v>
      </c>
      <c r="CG514">
        <v>0</v>
      </c>
      <c r="CH514">
        <v>0</v>
      </c>
      <c r="CI514">
        <v>0</v>
      </c>
      <c r="CJ514">
        <v>0</v>
      </c>
      <c r="CK514">
        <v>0</v>
      </c>
      <c r="CL514">
        <v>0</v>
      </c>
      <c r="CM514">
        <v>0</v>
      </c>
      <c r="CN514">
        <v>0</v>
      </c>
      <c r="CO514">
        <v>0</v>
      </c>
      <c r="CP514">
        <v>0</v>
      </c>
      <c r="CQ514">
        <v>0</v>
      </c>
      <c r="CR514">
        <v>0</v>
      </c>
      <c r="CS514">
        <v>0</v>
      </c>
      <c r="CT514">
        <v>0</v>
      </c>
      <c r="CU514">
        <v>0</v>
      </c>
      <c r="CV514">
        <v>0</v>
      </c>
      <c r="CW514">
        <v>0</v>
      </c>
      <c r="CX514">
        <v>0</v>
      </c>
      <c r="CY514">
        <v>0</v>
      </c>
      <c r="CZ514">
        <v>0</v>
      </c>
      <c r="DA514">
        <v>0</v>
      </c>
      <c r="DB514">
        <v>0</v>
      </c>
      <c r="DC514">
        <v>0</v>
      </c>
      <c r="DD514">
        <v>0</v>
      </c>
      <c r="DE514">
        <v>0</v>
      </c>
      <c r="DF514">
        <v>0</v>
      </c>
      <c r="DG514">
        <v>0</v>
      </c>
      <c r="DH514">
        <v>0</v>
      </c>
      <c r="DI514">
        <v>0</v>
      </c>
      <c r="DJ514">
        <v>0</v>
      </c>
      <c r="DK514">
        <v>0</v>
      </c>
      <c r="DL514">
        <v>0</v>
      </c>
      <c r="DM514">
        <v>0</v>
      </c>
      <c r="DN514">
        <v>0</v>
      </c>
      <c r="DO514">
        <v>0</v>
      </c>
      <c r="DP514">
        <v>0</v>
      </c>
      <c r="DQ514">
        <v>0</v>
      </c>
      <c r="DR514">
        <v>0</v>
      </c>
      <c r="DS514">
        <v>0</v>
      </c>
      <c r="DT514">
        <v>0</v>
      </c>
      <c r="DU514">
        <v>0</v>
      </c>
      <c r="DV514">
        <v>0</v>
      </c>
      <c r="DW514">
        <v>0</v>
      </c>
      <c r="DX514">
        <v>0</v>
      </c>
      <c r="DY514">
        <v>0</v>
      </c>
      <c r="DZ514">
        <v>0</v>
      </c>
      <c r="EA514">
        <v>0</v>
      </c>
      <c r="EB514">
        <v>0</v>
      </c>
      <c r="EC514">
        <v>0</v>
      </c>
      <c r="ED514">
        <v>0</v>
      </c>
      <c r="EE514">
        <v>0</v>
      </c>
      <c r="EF514">
        <v>0</v>
      </c>
      <c r="EG514">
        <v>0</v>
      </c>
      <c r="EH514">
        <v>0</v>
      </c>
      <c r="EI514">
        <v>0</v>
      </c>
      <c r="EJ514">
        <v>0</v>
      </c>
      <c r="EK514">
        <v>0</v>
      </c>
      <c r="EL514">
        <v>0</v>
      </c>
      <c r="EM514">
        <v>0</v>
      </c>
      <c r="EN514">
        <v>0</v>
      </c>
      <c r="EO514">
        <v>0</v>
      </c>
      <c r="EP514">
        <v>0</v>
      </c>
      <c r="EQ514">
        <v>0</v>
      </c>
      <c r="ER514">
        <v>0</v>
      </c>
      <c r="ES514">
        <v>0</v>
      </c>
    </row>
    <row r="515" spans="1:149" hidden="1" x14ac:dyDescent="0.3">
      <c r="A515" t="s">
        <v>148</v>
      </c>
      <c r="B515" t="s">
        <v>149</v>
      </c>
      <c r="C515" t="s">
        <v>869</v>
      </c>
      <c r="D515" t="s">
        <v>1007</v>
      </c>
      <c r="E515" t="s">
        <v>1008</v>
      </c>
      <c r="F515" t="s">
        <v>898</v>
      </c>
      <c r="G515" t="str">
        <f>VLOOKUP(L515,'[3]Locn Lookup 2'!G:H,2,FALSE)</f>
        <v>117 -  HAVEMEYER</v>
      </c>
      <c r="H515" t="str">
        <f t="shared" ref="H515:H578" si="33">F515&amp;G515</f>
        <v>12144117 -  HAVEMEYER</v>
      </c>
      <c r="I515" t="s">
        <v>154</v>
      </c>
      <c r="J515" t="s">
        <v>155</v>
      </c>
      <c r="L515" s="3">
        <v>117</v>
      </c>
      <c r="M515" t="s">
        <v>156</v>
      </c>
      <c r="N515" t="s">
        <v>1009</v>
      </c>
      <c r="O515" t="s">
        <v>1007</v>
      </c>
      <c r="P515" t="s">
        <v>158</v>
      </c>
      <c r="Q515" t="s">
        <v>164</v>
      </c>
      <c r="R515">
        <v>0</v>
      </c>
      <c r="S515">
        <v>0</v>
      </c>
      <c r="T515">
        <v>0</v>
      </c>
      <c r="U515">
        <v>0</v>
      </c>
      <c r="V515">
        <v>0</v>
      </c>
      <c r="W515">
        <v>0</v>
      </c>
      <c r="X515">
        <v>0</v>
      </c>
      <c r="Y515">
        <v>0</v>
      </c>
      <c r="Z515">
        <v>0</v>
      </c>
      <c r="AA515">
        <v>0</v>
      </c>
      <c r="AB515">
        <v>1300000</v>
      </c>
      <c r="AC515">
        <v>0</v>
      </c>
      <c r="AD515">
        <v>-1300000</v>
      </c>
      <c r="AE515">
        <f t="shared" ref="AE515:AE578" si="34">AC515+AD515</f>
        <v>-1300000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t="s">
        <v>900</v>
      </c>
      <c r="BA515" t="s">
        <v>898</v>
      </c>
      <c r="BB515" t="s">
        <v>161</v>
      </c>
      <c r="BC515" t="s">
        <v>161</v>
      </c>
      <c r="BD515" t="s">
        <v>161</v>
      </c>
      <c r="BE515" t="s">
        <v>161</v>
      </c>
      <c r="BF515" t="s">
        <v>159</v>
      </c>
      <c r="BG515" t="s">
        <v>161</v>
      </c>
      <c r="BH515" t="s">
        <v>161</v>
      </c>
      <c r="BI515">
        <v>0</v>
      </c>
      <c r="BJ515" t="s">
        <v>161</v>
      </c>
      <c r="BK515" t="s">
        <v>161</v>
      </c>
      <c r="BL515" t="s">
        <v>901</v>
      </c>
      <c r="BM515" t="s">
        <v>161</v>
      </c>
      <c r="BO515" t="s">
        <v>161</v>
      </c>
      <c r="BQ515" t="s">
        <v>161</v>
      </c>
      <c r="BS515" t="s">
        <v>161</v>
      </c>
      <c r="BU515" t="s">
        <v>161</v>
      </c>
      <c r="BW515" t="s">
        <v>161</v>
      </c>
      <c r="BX515" t="s">
        <v>161</v>
      </c>
      <c r="BZ515">
        <v>0</v>
      </c>
      <c r="CA515">
        <v>0</v>
      </c>
      <c r="CB515">
        <v>0</v>
      </c>
      <c r="CC515">
        <v>0</v>
      </c>
      <c r="CD515">
        <v>0</v>
      </c>
      <c r="CE515">
        <v>0</v>
      </c>
      <c r="CF515">
        <v>0</v>
      </c>
      <c r="CG515">
        <v>0</v>
      </c>
      <c r="CH515">
        <v>0</v>
      </c>
      <c r="CI515">
        <v>0</v>
      </c>
      <c r="CJ515">
        <v>0</v>
      </c>
      <c r="CK515">
        <v>0</v>
      </c>
      <c r="CL515">
        <v>0</v>
      </c>
      <c r="CM515">
        <v>0</v>
      </c>
      <c r="CN515">
        <v>0</v>
      </c>
      <c r="CO515">
        <v>0</v>
      </c>
      <c r="CP515">
        <v>0</v>
      </c>
      <c r="CQ515">
        <v>0</v>
      </c>
      <c r="CR515">
        <v>0</v>
      </c>
      <c r="CS515">
        <v>0</v>
      </c>
      <c r="CT515">
        <v>0</v>
      </c>
      <c r="CU515">
        <v>0</v>
      </c>
      <c r="CV515">
        <v>0</v>
      </c>
      <c r="CW515">
        <v>0</v>
      </c>
      <c r="CX515">
        <v>0</v>
      </c>
      <c r="CY515">
        <v>0</v>
      </c>
      <c r="CZ515">
        <v>0</v>
      </c>
      <c r="DA515">
        <v>0</v>
      </c>
      <c r="DB515">
        <v>0</v>
      </c>
      <c r="DC515">
        <v>0</v>
      </c>
      <c r="DD515">
        <v>0</v>
      </c>
      <c r="DE515">
        <v>0</v>
      </c>
      <c r="DF515">
        <v>0</v>
      </c>
      <c r="DG515">
        <v>0</v>
      </c>
      <c r="DH515">
        <v>0</v>
      </c>
      <c r="DI515">
        <v>0</v>
      </c>
      <c r="DJ515">
        <v>0</v>
      </c>
      <c r="DK515">
        <v>0</v>
      </c>
      <c r="DL515">
        <v>0</v>
      </c>
      <c r="DM515">
        <v>0</v>
      </c>
      <c r="DN515">
        <v>0</v>
      </c>
      <c r="DO515">
        <v>0</v>
      </c>
      <c r="DP515">
        <v>0</v>
      </c>
      <c r="DQ515">
        <v>0</v>
      </c>
      <c r="DR515">
        <v>0</v>
      </c>
      <c r="DS515">
        <v>0</v>
      </c>
      <c r="DT515">
        <v>0</v>
      </c>
      <c r="DU515">
        <v>0</v>
      </c>
      <c r="DV515">
        <v>0</v>
      </c>
      <c r="DW515">
        <v>0</v>
      </c>
      <c r="DX515">
        <v>0</v>
      </c>
      <c r="DY515">
        <v>0</v>
      </c>
      <c r="DZ515">
        <v>0</v>
      </c>
      <c r="EA515">
        <v>0</v>
      </c>
      <c r="EB515">
        <v>0</v>
      </c>
      <c r="EC515">
        <v>0</v>
      </c>
      <c r="ED515">
        <v>1300000</v>
      </c>
      <c r="EE515">
        <v>0</v>
      </c>
      <c r="EF515">
        <v>-1300000</v>
      </c>
      <c r="EG515">
        <v>0</v>
      </c>
      <c r="EH515">
        <v>0</v>
      </c>
      <c r="EI515">
        <v>0</v>
      </c>
      <c r="EJ515">
        <v>0</v>
      </c>
      <c r="EK515">
        <v>0</v>
      </c>
      <c r="EL515">
        <v>0</v>
      </c>
      <c r="EM515">
        <v>0</v>
      </c>
      <c r="EN515">
        <v>0</v>
      </c>
      <c r="EO515">
        <v>0</v>
      </c>
      <c r="EP515">
        <v>0</v>
      </c>
      <c r="EQ515">
        <v>0</v>
      </c>
      <c r="ER515">
        <v>0</v>
      </c>
      <c r="ES515">
        <v>0</v>
      </c>
    </row>
    <row r="516" spans="1:149" hidden="1" x14ac:dyDescent="0.3">
      <c r="A516" t="s">
        <v>148</v>
      </c>
      <c r="B516" t="s">
        <v>149</v>
      </c>
      <c r="C516" t="s">
        <v>1010</v>
      </c>
      <c r="D516" t="s">
        <v>151</v>
      </c>
      <c r="E516" t="s">
        <v>152</v>
      </c>
      <c r="F516" t="s">
        <v>1011</v>
      </c>
      <c r="G516" t="str">
        <f>VLOOKUP(L516,'[3]Locn Lookup 2'!G:H,2,FALSE)</f>
        <v>117 -  HAVEMEYER</v>
      </c>
      <c r="H516" t="str">
        <f t="shared" si="33"/>
        <v>28009117 -  HAVEMEYER</v>
      </c>
      <c r="I516" t="s">
        <v>154</v>
      </c>
      <c r="J516" t="s">
        <v>155</v>
      </c>
      <c r="L516" s="3">
        <v>117</v>
      </c>
      <c r="M516" t="s">
        <v>652</v>
      </c>
      <c r="N516" t="s">
        <v>1012</v>
      </c>
      <c r="O516" t="s">
        <v>151</v>
      </c>
      <c r="P516" t="s">
        <v>158</v>
      </c>
      <c r="Q516" t="s">
        <v>164</v>
      </c>
      <c r="R516">
        <v>0</v>
      </c>
      <c r="S516">
        <v>0</v>
      </c>
      <c r="T516">
        <v>0</v>
      </c>
      <c r="U516">
        <v>0</v>
      </c>
      <c r="V516">
        <v>0</v>
      </c>
      <c r="W516">
        <v>0</v>
      </c>
      <c r="X516">
        <v>0</v>
      </c>
      <c r="Y516">
        <v>0</v>
      </c>
      <c r="Z516">
        <v>0</v>
      </c>
      <c r="AA516">
        <v>0</v>
      </c>
      <c r="AB516">
        <v>22700000</v>
      </c>
      <c r="AC516">
        <v>0</v>
      </c>
      <c r="AD516">
        <v>-25635.13</v>
      </c>
      <c r="AE516">
        <f t="shared" si="34"/>
        <v>-25635.13</v>
      </c>
      <c r="AF516">
        <v>22674364.870000001</v>
      </c>
      <c r="AG516">
        <v>22674364.870000001</v>
      </c>
      <c r="AH516">
        <v>0</v>
      </c>
      <c r="AI516">
        <v>100</v>
      </c>
      <c r="AJ516">
        <v>0</v>
      </c>
      <c r="AK516">
        <v>0</v>
      </c>
      <c r="AL516">
        <v>0</v>
      </c>
      <c r="AM516">
        <v>0</v>
      </c>
      <c r="AN516">
        <v>0</v>
      </c>
      <c r="AO516">
        <v>0</v>
      </c>
      <c r="AP516">
        <v>0</v>
      </c>
      <c r="AQ516">
        <v>0</v>
      </c>
      <c r="AR516">
        <v>0</v>
      </c>
      <c r="AS516">
        <v>0</v>
      </c>
      <c r="AT516">
        <v>0</v>
      </c>
      <c r="AU516">
        <v>0</v>
      </c>
      <c r="AV516">
        <v>0</v>
      </c>
      <c r="AW516">
        <v>0</v>
      </c>
      <c r="AX516">
        <v>0</v>
      </c>
      <c r="AY516">
        <v>0</v>
      </c>
      <c r="AZ516" t="s">
        <v>1013</v>
      </c>
      <c r="BA516" t="s">
        <v>1011</v>
      </c>
      <c r="BB516" t="s">
        <v>161</v>
      </c>
      <c r="BC516" t="s">
        <v>161</v>
      </c>
      <c r="BD516" t="s">
        <v>161</v>
      </c>
      <c r="BE516" t="s">
        <v>161</v>
      </c>
      <c r="BF516" t="s">
        <v>159</v>
      </c>
      <c r="BG516" t="s">
        <v>161</v>
      </c>
      <c r="BH516" t="s">
        <v>161</v>
      </c>
      <c r="BI516">
        <v>0</v>
      </c>
      <c r="BJ516" t="s">
        <v>161</v>
      </c>
      <c r="BK516" t="s">
        <v>161</v>
      </c>
      <c r="BL516" t="s">
        <v>1014</v>
      </c>
      <c r="BM516" t="s">
        <v>161</v>
      </c>
      <c r="BO516" t="s">
        <v>161</v>
      </c>
      <c r="BQ516" t="s">
        <v>161</v>
      </c>
      <c r="BS516" t="s">
        <v>161</v>
      </c>
      <c r="BU516" t="s">
        <v>161</v>
      </c>
      <c r="BW516" t="s">
        <v>161</v>
      </c>
      <c r="BX516" t="s">
        <v>161</v>
      </c>
      <c r="BZ516">
        <v>0</v>
      </c>
      <c r="CA516">
        <v>0</v>
      </c>
      <c r="CB516">
        <v>0</v>
      </c>
      <c r="CC516">
        <v>0</v>
      </c>
      <c r="CD516">
        <v>0</v>
      </c>
      <c r="CE516">
        <v>0</v>
      </c>
      <c r="CF516">
        <v>0</v>
      </c>
      <c r="CG516">
        <v>0</v>
      </c>
      <c r="CH516">
        <v>0</v>
      </c>
      <c r="CI516">
        <v>0</v>
      </c>
      <c r="CJ516">
        <v>0</v>
      </c>
      <c r="CK516">
        <v>0</v>
      </c>
      <c r="CL516">
        <v>0</v>
      </c>
      <c r="CM516">
        <v>0</v>
      </c>
      <c r="CN516">
        <v>0</v>
      </c>
      <c r="CO516">
        <v>0</v>
      </c>
      <c r="CP516">
        <v>0</v>
      </c>
      <c r="CQ516">
        <v>0</v>
      </c>
      <c r="CR516">
        <v>0</v>
      </c>
      <c r="CS516">
        <v>0</v>
      </c>
      <c r="CT516">
        <v>0</v>
      </c>
      <c r="CU516">
        <v>0</v>
      </c>
      <c r="CV516">
        <v>0</v>
      </c>
      <c r="CW516">
        <v>0</v>
      </c>
      <c r="CX516">
        <v>0</v>
      </c>
      <c r="CY516">
        <v>0</v>
      </c>
      <c r="CZ516">
        <v>0</v>
      </c>
      <c r="DA516">
        <v>0</v>
      </c>
      <c r="DB516">
        <v>0</v>
      </c>
      <c r="DC516">
        <v>0</v>
      </c>
      <c r="DD516">
        <v>0</v>
      </c>
      <c r="DE516">
        <v>0</v>
      </c>
      <c r="DF516">
        <v>0</v>
      </c>
      <c r="DG516">
        <v>0</v>
      </c>
      <c r="DH516">
        <v>0</v>
      </c>
      <c r="DI516">
        <v>0</v>
      </c>
      <c r="DJ516">
        <v>0</v>
      </c>
      <c r="DK516">
        <v>0</v>
      </c>
      <c r="DL516">
        <v>0</v>
      </c>
      <c r="DM516">
        <v>0</v>
      </c>
      <c r="DN516">
        <v>0</v>
      </c>
      <c r="DO516">
        <v>0</v>
      </c>
      <c r="DP516">
        <v>0</v>
      </c>
      <c r="DQ516">
        <v>0</v>
      </c>
      <c r="DR516">
        <v>0</v>
      </c>
      <c r="DS516">
        <v>0</v>
      </c>
      <c r="DT516">
        <v>0</v>
      </c>
      <c r="DU516">
        <v>0</v>
      </c>
      <c r="DV516">
        <v>0</v>
      </c>
      <c r="DW516">
        <v>0</v>
      </c>
      <c r="DX516">
        <v>0</v>
      </c>
      <c r="DY516">
        <v>0</v>
      </c>
      <c r="DZ516">
        <v>0</v>
      </c>
      <c r="EA516">
        <v>0</v>
      </c>
      <c r="EB516">
        <v>0</v>
      </c>
      <c r="EC516">
        <v>0</v>
      </c>
      <c r="ED516">
        <v>0</v>
      </c>
      <c r="EE516">
        <v>0</v>
      </c>
      <c r="EF516">
        <v>0</v>
      </c>
      <c r="EG516">
        <v>0</v>
      </c>
      <c r="EH516">
        <v>0</v>
      </c>
      <c r="EI516">
        <v>0</v>
      </c>
      <c r="EJ516">
        <v>0</v>
      </c>
      <c r="EK516">
        <v>0</v>
      </c>
      <c r="EL516">
        <v>527942.06000000006</v>
      </c>
      <c r="EM516">
        <v>0</v>
      </c>
      <c r="EN516">
        <v>-25635.13</v>
      </c>
      <c r="EO516">
        <v>502306.93</v>
      </c>
      <c r="EP516">
        <v>502306.93</v>
      </c>
      <c r="EQ516">
        <v>0</v>
      </c>
      <c r="ER516">
        <v>0</v>
      </c>
      <c r="ES516">
        <v>100</v>
      </c>
    </row>
    <row r="517" spans="1:149" hidden="1" x14ac:dyDescent="0.3">
      <c r="A517" t="s">
        <v>148</v>
      </c>
      <c r="B517" t="s">
        <v>149</v>
      </c>
      <c r="C517" t="s">
        <v>1010</v>
      </c>
      <c r="D517" t="s">
        <v>151</v>
      </c>
      <c r="E517" t="s">
        <v>152</v>
      </c>
      <c r="F517" t="s">
        <v>1015</v>
      </c>
      <c r="G517" t="str">
        <f>VLOOKUP(L517,'[3]Locn Lookup 2'!G:H,2,FALSE)</f>
        <v>117 -  HAVEMEYER</v>
      </c>
      <c r="H517" t="str">
        <f t="shared" si="33"/>
        <v>28012117 -  HAVEMEYER</v>
      </c>
      <c r="I517" t="s">
        <v>154</v>
      </c>
      <c r="J517" t="s">
        <v>155</v>
      </c>
      <c r="L517" s="3">
        <v>117</v>
      </c>
      <c r="M517" t="s">
        <v>652</v>
      </c>
      <c r="N517" t="s">
        <v>1016</v>
      </c>
      <c r="O517" t="s">
        <v>151</v>
      </c>
      <c r="P517" t="s">
        <v>158</v>
      </c>
      <c r="Q517" t="s">
        <v>164</v>
      </c>
      <c r="R517">
        <v>0</v>
      </c>
      <c r="S517">
        <v>0</v>
      </c>
      <c r="T517">
        <v>0</v>
      </c>
      <c r="U517">
        <v>0</v>
      </c>
      <c r="V517">
        <v>0</v>
      </c>
      <c r="W517">
        <v>0</v>
      </c>
      <c r="X517">
        <v>0</v>
      </c>
      <c r="Y517">
        <v>0</v>
      </c>
      <c r="Z517">
        <v>0</v>
      </c>
      <c r="AA517">
        <v>0</v>
      </c>
      <c r="AB517">
        <v>1016000</v>
      </c>
      <c r="AC517">
        <v>0</v>
      </c>
      <c r="AD517">
        <v>-35824.85</v>
      </c>
      <c r="AE517">
        <f t="shared" si="34"/>
        <v>-35824.85</v>
      </c>
      <c r="AF517">
        <v>980175.15</v>
      </c>
      <c r="AG517">
        <v>980175.15</v>
      </c>
      <c r="AH517">
        <v>0</v>
      </c>
      <c r="AI517">
        <v>100</v>
      </c>
      <c r="AJ517">
        <v>0</v>
      </c>
      <c r="AK517">
        <v>0</v>
      </c>
      <c r="AL517">
        <v>0</v>
      </c>
      <c r="AM517">
        <v>0</v>
      </c>
      <c r="AN517">
        <v>0</v>
      </c>
      <c r="AO517">
        <v>0</v>
      </c>
      <c r="AP517">
        <v>0</v>
      </c>
      <c r="AQ517">
        <v>0</v>
      </c>
      <c r="AR517">
        <v>0</v>
      </c>
      <c r="AS517">
        <v>0</v>
      </c>
      <c r="AT517">
        <v>0</v>
      </c>
      <c r="AU517">
        <v>0</v>
      </c>
      <c r="AV517">
        <v>0</v>
      </c>
      <c r="AW517">
        <v>0</v>
      </c>
      <c r="AX517">
        <v>0</v>
      </c>
      <c r="AY517">
        <v>0</v>
      </c>
      <c r="AZ517" t="s">
        <v>1017</v>
      </c>
      <c r="BA517" t="s">
        <v>1015</v>
      </c>
      <c r="BB517" t="s">
        <v>161</v>
      </c>
      <c r="BC517" t="s">
        <v>161</v>
      </c>
      <c r="BD517" t="s">
        <v>161</v>
      </c>
      <c r="BE517" t="s">
        <v>161</v>
      </c>
      <c r="BF517" t="s">
        <v>159</v>
      </c>
      <c r="BG517" t="s">
        <v>161</v>
      </c>
      <c r="BH517" t="s">
        <v>161</v>
      </c>
      <c r="BI517">
        <v>0</v>
      </c>
      <c r="BJ517" t="s">
        <v>161</v>
      </c>
      <c r="BK517" t="s">
        <v>161</v>
      </c>
      <c r="BL517" t="s">
        <v>1014</v>
      </c>
      <c r="BM517" t="s">
        <v>161</v>
      </c>
      <c r="BO517" t="s">
        <v>161</v>
      </c>
      <c r="BQ517" t="s">
        <v>161</v>
      </c>
      <c r="BS517" t="s">
        <v>161</v>
      </c>
      <c r="BU517" t="s">
        <v>161</v>
      </c>
      <c r="BW517" t="s">
        <v>161</v>
      </c>
      <c r="BX517" t="s">
        <v>161</v>
      </c>
      <c r="BZ517">
        <v>0</v>
      </c>
      <c r="CA517">
        <v>0</v>
      </c>
      <c r="CB517">
        <v>0</v>
      </c>
      <c r="CC517">
        <v>0</v>
      </c>
      <c r="CD517">
        <v>0</v>
      </c>
      <c r="CE517">
        <v>0</v>
      </c>
      <c r="CF517">
        <v>0</v>
      </c>
      <c r="CG517">
        <v>0</v>
      </c>
      <c r="CH517">
        <v>0</v>
      </c>
      <c r="CI517">
        <v>0</v>
      </c>
      <c r="CJ517">
        <v>0</v>
      </c>
      <c r="CK517">
        <v>0</v>
      </c>
      <c r="CL517">
        <v>0</v>
      </c>
      <c r="CM517">
        <v>0</v>
      </c>
      <c r="CN517">
        <v>0</v>
      </c>
      <c r="CO517">
        <v>0</v>
      </c>
      <c r="CP517">
        <v>0</v>
      </c>
      <c r="CQ517">
        <v>0</v>
      </c>
      <c r="CR517">
        <v>0</v>
      </c>
      <c r="CS517">
        <v>0</v>
      </c>
      <c r="CT517">
        <v>0</v>
      </c>
      <c r="CU517">
        <v>0</v>
      </c>
      <c r="CV517">
        <v>0</v>
      </c>
      <c r="CW517">
        <v>0</v>
      </c>
      <c r="CX517">
        <v>0</v>
      </c>
      <c r="CY517">
        <v>0</v>
      </c>
      <c r="CZ517">
        <v>0</v>
      </c>
      <c r="DA517">
        <v>0</v>
      </c>
      <c r="DB517">
        <v>0</v>
      </c>
      <c r="DC517">
        <v>0</v>
      </c>
      <c r="DD517">
        <v>0</v>
      </c>
      <c r="DE517">
        <v>0</v>
      </c>
      <c r="DF517">
        <v>0</v>
      </c>
      <c r="DG517">
        <v>0</v>
      </c>
      <c r="DH517">
        <v>0</v>
      </c>
      <c r="DI517">
        <v>0</v>
      </c>
      <c r="DJ517">
        <v>0</v>
      </c>
      <c r="DK517">
        <v>0</v>
      </c>
      <c r="DL517">
        <v>0</v>
      </c>
      <c r="DM517">
        <v>0</v>
      </c>
      <c r="DN517">
        <v>0</v>
      </c>
      <c r="DO517">
        <v>0</v>
      </c>
      <c r="DP517">
        <v>0</v>
      </c>
      <c r="DQ517">
        <v>0</v>
      </c>
      <c r="DR517">
        <v>0</v>
      </c>
      <c r="DS517">
        <v>0</v>
      </c>
      <c r="DT517">
        <v>0</v>
      </c>
      <c r="DU517">
        <v>0</v>
      </c>
      <c r="DV517">
        <v>0</v>
      </c>
      <c r="DW517">
        <v>0</v>
      </c>
      <c r="DX517">
        <v>0</v>
      </c>
      <c r="DY517">
        <v>0</v>
      </c>
      <c r="DZ517">
        <v>0</v>
      </c>
      <c r="EA517">
        <v>0</v>
      </c>
      <c r="EB517">
        <v>0</v>
      </c>
      <c r="EC517">
        <v>0</v>
      </c>
      <c r="ED517">
        <v>0</v>
      </c>
      <c r="EE517">
        <v>0</v>
      </c>
      <c r="EF517">
        <v>0</v>
      </c>
      <c r="EG517">
        <v>0</v>
      </c>
      <c r="EH517">
        <v>0</v>
      </c>
      <c r="EI517">
        <v>0</v>
      </c>
      <c r="EJ517">
        <v>0</v>
      </c>
      <c r="EK517">
        <v>0</v>
      </c>
      <c r="EL517">
        <v>0</v>
      </c>
      <c r="EM517">
        <v>0</v>
      </c>
      <c r="EN517">
        <v>0</v>
      </c>
      <c r="EO517">
        <v>0</v>
      </c>
      <c r="EP517">
        <v>0</v>
      </c>
      <c r="EQ517">
        <v>0</v>
      </c>
      <c r="ER517">
        <v>0</v>
      </c>
      <c r="ES517">
        <v>0</v>
      </c>
    </row>
    <row r="518" spans="1:149" hidden="1" x14ac:dyDescent="0.3">
      <c r="A518" t="s">
        <v>148</v>
      </c>
      <c r="B518" t="s">
        <v>149</v>
      </c>
      <c r="C518" t="s">
        <v>1010</v>
      </c>
      <c r="D518" t="s">
        <v>151</v>
      </c>
      <c r="E518" t="s">
        <v>152</v>
      </c>
      <c r="F518" t="s">
        <v>1018</v>
      </c>
      <c r="G518" t="str">
        <f>VLOOKUP(L518,'[3]Locn Lookup 2'!G:H,2,FALSE)</f>
        <v>117 -  HAVEMEYER</v>
      </c>
      <c r="H518" t="str">
        <f t="shared" si="33"/>
        <v>28014117 -  HAVEMEYER</v>
      </c>
      <c r="I518" t="s">
        <v>154</v>
      </c>
      <c r="J518" t="s">
        <v>155</v>
      </c>
      <c r="L518" s="3">
        <v>117</v>
      </c>
      <c r="M518" t="s">
        <v>652</v>
      </c>
      <c r="N518" t="s">
        <v>1019</v>
      </c>
      <c r="O518" t="s">
        <v>151</v>
      </c>
      <c r="P518" t="s">
        <v>158</v>
      </c>
      <c r="Q518" t="s">
        <v>164</v>
      </c>
      <c r="R518">
        <v>0</v>
      </c>
      <c r="S518">
        <v>0</v>
      </c>
      <c r="T518">
        <v>0</v>
      </c>
      <c r="U518">
        <v>0</v>
      </c>
      <c r="V518">
        <v>0</v>
      </c>
      <c r="W518">
        <v>0</v>
      </c>
      <c r="X518">
        <v>0</v>
      </c>
      <c r="Y518">
        <v>0</v>
      </c>
      <c r="Z518">
        <v>0</v>
      </c>
      <c r="AA518">
        <v>0</v>
      </c>
      <c r="AB518">
        <v>3525000</v>
      </c>
      <c r="AC518">
        <v>0</v>
      </c>
      <c r="AD518">
        <v>-117054</v>
      </c>
      <c r="AE518">
        <f t="shared" si="34"/>
        <v>-117054</v>
      </c>
      <c r="AF518">
        <v>3407946</v>
      </c>
      <c r="AG518">
        <v>3407946</v>
      </c>
      <c r="AH518">
        <v>0</v>
      </c>
      <c r="AI518">
        <v>100</v>
      </c>
      <c r="AJ518">
        <v>0</v>
      </c>
      <c r="AK518">
        <v>0</v>
      </c>
      <c r="AL518">
        <v>0</v>
      </c>
      <c r="AM518">
        <v>0</v>
      </c>
      <c r="AN518">
        <v>0</v>
      </c>
      <c r="AO518">
        <v>0</v>
      </c>
      <c r="AP518">
        <v>0</v>
      </c>
      <c r="AQ518">
        <v>0</v>
      </c>
      <c r="AR518">
        <v>0</v>
      </c>
      <c r="AS518">
        <v>0</v>
      </c>
      <c r="AT518">
        <v>0</v>
      </c>
      <c r="AU518">
        <v>0</v>
      </c>
      <c r="AV518">
        <v>0</v>
      </c>
      <c r="AW518">
        <v>0</v>
      </c>
      <c r="AX518">
        <v>0</v>
      </c>
      <c r="AY518">
        <v>0</v>
      </c>
      <c r="AZ518" t="s">
        <v>1020</v>
      </c>
      <c r="BA518" t="s">
        <v>1018</v>
      </c>
      <c r="BB518" t="s">
        <v>161</v>
      </c>
      <c r="BC518" t="s">
        <v>161</v>
      </c>
      <c r="BD518" t="s">
        <v>161</v>
      </c>
      <c r="BE518" t="s">
        <v>161</v>
      </c>
      <c r="BF518" t="s">
        <v>159</v>
      </c>
      <c r="BG518" t="s">
        <v>161</v>
      </c>
      <c r="BH518" t="s">
        <v>161</v>
      </c>
      <c r="BI518">
        <v>0</v>
      </c>
      <c r="BJ518" t="s">
        <v>161</v>
      </c>
      <c r="BK518" t="s">
        <v>161</v>
      </c>
      <c r="BL518" t="s">
        <v>1014</v>
      </c>
      <c r="BM518" t="s">
        <v>161</v>
      </c>
      <c r="BO518" t="s">
        <v>161</v>
      </c>
      <c r="BQ518" t="s">
        <v>161</v>
      </c>
      <c r="BS518" t="s">
        <v>161</v>
      </c>
      <c r="BU518" t="s">
        <v>161</v>
      </c>
      <c r="BW518" t="s">
        <v>161</v>
      </c>
      <c r="BX518" t="s">
        <v>161</v>
      </c>
      <c r="BZ518">
        <v>0</v>
      </c>
      <c r="CA518">
        <v>0</v>
      </c>
      <c r="CB518">
        <v>0</v>
      </c>
      <c r="CC518">
        <v>0</v>
      </c>
      <c r="CD518">
        <v>0</v>
      </c>
      <c r="CE518">
        <v>0</v>
      </c>
      <c r="CF518">
        <v>0</v>
      </c>
      <c r="CG518">
        <v>0</v>
      </c>
      <c r="CH518">
        <v>0</v>
      </c>
      <c r="CI518">
        <v>0</v>
      </c>
      <c r="CJ518">
        <v>0</v>
      </c>
      <c r="CK518">
        <v>0</v>
      </c>
      <c r="CL518">
        <v>0</v>
      </c>
      <c r="CM518">
        <v>0</v>
      </c>
      <c r="CN518">
        <v>0</v>
      </c>
      <c r="CO518">
        <v>0</v>
      </c>
      <c r="CP518">
        <v>0</v>
      </c>
      <c r="CQ518">
        <v>0</v>
      </c>
      <c r="CR518">
        <v>0</v>
      </c>
      <c r="CS518">
        <v>0</v>
      </c>
      <c r="CT518">
        <v>0</v>
      </c>
      <c r="CU518">
        <v>0</v>
      </c>
      <c r="CV518">
        <v>0</v>
      </c>
      <c r="CW518">
        <v>0</v>
      </c>
      <c r="CX518">
        <v>0</v>
      </c>
      <c r="CY518">
        <v>0</v>
      </c>
      <c r="CZ518">
        <v>0</v>
      </c>
      <c r="DA518">
        <v>0</v>
      </c>
      <c r="DB518">
        <v>0</v>
      </c>
      <c r="DC518">
        <v>0</v>
      </c>
      <c r="DD518">
        <v>0</v>
      </c>
      <c r="DE518">
        <v>0</v>
      </c>
      <c r="DF518">
        <v>0</v>
      </c>
      <c r="DG518">
        <v>0</v>
      </c>
      <c r="DH518">
        <v>0</v>
      </c>
      <c r="DI518">
        <v>0</v>
      </c>
      <c r="DJ518">
        <v>0</v>
      </c>
      <c r="DK518">
        <v>0</v>
      </c>
      <c r="DL518">
        <v>0</v>
      </c>
      <c r="DM518">
        <v>0</v>
      </c>
      <c r="DN518">
        <v>0</v>
      </c>
      <c r="DO518">
        <v>0</v>
      </c>
      <c r="DP518">
        <v>0</v>
      </c>
      <c r="DQ518">
        <v>0</v>
      </c>
      <c r="DR518">
        <v>0</v>
      </c>
      <c r="DS518">
        <v>0</v>
      </c>
      <c r="DT518">
        <v>0</v>
      </c>
      <c r="DU518">
        <v>0</v>
      </c>
      <c r="DV518">
        <v>0</v>
      </c>
      <c r="DW518">
        <v>0</v>
      </c>
      <c r="DX518">
        <v>0</v>
      </c>
      <c r="DY518">
        <v>0</v>
      </c>
      <c r="DZ518">
        <v>0</v>
      </c>
      <c r="EA518">
        <v>0</v>
      </c>
      <c r="EB518">
        <v>0</v>
      </c>
      <c r="EC518">
        <v>0</v>
      </c>
      <c r="ED518">
        <v>0</v>
      </c>
      <c r="EE518">
        <v>0</v>
      </c>
      <c r="EF518">
        <v>0</v>
      </c>
      <c r="EG518">
        <v>0</v>
      </c>
      <c r="EH518">
        <v>0</v>
      </c>
      <c r="EI518">
        <v>0</v>
      </c>
      <c r="EJ518">
        <v>0</v>
      </c>
      <c r="EK518">
        <v>0</v>
      </c>
      <c r="EL518">
        <v>1000</v>
      </c>
      <c r="EM518">
        <v>0</v>
      </c>
      <c r="EN518">
        <v>-1000</v>
      </c>
      <c r="EO518">
        <v>0</v>
      </c>
      <c r="EP518">
        <v>0</v>
      </c>
      <c r="EQ518">
        <v>0</v>
      </c>
      <c r="ER518">
        <v>0</v>
      </c>
      <c r="ES518">
        <v>0</v>
      </c>
    </row>
    <row r="519" spans="1:149" hidden="1" x14ac:dyDescent="0.3">
      <c r="A519" t="s">
        <v>148</v>
      </c>
      <c r="B519" t="s">
        <v>149</v>
      </c>
      <c r="C519" t="s">
        <v>1010</v>
      </c>
      <c r="D519" t="s">
        <v>151</v>
      </c>
      <c r="E519" t="s">
        <v>152</v>
      </c>
      <c r="F519" t="s">
        <v>1021</v>
      </c>
      <c r="G519" t="str">
        <f>VLOOKUP(L519,'[3]Locn Lookup 2'!G:H,2,FALSE)</f>
        <v>117 -  HAVEMEYER</v>
      </c>
      <c r="H519" t="str">
        <f t="shared" si="33"/>
        <v>28017117 -  HAVEMEYER</v>
      </c>
      <c r="I519" t="s">
        <v>154</v>
      </c>
      <c r="J519" t="s">
        <v>155</v>
      </c>
      <c r="L519" s="3">
        <v>117</v>
      </c>
      <c r="M519" t="s">
        <v>652</v>
      </c>
      <c r="N519" t="s">
        <v>1022</v>
      </c>
      <c r="O519" t="s">
        <v>151</v>
      </c>
      <c r="P519" t="s">
        <v>158</v>
      </c>
      <c r="Q519" t="s">
        <v>164</v>
      </c>
      <c r="R519">
        <v>0</v>
      </c>
      <c r="S519">
        <v>0</v>
      </c>
      <c r="T519">
        <v>0</v>
      </c>
      <c r="U519">
        <v>0</v>
      </c>
      <c r="V519">
        <v>0</v>
      </c>
      <c r="W519">
        <v>0</v>
      </c>
      <c r="X519">
        <v>0</v>
      </c>
      <c r="Y519">
        <v>0</v>
      </c>
      <c r="Z519">
        <v>0</v>
      </c>
      <c r="AA519">
        <v>0</v>
      </c>
      <c r="AB519">
        <v>500000</v>
      </c>
      <c r="AC519">
        <v>0</v>
      </c>
      <c r="AD519">
        <v>0</v>
      </c>
      <c r="AE519">
        <f t="shared" si="34"/>
        <v>0</v>
      </c>
      <c r="AF519">
        <v>500000</v>
      </c>
      <c r="AG519">
        <v>500000</v>
      </c>
      <c r="AH519">
        <v>0</v>
      </c>
      <c r="AI519">
        <v>100</v>
      </c>
      <c r="AJ519">
        <v>0</v>
      </c>
      <c r="AK519">
        <v>0</v>
      </c>
      <c r="AL519">
        <v>0</v>
      </c>
      <c r="AM519">
        <v>0</v>
      </c>
      <c r="AN519">
        <v>0</v>
      </c>
      <c r="AO519">
        <v>0</v>
      </c>
      <c r="AP519">
        <v>0</v>
      </c>
      <c r="AQ519">
        <v>0</v>
      </c>
      <c r="AR519">
        <v>0</v>
      </c>
      <c r="AS519">
        <v>0</v>
      </c>
      <c r="AT519">
        <v>0</v>
      </c>
      <c r="AU519">
        <v>0</v>
      </c>
      <c r="AV519">
        <v>0</v>
      </c>
      <c r="AW519">
        <v>0</v>
      </c>
      <c r="AX519">
        <v>0</v>
      </c>
      <c r="AY519">
        <v>0</v>
      </c>
      <c r="AZ519" t="s">
        <v>1023</v>
      </c>
      <c r="BA519" t="s">
        <v>1021</v>
      </c>
      <c r="BB519" t="s">
        <v>161</v>
      </c>
      <c r="BC519" t="s">
        <v>161</v>
      </c>
      <c r="BD519" t="s">
        <v>161</v>
      </c>
      <c r="BE519" t="s">
        <v>161</v>
      </c>
      <c r="BF519" t="s">
        <v>159</v>
      </c>
      <c r="BG519" t="s">
        <v>161</v>
      </c>
      <c r="BH519" t="s">
        <v>161</v>
      </c>
      <c r="BI519">
        <v>0</v>
      </c>
      <c r="BJ519" t="s">
        <v>161</v>
      </c>
      <c r="BK519" t="s">
        <v>161</v>
      </c>
      <c r="BL519" t="s">
        <v>1014</v>
      </c>
      <c r="BM519" t="s">
        <v>161</v>
      </c>
      <c r="BO519" t="s">
        <v>161</v>
      </c>
      <c r="BQ519" t="s">
        <v>161</v>
      </c>
      <c r="BS519" t="s">
        <v>161</v>
      </c>
      <c r="BU519" t="s">
        <v>161</v>
      </c>
      <c r="BW519" t="s">
        <v>161</v>
      </c>
      <c r="BX519" t="s">
        <v>161</v>
      </c>
      <c r="BZ519">
        <v>0</v>
      </c>
      <c r="CA519">
        <v>0</v>
      </c>
      <c r="CB519">
        <v>0</v>
      </c>
      <c r="CC519">
        <v>0</v>
      </c>
      <c r="CD519">
        <v>0</v>
      </c>
      <c r="CE519">
        <v>0</v>
      </c>
      <c r="CF519">
        <v>0</v>
      </c>
      <c r="CG519">
        <v>0</v>
      </c>
      <c r="CH519">
        <v>0</v>
      </c>
      <c r="CI519">
        <v>0</v>
      </c>
      <c r="CJ519">
        <v>0</v>
      </c>
      <c r="CK519">
        <v>0</v>
      </c>
      <c r="CL519">
        <v>0</v>
      </c>
      <c r="CM519">
        <v>0</v>
      </c>
      <c r="CN519">
        <v>0</v>
      </c>
      <c r="CO519">
        <v>0</v>
      </c>
      <c r="CP519">
        <v>0</v>
      </c>
      <c r="CQ519">
        <v>0</v>
      </c>
      <c r="CR519">
        <v>0</v>
      </c>
      <c r="CS519">
        <v>0</v>
      </c>
      <c r="CT519">
        <v>0</v>
      </c>
      <c r="CU519">
        <v>0</v>
      </c>
      <c r="CV519">
        <v>0</v>
      </c>
      <c r="CW519">
        <v>0</v>
      </c>
      <c r="CX519">
        <v>0</v>
      </c>
      <c r="CY519">
        <v>0</v>
      </c>
      <c r="CZ519">
        <v>0</v>
      </c>
      <c r="DA519">
        <v>0</v>
      </c>
      <c r="DB519">
        <v>0</v>
      </c>
      <c r="DC519">
        <v>0</v>
      </c>
      <c r="DD519">
        <v>0</v>
      </c>
      <c r="DE519">
        <v>0</v>
      </c>
      <c r="DF519">
        <v>0</v>
      </c>
      <c r="DG519">
        <v>0</v>
      </c>
      <c r="DH519">
        <v>0</v>
      </c>
      <c r="DI519">
        <v>0</v>
      </c>
      <c r="DJ519">
        <v>0</v>
      </c>
      <c r="DK519">
        <v>0</v>
      </c>
      <c r="DL519">
        <v>0</v>
      </c>
      <c r="DM519">
        <v>0</v>
      </c>
      <c r="DN519">
        <v>0</v>
      </c>
      <c r="DO519">
        <v>0</v>
      </c>
      <c r="DP519">
        <v>0</v>
      </c>
      <c r="DQ519">
        <v>0</v>
      </c>
      <c r="DR519">
        <v>0</v>
      </c>
      <c r="DS519">
        <v>0</v>
      </c>
      <c r="DT519">
        <v>0</v>
      </c>
      <c r="DU519">
        <v>0</v>
      </c>
      <c r="DV519">
        <v>0</v>
      </c>
      <c r="DW519">
        <v>0</v>
      </c>
      <c r="DX519">
        <v>0</v>
      </c>
      <c r="DY519">
        <v>0</v>
      </c>
      <c r="DZ519">
        <v>0</v>
      </c>
      <c r="EA519">
        <v>0</v>
      </c>
      <c r="EB519">
        <v>0</v>
      </c>
      <c r="EC519">
        <v>0</v>
      </c>
      <c r="ED519">
        <v>0</v>
      </c>
      <c r="EE519">
        <v>0</v>
      </c>
      <c r="EF519">
        <v>0</v>
      </c>
      <c r="EG519">
        <v>0</v>
      </c>
      <c r="EH519">
        <v>0</v>
      </c>
      <c r="EI519">
        <v>0</v>
      </c>
      <c r="EJ519">
        <v>0</v>
      </c>
      <c r="EK519">
        <v>0</v>
      </c>
      <c r="EL519">
        <v>0</v>
      </c>
      <c r="EM519">
        <v>0</v>
      </c>
      <c r="EN519">
        <v>0</v>
      </c>
      <c r="EO519">
        <v>0</v>
      </c>
      <c r="EP519">
        <v>0</v>
      </c>
      <c r="EQ519">
        <v>0</v>
      </c>
      <c r="ER519">
        <v>0</v>
      </c>
      <c r="ES519">
        <v>0</v>
      </c>
    </row>
    <row r="520" spans="1:149" hidden="1" x14ac:dyDescent="0.3">
      <c r="A520" t="s">
        <v>148</v>
      </c>
      <c r="B520" t="s">
        <v>149</v>
      </c>
      <c r="C520" t="s">
        <v>1010</v>
      </c>
      <c r="D520" t="s">
        <v>151</v>
      </c>
      <c r="E520" t="s">
        <v>152</v>
      </c>
      <c r="F520" t="s">
        <v>1024</v>
      </c>
      <c r="G520" t="str">
        <f>VLOOKUP(L520,'[3]Locn Lookup 2'!G:H,2,FALSE)</f>
        <v>117 -  HAVEMEYER</v>
      </c>
      <c r="H520" t="str">
        <f t="shared" si="33"/>
        <v>28024117 -  HAVEMEYER</v>
      </c>
      <c r="I520" t="s">
        <v>154</v>
      </c>
      <c r="J520" t="s">
        <v>155</v>
      </c>
      <c r="L520" s="3">
        <v>117</v>
      </c>
      <c r="M520" t="s">
        <v>652</v>
      </c>
      <c r="N520" t="s">
        <v>1025</v>
      </c>
      <c r="O520" t="s">
        <v>151</v>
      </c>
      <c r="P520" t="s">
        <v>158</v>
      </c>
      <c r="Q520" t="s">
        <v>164</v>
      </c>
      <c r="R520">
        <v>0</v>
      </c>
      <c r="S520">
        <v>0</v>
      </c>
      <c r="T520">
        <v>0</v>
      </c>
      <c r="U520">
        <v>0</v>
      </c>
      <c r="V520">
        <v>0</v>
      </c>
      <c r="W520">
        <v>0</v>
      </c>
      <c r="X520">
        <v>0</v>
      </c>
      <c r="Y520">
        <v>0</v>
      </c>
      <c r="Z520">
        <v>0</v>
      </c>
      <c r="AA520">
        <v>0</v>
      </c>
      <c r="AB520">
        <v>6143000</v>
      </c>
      <c r="AC520">
        <v>0</v>
      </c>
      <c r="AD520">
        <v>-244008</v>
      </c>
      <c r="AE520">
        <f t="shared" si="34"/>
        <v>-244008</v>
      </c>
      <c r="AF520">
        <v>5898992</v>
      </c>
      <c r="AG520">
        <v>5898992</v>
      </c>
      <c r="AH520">
        <v>0</v>
      </c>
      <c r="AI520">
        <v>100</v>
      </c>
      <c r="AJ520">
        <v>0</v>
      </c>
      <c r="AK520">
        <v>0</v>
      </c>
      <c r="AL520">
        <v>0</v>
      </c>
      <c r="AM520">
        <v>0</v>
      </c>
      <c r="AN520">
        <v>0</v>
      </c>
      <c r="AO520">
        <v>0</v>
      </c>
      <c r="AP520">
        <v>0</v>
      </c>
      <c r="AQ520">
        <v>0</v>
      </c>
      <c r="AR520">
        <v>0</v>
      </c>
      <c r="AS520">
        <v>0</v>
      </c>
      <c r="AT520">
        <v>0</v>
      </c>
      <c r="AU520">
        <v>0</v>
      </c>
      <c r="AV520">
        <v>0</v>
      </c>
      <c r="AW520">
        <v>0</v>
      </c>
      <c r="AX520">
        <v>0</v>
      </c>
      <c r="AY520">
        <v>0</v>
      </c>
      <c r="AZ520" t="s">
        <v>1026</v>
      </c>
      <c r="BA520" t="s">
        <v>1024</v>
      </c>
      <c r="BB520" t="s">
        <v>161</v>
      </c>
      <c r="BC520" t="s">
        <v>161</v>
      </c>
      <c r="BD520" t="s">
        <v>161</v>
      </c>
      <c r="BE520" t="s">
        <v>161</v>
      </c>
      <c r="BF520" t="s">
        <v>159</v>
      </c>
      <c r="BG520" t="s">
        <v>161</v>
      </c>
      <c r="BH520" t="s">
        <v>161</v>
      </c>
      <c r="BI520">
        <v>0</v>
      </c>
      <c r="BJ520" t="s">
        <v>161</v>
      </c>
      <c r="BK520" t="s">
        <v>161</v>
      </c>
      <c r="BL520" t="s">
        <v>1014</v>
      </c>
      <c r="BM520" t="s">
        <v>161</v>
      </c>
      <c r="BO520" t="s">
        <v>161</v>
      </c>
      <c r="BQ520" t="s">
        <v>161</v>
      </c>
      <c r="BS520" t="s">
        <v>161</v>
      </c>
      <c r="BU520" t="s">
        <v>161</v>
      </c>
      <c r="BW520" t="s">
        <v>161</v>
      </c>
      <c r="BX520" t="s">
        <v>161</v>
      </c>
      <c r="BZ520">
        <v>0</v>
      </c>
      <c r="CA520">
        <v>0</v>
      </c>
      <c r="CB520">
        <v>0</v>
      </c>
      <c r="CC520">
        <v>0</v>
      </c>
      <c r="CD520">
        <v>0</v>
      </c>
      <c r="CE520">
        <v>0</v>
      </c>
      <c r="CF520">
        <v>0</v>
      </c>
      <c r="CG520">
        <v>0</v>
      </c>
      <c r="CH520">
        <v>0</v>
      </c>
      <c r="CI520">
        <v>0</v>
      </c>
      <c r="CJ520">
        <v>0</v>
      </c>
      <c r="CK520">
        <v>0</v>
      </c>
      <c r="CL520">
        <v>0</v>
      </c>
      <c r="CM520">
        <v>0</v>
      </c>
      <c r="CN520">
        <v>0</v>
      </c>
      <c r="CO520">
        <v>0</v>
      </c>
      <c r="CP520">
        <v>0</v>
      </c>
      <c r="CQ520">
        <v>0</v>
      </c>
      <c r="CR520">
        <v>0</v>
      </c>
      <c r="CS520">
        <v>0</v>
      </c>
      <c r="CT520">
        <v>0</v>
      </c>
      <c r="CU520">
        <v>0</v>
      </c>
      <c r="CV520">
        <v>0</v>
      </c>
      <c r="CW520">
        <v>0</v>
      </c>
      <c r="CX520">
        <v>0</v>
      </c>
      <c r="CY520">
        <v>0</v>
      </c>
      <c r="CZ520">
        <v>0</v>
      </c>
      <c r="DA520">
        <v>0</v>
      </c>
      <c r="DB520">
        <v>0</v>
      </c>
      <c r="DC520">
        <v>0</v>
      </c>
      <c r="DD520">
        <v>0</v>
      </c>
      <c r="DE520">
        <v>0</v>
      </c>
      <c r="DF520">
        <v>0</v>
      </c>
      <c r="DG520">
        <v>0</v>
      </c>
      <c r="DH520">
        <v>0</v>
      </c>
      <c r="DI520">
        <v>0</v>
      </c>
      <c r="DJ520">
        <v>0</v>
      </c>
      <c r="DK520">
        <v>0</v>
      </c>
      <c r="DL520">
        <v>0</v>
      </c>
      <c r="DM520">
        <v>0</v>
      </c>
      <c r="DN520">
        <v>0</v>
      </c>
      <c r="DO520">
        <v>0</v>
      </c>
      <c r="DP520">
        <v>0</v>
      </c>
      <c r="DQ520">
        <v>0</v>
      </c>
      <c r="DR520">
        <v>0</v>
      </c>
      <c r="DS520">
        <v>0</v>
      </c>
      <c r="DT520">
        <v>0</v>
      </c>
      <c r="DU520">
        <v>0</v>
      </c>
      <c r="DV520">
        <v>0</v>
      </c>
      <c r="DW520">
        <v>0</v>
      </c>
      <c r="DX520">
        <v>0</v>
      </c>
      <c r="DY520">
        <v>0</v>
      </c>
      <c r="DZ520">
        <v>0</v>
      </c>
      <c r="EA520">
        <v>0</v>
      </c>
      <c r="EB520">
        <v>0</v>
      </c>
      <c r="EC520">
        <v>0</v>
      </c>
      <c r="ED520">
        <v>0</v>
      </c>
      <c r="EE520">
        <v>0</v>
      </c>
      <c r="EF520">
        <v>0</v>
      </c>
      <c r="EG520">
        <v>0</v>
      </c>
      <c r="EH520">
        <v>0</v>
      </c>
      <c r="EI520">
        <v>0</v>
      </c>
      <c r="EJ520">
        <v>0</v>
      </c>
      <c r="EK520">
        <v>0</v>
      </c>
      <c r="EL520">
        <v>7875.48</v>
      </c>
      <c r="EM520">
        <v>0</v>
      </c>
      <c r="EN520">
        <v>0</v>
      </c>
      <c r="EO520">
        <v>7875.48</v>
      </c>
      <c r="EP520">
        <v>7875.48</v>
      </c>
      <c r="EQ520">
        <v>0</v>
      </c>
      <c r="ER520">
        <v>0</v>
      </c>
      <c r="ES520">
        <v>100</v>
      </c>
    </row>
    <row r="521" spans="1:149" hidden="1" x14ac:dyDescent="0.3">
      <c r="A521" t="s">
        <v>148</v>
      </c>
      <c r="B521" t="s">
        <v>149</v>
      </c>
      <c r="C521" t="s">
        <v>1027</v>
      </c>
      <c r="D521" t="s">
        <v>151</v>
      </c>
      <c r="E521" t="s">
        <v>152</v>
      </c>
      <c r="F521" t="s">
        <v>481</v>
      </c>
      <c r="G521" t="str">
        <f>VLOOKUP(L521,'[3]Locn Lookup 2'!G:H,2,FALSE)</f>
        <v>117 -  HAVEMEYER</v>
      </c>
      <c r="H521" t="str">
        <f t="shared" si="33"/>
        <v>14157117 -  HAVEMEYER</v>
      </c>
      <c r="I521" t="s">
        <v>154</v>
      </c>
      <c r="J521" t="s">
        <v>155</v>
      </c>
      <c r="L521" s="3">
        <v>117</v>
      </c>
      <c r="M521" t="s">
        <v>1028</v>
      </c>
      <c r="N521" t="s">
        <v>1029</v>
      </c>
      <c r="O521" t="s">
        <v>151</v>
      </c>
      <c r="P521" t="s">
        <v>158</v>
      </c>
      <c r="Q521" t="s">
        <v>164</v>
      </c>
      <c r="R521">
        <v>0</v>
      </c>
      <c r="S521">
        <v>0</v>
      </c>
      <c r="T521">
        <v>0</v>
      </c>
      <c r="U521">
        <v>0</v>
      </c>
      <c r="V521">
        <v>0</v>
      </c>
      <c r="W521">
        <v>0</v>
      </c>
      <c r="X521">
        <v>0</v>
      </c>
      <c r="Y521">
        <v>0</v>
      </c>
      <c r="Z521">
        <v>0</v>
      </c>
      <c r="AA521">
        <v>0</v>
      </c>
      <c r="AB521">
        <v>26000</v>
      </c>
      <c r="AC521">
        <v>23000</v>
      </c>
      <c r="AD521">
        <v>-2610.9299999999998</v>
      </c>
      <c r="AE521">
        <f t="shared" si="34"/>
        <v>20389.07</v>
      </c>
      <c r="AF521">
        <v>46389.07</v>
      </c>
      <c r="AG521">
        <v>46389.07</v>
      </c>
      <c r="AH521">
        <v>0</v>
      </c>
      <c r="AI521">
        <v>100</v>
      </c>
      <c r="AJ521">
        <v>0</v>
      </c>
      <c r="AK521">
        <v>0</v>
      </c>
      <c r="AL521">
        <v>0</v>
      </c>
      <c r="AM521">
        <v>0</v>
      </c>
      <c r="AN521">
        <v>0</v>
      </c>
      <c r="AO521">
        <v>0</v>
      </c>
      <c r="AP521">
        <v>0</v>
      </c>
      <c r="AQ521">
        <v>0</v>
      </c>
      <c r="AR521">
        <v>0</v>
      </c>
      <c r="AS521">
        <v>0</v>
      </c>
      <c r="AT521">
        <v>0</v>
      </c>
      <c r="AU521">
        <v>0</v>
      </c>
      <c r="AV521">
        <v>0</v>
      </c>
      <c r="AW521">
        <v>0</v>
      </c>
      <c r="AX521">
        <v>0</v>
      </c>
      <c r="AY521">
        <v>0</v>
      </c>
      <c r="AZ521" t="s">
        <v>483</v>
      </c>
      <c r="BA521" t="s">
        <v>481</v>
      </c>
      <c r="BB521" t="s">
        <v>161</v>
      </c>
      <c r="BC521" t="s">
        <v>161</v>
      </c>
      <c r="BD521" t="s">
        <v>161</v>
      </c>
      <c r="BE521" t="s">
        <v>161</v>
      </c>
      <c r="BF521" t="s">
        <v>159</v>
      </c>
      <c r="BG521" t="s">
        <v>161</v>
      </c>
      <c r="BH521" s="4">
        <v>41456</v>
      </c>
      <c r="BI521">
        <v>0</v>
      </c>
      <c r="BJ521" s="4">
        <v>41820</v>
      </c>
      <c r="BK521" t="s">
        <v>161</v>
      </c>
      <c r="BL521" t="s">
        <v>161</v>
      </c>
      <c r="BM521" t="s">
        <v>161</v>
      </c>
      <c r="BO521" t="s">
        <v>161</v>
      </c>
      <c r="BQ521" t="s">
        <v>161</v>
      </c>
      <c r="BS521" t="s">
        <v>161</v>
      </c>
      <c r="BU521" t="s">
        <v>161</v>
      </c>
      <c r="BW521" t="s">
        <v>161</v>
      </c>
      <c r="BX521" t="s">
        <v>161</v>
      </c>
      <c r="BZ521">
        <v>0</v>
      </c>
      <c r="CA521">
        <v>0</v>
      </c>
      <c r="CB521">
        <v>0</v>
      </c>
      <c r="CC521">
        <v>0</v>
      </c>
      <c r="CD521">
        <v>0</v>
      </c>
      <c r="CE521">
        <v>0</v>
      </c>
      <c r="CF521">
        <v>0</v>
      </c>
      <c r="CG521">
        <v>0</v>
      </c>
      <c r="CH521">
        <v>0</v>
      </c>
      <c r="CI521">
        <v>0</v>
      </c>
      <c r="CJ521">
        <v>0</v>
      </c>
      <c r="CK521">
        <v>0</v>
      </c>
      <c r="CL521">
        <v>0</v>
      </c>
      <c r="CM521">
        <v>0</v>
      </c>
      <c r="CN521">
        <v>0</v>
      </c>
      <c r="CO521">
        <v>0</v>
      </c>
      <c r="CP521">
        <v>0</v>
      </c>
      <c r="CQ521">
        <v>0</v>
      </c>
      <c r="CR521">
        <v>0</v>
      </c>
      <c r="CS521">
        <v>0</v>
      </c>
      <c r="CT521">
        <v>0</v>
      </c>
      <c r="CU521">
        <v>0</v>
      </c>
      <c r="CV521">
        <v>0</v>
      </c>
      <c r="CW521">
        <v>0</v>
      </c>
      <c r="CX521">
        <v>0</v>
      </c>
      <c r="CY521">
        <v>0</v>
      </c>
      <c r="CZ521">
        <v>0</v>
      </c>
      <c r="DA521">
        <v>0</v>
      </c>
      <c r="DB521">
        <v>0</v>
      </c>
      <c r="DC521">
        <v>0</v>
      </c>
      <c r="DD521">
        <v>0</v>
      </c>
      <c r="DE521">
        <v>0</v>
      </c>
      <c r="DF521">
        <v>11700.61</v>
      </c>
      <c r="DG521">
        <v>0</v>
      </c>
      <c r="DH521">
        <v>-2610.9299999999998</v>
      </c>
      <c r="DI521">
        <v>9089.68</v>
      </c>
      <c r="DJ521">
        <v>9089.68</v>
      </c>
      <c r="DK521">
        <v>0</v>
      </c>
      <c r="DL521">
        <v>0</v>
      </c>
      <c r="DM521">
        <v>100</v>
      </c>
      <c r="DN521">
        <v>26000</v>
      </c>
      <c r="DO521">
        <v>23000</v>
      </c>
      <c r="DP521">
        <v>0</v>
      </c>
      <c r="DQ521">
        <v>49000</v>
      </c>
      <c r="DR521">
        <v>37299.39</v>
      </c>
      <c r="DS521">
        <v>0</v>
      </c>
      <c r="DT521">
        <v>11700.61</v>
      </c>
      <c r="DU521">
        <v>76.12</v>
      </c>
      <c r="DV521">
        <v>0</v>
      </c>
      <c r="DW521">
        <v>0</v>
      </c>
      <c r="DX521">
        <v>0</v>
      </c>
      <c r="DY521">
        <v>0</v>
      </c>
      <c r="DZ521">
        <v>0</v>
      </c>
      <c r="EA521">
        <v>0</v>
      </c>
      <c r="EB521">
        <v>0</v>
      </c>
      <c r="EC521">
        <v>0</v>
      </c>
      <c r="ED521">
        <v>0</v>
      </c>
      <c r="EE521">
        <v>0</v>
      </c>
      <c r="EF521">
        <v>0</v>
      </c>
      <c r="EG521">
        <v>0</v>
      </c>
      <c r="EH521">
        <v>0</v>
      </c>
      <c r="EI521">
        <v>0</v>
      </c>
      <c r="EJ521">
        <v>0</v>
      </c>
      <c r="EK521">
        <v>0</v>
      </c>
      <c r="EL521">
        <v>0</v>
      </c>
      <c r="EM521">
        <v>0</v>
      </c>
      <c r="EN521">
        <v>0</v>
      </c>
      <c r="EO521">
        <v>0</v>
      </c>
      <c r="EP521">
        <v>0</v>
      </c>
      <c r="EQ521">
        <v>0</v>
      </c>
      <c r="ER521">
        <v>0</v>
      </c>
      <c r="ES521">
        <v>0</v>
      </c>
    </row>
    <row r="522" spans="1:149" hidden="1" x14ac:dyDescent="0.3">
      <c r="A522" t="s">
        <v>148</v>
      </c>
      <c r="B522" t="s">
        <v>149</v>
      </c>
      <c r="C522" t="s">
        <v>1027</v>
      </c>
      <c r="D522" t="s">
        <v>151</v>
      </c>
      <c r="E522" t="s">
        <v>152</v>
      </c>
      <c r="F522" t="s">
        <v>1030</v>
      </c>
      <c r="G522" t="str">
        <f>VLOOKUP(L522,'[3]Locn Lookup 2'!G:H,2,FALSE)</f>
        <v>117 -  HAVEMEYER</v>
      </c>
      <c r="H522" t="str">
        <f t="shared" si="33"/>
        <v>20158117 -  HAVEMEYER</v>
      </c>
      <c r="I522" t="s">
        <v>154</v>
      </c>
      <c r="J522" t="s">
        <v>155</v>
      </c>
      <c r="L522" s="3">
        <v>117</v>
      </c>
      <c r="M522" t="s">
        <v>1028</v>
      </c>
      <c r="N522" t="s">
        <v>1031</v>
      </c>
      <c r="O522" t="s">
        <v>151</v>
      </c>
      <c r="P522" t="s">
        <v>158</v>
      </c>
      <c r="Q522" t="s">
        <v>159</v>
      </c>
      <c r="R522">
        <v>40358.050000000003</v>
      </c>
      <c r="S522">
        <v>0</v>
      </c>
      <c r="T522">
        <v>0</v>
      </c>
      <c r="U522">
        <v>0</v>
      </c>
      <c r="V522">
        <v>40358.050000000003</v>
      </c>
      <c r="W522">
        <v>0</v>
      </c>
      <c r="X522">
        <v>0</v>
      </c>
      <c r="Y522">
        <v>0</v>
      </c>
      <c r="Z522">
        <v>40358.050000000003</v>
      </c>
      <c r="AA522">
        <v>0</v>
      </c>
      <c r="AB522">
        <v>70000</v>
      </c>
      <c r="AC522">
        <v>0</v>
      </c>
      <c r="AD522">
        <v>0</v>
      </c>
      <c r="AE522">
        <f t="shared" si="34"/>
        <v>0</v>
      </c>
      <c r="AF522">
        <v>70000</v>
      </c>
      <c r="AG522">
        <v>29641.95</v>
      </c>
      <c r="AH522">
        <v>40358.050000000003</v>
      </c>
      <c r="AI522">
        <v>42.35</v>
      </c>
      <c r="AJ522">
        <v>70000</v>
      </c>
      <c r="AK522">
        <v>0</v>
      </c>
      <c r="AL522">
        <v>0</v>
      </c>
      <c r="AM522">
        <v>0</v>
      </c>
      <c r="AN522">
        <v>70000</v>
      </c>
      <c r="AO522">
        <v>29641.95</v>
      </c>
      <c r="AP522">
        <v>0</v>
      </c>
      <c r="AQ522">
        <v>40358.050000000003</v>
      </c>
      <c r="AR522">
        <v>42.35</v>
      </c>
      <c r="AS522">
        <v>0</v>
      </c>
      <c r="AT522">
        <v>0</v>
      </c>
      <c r="AU522">
        <v>0</v>
      </c>
      <c r="AV522">
        <v>0</v>
      </c>
      <c r="AW522">
        <v>0</v>
      </c>
      <c r="AX522">
        <v>0</v>
      </c>
      <c r="AY522">
        <v>0</v>
      </c>
      <c r="AZ522" t="s">
        <v>1032</v>
      </c>
      <c r="BA522" t="s">
        <v>1030</v>
      </c>
      <c r="BB522" t="s">
        <v>161</v>
      </c>
      <c r="BC522" t="s">
        <v>161</v>
      </c>
      <c r="BD522" t="s">
        <v>161</v>
      </c>
      <c r="BE522" t="s">
        <v>161</v>
      </c>
      <c r="BF522" t="s">
        <v>159</v>
      </c>
      <c r="BG522" t="s">
        <v>161</v>
      </c>
      <c r="BH522" s="4">
        <v>43647</v>
      </c>
      <c r="BI522">
        <v>0</v>
      </c>
      <c r="BJ522" s="4">
        <v>44012</v>
      </c>
      <c r="BK522" t="s">
        <v>161</v>
      </c>
      <c r="BL522" t="s">
        <v>161</v>
      </c>
      <c r="BM522" t="s">
        <v>161</v>
      </c>
      <c r="BO522" t="s">
        <v>161</v>
      </c>
      <c r="BQ522" t="s">
        <v>161</v>
      </c>
      <c r="BS522" t="s">
        <v>161</v>
      </c>
      <c r="BU522" t="s">
        <v>161</v>
      </c>
      <c r="BW522" t="s">
        <v>161</v>
      </c>
      <c r="BX522" t="s">
        <v>161</v>
      </c>
      <c r="BZ522">
        <v>0</v>
      </c>
      <c r="CA522">
        <v>0</v>
      </c>
      <c r="CB522">
        <v>0</v>
      </c>
      <c r="CC522">
        <v>0</v>
      </c>
      <c r="CD522">
        <v>0</v>
      </c>
      <c r="CE522">
        <v>0</v>
      </c>
      <c r="CF522">
        <v>0</v>
      </c>
      <c r="CG522">
        <v>0</v>
      </c>
      <c r="CH522">
        <v>0</v>
      </c>
      <c r="CI522">
        <v>0</v>
      </c>
      <c r="CJ522">
        <v>0</v>
      </c>
      <c r="CK522">
        <v>0</v>
      </c>
      <c r="CL522">
        <v>0</v>
      </c>
      <c r="CM522">
        <v>0</v>
      </c>
      <c r="CN522">
        <v>0</v>
      </c>
      <c r="CO522">
        <v>0</v>
      </c>
      <c r="CP522">
        <v>0</v>
      </c>
      <c r="CQ522">
        <v>0</v>
      </c>
      <c r="CR522">
        <v>0</v>
      </c>
      <c r="CS522">
        <v>0</v>
      </c>
      <c r="CT522">
        <v>0</v>
      </c>
      <c r="CU522">
        <v>0</v>
      </c>
      <c r="CV522">
        <v>0</v>
      </c>
      <c r="CW522">
        <v>0</v>
      </c>
      <c r="CX522">
        <v>0</v>
      </c>
      <c r="CY522">
        <v>0</v>
      </c>
      <c r="CZ522">
        <v>0</v>
      </c>
      <c r="DA522">
        <v>0</v>
      </c>
      <c r="DB522">
        <v>0</v>
      </c>
      <c r="DC522">
        <v>0</v>
      </c>
      <c r="DD522">
        <v>0</v>
      </c>
      <c r="DE522">
        <v>0</v>
      </c>
      <c r="DF522">
        <v>0</v>
      </c>
      <c r="DG522">
        <v>0</v>
      </c>
      <c r="DH522">
        <v>0</v>
      </c>
      <c r="DI522">
        <v>0</v>
      </c>
      <c r="DJ522">
        <v>0</v>
      </c>
      <c r="DK522">
        <v>0</v>
      </c>
      <c r="DL522">
        <v>0</v>
      </c>
      <c r="DM522">
        <v>0</v>
      </c>
      <c r="DN522">
        <v>0</v>
      </c>
      <c r="DO522">
        <v>0</v>
      </c>
      <c r="DP522">
        <v>0</v>
      </c>
      <c r="DQ522">
        <v>0</v>
      </c>
      <c r="DR522">
        <v>0</v>
      </c>
      <c r="DS522">
        <v>0</v>
      </c>
      <c r="DT522">
        <v>0</v>
      </c>
      <c r="DU522">
        <v>0</v>
      </c>
      <c r="DV522">
        <v>0</v>
      </c>
      <c r="DW522">
        <v>0</v>
      </c>
      <c r="DX522">
        <v>0</v>
      </c>
      <c r="DY522">
        <v>0</v>
      </c>
      <c r="DZ522">
        <v>0</v>
      </c>
      <c r="EA522">
        <v>0</v>
      </c>
      <c r="EB522">
        <v>0</v>
      </c>
      <c r="EC522">
        <v>0</v>
      </c>
      <c r="ED522">
        <v>0</v>
      </c>
      <c r="EE522">
        <v>0</v>
      </c>
      <c r="EF522">
        <v>0</v>
      </c>
      <c r="EG522">
        <v>0</v>
      </c>
      <c r="EH522">
        <v>0</v>
      </c>
      <c r="EI522">
        <v>0</v>
      </c>
      <c r="EJ522">
        <v>0</v>
      </c>
      <c r="EK522">
        <v>0</v>
      </c>
      <c r="EL522">
        <v>0</v>
      </c>
      <c r="EM522">
        <v>0</v>
      </c>
      <c r="EN522">
        <v>0</v>
      </c>
      <c r="EO522">
        <v>0</v>
      </c>
      <c r="EP522">
        <v>0</v>
      </c>
      <c r="EQ522">
        <v>0</v>
      </c>
      <c r="ER522">
        <v>0</v>
      </c>
      <c r="ES522">
        <v>0</v>
      </c>
    </row>
    <row r="523" spans="1:149" hidden="1" x14ac:dyDescent="0.3">
      <c r="A523" t="s">
        <v>148</v>
      </c>
      <c r="B523" t="s">
        <v>1033</v>
      </c>
      <c r="C523" t="s">
        <v>1034</v>
      </c>
      <c r="D523" t="s">
        <v>597</v>
      </c>
      <c r="E523" t="s">
        <v>598</v>
      </c>
      <c r="F523" t="s">
        <v>161</v>
      </c>
      <c r="G523" t="e">
        <f>VLOOKUP(L523,'[3]Locn Lookup 2'!G:H,2,FALSE)</f>
        <v>#N/A</v>
      </c>
      <c r="H523" t="e">
        <f t="shared" si="33"/>
        <v>#N/A</v>
      </c>
      <c r="I523" t="s">
        <v>1035</v>
      </c>
      <c r="J523" t="s">
        <v>155</v>
      </c>
      <c r="L523" s="3">
        <v>0</v>
      </c>
      <c r="M523" t="s">
        <v>1036</v>
      </c>
      <c r="N523" t="s">
        <v>1037</v>
      </c>
      <c r="O523" t="s">
        <v>871</v>
      </c>
      <c r="P523" t="s">
        <v>158</v>
      </c>
      <c r="Q523" t="s">
        <v>159</v>
      </c>
      <c r="R523">
        <v>0</v>
      </c>
      <c r="S523">
        <v>0</v>
      </c>
      <c r="T523">
        <v>0</v>
      </c>
      <c r="U523">
        <v>0</v>
      </c>
      <c r="V523">
        <v>0</v>
      </c>
      <c r="W523">
        <v>0</v>
      </c>
      <c r="X523">
        <v>0</v>
      </c>
      <c r="Y523">
        <v>0</v>
      </c>
      <c r="Z523">
        <v>0</v>
      </c>
      <c r="AA523">
        <v>0</v>
      </c>
      <c r="AB523">
        <v>0</v>
      </c>
      <c r="AC523">
        <v>0</v>
      </c>
      <c r="AD523">
        <v>0</v>
      </c>
      <c r="AE523">
        <f t="shared" si="34"/>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t="s">
        <v>161</v>
      </c>
      <c r="BA523" t="s">
        <v>161</v>
      </c>
      <c r="BB523" t="s">
        <v>161</v>
      </c>
      <c r="BC523" t="s">
        <v>161</v>
      </c>
      <c r="BD523" t="s">
        <v>161</v>
      </c>
      <c r="BE523" t="s">
        <v>161</v>
      </c>
      <c r="BF523" t="s">
        <v>161</v>
      </c>
      <c r="BG523" t="s">
        <v>161</v>
      </c>
      <c r="BH523" t="s">
        <v>161</v>
      </c>
      <c r="BJ523" t="s">
        <v>161</v>
      </c>
      <c r="BK523" t="s">
        <v>161</v>
      </c>
      <c r="BL523" t="s">
        <v>161</v>
      </c>
      <c r="BM523" t="s">
        <v>161</v>
      </c>
      <c r="BO523" t="s">
        <v>161</v>
      </c>
      <c r="BQ523" t="s">
        <v>161</v>
      </c>
      <c r="BS523" t="s">
        <v>161</v>
      </c>
      <c r="BU523" t="s">
        <v>161</v>
      </c>
      <c r="BW523" t="s">
        <v>161</v>
      </c>
      <c r="BX523" t="s">
        <v>161</v>
      </c>
      <c r="BZ523">
        <v>0</v>
      </c>
      <c r="CA523">
        <v>0</v>
      </c>
      <c r="CB523">
        <v>0</v>
      </c>
      <c r="CC523">
        <v>0</v>
      </c>
      <c r="CD523">
        <v>0</v>
      </c>
      <c r="CE523">
        <v>0</v>
      </c>
      <c r="CF523">
        <v>0</v>
      </c>
      <c r="CG523">
        <v>0</v>
      </c>
      <c r="CH523">
        <v>0</v>
      </c>
      <c r="CI523">
        <v>0</v>
      </c>
      <c r="CJ523">
        <v>0</v>
      </c>
      <c r="CK523">
        <v>0</v>
      </c>
      <c r="CL523">
        <v>0</v>
      </c>
      <c r="CM523">
        <v>0</v>
      </c>
      <c r="CN523">
        <v>0</v>
      </c>
      <c r="CO523">
        <v>0</v>
      </c>
      <c r="CP523">
        <v>0</v>
      </c>
      <c r="CQ523">
        <v>0</v>
      </c>
      <c r="CR523">
        <v>0</v>
      </c>
      <c r="CS523">
        <v>0</v>
      </c>
      <c r="CT523">
        <v>0</v>
      </c>
      <c r="CU523">
        <v>0</v>
      </c>
      <c r="CV523">
        <v>0</v>
      </c>
      <c r="CW523">
        <v>0</v>
      </c>
      <c r="CX523">
        <v>0</v>
      </c>
      <c r="CY523">
        <v>0</v>
      </c>
      <c r="CZ523">
        <v>0</v>
      </c>
      <c r="DA523">
        <v>0</v>
      </c>
      <c r="DB523">
        <v>0</v>
      </c>
      <c r="DC523">
        <v>0</v>
      </c>
      <c r="DD523">
        <v>0</v>
      </c>
      <c r="DE523">
        <v>0</v>
      </c>
      <c r="DF523">
        <v>0</v>
      </c>
      <c r="DG523">
        <v>0</v>
      </c>
      <c r="DH523">
        <v>0</v>
      </c>
      <c r="DI523">
        <v>0</v>
      </c>
      <c r="DJ523">
        <v>0</v>
      </c>
      <c r="DK523">
        <v>0</v>
      </c>
      <c r="DL523">
        <v>0</v>
      </c>
      <c r="DM523">
        <v>0</v>
      </c>
      <c r="DN523">
        <v>0</v>
      </c>
      <c r="DO523">
        <v>0</v>
      </c>
      <c r="DP523">
        <v>0</v>
      </c>
      <c r="DQ523">
        <v>0</v>
      </c>
      <c r="DR523">
        <v>0</v>
      </c>
      <c r="DS523">
        <v>0</v>
      </c>
      <c r="DT523">
        <v>0</v>
      </c>
      <c r="DU523">
        <v>0</v>
      </c>
      <c r="DV523">
        <v>0</v>
      </c>
      <c r="DW523">
        <v>0</v>
      </c>
      <c r="DX523">
        <v>0</v>
      </c>
      <c r="DY523">
        <v>0</v>
      </c>
      <c r="DZ523">
        <v>0</v>
      </c>
      <c r="EA523">
        <v>0</v>
      </c>
      <c r="EB523">
        <v>0</v>
      </c>
      <c r="EC523">
        <v>0</v>
      </c>
      <c r="ED523">
        <v>0</v>
      </c>
      <c r="EE523">
        <v>0</v>
      </c>
      <c r="EF523">
        <v>0</v>
      </c>
      <c r="EG523">
        <v>0</v>
      </c>
      <c r="EH523">
        <v>0</v>
      </c>
      <c r="EI523">
        <v>0</v>
      </c>
      <c r="EJ523">
        <v>0</v>
      </c>
      <c r="EK523">
        <v>0</v>
      </c>
      <c r="EL523">
        <v>0</v>
      </c>
      <c r="EM523">
        <v>0</v>
      </c>
      <c r="EN523">
        <v>0</v>
      </c>
      <c r="EO523">
        <v>0</v>
      </c>
      <c r="EP523">
        <v>0</v>
      </c>
      <c r="EQ523">
        <v>0</v>
      </c>
      <c r="ER523">
        <v>0</v>
      </c>
      <c r="ES523">
        <v>0</v>
      </c>
    </row>
    <row r="524" spans="1:149" hidden="1" x14ac:dyDescent="0.3">
      <c r="A524" t="s">
        <v>148</v>
      </c>
      <c r="B524" t="s">
        <v>1033</v>
      </c>
      <c r="C524" t="s">
        <v>1038</v>
      </c>
      <c r="D524" t="s">
        <v>1039</v>
      </c>
      <c r="E524" t="s">
        <v>1040</v>
      </c>
      <c r="F524" t="s">
        <v>1041</v>
      </c>
      <c r="G524" t="e">
        <f>VLOOKUP(L524,'[3]Locn Lookup 2'!G:H,2,FALSE)</f>
        <v>#N/A</v>
      </c>
      <c r="H524" t="e">
        <f t="shared" si="33"/>
        <v>#N/A</v>
      </c>
      <c r="I524" t="s">
        <v>154</v>
      </c>
      <c r="J524" t="s">
        <v>155</v>
      </c>
      <c r="L524" s="3">
        <v>0</v>
      </c>
      <c r="M524" t="s">
        <v>1042</v>
      </c>
      <c r="N524" t="s">
        <v>1043</v>
      </c>
      <c r="O524" t="s">
        <v>1039</v>
      </c>
      <c r="P524" t="s">
        <v>158</v>
      </c>
      <c r="Q524" t="s">
        <v>307</v>
      </c>
      <c r="R524">
        <v>0</v>
      </c>
      <c r="S524">
        <v>0</v>
      </c>
      <c r="T524">
        <v>0</v>
      </c>
      <c r="U524">
        <v>0</v>
      </c>
      <c r="V524">
        <v>0</v>
      </c>
      <c r="W524">
        <v>0</v>
      </c>
      <c r="X524">
        <v>0</v>
      </c>
      <c r="Y524">
        <v>0</v>
      </c>
      <c r="Z524">
        <v>0</v>
      </c>
      <c r="AA524">
        <v>0</v>
      </c>
      <c r="AB524">
        <v>28000</v>
      </c>
      <c r="AC524">
        <v>0</v>
      </c>
      <c r="AD524">
        <v>-28000</v>
      </c>
      <c r="AE524">
        <f t="shared" si="34"/>
        <v>-28000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t="s">
        <v>1044</v>
      </c>
      <c r="BA524" t="s">
        <v>1041</v>
      </c>
      <c r="BB524" t="s">
        <v>161</v>
      </c>
      <c r="BC524" t="s">
        <v>161</v>
      </c>
      <c r="BD524" t="s">
        <v>161</v>
      </c>
      <c r="BE524" t="s">
        <v>161</v>
      </c>
      <c r="BF524" t="s">
        <v>159</v>
      </c>
      <c r="BG524" t="s">
        <v>161</v>
      </c>
      <c r="BH524" t="s">
        <v>161</v>
      </c>
      <c r="BI524">
        <v>0</v>
      </c>
      <c r="BJ524" t="s">
        <v>161</v>
      </c>
      <c r="BK524" t="s">
        <v>161</v>
      </c>
      <c r="BL524" t="s">
        <v>161</v>
      </c>
      <c r="BM524" t="s">
        <v>161</v>
      </c>
      <c r="BO524" t="s">
        <v>161</v>
      </c>
      <c r="BQ524" t="s">
        <v>161</v>
      </c>
      <c r="BS524" t="s">
        <v>161</v>
      </c>
      <c r="BU524" t="s">
        <v>161</v>
      </c>
      <c r="BW524" t="s">
        <v>161</v>
      </c>
      <c r="BX524" t="s">
        <v>161</v>
      </c>
      <c r="BZ524">
        <v>0</v>
      </c>
      <c r="CA524">
        <v>0</v>
      </c>
      <c r="CB524">
        <v>0</v>
      </c>
      <c r="CC524">
        <v>0</v>
      </c>
      <c r="CD524">
        <v>0</v>
      </c>
      <c r="CE524">
        <v>0</v>
      </c>
      <c r="CF524">
        <v>0</v>
      </c>
      <c r="CG524">
        <v>0</v>
      </c>
      <c r="CH524">
        <v>0</v>
      </c>
      <c r="CI524">
        <v>0</v>
      </c>
      <c r="CJ524">
        <v>0</v>
      </c>
      <c r="CK524">
        <v>0</v>
      </c>
      <c r="CL524">
        <v>0</v>
      </c>
      <c r="CM524">
        <v>0</v>
      </c>
      <c r="CN524">
        <v>0</v>
      </c>
      <c r="CO524">
        <v>0</v>
      </c>
      <c r="CP524">
        <v>0</v>
      </c>
      <c r="CQ524">
        <v>0</v>
      </c>
      <c r="CR524">
        <v>0</v>
      </c>
      <c r="CS524">
        <v>0</v>
      </c>
      <c r="CT524">
        <v>0</v>
      </c>
      <c r="CU524">
        <v>0</v>
      </c>
      <c r="CV524">
        <v>0</v>
      </c>
      <c r="CW524">
        <v>0</v>
      </c>
      <c r="CX524">
        <v>0</v>
      </c>
      <c r="CY524">
        <v>0</v>
      </c>
      <c r="CZ524">
        <v>0</v>
      </c>
      <c r="DA524">
        <v>0</v>
      </c>
      <c r="DB524">
        <v>0</v>
      </c>
      <c r="DC524">
        <v>0</v>
      </c>
      <c r="DD524">
        <v>0</v>
      </c>
      <c r="DE524">
        <v>0</v>
      </c>
      <c r="DF524">
        <v>0</v>
      </c>
      <c r="DG524">
        <v>0</v>
      </c>
      <c r="DH524">
        <v>0</v>
      </c>
      <c r="DI524">
        <v>0</v>
      </c>
      <c r="DJ524">
        <v>0</v>
      </c>
      <c r="DK524">
        <v>0</v>
      </c>
      <c r="DL524">
        <v>0</v>
      </c>
      <c r="DM524">
        <v>0</v>
      </c>
      <c r="DN524">
        <v>0</v>
      </c>
      <c r="DO524">
        <v>0</v>
      </c>
      <c r="DP524">
        <v>0</v>
      </c>
      <c r="DQ524">
        <v>0</v>
      </c>
      <c r="DR524">
        <v>0</v>
      </c>
      <c r="DS524">
        <v>0</v>
      </c>
      <c r="DT524">
        <v>0</v>
      </c>
      <c r="DU524">
        <v>0</v>
      </c>
      <c r="DV524">
        <v>0</v>
      </c>
      <c r="DW524">
        <v>0</v>
      </c>
      <c r="DX524">
        <v>0</v>
      </c>
      <c r="DY524">
        <v>0</v>
      </c>
      <c r="DZ524">
        <v>0</v>
      </c>
      <c r="EA524">
        <v>0</v>
      </c>
      <c r="EB524">
        <v>0</v>
      </c>
      <c r="EC524">
        <v>0</v>
      </c>
      <c r="ED524">
        <v>0</v>
      </c>
      <c r="EE524">
        <v>0</v>
      </c>
      <c r="EF524">
        <v>0</v>
      </c>
      <c r="EG524">
        <v>0</v>
      </c>
      <c r="EH524">
        <v>0</v>
      </c>
      <c r="EI524">
        <v>0</v>
      </c>
      <c r="EJ524">
        <v>0</v>
      </c>
      <c r="EK524">
        <v>0</v>
      </c>
      <c r="EL524">
        <v>0</v>
      </c>
      <c r="EM524">
        <v>0</v>
      </c>
      <c r="EN524">
        <v>0</v>
      </c>
      <c r="EO524">
        <v>0</v>
      </c>
      <c r="EP524">
        <v>0</v>
      </c>
      <c r="EQ524">
        <v>0</v>
      </c>
      <c r="ER524">
        <v>0</v>
      </c>
      <c r="ES524">
        <v>0</v>
      </c>
    </row>
    <row r="525" spans="1:149" hidden="1" x14ac:dyDescent="0.3">
      <c r="A525" t="s">
        <v>148</v>
      </c>
      <c r="B525" t="s">
        <v>1033</v>
      </c>
      <c r="C525" t="s">
        <v>1038</v>
      </c>
      <c r="D525" t="s">
        <v>1039</v>
      </c>
      <c r="E525" t="s">
        <v>1040</v>
      </c>
      <c r="F525" t="s">
        <v>1045</v>
      </c>
      <c r="G525" t="e">
        <f>VLOOKUP(L525,'[3]Locn Lookup 2'!G:H,2,FALSE)</f>
        <v>#N/A</v>
      </c>
      <c r="H525" t="e">
        <f t="shared" si="33"/>
        <v>#N/A</v>
      </c>
      <c r="I525" t="s">
        <v>154</v>
      </c>
      <c r="J525" t="s">
        <v>155</v>
      </c>
      <c r="L525" s="3">
        <v>0</v>
      </c>
      <c r="M525" t="s">
        <v>1042</v>
      </c>
      <c r="N525" t="s">
        <v>1046</v>
      </c>
      <c r="O525" t="s">
        <v>1039</v>
      </c>
      <c r="P525" t="s">
        <v>158</v>
      </c>
      <c r="Q525" t="s">
        <v>307</v>
      </c>
      <c r="R525">
        <v>0</v>
      </c>
      <c r="S525">
        <v>0</v>
      </c>
      <c r="T525">
        <v>0</v>
      </c>
      <c r="U525">
        <v>0</v>
      </c>
      <c r="V525">
        <v>0</v>
      </c>
      <c r="W525">
        <v>0</v>
      </c>
      <c r="X525">
        <v>0</v>
      </c>
      <c r="Y525">
        <v>0</v>
      </c>
      <c r="Z525">
        <v>0</v>
      </c>
      <c r="AA525">
        <v>0</v>
      </c>
      <c r="AB525">
        <v>28500</v>
      </c>
      <c r="AC525">
        <v>0</v>
      </c>
      <c r="AD525">
        <v>-28500</v>
      </c>
      <c r="AE525">
        <f t="shared" si="34"/>
        <v>-28500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t="s">
        <v>1047</v>
      </c>
      <c r="BA525" t="s">
        <v>1045</v>
      </c>
      <c r="BB525" t="s">
        <v>161</v>
      </c>
      <c r="BC525" t="s">
        <v>161</v>
      </c>
      <c r="BD525" t="s">
        <v>161</v>
      </c>
      <c r="BE525" t="s">
        <v>161</v>
      </c>
      <c r="BF525" t="s">
        <v>159</v>
      </c>
      <c r="BG525" t="s">
        <v>161</v>
      </c>
      <c r="BH525" t="s">
        <v>161</v>
      </c>
      <c r="BI525">
        <v>0</v>
      </c>
      <c r="BJ525" t="s">
        <v>161</v>
      </c>
      <c r="BK525" t="s">
        <v>161</v>
      </c>
      <c r="BL525" t="s">
        <v>161</v>
      </c>
      <c r="BM525" t="s">
        <v>161</v>
      </c>
      <c r="BO525" t="s">
        <v>161</v>
      </c>
      <c r="BQ525" t="s">
        <v>161</v>
      </c>
      <c r="BS525" t="s">
        <v>161</v>
      </c>
      <c r="BU525" t="s">
        <v>161</v>
      </c>
      <c r="BW525" t="s">
        <v>161</v>
      </c>
      <c r="BX525" t="s">
        <v>161</v>
      </c>
      <c r="BZ525">
        <v>0</v>
      </c>
      <c r="CA525">
        <v>0</v>
      </c>
      <c r="CB525">
        <v>0</v>
      </c>
      <c r="CC525">
        <v>0</v>
      </c>
      <c r="CD525">
        <v>0</v>
      </c>
      <c r="CE525">
        <v>0</v>
      </c>
      <c r="CF525">
        <v>0</v>
      </c>
      <c r="CG525">
        <v>0</v>
      </c>
      <c r="CH525">
        <v>0</v>
      </c>
      <c r="CI525">
        <v>0</v>
      </c>
      <c r="CJ525">
        <v>0</v>
      </c>
      <c r="CK525">
        <v>0</v>
      </c>
      <c r="CL525">
        <v>0</v>
      </c>
      <c r="CM525">
        <v>0</v>
      </c>
      <c r="CN525">
        <v>0</v>
      </c>
      <c r="CO525">
        <v>0</v>
      </c>
      <c r="CP525">
        <v>0</v>
      </c>
      <c r="CQ525">
        <v>0</v>
      </c>
      <c r="CR525">
        <v>0</v>
      </c>
      <c r="CS525">
        <v>0</v>
      </c>
      <c r="CT525">
        <v>0</v>
      </c>
      <c r="CU525">
        <v>0</v>
      </c>
      <c r="CV525">
        <v>0</v>
      </c>
      <c r="CW525">
        <v>0</v>
      </c>
      <c r="CX525">
        <v>0</v>
      </c>
      <c r="CY525">
        <v>0</v>
      </c>
      <c r="CZ525">
        <v>0</v>
      </c>
      <c r="DA525">
        <v>0</v>
      </c>
      <c r="DB525">
        <v>0</v>
      </c>
      <c r="DC525">
        <v>0</v>
      </c>
      <c r="DD525">
        <v>0</v>
      </c>
      <c r="DE525">
        <v>0</v>
      </c>
      <c r="DF525">
        <v>0</v>
      </c>
      <c r="DG525">
        <v>0</v>
      </c>
      <c r="DH525">
        <v>0</v>
      </c>
      <c r="DI525">
        <v>0</v>
      </c>
      <c r="DJ525">
        <v>0</v>
      </c>
      <c r="DK525">
        <v>0</v>
      </c>
      <c r="DL525">
        <v>0</v>
      </c>
      <c r="DM525">
        <v>0</v>
      </c>
      <c r="DN525">
        <v>0</v>
      </c>
      <c r="DO525">
        <v>0</v>
      </c>
      <c r="DP525">
        <v>0</v>
      </c>
      <c r="DQ525">
        <v>0</v>
      </c>
      <c r="DR525">
        <v>0</v>
      </c>
      <c r="DS525">
        <v>0</v>
      </c>
      <c r="DT525">
        <v>0</v>
      </c>
      <c r="DU525">
        <v>0</v>
      </c>
      <c r="DV525">
        <v>0</v>
      </c>
      <c r="DW525">
        <v>0</v>
      </c>
      <c r="DX525">
        <v>0</v>
      </c>
      <c r="DY525">
        <v>0</v>
      </c>
      <c r="DZ525">
        <v>0</v>
      </c>
      <c r="EA525">
        <v>0</v>
      </c>
      <c r="EB525">
        <v>0</v>
      </c>
      <c r="EC525">
        <v>0</v>
      </c>
      <c r="ED525">
        <v>0</v>
      </c>
      <c r="EE525">
        <v>0</v>
      </c>
      <c r="EF525">
        <v>0</v>
      </c>
      <c r="EG525">
        <v>0</v>
      </c>
      <c r="EH525">
        <v>0</v>
      </c>
      <c r="EI525">
        <v>0</v>
      </c>
      <c r="EJ525">
        <v>0</v>
      </c>
      <c r="EK525">
        <v>0</v>
      </c>
      <c r="EL525">
        <v>0</v>
      </c>
      <c r="EM525">
        <v>0</v>
      </c>
      <c r="EN525">
        <v>0</v>
      </c>
      <c r="EO525">
        <v>0</v>
      </c>
      <c r="EP525">
        <v>0</v>
      </c>
      <c r="EQ525">
        <v>0</v>
      </c>
      <c r="ER525">
        <v>0</v>
      </c>
      <c r="ES525">
        <v>0</v>
      </c>
    </row>
    <row r="526" spans="1:149" hidden="1" x14ac:dyDescent="0.3">
      <c r="A526" t="s">
        <v>148</v>
      </c>
      <c r="B526" t="s">
        <v>1033</v>
      </c>
      <c r="C526" t="s">
        <v>1038</v>
      </c>
      <c r="D526" t="s">
        <v>1039</v>
      </c>
      <c r="E526" t="s">
        <v>1040</v>
      </c>
      <c r="F526" t="s">
        <v>1048</v>
      </c>
      <c r="G526" t="e">
        <f>VLOOKUP(L526,'[3]Locn Lookup 2'!G:H,2,FALSE)</f>
        <v>#N/A</v>
      </c>
      <c r="H526" t="e">
        <f t="shared" si="33"/>
        <v>#N/A</v>
      </c>
      <c r="I526" t="s">
        <v>154</v>
      </c>
      <c r="J526" t="s">
        <v>155</v>
      </c>
      <c r="L526" s="3">
        <v>0</v>
      </c>
      <c r="M526" t="s">
        <v>1042</v>
      </c>
      <c r="N526" t="s">
        <v>1049</v>
      </c>
      <c r="O526" t="s">
        <v>1039</v>
      </c>
      <c r="P526" t="s">
        <v>158</v>
      </c>
      <c r="Q526" t="s">
        <v>307</v>
      </c>
      <c r="R526">
        <v>0</v>
      </c>
      <c r="S526">
        <v>0</v>
      </c>
      <c r="T526">
        <v>0</v>
      </c>
      <c r="U526">
        <v>0</v>
      </c>
      <c r="V526">
        <v>0</v>
      </c>
      <c r="W526">
        <v>0</v>
      </c>
      <c r="X526">
        <v>0</v>
      </c>
      <c r="Y526">
        <v>0</v>
      </c>
      <c r="Z526">
        <v>0</v>
      </c>
      <c r="AA526">
        <v>0</v>
      </c>
      <c r="AB526">
        <v>42000</v>
      </c>
      <c r="AC526">
        <v>0</v>
      </c>
      <c r="AD526">
        <v>-42000</v>
      </c>
      <c r="AE526">
        <f t="shared" si="34"/>
        <v>-42000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t="s">
        <v>1050</v>
      </c>
      <c r="BA526" t="s">
        <v>1048</v>
      </c>
      <c r="BB526" t="s">
        <v>161</v>
      </c>
      <c r="BC526" t="s">
        <v>161</v>
      </c>
      <c r="BD526" t="s">
        <v>161</v>
      </c>
      <c r="BE526" t="s">
        <v>161</v>
      </c>
      <c r="BF526" t="s">
        <v>159</v>
      </c>
      <c r="BG526" t="s">
        <v>161</v>
      </c>
      <c r="BH526" t="s">
        <v>161</v>
      </c>
      <c r="BI526">
        <v>0</v>
      </c>
      <c r="BJ526" t="s">
        <v>161</v>
      </c>
      <c r="BK526" t="s">
        <v>161</v>
      </c>
      <c r="BL526" t="s">
        <v>161</v>
      </c>
      <c r="BM526" t="s">
        <v>161</v>
      </c>
      <c r="BO526" t="s">
        <v>161</v>
      </c>
      <c r="BQ526" t="s">
        <v>161</v>
      </c>
      <c r="BS526" t="s">
        <v>161</v>
      </c>
      <c r="BU526" t="s">
        <v>161</v>
      </c>
      <c r="BW526" t="s">
        <v>161</v>
      </c>
      <c r="BX526" t="s">
        <v>161</v>
      </c>
      <c r="BZ526">
        <v>0</v>
      </c>
      <c r="CA526">
        <v>0</v>
      </c>
      <c r="CB526">
        <v>0</v>
      </c>
      <c r="CC526">
        <v>0</v>
      </c>
      <c r="CD526">
        <v>0</v>
      </c>
      <c r="CE526">
        <v>0</v>
      </c>
      <c r="CF526">
        <v>0</v>
      </c>
      <c r="CG526">
        <v>0</v>
      </c>
      <c r="CH526">
        <v>0</v>
      </c>
      <c r="CI526">
        <v>0</v>
      </c>
      <c r="CJ526">
        <v>0</v>
      </c>
      <c r="CK526">
        <v>0</v>
      </c>
      <c r="CL526">
        <v>0</v>
      </c>
      <c r="CM526">
        <v>0</v>
      </c>
      <c r="CN526">
        <v>0</v>
      </c>
      <c r="CO526">
        <v>0</v>
      </c>
      <c r="CP526">
        <v>0</v>
      </c>
      <c r="CQ526">
        <v>0</v>
      </c>
      <c r="CR526">
        <v>0</v>
      </c>
      <c r="CS526">
        <v>0</v>
      </c>
      <c r="CT526">
        <v>0</v>
      </c>
      <c r="CU526">
        <v>0</v>
      </c>
      <c r="CV526">
        <v>0</v>
      </c>
      <c r="CW526">
        <v>0</v>
      </c>
      <c r="CX526">
        <v>0</v>
      </c>
      <c r="CY526">
        <v>0</v>
      </c>
      <c r="CZ526">
        <v>0</v>
      </c>
      <c r="DA526">
        <v>0</v>
      </c>
      <c r="DB526">
        <v>0</v>
      </c>
      <c r="DC526">
        <v>0</v>
      </c>
      <c r="DD526">
        <v>0</v>
      </c>
      <c r="DE526">
        <v>0</v>
      </c>
      <c r="DF526">
        <v>0</v>
      </c>
      <c r="DG526">
        <v>0</v>
      </c>
      <c r="DH526">
        <v>0</v>
      </c>
      <c r="DI526">
        <v>0</v>
      </c>
      <c r="DJ526">
        <v>0</v>
      </c>
      <c r="DK526">
        <v>0</v>
      </c>
      <c r="DL526">
        <v>0</v>
      </c>
      <c r="DM526">
        <v>0</v>
      </c>
      <c r="DN526">
        <v>0</v>
      </c>
      <c r="DO526">
        <v>0</v>
      </c>
      <c r="DP526">
        <v>0</v>
      </c>
      <c r="DQ526">
        <v>0</v>
      </c>
      <c r="DR526">
        <v>0</v>
      </c>
      <c r="DS526">
        <v>0</v>
      </c>
      <c r="DT526">
        <v>0</v>
      </c>
      <c r="DU526">
        <v>0</v>
      </c>
      <c r="DV526">
        <v>0</v>
      </c>
      <c r="DW526">
        <v>0</v>
      </c>
      <c r="DX526">
        <v>0</v>
      </c>
      <c r="DY526">
        <v>0</v>
      </c>
      <c r="DZ526">
        <v>0</v>
      </c>
      <c r="EA526">
        <v>0</v>
      </c>
      <c r="EB526">
        <v>0</v>
      </c>
      <c r="EC526">
        <v>0</v>
      </c>
      <c r="ED526">
        <v>0</v>
      </c>
      <c r="EE526">
        <v>0</v>
      </c>
      <c r="EF526">
        <v>0</v>
      </c>
      <c r="EG526">
        <v>0</v>
      </c>
      <c r="EH526">
        <v>0</v>
      </c>
      <c r="EI526">
        <v>0</v>
      </c>
      <c r="EJ526">
        <v>0</v>
      </c>
      <c r="EK526">
        <v>0</v>
      </c>
      <c r="EL526">
        <v>0</v>
      </c>
      <c r="EM526">
        <v>0</v>
      </c>
      <c r="EN526">
        <v>0</v>
      </c>
      <c r="EO526">
        <v>0</v>
      </c>
      <c r="EP526">
        <v>0</v>
      </c>
      <c r="EQ526">
        <v>0</v>
      </c>
      <c r="ER526">
        <v>0</v>
      </c>
      <c r="ES526">
        <v>0</v>
      </c>
    </row>
    <row r="527" spans="1:149" hidden="1" x14ac:dyDescent="0.3">
      <c r="A527" t="s">
        <v>148</v>
      </c>
      <c r="B527" t="s">
        <v>1033</v>
      </c>
      <c r="C527" t="s">
        <v>1038</v>
      </c>
      <c r="D527" t="s">
        <v>151</v>
      </c>
      <c r="E527" t="s">
        <v>152</v>
      </c>
      <c r="F527" t="s">
        <v>161</v>
      </c>
      <c r="G527" t="e">
        <f>VLOOKUP(L527,'[3]Locn Lookup 2'!G:H,2,FALSE)</f>
        <v>#N/A</v>
      </c>
      <c r="H527" t="e">
        <f t="shared" si="33"/>
        <v>#N/A</v>
      </c>
      <c r="I527" t="s">
        <v>154</v>
      </c>
      <c r="J527" t="s">
        <v>155</v>
      </c>
      <c r="L527" s="3">
        <v>0</v>
      </c>
      <c r="M527" t="s">
        <v>1042</v>
      </c>
      <c r="N527" t="s">
        <v>1051</v>
      </c>
      <c r="O527" t="s">
        <v>151</v>
      </c>
      <c r="P527" t="s">
        <v>158</v>
      </c>
      <c r="Q527" t="s">
        <v>159</v>
      </c>
      <c r="R527">
        <v>0</v>
      </c>
      <c r="S527">
        <v>0</v>
      </c>
      <c r="T527">
        <v>0</v>
      </c>
      <c r="U527">
        <v>0</v>
      </c>
      <c r="V527">
        <v>0</v>
      </c>
      <c r="W527">
        <v>0</v>
      </c>
      <c r="X527">
        <v>0</v>
      </c>
      <c r="Y527">
        <v>0</v>
      </c>
      <c r="Z527">
        <v>0</v>
      </c>
      <c r="AA527">
        <v>0</v>
      </c>
      <c r="AB527">
        <v>0</v>
      </c>
      <c r="AC527">
        <v>0</v>
      </c>
      <c r="AD527">
        <v>0</v>
      </c>
      <c r="AE527">
        <f t="shared" si="34"/>
        <v>0</v>
      </c>
      <c r="AF527">
        <v>0</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t="s">
        <v>161</v>
      </c>
      <c r="BA527" t="s">
        <v>161</v>
      </c>
      <c r="BB527" t="s">
        <v>161</v>
      </c>
      <c r="BC527" t="s">
        <v>161</v>
      </c>
      <c r="BD527" t="s">
        <v>161</v>
      </c>
      <c r="BE527" t="s">
        <v>161</v>
      </c>
      <c r="BF527" t="s">
        <v>161</v>
      </c>
      <c r="BG527" t="s">
        <v>161</v>
      </c>
      <c r="BH527" t="s">
        <v>161</v>
      </c>
      <c r="BJ527" t="s">
        <v>161</v>
      </c>
      <c r="BK527" t="s">
        <v>161</v>
      </c>
      <c r="BL527" t="s">
        <v>161</v>
      </c>
      <c r="BM527" t="s">
        <v>161</v>
      </c>
      <c r="BO527" t="s">
        <v>161</v>
      </c>
      <c r="BQ527" t="s">
        <v>161</v>
      </c>
      <c r="BS527" t="s">
        <v>161</v>
      </c>
      <c r="BU527" t="s">
        <v>161</v>
      </c>
      <c r="BW527" t="s">
        <v>161</v>
      </c>
      <c r="BX527" t="s">
        <v>161</v>
      </c>
      <c r="BZ527">
        <v>0</v>
      </c>
      <c r="CA527">
        <v>0</v>
      </c>
      <c r="CB527">
        <v>0</v>
      </c>
      <c r="CC527">
        <v>0</v>
      </c>
      <c r="CD527">
        <v>0</v>
      </c>
      <c r="CE527">
        <v>0</v>
      </c>
      <c r="CF527">
        <v>0</v>
      </c>
      <c r="CG527">
        <v>0</v>
      </c>
      <c r="CH527">
        <v>0</v>
      </c>
      <c r="CI527">
        <v>0</v>
      </c>
      <c r="CJ527">
        <v>0</v>
      </c>
      <c r="CK527">
        <v>0</v>
      </c>
      <c r="CL527">
        <v>0</v>
      </c>
      <c r="CM527">
        <v>0</v>
      </c>
      <c r="CN527">
        <v>0</v>
      </c>
      <c r="CO527">
        <v>0</v>
      </c>
      <c r="CP527">
        <v>0</v>
      </c>
      <c r="CQ527">
        <v>0</v>
      </c>
      <c r="CR527">
        <v>0</v>
      </c>
      <c r="CS527">
        <v>0</v>
      </c>
      <c r="CT527">
        <v>0</v>
      </c>
      <c r="CU527">
        <v>0</v>
      </c>
      <c r="CV527">
        <v>0</v>
      </c>
      <c r="CW527">
        <v>0</v>
      </c>
      <c r="CX527">
        <v>0</v>
      </c>
      <c r="CY527">
        <v>0</v>
      </c>
      <c r="CZ527">
        <v>0</v>
      </c>
      <c r="DA527">
        <v>0</v>
      </c>
      <c r="DB527">
        <v>0</v>
      </c>
      <c r="DC527">
        <v>0</v>
      </c>
      <c r="DD527">
        <v>0</v>
      </c>
      <c r="DE527">
        <v>0</v>
      </c>
      <c r="DF527">
        <v>0</v>
      </c>
      <c r="DG527">
        <v>0</v>
      </c>
      <c r="DH527">
        <v>0</v>
      </c>
      <c r="DI527">
        <v>0</v>
      </c>
      <c r="DJ527">
        <v>0</v>
      </c>
      <c r="DK527">
        <v>0</v>
      </c>
      <c r="DL527">
        <v>0</v>
      </c>
      <c r="DM527">
        <v>0</v>
      </c>
      <c r="DN527">
        <v>0</v>
      </c>
      <c r="DO527">
        <v>0</v>
      </c>
      <c r="DP527">
        <v>0</v>
      </c>
      <c r="DQ527">
        <v>0</v>
      </c>
      <c r="DR527">
        <v>0</v>
      </c>
      <c r="DS527">
        <v>0</v>
      </c>
      <c r="DT527">
        <v>0</v>
      </c>
      <c r="DU527">
        <v>0</v>
      </c>
      <c r="DV527">
        <v>0</v>
      </c>
      <c r="DW527">
        <v>0</v>
      </c>
      <c r="DX527">
        <v>0</v>
      </c>
      <c r="DY527">
        <v>0</v>
      </c>
      <c r="DZ527">
        <v>0</v>
      </c>
      <c r="EA527">
        <v>0</v>
      </c>
      <c r="EB527">
        <v>0</v>
      </c>
      <c r="EC527">
        <v>0</v>
      </c>
      <c r="ED527">
        <v>0</v>
      </c>
      <c r="EE527">
        <v>0</v>
      </c>
      <c r="EF527">
        <v>0</v>
      </c>
      <c r="EG527">
        <v>0</v>
      </c>
      <c r="EH527">
        <v>0</v>
      </c>
      <c r="EI527">
        <v>0</v>
      </c>
      <c r="EJ527">
        <v>0</v>
      </c>
      <c r="EK527">
        <v>0</v>
      </c>
      <c r="EL527">
        <v>0</v>
      </c>
      <c r="EM527">
        <v>0</v>
      </c>
      <c r="EN527">
        <v>0</v>
      </c>
      <c r="EO527">
        <v>0</v>
      </c>
      <c r="EP527">
        <v>0</v>
      </c>
      <c r="EQ527">
        <v>0</v>
      </c>
      <c r="ER527">
        <v>0</v>
      </c>
      <c r="ES527">
        <v>0</v>
      </c>
    </row>
    <row r="528" spans="1:149" hidden="1" x14ac:dyDescent="0.3">
      <c r="A528" t="s">
        <v>148</v>
      </c>
      <c r="B528" t="s">
        <v>1033</v>
      </c>
      <c r="C528" t="s">
        <v>1038</v>
      </c>
      <c r="D528" t="s">
        <v>151</v>
      </c>
      <c r="E528" t="s">
        <v>152</v>
      </c>
      <c r="F528" t="s">
        <v>1052</v>
      </c>
      <c r="G528" t="e">
        <f>VLOOKUP(L528,'[3]Locn Lookup 2'!G:H,2,FALSE)</f>
        <v>#N/A</v>
      </c>
      <c r="H528" t="e">
        <f t="shared" si="33"/>
        <v>#N/A</v>
      </c>
      <c r="I528" t="s">
        <v>154</v>
      </c>
      <c r="J528" t="s">
        <v>155</v>
      </c>
      <c r="L528" s="3">
        <v>0</v>
      </c>
      <c r="M528" t="s">
        <v>1042</v>
      </c>
      <c r="N528" t="s">
        <v>1053</v>
      </c>
      <c r="O528" t="s">
        <v>151</v>
      </c>
      <c r="P528" t="s">
        <v>158</v>
      </c>
      <c r="Q528" t="s">
        <v>307</v>
      </c>
      <c r="R528">
        <v>0</v>
      </c>
      <c r="S528">
        <v>0</v>
      </c>
      <c r="T528">
        <v>0</v>
      </c>
      <c r="U528">
        <v>0</v>
      </c>
      <c r="V528">
        <v>0</v>
      </c>
      <c r="W528">
        <v>0</v>
      </c>
      <c r="X528">
        <v>0</v>
      </c>
      <c r="Y528">
        <v>0</v>
      </c>
      <c r="Z528">
        <v>0</v>
      </c>
      <c r="AA528">
        <v>0</v>
      </c>
      <c r="AB528">
        <v>96000</v>
      </c>
      <c r="AC528">
        <v>0</v>
      </c>
      <c r="AD528">
        <v>-96000</v>
      </c>
      <c r="AE528">
        <f t="shared" si="34"/>
        <v>-96000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t="s">
        <v>1054</v>
      </c>
      <c r="BA528" t="s">
        <v>1052</v>
      </c>
      <c r="BB528" t="s">
        <v>161</v>
      </c>
      <c r="BC528" t="s">
        <v>161</v>
      </c>
      <c r="BD528" t="s">
        <v>161</v>
      </c>
      <c r="BE528" t="s">
        <v>161</v>
      </c>
      <c r="BF528" t="s">
        <v>159</v>
      </c>
      <c r="BG528" t="s">
        <v>161</v>
      </c>
      <c r="BH528" t="s">
        <v>161</v>
      </c>
      <c r="BI528">
        <v>0</v>
      </c>
      <c r="BJ528" t="s">
        <v>161</v>
      </c>
      <c r="BK528" t="s">
        <v>161</v>
      </c>
      <c r="BL528" t="s">
        <v>161</v>
      </c>
      <c r="BM528" t="s">
        <v>161</v>
      </c>
      <c r="BO528" t="s">
        <v>161</v>
      </c>
      <c r="BQ528" t="s">
        <v>161</v>
      </c>
      <c r="BS528" t="s">
        <v>161</v>
      </c>
      <c r="BU528" t="s">
        <v>161</v>
      </c>
      <c r="BW528" t="s">
        <v>161</v>
      </c>
      <c r="BX528" t="s">
        <v>161</v>
      </c>
      <c r="BZ528">
        <v>0</v>
      </c>
      <c r="CA528">
        <v>0</v>
      </c>
      <c r="CB528">
        <v>0</v>
      </c>
      <c r="CC528">
        <v>0</v>
      </c>
      <c r="CD528">
        <v>0</v>
      </c>
      <c r="CE528">
        <v>0</v>
      </c>
      <c r="CF528">
        <v>0</v>
      </c>
      <c r="CG528">
        <v>0</v>
      </c>
      <c r="CH528">
        <v>0</v>
      </c>
      <c r="CI528">
        <v>0</v>
      </c>
      <c r="CJ528">
        <v>0</v>
      </c>
      <c r="CK528">
        <v>0</v>
      </c>
      <c r="CL528">
        <v>0</v>
      </c>
      <c r="CM528">
        <v>0</v>
      </c>
      <c r="CN528">
        <v>0</v>
      </c>
      <c r="CO528">
        <v>0</v>
      </c>
      <c r="CP528">
        <v>0</v>
      </c>
      <c r="CQ528">
        <v>0</v>
      </c>
      <c r="CR528">
        <v>0</v>
      </c>
      <c r="CS528">
        <v>0</v>
      </c>
      <c r="CT528">
        <v>0</v>
      </c>
      <c r="CU528">
        <v>0</v>
      </c>
      <c r="CV528">
        <v>0</v>
      </c>
      <c r="CW528">
        <v>0</v>
      </c>
      <c r="CX528">
        <v>0</v>
      </c>
      <c r="CY528">
        <v>0</v>
      </c>
      <c r="CZ528">
        <v>0</v>
      </c>
      <c r="DA528">
        <v>0</v>
      </c>
      <c r="DB528">
        <v>0</v>
      </c>
      <c r="DC528">
        <v>0</v>
      </c>
      <c r="DD528">
        <v>0</v>
      </c>
      <c r="DE528">
        <v>0</v>
      </c>
      <c r="DF528">
        <v>0</v>
      </c>
      <c r="DG528">
        <v>0</v>
      </c>
      <c r="DH528">
        <v>0</v>
      </c>
      <c r="DI528">
        <v>0</v>
      </c>
      <c r="DJ528">
        <v>0</v>
      </c>
      <c r="DK528">
        <v>0</v>
      </c>
      <c r="DL528">
        <v>0</v>
      </c>
      <c r="DM528">
        <v>0</v>
      </c>
      <c r="DN528">
        <v>0</v>
      </c>
      <c r="DO528">
        <v>0</v>
      </c>
      <c r="DP528">
        <v>0</v>
      </c>
      <c r="DQ528">
        <v>0</v>
      </c>
      <c r="DR528">
        <v>0</v>
      </c>
      <c r="DS528">
        <v>0</v>
      </c>
      <c r="DT528">
        <v>0</v>
      </c>
      <c r="DU528">
        <v>0</v>
      </c>
      <c r="DV528">
        <v>0</v>
      </c>
      <c r="DW528">
        <v>0</v>
      </c>
      <c r="DX528">
        <v>0</v>
      </c>
      <c r="DY528">
        <v>0</v>
      </c>
      <c r="DZ528">
        <v>0</v>
      </c>
      <c r="EA528">
        <v>0</v>
      </c>
      <c r="EB528">
        <v>0</v>
      </c>
      <c r="EC528">
        <v>0</v>
      </c>
      <c r="ED528">
        <v>0</v>
      </c>
      <c r="EE528">
        <v>0</v>
      </c>
      <c r="EF528">
        <v>0</v>
      </c>
      <c r="EG528">
        <v>0</v>
      </c>
      <c r="EH528">
        <v>0</v>
      </c>
      <c r="EI528">
        <v>0</v>
      </c>
      <c r="EJ528">
        <v>0</v>
      </c>
      <c r="EK528">
        <v>0</v>
      </c>
      <c r="EL528">
        <v>0</v>
      </c>
      <c r="EM528">
        <v>0</v>
      </c>
      <c r="EN528">
        <v>0</v>
      </c>
      <c r="EO528">
        <v>0</v>
      </c>
      <c r="EP528">
        <v>0</v>
      </c>
      <c r="EQ528">
        <v>0</v>
      </c>
      <c r="ER528">
        <v>0</v>
      </c>
      <c r="ES528">
        <v>0</v>
      </c>
    </row>
    <row r="529" spans="1:149" hidden="1" x14ac:dyDescent="0.3">
      <c r="A529" t="s">
        <v>148</v>
      </c>
      <c r="B529" t="s">
        <v>1033</v>
      </c>
      <c r="C529" t="s">
        <v>1038</v>
      </c>
      <c r="D529" t="s">
        <v>151</v>
      </c>
      <c r="E529" t="s">
        <v>152</v>
      </c>
      <c r="F529" t="s">
        <v>1055</v>
      </c>
      <c r="G529" t="e">
        <f>VLOOKUP(L529,'[3]Locn Lookup 2'!G:H,2,FALSE)</f>
        <v>#N/A</v>
      </c>
      <c r="H529" t="e">
        <f t="shared" si="33"/>
        <v>#N/A</v>
      </c>
      <c r="I529" t="s">
        <v>154</v>
      </c>
      <c r="J529" t="s">
        <v>155</v>
      </c>
      <c r="L529" s="3">
        <v>0</v>
      </c>
      <c r="M529" t="s">
        <v>1042</v>
      </c>
      <c r="N529" t="s">
        <v>1056</v>
      </c>
      <c r="O529" t="s">
        <v>151</v>
      </c>
      <c r="P529" t="s">
        <v>158</v>
      </c>
      <c r="Q529" t="s">
        <v>307</v>
      </c>
      <c r="R529">
        <v>0</v>
      </c>
      <c r="S529">
        <v>0</v>
      </c>
      <c r="T529">
        <v>0</v>
      </c>
      <c r="U529">
        <v>0</v>
      </c>
      <c r="V529">
        <v>0</v>
      </c>
      <c r="W529">
        <v>0</v>
      </c>
      <c r="X529">
        <v>0</v>
      </c>
      <c r="Y529">
        <v>0</v>
      </c>
      <c r="Z529">
        <v>0</v>
      </c>
      <c r="AA529">
        <v>0</v>
      </c>
      <c r="AB529">
        <v>265000</v>
      </c>
      <c r="AC529">
        <v>0</v>
      </c>
      <c r="AD529">
        <v>-265000</v>
      </c>
      <c r="AE529">
        <f t="shared" si="34"/>
        <v>-265000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t="s">
        <v>1057</v>
      </c>
      <c r="BA529" t="s">
        <v>1055</v>
      </c>
      <c r="BB529" t="s">
        <v>161</v>
      </c>
      <c r="BC529" t="s">
        <v>161</v>
      </c>
      <c r="BD529" t="s">
        <v>161</v>
      </c>
      <c r="BE529" t="s">
        <v>161</v>
      </c>
      <c r="BF529" t="s">
        <v>159</v>
      </c>
      <c r="BG529" t="s">
        <v>161</v>
      </c>
      <c r="BH529" t="s">
        <v>161</v>
      </c>
      <c r="BI529">
        <v>0</v>
      </c>
      <c r="BJ529" t="s">
        <v>161</v>
      </c>
      <c r="BK529" t="s">
        <v>161</v>
      </c>
      <c r="BL529" t="s">
        <v>161</v>
      </c>
      <c r="BM529" t="s">
        <v>161</v>
      </c>
      <c r="BO529" t="s">
        <v>161</v>
      </c>
      <c r="BQ529" t="s">
        <v>161</v>
      </c>
      <c r="BS529" t="s">
        <v>161</v>
      </c>
      <c r="BU529" t="s">
        <v>161</v>
      </c>
      <c r="BW529" t="s">
        <v>161</v>
      </c>
      <c r="BX529" t="s">
        <v>161</v>
      </c>
      <c r="BZ529">
        <v>0</v>
      </c>
      <c r="CA529">
        <v>0</v>
      </c>
      <c r="CB529">
        <v>0</v>
      </c>
      <c r="CC529">
        <v>0</v>
      </c>
      <c r="CD529">
        <v>0</v>
      </c>
      <c r="CE529">
        <v>0</v>
      </c>
      <c r="CF529">
        <v>0</v>
      </c>
      <c r="CG529">
        <v>0</v>
      </c>
      <c r="CH529">
        <v>0</v>
      </c>
      <c r="CI529">
        <v>0</v>
      </c>
      <c r="CJ529">
        <v>0</v>
      </c>
      <c r="CK529">
        <v>0</v>
      </c>
      <c r="CL529">
        <v>0</v>
      </c>
      <c r="CM529">
        <v>0</v>
      </c>
      <c r="CN529">
        <v>0</v>
      </c>
      <c r="CO529">
        <v>0</v>
      </c>
      <c r="CP529">
        <v>0</v>
      </c>
      <c r="CQ529">
        <v>0</v>
      </c>
      <c r="CR529">
        <v>0</v>
      </c>
      <c r="CS529">
        <v>0</v>
      </c>
      <c r="CT529">
        <v>0</v>
      </c>
      <c r="CU529">
        <v>0</v>
      </c>
      <c r="CV529">
        <v>0</v>
      </c>
      <c r="CW529">
        <v>0</v>
      </c>
      <c r="CX529">
        <v>0</v>
      </c>
      <c r="CY529">
        <v>0</v>
      </c>
      <c r="CZ529">
        <v>0</v>
      </c>
      <c r="DA529">
        <v>0</v>
      </c>
      <c r="DB529">
        <v>0</v>
      </c>
      <c r="DC529">
        <v>0</v>
      </c>
      <c r="DD529">
        <v>0</v>
      </c>
      <c r="DE529">
        <v>0</v>
      </c>
      <c r="DF529">
        <v>0</v>
      </c>
      <c r="DG529">
        <v>0</v>
      </c>
      <c r="DH529">
        <v>0</v>
      </c>
      <c r="DI529">
        <v>0</v>
      </c>
      <c r="DJ529">
        <v>0</v>
      </c>
      <c r="DK529">
        <v>0</v>
      </c>
      <c r="DL529">
        <v>0</v>
      </c>
      <c r="DM529">
        <v>0</v>
      </c>
      <c r="DN529">
        <v>0</v>
      </c>
      <c r="DO529">
        <v>0</v>
      </c>
      <c r="DP529">
        <v>0</v>
      </c>
      <c r="DQ529">
        <v>0</v>
      </c>
      <c r="DR529">
        <v>0</v>
      </c>
      <c r="DS529">
        <v>0</v>
      </c>
      <c r="DT529">
        <v>0</v>
      </c>
      <c r="DU529">
        <v>0</v>
      </c>
      <c r="DV529">
        <v>0</v>
      </c>
      <c r="DW529">
        <v>0</v>
      </c>
      <c r="DX529">
        <v>0</v>
      </c>
      <c r="DY529">
        <v>0</v>
      </c>
      <c r="DZ529">
        <v>0</v>
      </c>
      <c r="EA529">
        <v>0</v>
      </c>
      <c r="EB529">
        <v>0</v>
      </c>
      <c r="EC529">
        <v>0</v>
      </c>
      <c r="ED529">
        <v>0</v>
      </c>
      <c r="EE529">
        <v>0</v>
      </c>
      <c r="EF529">
        <v>0</v>
      </c>
      <c r="EG529">
        <v>0</v>
      </c>
      <c r="EH529">
        <v>0</v>
      </c>
      <c r="EI529">
        <v>0</v>
      </c>
      <c r="EJ529">
        <v>0</v>
      </c>
      <c r="EK529">
        <v>0</v>
      </c>
      <c r="EL529">
        <v>0</v>
      </c>
      <c r="EM529">
        <v>0</v>
      </c>
      <c r="EN529">
        <v>0</v>
      </c>
      <c r="EO529">
        <v>0</v>
      </c>
      <c r="EP529">
        <v>0</v>
      </c>
      <c r="EQ529">
        <v>0</v>
      </c>
      <c r="ER529">
        <v>0</v>
      </c>
      <c r="ES529">
        <v>0</v>
      </c>
    </row>
    <row r="530" spans="1:149" hidden="1" x14ac:dyDescent="0.3">
      <c r="A530" t="s">
        <v>148</v>
      </c>
      <c r="B530" t="s">
        <v>1033</v>
      </c>
      <c r="C530" t="s">
        <v>1038</v>
      </c>
      <c r="D530" t="s">
        <v>151</v>
      </c>
      <c r="E530" t="s">
        <v>152</v>
      </c>
      <c r="F530" t="s">
        <v>1058</v>
      </c>
      <c r="G530" t="e">
        <f>VLOOKUP(L530,'[3]Locn Lookup 2'!G:H,2,FALSE)</f>
        <v>#N/A</v>
      </c>
      <c r="H530" t="e">
        <f t="shared" si="33"/>
        <v>#N/A</v>
      </c>
      <c r="I530" t="s">
        <v>154</v>
      </c>
      <c r="J530" t="s">
        <v>155</v>
      </c>
      <c r="L530" s="3">
        <v>0</v>
      </c>
      <c r="M530" t="s">
        <v>1042</v>
      </c>
      <c r="N530" t="s">
        <v>1059</v>
      </c>
      <c r="O530" t="s">
        <v>151</v>
      </c>
      <c r="P530" t="s">
        <v>158</v>
      </c>
      <c r="Q530" t="s">
        <v>307</v>
      </c>
      <c r="R530">
        <v>0</v>
      </c>
      <c r="S530">
        <v>0</v>
      </c>
      <c r="T530">
        <v>0</v>
      </c>
      <c r="U530">
        <v>0</v>
      </c>
      <c r="V530">
        <v>0</v>
      </c>
      <c r="W530">
        <v>0</v>
      </c>
      <c r="X530">
        <v>0</v>
      </c>
      <c r="Y530">
        <v>0</v>
      </c>
      <c r="Z530">
        <v>0</v>
      </c>
      <c r="AA530">
        <v>0</v>
      </c>
      <c r="AB530">
        <v>300000</v>
      </c>
      <c r="AC530">
        <v>0</v>
      </c>
      <c r="AD530">
        <v>-300000</v>
      </c>
      <c r="AE530">
        <f t="shared" si="34"/>
        <v>-300000</v>
      </c>
      <c r="AF530">
        <v>0</v>
      </c>
      <c r="AG530">
        <v>0</v>
      </c>
      <c r="AH530">
        <v>0</v>
      </c>
      <c r="AI530">
        <v>0</v>
      </c>
      <c r="AJ530">
        <v>0</v>
      </c>
      <c r="AK530">
        <v>0</v>
      </c>
      <c r="AL530">
        <v>0</v>
      </c>
      <c r="AM530">
        <v>0</v>
      </c>
      <c r="AN530">
        <v>0</v>
      </c>
      <c r="AO530">
        <v>0</v>
      </c>
      <c r="AP530">
        <v>0</v>
      </c>
      <c r="AQ530">
        <v>0</v>
      </c>
      <c r="AR530">
        <v>0</v>
      </c>
      <c r="AS530">
        <v>0</v>
      </c>
      <c r="AT530">
        <v>0</v>
      </c>
      <c r="AU530">
        <v>0</v>
      </c>
      <c r="AV530">
        <v>0</v>
      </c>
      <c r="AW530">
        <v>0</v>
      </c>
      <c r="AX530">
        <v>0</v>
      </c>
      <c r="AY530">
        <v>0</v>
      </c>
      <c r="AZ530" t="s">
        <v>1060</v>
      </c>
      <c r="BA530" t="s">
        <v>1058</v>
      </c>
      <c r="BB530" t="s">
        <v>161</v>
      </c>
      <c r="BC530" t="s">
        <v>161</v>
      </c>
      <c r="BD530" t="s">
        <v>161</v>
      </c>
      <c r="BE530" t="s">
        <v>161</v>
      </c>
      <c r="BF530" t="s">
        <v>159</v>
      </c>
      <c r="BG530" t="s">
        <v>161</v>
      </c>
      <c r="BH530" t="s">
        <v>161</v>
      </c>
      <c r="BI530">
        <v>0</v>
      </c>
      <c r="BJ530" t="s">
        <v>161</v>
      </c>
      <c r="BK530" t="s">
        <v>161</v>
      </c>
      <c r="BL530" t="s">
        <v>161</v>
      </c>
      <c r="BM530" t="s">
        <v>161</v>
      </c>
      <c r="BO530" t="s">
        <v>161</v>
      </c>
      <c r="BQ530" t="s">
        <v>161</v>
      </c>
      <c r="BS530" t="s">
        <v>161</v>
      </c>
      <c r="BU530" t="s">
        <v>161</v>
      </c>
      <c r="BW530" t="s">
        <v>161</v>
      </c>
      <c r="BX530" t="s">
        <v>161</v>
      </c>
      <c r="BZ530">
        <v>0</v>
      </c>
      <c r="CA530">
        <v>0</v>
      </c>
      <c r="CB530">
        <v>0</v>
      </c>
      <c r="CC530">
        <v>0</v>
      </c>
      <c r="CD530">
        <v>0</v>
      </c>
      <c r="CE530">
        <v>0</v>
      </c>
      <c r="CF530">
        <v>0</v>
      </c>
      <c r="CG530">
        <v>0</v>
      </c>
      <c r="CH530">
        <v>0</v>
      </c>
      <c r="CI530">
        <v>0</v>
      </c>
      <c r="CJ530">
        <v>0</v>
      </c>
      <c r="CK530">
        <v>0</v>
      </c>
      <c r="CL530">
        <v>0</v>
      </c>
      <c r="CM530">
        <v>0</v>
      </c>
      <c r="CN530">
        <v>0</v>
      </c>
      <c r="CO530">
        <v>0</v>
      </c>
      <c r="CP530">
        <v>0</v>
      </c>
      <c r="CQ530">
        <v>0</v>
      </c>
      <c r="CR530">
        <v>0</v>
      </c>
      <c r="CS530">
        <v>0</v>
      </c>
      <c r="CT530">
        <v>0</v>
      </c>
      <c r="CU530">
        <v>0</v>
      </c>
      <c r="CV530">
        <v>0</v>
      </c>
      <c r="CW530">
        <v>0</v>
      </c>
      <c r="CX530">
        <v>0</v>
      </c>
      <c r="CY530">
        <v>0</v>
      </c>
      <c r="CZ530">
        <v>0</v>
      </c>
      <c r="DA530">
        <v>0</v>
      </c>
      <c r="DB530">
        <v>0</v>
      </c>
      <c r="DC530">
        <v>0</v>
      </c>
      <c r="DD530">
        <v>0</v>
      </c>
      <c r="DE530">
        <v>0</v>
      </c>
      <c r="DF530">
        <v>0</v>
      </c>
      <c r="DG530">
        <v>0</v>
      </c>
      <c r="DH530">
        <v>0</v>
      </c>
      <c r="DI530">
        <v>0</v>
      </c>
      <c r="DJ530">
        <v>0</v>
      </c>
      <c r="DK530">
        <v>0</v>
      </c>
      <c r="DL530">
        <v>0</v>
      </c>
      <c r="DM530">
        <v>0</v>
      </c>
      <c r="DN530">
        <v>0</v>
      </c>
      <c r="DO530">
        <v>0</v>
      </c>
      <c r="DP530">
        <v>0</v>
      </c>
      <c r="DQ530">
        <v>0</v>
      </c>
      <c r="DR530">
        <v>0</v>
      </c>
      <c r="DS530">
        <v>0</v>
      </c>
      <c r="DT530">
        <v>0</v>
      </c>
      <c r="DU530">
        <v>0</v>
      </c>
      <c r="DV530">
        <v>0</v>
      </c>
      <c r="DW530">
        <v>0</v>
      </c>
      <c r="DX530">
        <v>0</v>
      </c>
      <c r="DY530">
        <v>0</v>
      </c>
      <c r="DZ530">
        <v>0</v>
      </c>
      <c r="EA530">
        <v>0</v>
      </c>
      <c r="EB530">
        <v>0</v>
      </c>
      <c r="EC530">
        <v>0</v>
      </c>
      <c r="ED530">
        <v>0</v>
      </c>
      <c r="EE530">
        <v>0</v>
      </c>
      <c r="EF530">
        <v>0</v>
      </c>
      <c r="EG530">
        <v>0</v>
      </c>
      <c r="EH530">
        <v>0</v>
      </c>
      <c r="EI530">
        <v>0</v>
      </c>
      <c r="EJ530">
        <v>0</v>
      </c>
      <c r="EK530">
        <v>0</v>
      </c>
      <c r="EL530">
        <v>0</v>
      </c>
      <c r="EM530">
        <v>0</v>
      </c>
      <c r="EN530">
        <v>0</v>
      </c>
      <c r="EO530">
        <v>0</v>
      </c>
      <c r="EP530">
        <v>0</v>
      </c>
      <c r="EQ530">
        <v>0</v>
      </c>
      <c r="ER530">
        <v>0</v>
      </c>
      <c r="ES530">
        <v>0</v>
      </c>
    </row>
    <row r="531" spans="1:149" hidden="1" x14ac:dyDescent="0.3">
      <c r="A531" t="s">
        <v>148</v>
      </c>
      <c r="B531" t="s">
        <v>1033</v>
      </c>
      <c r="C531" t="s">
        <v>1038</v>
      </c>
      <c r="D531" t="s">
        <v>151</v>
      </c>
      <c r="E531" t="s">
        <v>152</v>
      </c>
      <c r="F531" t="s">
        <v>1061</v>
      </c>
      <c r="G531" t="e">
        <f>VLOOKUP(L531,'[3]Locn Lookup 2'!G:H,2,FALSE)</f>
        <v>#N/A</v>
      </c>
      <c r="H531" t="e">
        <f t="shared" si="33"/>
        <v>#N/A</v>
      </c>
      <c r="I531" t="s">
        <v>154</v>
      </c>
      <c r="J531" t="s">
        <v>155</v>
      </c>
      <c r="L531" s="3">
        <v>0</v>
      </c>
      <c r="M531" t="s">
        <v>1042</v>
      </c>
      <c r="N531" t="s">
        <v>1062</v>
      </c>
      <c r="O531" t="s">
        <v>151</v>
      </c>
      <c r="P531" t="s">
        <v>158</v>
      </c>
      <c r="Q531" t="s">
        <v>307</v>
      </c>
      <c r="R531">
        <v>0</v>
      </c>
      <c r="S531">
        <v>0</v>
      </c>
      <c r="T531">
        <v>0</v>
      </c>
      <c r="U531">
        <v>0</v>
      </c>
      <c r="V531">
        <v>0</v>
      </c>
      <c r="W531">
        <v>0</v>
      </c>
      <c r="X531">
        <v>0</v>
      </c>
      <c r="Y531">
        <v>0</v>
      </c>
      <c r="Z531">
        <v>0</v>
      </c>
      <c r="AA531">
        <v>0</v>
      </c>
      <c r="AB531">
        <v>338000</v>
      </c>
      <c r="AC531">
        <v>0</v>
      </c>
      <c r="AD531">
        <v>-338000</v>
      </c>
      <c r="AE531">
        <f t="shared" si="34"/>
        <v>-338000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t="s">
        <v>1063</v>
      </c>
      <c r="BA531" t="s">
        <v>1061</v>
      </c>
      <c r="BB531" t="s">
        <v>161</v>
      </c>
      <c r="BC531" t="s">
        <v>161</v>
      </c>
      <c r="BD531" t="s">
        <v>161</v>
      </c>
      <c r="BE531" t="s">
        <v>161</v>
      </c>
      <c r="BF531" t="s">
        <v>159</v>
      </c>
      <c r="BG531" t="s">
        <v>161</v>
      </c>
      <c r="BH531" t="s">
        <v>161</v>
      </c>
      <c r="BI531">
        <v>0</v>
      </c>
      <c r="BJ531" t="s">
        <v>161</v>
      </c>
      <c r="BK531" t="s">
        <v>161</v>
      </c>
      <c r="BL531" t="s">
        <v>161</v>
      </c>
      <c r="BM531" t="s">
        <v>161</v>
      </c>
      <c r="BO531" t="s">
        <v>161</v>
      </c>
      <c r="BQ531" t="s">
        <v>161</v>
      </c>
      <c r="BS531" t="s">
        <v>161</v>
      </c>
      <c r="BU531" t="s">
        <v>161</v>
      </c>
      <c r="BW531" t="s">
        <v>161</v>
      </c>
      <c r="BX531" t="s">
        <v>161</v>
      </c>
      <c r="BZ531">
        <v>0</v>
      </c>
      <c r="CA531">
        <v>0</v>
      </c>
      <c r="CB531">
        <v>0</v>
      </c>
      <c r="CC531">
        <v>0</v>
      </c>
      <c r="CD531">
        <v>0</v>
      </c>
      <c r="CE531">
        <v>0</v>
      </c>
      <c r="CF531">
        <v>0</v>
      </c>
      <c r="CG531">
        <v>0</v>
      </c>
      <c r="CH531">
        <v>0</v>
      </c>
      <c r="CI531">
        <v>0</v>
      </c>
      <c r="CJ531">
        <v>0</v>
      </c>
      <c r="CK531">
        <v>0</v>
      </c>
      <c r="CL531">
        <v>0</v>
      </c>
      <c r="CM531">
        <v>0</v>
      </c>
      <c r="CN531">
        <v>0</v>
      </c>
      <c r="CO531">
        <v>0</v>
      </c>
      <c r="CP531">
        <v>0</v>
      </c>
      <c r="CQ531">
        <v>0</v>
      </c>
      <c r="CR531">
        <v>0</v>
      </c>
      <c r="CS531">
        <v>0</v>
      </c>
      <c r="CT531">
        <v>0</v>
      </c>
      <c r="CU531">
        <v>0</v>
      </c>
      <c r="CV531">
        <v>0</v>
      </c>
      <c r="CW531">
        <v>0</v>
      </c>
      <c r="CX531">
        <v>0</v>
      </c>
      <c r="CY531">
        <v>0</v>
      </c>
      <c r="CZ531">
        <v>0</v>
      </c>
      <c r="DA531">
        <v>0</v>
      </c>
      <c r="DB531">
        <v>0</v>
      </c>
      <c r="DC531">
        <v>0</v>
      </c>
      <c r="DD531">
        <v>0</v>
      </c>
      <c r="DE531">
        <v>0</v>
      </c>
      <c r="DF531">
        <v>0</v>
      </c>
      <c r="DG531">
        <v>0</v>
      </c>
      <c r="DH531">
        <v>0</v>
      </c>
      <c r="DI531">
        <v>0</v>
      </c>
      <c r="DJ531">
        <v>0</v>
      </c>
      <c r="DK531">
        <v>0</v>
      </c>
      <c r="DL531">
        <v>0</v>
      </c>
      <c r="DM531">
        <v>0</v>
      </c>
      <c r="DN531">
        <v>0</v>
      </c>
      <c r="DO531">
        <v>0</v>
      </c>
      <c r="DP531">
        <v>0</v>
      </c>
      <c r="DQ531">
        <v>0</v>
      </c>
      <c r="DR531">
        <v>0</v>
      </c>
      <c r="DS531">
        <v>0</v>
      </c>
      <c r="DT531">
        <v>0</v>
      </c>
      <c r="DU531">
        <v>0</v>
      </c>
      <c r="DV531">
        <v>0</v>
      </c>
      <c r="DW531">
        <v>0</v>
      </c>
      <c r="DX531">
        <v>0</v>
      </c>
      <c r="DY531">
        <v>0</v>
      </c>
      <c r="DZ531">
        <v>0</v>
      </c>
      <c r="EA531">
        <v>0</v>
      </c>
      <c r="EB531">
        <v>0</v>
      </c>
      <c r="EC531">
        <v>0</v>
      </c>
      <c r="ED531">
        <v>0</v>
      </c>
      <c r="EE531">
        <v>0</v>
      </c>
      <c r="EF531">
        <v>0</v>
      </c>
      <c r="EG531">
        <v>0</v>
      </c>
      <c r="EH531">
        <v>0</v>
      </c>
      <c r="EI531">
        <v>0</v>
      </c>
      <c r="EJ531">
        <v>0</v>
      </c>
      <c r="EK531">
        <v>0</v>
      </c>
      <c r="EL531">
        <v>0</v>
      </c>
      <c r="EM531">
        <v>0</v>
      </c>
      <c r="EN531">
        <v>0</v>
      </c>
      <c r="EO531">
        <v>0</v>
      </c>
      <c r="EP531">
        <v>0</v>
      </c>
      <c r="EQ531">
        <v>0</v>
      </c>
      <c r="ER531">
        <v>0</v>
      </c>
      <c r="ES531">
        <v>0</v>
      </c>
    </row>
    <row r="532" spans="1:149" hidden="1" x14ac:dyDescent="0.3">
      <c r="A532" t="s">
        <v>148</v>
      </c>
      <c r="B532" t="s">
        <v>1033</v>
      </c>
      <c r="C532" t="s">
        <v>1038</v>
      </c>
      <c r="D532" t="s">
        <v>151</v>
      </c>
      <c r="E532" t="s">
        <v>152</v>
      </c>
      <c r="F532" t="s">
        <v>1064</v>
      </c>
      <c r="G532" t="e">
        <f>VLOOKUP(L532,'[3]Locn Lookup 2'!G:H,2,FALSE)</f>
        <v>#N/A</v>
      </c>
      <c r="H532" t="e">
        <f t="shared" si="33"/>
        <v>#N/A</v>
      </c>
      <c r="I532" t="s">
        <v>154</v>
      </c>
      <c r="J532" t="s">
        <v>155</v>
      </c>
      <c r="L532" s="3">
        <v>0</v>
      </c>
      <c r="M532" t="s">
        <v>1042</v>
      </c>
      <c r="N532" t="s">
        <v>1065</v>
      </c>
      <c r="O532" t="s">
        <v>151</v>
      </c>
      <c r="P532" t="s">
        <v>158</v>
      </c>
      <c r="Q532" t="s">
        <v>307</v>
      </c>
      <c r="R532">
        <v>0</v>
      </c>
      <c r="S532">
        <v>0</v>
      </c>
      <c r="T532">
        <v>0</v>
      </c>
      <c r="U532">
        <v>0</v>
      </c>
      <c r="V532">
        <v>0</v>
      </c>
      <c r="W532">
        <v>0</v>
      </c>
      <c r="X532">
        <v>0</v>
      </c>
      <c r="Y532">
        <v>0</v>
      </c>
      <c r="Z532">
        <v>0</v>
      </c>
      <c r="AA532">
        <v>0</v>
      </c>
      <c r="AB532">
        <v>2400000</v>
      </c>
      <c r="AC532">
        <v>0</v>
      </c>
      <c r="AD532">
        <v>-2400000</v>
      </c>
      <c r="AE532">
        <f t="shared" si="34"/>
        <v>-2400000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t="s">
        <v>1066</v>
      </c>
      <c r="BA532" t="s">
        <v>1064</v>
      </c>
      <c r="BB532" t="s">
        <v>161</v>
      </c>
      <c r="BC532" t="s">
        <v>161</v>
      </c>
      <c r="BD532" t="s">
        <v>161</v>
      </c>
      <c r="BE532" t="s">
        <v>161</v>
      </c>
      <c r="BF532" t="s">
        <v>159</v>
      </c>
      <c r="BG532" t="s">
        <v>161</v>
      </c>
      <c r="BH532" t="s">
        <v>161</v>
      </c>
      <c r="BI532">
        <v>0</v>
      </c>
      <c r="BJ532" t="s">
        <v>161</v>
      </c>
      <c r="BK532" t="s">
        <v>161</v>
      </c>
      <c r="BL532" t="s">
        <v>161</v>
      </c>
      <c r="BM532" t="s">
        <v>161</v>
      </c>
      <c r="BO532" t="s">
        <v>161</v>
      </c>
      <c r="BQ532" t="s">
        <v>161</v>
      </c>
      <c r="BS532" t="s">
        <v>161</v>
      </c>
      <c r="BU532" t="s">
        <v>161</v>
      </c>
      <c r="BW532" t="s">
        <v>161</v>
      </c>
      <c r="BX532" t="s">
        <v>161</v>
      </c>
      <c r="BZ532">
        <v>0</v>
      </c>
      <c r="CA532">
        <v>0</v>
      </c>
      <c r="CB532">
        <v>0</v>
      </c>
      <c r="CC532">
        <v>0</v>
      </c>
      <c r="CD532">
        <v>0</v>
      </c>
      <c r="CE532">
        <v>0</v>
      </c>
      <c r="CF532">
        <v>0</v>
      </c>
      <c r="CG532">
        <v>0</v>
      </c>
      <c r="CH532">
        <v>0</v>
      </c>
      <c r="CI532">
        <v>0</v>
      </c>
      <c r="CJ532">
        <v>0</v>
      </c>
      <c r="CK532">
        <v>0</v>
      </c>
      <c r="CL532">
        <v>0</v>
      </c>
      <c r="CM532">
        <v>0</v>
      </c>
      <c r="CN532">
        <v>0</v>
      </c>
      <c r="CO532">
        <v>0</v>
      </c>
      <c r="CP532">
        <v>0</v>
      </c>
      <c r="CQ532">
        <v>0</v>
      </c>
      <c r="CR532">
        <v>0</v>
      </c>
      <c r="CS532">
        <v>0</v>
      </c>
      <c r="CT532">
        <v>0</v>
      </c>
      <c r="CU532">
        <v>0</v>
      </c>
      <c r="CV532">
        <v>0</v>
      </c>
      <c r="CW532">
        <v>0</v>
      </c>
      <c r="CX532">
        <v>0</v>
      </c>
      <c r="CY532">
        <v>0</v>
      </c>
      <c r="CZ532">
        <v>0</v>
      </c>
      <c r="DA532">
        <v>0</v>
      </c>
      <c r="DB532">
        <v>0</v>
      </c>
      <c r="DC532">
        <v>0</v>
      </c>
      <c r="DD532">
        <v>0</v>
      </c>
      <c r="DE532">
        <v>0</v>
      </c>
      <c r="DF532">
        <v>0</v>
      </c>
      <c r="DG532">
        <v>0</v>
      </c>
      <c r="DH532">
        <v>0</v>
      </c>
      <c r="DI532">
        <v>0</v>
      </c>
      <c r="DJ532">
        <v>0</v>
      </c>
      <c r="DK532">
        <v>0</v>
      </c>
      <c r="DL532">
        <v>0</v>
      </c>
      <c r="DM532">
        <v>0</v>
      </c>
      <c r="DN532">
        <v>0</v>
      </c>
      <c r="DO532">
        <v>0</v>
      </c>
      <c r="DP532">
        <v>0</v>
      </c>
      <c r="DQ532">
        <v>0</v>
      </c>
      <c r="DR532">
        <v>0</v>
      </c>
      <c r="DS532">
        <v>0</v>
      </c>
      <c r="DT532">
        <v>0</v>
      </c>
      <c r="DU532">
        <v>0</v>
      </c>
      <c r="DV532">
        <v>0</v>
      </c>
      <c r="DW532">
        <v>0</v>
      </c>
      <c r="DX532">
        <v>0</v>
      </c>
      <c r="DY532">
        <v>0</v>
      </c>
      <c r="DZ532">
        <v>0</v>
      </c>
      <c r="EA532">
        <v>0</v>
      </c>
      <c r="EB532">
        <v>0</v>
      </c>
      <c r="EC532">
        <v>0</v>
      </c>
      <c r="ED532">
        <v>0</v>
      </c>
      <c r="EE532">
        <v>0</v>
      </c>
      <c r="EF532">
        <v>0</v>
      </c>
      <c r="EG532">
        <v>0</v>
      </c>
      <c r="EH532">
        <v>0</v>
      </c>
      <c r="EI532">
        <v>0</v>
      </c>
      <c r="EJ532">
        <v>0</v>
      </c>
      <c r="EK532">
        <v>0</v>
      </c>
      <c r="EL532">
        <v>0</v>
      </c>
      <c r="EM532">
        <v>0</v>
      </c>
      <c r="EN532">
        <v>0</v>
      </c>
      <c r="EO532">
        <v>0</v>
      </c>
      <c r="EP532">
        <v>0</v>
      </c>
      <c r="EQ532">
        <v>0</v>
      </c>
      <c r="ER532">
        <v>0</v>
      </c>
      <c r="ES532">
        <v>0</v>
      </c>
    </row>
    <row r="533" spans="1:149" hidden="1" x14ac:dyDescent="0.3">
      <c r="A533" t="s">
        <v>148</v>
      </c>
      <c r="B533" t="s">
        <v>1033</v>
      </c>
      <c r="C533" t="s">
        <v>1038</v>
      </c>
      <c r="D533" t="s">
        <v>151</v>
      </c>
      <c r="E533" t="s">
        <v>152</v>
      </c>
      <c r="F533" t="s">
        <v>1067</v>
      </c>
      <c r="G533" t="e">
        <f>VLOOKUP(L533,'[3]Locn Lookup 2'!G:H,2,FALSE)</f>
        <v>#N/A</v>
      </c>
      <c r="H533" t="e">
        <f t="shared" si="33"/>
        <v>#N/A</v>
      </c>
      <c r="I533" t="s">
        <v>154</v>
      </c>
      <c r="J533" t="s">
        <v>155</v>
      </c>
      <c r="L533" s="3">
        <v>0</v>
      </c>
      <c r="M533" t="s">
        <v>1042</v>
      </c>
      <c r="N533" t="s">
        <v>1068</v>
      </c>
      <c r="O533" t="s">
        <v>151</v>
      </c>
      <c r="P533" t="s">
        <v>158</v>
      </c>
      <c r="Q533" t="s">
        <v>307</v>
      </c>
      <c r="R533">
        <v>0</v>
      </c>
      <c r="S533">
        <v>0</v>
      </c>
      <c r="T533">
        <v>0</v>
      </c>
      <c r="U533">
        <v>0</v>
      </c>
      <c r="V533">
        <v>0</v>
      </c>
      <c r="W533">
        <v>0</v>
      </c>
      <c r="X533">
        <v>0</v>
      </c>
      <c r="Y533">
        <v>0</v>
      </c>
      <c r="Z533">
        <v>0</v>
      </c>
      <c r="AA533">
        <v>0</v>
      </c>
      <c r="AB533">
        <v>125000</v>
      </c>
      <c r="AC533">
        <v>0</v>
      </c>
      <c r="AD533">
        <v>-125000</v>
      </c>
      <c r="AE533">
        <f t="shared" si="34"/>
        <v>-125000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t="s">
        <v>1069</v>
      </c>
      <c r="BA533" t="s">
        <v>1067</v>
      </c>
      <c r="BB533" t="s">
        <v>161</v>
      </c>
      <c r="BC533" t="s">
        <v>161</v>
      </c>
      <c r="BD533" t="s">
        <v>161</v>
      </c>
      <c r="BE533" t="s">
        <v>161</v>
      </c>
      <c r="BF533" t="s">
        <v>159</v>
      </c>
      <c r="BG533" t="s">
        <v>161</v>
      </c>
      <c r="BH533" t="s">
        <v>161</v>
      </c>
      <c r="BI533">
        <v>0</v>
      </c>
      <c r="BJ533" t="s">
        <v>161</v>
      </c>
      <c r="BK533" t="s">
        <v>161</v>
      </c>
      <c r="BL533" t="s">
        <v>161</v>
      </c>
      <c r="BM533" t="s">
        <v>161</v>
      </c>
      <c r="BO533" t="s">
        <v>161</v>
      </c>
      <c r="BQ533" t="s">
        <v>161</v>
      </c>
      <c r="BS533" t="s">
        <v>161</v>
      </c>
      <c r="BU533" t="s">
        <v>161</v>
      </c>
      <c r="BW533" t="s">
        <v>161</v>
      </c>
      <c r="BX533" t="s">
        <v>161</v>
      </c>
      <c r="BZ533">
        <v>0</v>
      </c>
      <c r="CA533">
        <v>0</v>
      </c>
      <c r="CB533">
        <v>0</v>
      </c>
      <c r="CC533">
        <v>0</v>
      </c>
      <c r="CD533">
        <v>0</v>
      </c>
      <c r="CE533">
        <v>0</v>
      </c>
      <c r="CF533">
        <v>0</v>
      </c>
      <c r="CG533">
        <v>0</v>
      </c>
      <c r="CH533">
        <v>0</v>
      </c>
      <c r="CI533">
        <v>0</v>
      </c>
      <c r="CJ533">
        <v>0</v>
      </c>
      <c r="CK533">
        <v>0</v>
      </c>
      <c r="CL533">
        <v>0</v>
      </c>
      <c r="CM533">
        <v>0</v>
      </c>
      <c r="CN533">
        <v>0</v>
      </c>
      <c r="CO533">
        <v>0</v>
      </c>
      <c r="CP533">
        <v>0</v>
      </c>
      <c r="CQ533">
        <v>0</v>
      </c>
      <c r="CR533">
        <v>0</v>
      </c>
      <c r="CS533">
        <v>0</v>
      </c>
      <c r="CT533">
        <v>0</v>
      </c>
      <c r="CU533">
        <v>0</v>
      </c>
      <c r="CV533">
        <v>0</v>
      </c>
      <c r="CW533">
        <v>0</v>
      </c>
      <c r="CX533">
        <v>0</v>
      </c>
      <c r="CY533">
        <v>0</v>
      </c>
      <c r="CZ533">
        <v>0</v>
      </c>
      <c r="DA533">
        <v>0</v>
      </c>
      <c r="DB533">
        <v>0</v>
      </c>
      <c r="DC533">
        <v>0</v>
      </c>
      <c r="DD533">
        <v>0</v>
      </c>
      <c r="DE533">
        <v>0</v>
      </c>
      <c r="DF533">
        <v>0</v>
      </c>
      <c r="DG533">
        <v>0</v>
      </c>
      <c r="DH533">
        <v>0</v>
      </c>
      <c r="DI533">
        <v>0</v>
      </c>
      <c r="DJ533">
        <v>0</v>
      </c>
      <c r="DK533">
        <v>0</v>
      </c>
      <c r="DL533">
        <v>0</v>
      </c>
      <c r="DM533">
        <v>0</v>
      </c>
      <c r="DN533">
        <v>0</v>
      </c>
      <c r="DO533">
        <v>0</v>
      </c>
      <c r="DP533">
        <v>0</v>
      </c>
      <c r="DQ533">
        <v>0</v>
      </c>
      <c r="DR533">
        <v>0</v>
      </c>
      <c r="DS533">
        <v>0</v>
      </c>
      <c r="DT533">
        <v>0</v>
      </c>
      <c r="DU533">
        <v>0</v>
      </c>
      <c r="DV533">
        <v>0</v>
      </c>
      <c r="DW533">
        <v>0</v>
      </c>
      <c r="DX533">
        <v>0</v>
      </c>
      <c r="DY533">
        <v>0</v>
      </c>
      <c r="DZ533">
        <v>0</v>
      </c>
      <c r="EA533">
        <v>0</v>
      </c>
      <c r="EB533">
        <v>0</v>
      </c>
      <c r="EC533">
        <v>0</v>
      </c>
      <c r="ED533">
        <v>0</v>
      </c>
      <c r="EE533">
        <v>0</v>
      </c>
      <c r="EF533">
        <v>0</v>
      </c>
      <c r="EG533">
        <v>0</v>
      </c>
      <c r="EH533">
        <v>0</v>
      </c>
      <c r="EI533">
        <v>0</v>
      </c>
      <c r="EJ533">
        <v>0</v>
      </c>
      <c r="EK533">
        <v>0</v>
      </c>
      <c r="EL533">
        <v>0</v>
      </c>
      <c r="EM533">
        <v>0</v>
      </c>
      <c r="EN533">
        <v>0</v>
      </c>
      <c r="EO533">
        <v>0</v>
      </c>
      <c r="EP533">
        <v>0</v>
      </c>
      <c r="EQ533">
        <v>0</v>
      </c>
      <c r="ER533">
        <v>0</v>
      </c>
      <c r="ES533">
        <v>0</v>
      </c>
    </row>
    <row r="534" spans="1:149" hidden="1" x14ac:dyDescent="0.3">
      <c r="A534" t="s">
        <v>148</v>
      </c>
      <c r="B534" t="s">
        <v>1033</v>
      </c>
      <c r="C534" t="s">
        <v>1038</v>
      </c>
      <c r="D534" t="s">
        <v>151</v>
      </c>
      <c r="E534" t="s">
        <v>152</v>
      </c>
      <c r="F534" t="s">
        <v>1070</v>
      </c>
      <c r="G534" t="e">
        <f>VLOOKUP(L534,'[3]Locn Lookup 2'!G:H,2,FALSE)</f>
        <v>#N/A</v>
      </c>
      <c r="H534" t="e">
        <f t="shared" si="33"/>
        <v>#N/A</v>
      </c>
      <c r="I534" t="s">
        <v>154</v>
      </c>
      <c r="J534" t="s">
        <v>155</v>
      </c>
      <c r="L534" s="3">
        <v>0</v>
      </c>
      <c r="M534" t="s">
        <v>1042</v>
      </c>
      <c r="N534" t="s">
        <v>1071</v>
      </c>
      <c r="O534" t="s">
        <v>151</v>
      </c>
      <c r="P534" t="s">
        <v>158</v>
      </c>
      <c r="Q534" t="s">
        <v>307</v>
      </c>
      <c r="R534">
        <v>0</v>
      </c>
      <c r="S534">
        <v>0</v>
      </c>
      <c r="T534">
        <v>0</v>
      </c>
      <c r="U534">
        <v>0</v>
      </c>
      <c r="V534">
        <v>0</v>
      </c>
      <c r="W534">
        <v>0</v>
      </c>
      <c r="X534">
        <v>0</v>
      </c>
      <c r="Y534">
        <v>0</v>
      </c>
      <c r="Z534">
        <v>0</v>
      </c>
      <c r="AA534">
        <v>0</v>
      </c>
      <c r="AB534">
        <v>495250</v>
      </c>
      <c r="AC534">
        <v>0</v>
      </c>
      <c r="AD534">
        <v>-495250</v>
      </c>
      <c r="AE534">
        <f t="shared" si="34"/>
        <v>-495250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t="s">
        <v>1072</v>
      </c>
      <c r="BA534" t="s">
        <v>1070</v>
      </c>
      <c r="BB534" t="s">
        <v>161</v>
      </c>
      <c r="BC534" t="s">
        <v>161</v>
      </c>
      <c r="BD534" t="s">
        <v>161</v>
      </c>
      <c r="BE534" t="s">
        <v>161</v>
      </c>
      <c r="BF534" t="s">
        <v>159</v>
      </c>
      <c r="BG534" t="s">
        <v>161</v>
      </c>
      <c r="BH534" t="s">
        <v>161</v>
      </c>
      <c r="BI534">
        <v>0</v>
      </c>
      <c r="BJ534" t="s">
        <v>161</v>
      </c>
      <c r="BK534" t="s">
        <v>161</v>
      </c>
      <c r="BL534" t="s">
        <v>161</v>
      </c>
      <c r="BM534" t="s">
        <v>161</v>
      </c>
      <c r="BO534" t="s">
        <v>161</v>
      </c>
      <c r="BQ534" t="s">
        <v>161</v>
      </c>
      <c r="BS534" t="s">
        <v>161</v>
      </c>
      <c r="BU534" t="s">
        <v>161</v>
      </c>
      <c r="BW534" t="s">
        <v>161</v>
      </c>
      <c r="BX534" t="s">
        <v>161</v>
      </c>
      <c r="BZ534">
        <v>0</v>
      </c>
      <c r="CA534">
        <v>0</v>
      </c>
      <c r="CB534">
        <v>0</v>
      </c>
      <c r="CC534">
        <v>0</v>
      </c>
      <c r="CD534">
        <v>0</v>
      </c>
      <c r="CE534">
        <v>0</v>
      </c>
      <c r="CF534">
        <v>0</v>
      </c>
      <c r="CG534">
        <v>0</v>
      </c>
      <c r="CH534">
        <v>0</v>
      </c>
      <c r="CI534">
        <v>0</v>
      </c>
      <c r="CJ534">
        <v>0</v>
      </c>
      <c r="CK534">
        <v>0</v>
      </c>
      <c r="CL534">
        <v>0</v>
      </c>
      <c r="CM534">
        <v>0</v>
      </c>
      <c r="CN534">
        <v>0</v>
      </c>
      <c r="CO534">
        <v>0</v>
      </c>
      <c r="CP534">
        <v>0</v>
      </c>
      <c r="CQ534">
        <v>0</v>
      </c>
      <c r="CR534">
        <v>0</v>
      </c>
      <c r="CS534">
        <v>0</v>
      </c>
      <c r="CT534">
        <v>0</v>
      </c>
      <c r="CU534">
        <v>0</v>
      </c>
      <c r="CV534">
        <v>0</v>
      </c>
      <c r="CW534">
        <v>0</v>
      </c>
      <c r="CX534">
        <v>0</v>
      </c>
      <c r="CY534">
        <v>0</v>
      </c>
      <c r="CZ534">
        <v>0</v>
      </c>
      <c r="DA534">
        <v>0</v>
      </c>
      <c r="DB534">
        <v>0</v>
      </c>
      <c r="DC534">
        <v>0</v>
      </c>
      <c r="DD534">
        <v>0</v>
      </c>
      <c r="DE534">
        <v>0</v>
      </c>
      <c r="DF534">
        <v>0</v>
      </c>
      <c r="DG534">
        <v>0</v>
      </c>
      <c r="DH534">
        <v>0</v>
      </c>
      <c r="DI534">
        <v>0</v>
      </c>
      <c r="DJ534">
        <v>0</v>
      </c>
      <c r="DK534">
        <v>0</v>
      </c>
      <c r="DL534">
        <v>0</v>
      </c>
      <c r="DM534">
        <v>0</v>
      </c>
      <c r="DN534">
        <v>0</v>
      </c>
      <c r="DO534">
        <v>0</v>
      </c>
      <c r="DP534">
        <v>0</v>
      </c>
      <c r="DQ534">
        <v>0</v>
      </c>
      <c r="DR534">
        <v>0</v>
      </c>
      <c r="DS534">
        <v>0</v>
      </c>
      <c r="DT534">
        <v>0</v>
      </c>
      <c r="DU534">
        <v>0</v>
      </c>
      <c r="DV534">
        <v>0</v>
      </c>
      <c r="DW534">
        <v>0</v>
      </c>
      <c r="DX534">
        <v>0</v>
      </c>
      <c r="DY534">
        <v>0</v>
      </c>
      <c r="DZ534">
        <v>0</v>
      </c>
      <c r="EA534">
        <v>0</v>
      </c>
      <c r="EB534">
        <v>0</v>
      </c>
      <c r="EC534">
        <v>0</v>
      </c>
      <c r="ED534">
        <v>0</v>
      </c>
      <c r="EE534">
        <v>0</v>
      </c>
      <c r="EF534">
        <v>0</v>
      </c>
      <c r="EG534">
        <v>0</v>
      </c>
      <c r="EH534">
        <v>0</v>
      </c>
      <c r="EI534">
        <v>0</v>
      </c>
      <c r="EJ534">
        <v>0</v>
      </c>
      <c r="EK534">
        <v>0</v>
      </c>
      <c r="EL534">
        <v>0</v>
      </c>
      <c r="EM534">
        <v>0</v>
      </c>
      <c r="EN534">
        <v>0</v>
      </c>
      <c r="EO534">
        <v>0</v>
      </c>
      <c r="EP534">
        <v>0</v>
      </c>
      <c r="EQ534">
        <v>0</v>
      </c>
      <c r="ER534">
        <v>0</v>
      </c>
      <c r="ES534">
        <v>0</v>
      </c>
    </row>
    <row r="535" spans="1:149" hidden="1" x14ac:dyDescent="0.3">
      <c r="A535" t="s">
        <v>148</v>
      </c>
      <c r="B535" t="s">
        <v>1033</v>
      </c>
      <c r="C535" t="s">
        <v>1038</v>
      </c>
      <c r="D535" t="s">
        <v>151</v>
      </c>
      <c r="E535" t="s">
        <v>152</v>
      </c>
      <c r="F535" t="s">
        <v>1073</v>
      </c>
      <c r="G535" t="e">
        <f>VLOOKUP(L535,'[3]Locn Lookup 2'!G:H,2,FALSE)</f>
        <v>#N/A</v>
      </c>
      <c r="H535" t="e">
        <f t="shared" si="33"/>
        <v>#N/A</v>
      </c>
      <c r="I535" t="s">
        <v>154</v>
      </c>
      <c r="J535" t="s">
        <v>155</v>
      </c>
      <c r="L535" s="3">
        <v>0</v>
      </c>
      <c r="M535" t="s">
        <v>1042</v>
      </c>
      <c r="N535" t="s">
        <v>1074</v>
      </c>
      <c r="O535" t="s">
        <v>151</v>
      </c>
      <c r="P535" t="s">
        <v>158</v>
      </c>
      <c r="Q535" t="s">
        <v>307</v>
      </c>
      <c r="R535">
        <v>0</v>
      </c>
      <c r="S535">
        <v>0</v>
      </c>
      <c r="T535">
        <v>0</v>
      </c>
      <c r="U535">
        <v>0</v>
      </c>
      <c r="V535">
        <v>0</v>
      </c>
      <c r="W535">
        <v>0</v>
      </c>
      <c r="X535">
        <v>0</v>
      </c>
      <c r="Y535">
        <v>0</v>
      </c>
      <c r="Z535">
        <v>0</v>
      </c>
      <c r="AA535">
        <v>0</v>
      </c>
      <c r="AB535">
        <v>600000</v>
      </c>
      <c r="AC535">
        <v>0</v>
      </c>
      <c r="AD535">
        <v>-600000</v>
      </c>
      <c r="AE535">
        <f t="shared" si="34"/>
        <v>-600000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t="s">
        <v>1075</v>
      </c>
      <c r="BA535" t="s">
        <v>1073</v>
      </c>
      <c r="BB535" t="s">
        <v>161</v>
      </c>
      <c r="BC535" t="s">
        <v>161</v>
      </c>
      <c r="BD535" t="s">
        <v>161</v>
      </c>
      <c r="BE535" t="s">
        <v>161</v>
      </c>
      <c r="BF535" t="s">
        <v>159</v>
      </c>
      <c r="BG535" t="s">
        <v>161</v>
      </c>
      <c r="BH535" t="s">
        <v>161</v>
      </c>
      <c r="BI535">
        <v>0</v>
      </c>
      <c r="BJ535" t="s">
        <v>161</v>
      </c>
      <c r="BK535" t="s">
        <v>161</v>
      </c>
      <c r="BL535" t="s">
        <v>161</v>
      </c>
      <c r="BM535" t="s">
        <v>161</v>
      </c>
      <c r="BO535" t="s">
        <v>161</v>
      </c>
      <c r="BQ535" t="s">
        <v>161</v>
      </c>
      <c r="BS535" t="s">
        <v>161</v>
      </c>
      <c r="BU535" t="s">
        <v>161</v>
      </c>
      <c r="BW535" t="s">
        <v>161</v>
      </c>
      <c r="BX535" t="s">
        <v>161</v>
      </c>
      <c r="BZ535">
        <v>0</v>
      </c>
      <c r="CA535">
        <v>0</v>
      </c>
      <c r="CB535">
        <v>0</v>
      </c>
      <c r="CC535">
        <v>0</v>
      </c>
      <c r="CD535">
        <v>0</v>
      </c>
      <c r="CE535">
        <v>0</v>
      </c>
      <c r="CF535">
        <v>0</v>
      </c>
      <c r="CG535">
        <v>0</v>
      </c>
      <c r="CH535">
        <v>0</v>
      </c>
      <c r="CI535">
        <v>0</v>
      </c>
      <c r="CJ535">
        <v>0</v>
      </c>
      <c r="CK535">
        <v>0</v>
      </c>
      <c r="CL535">
        <v>0</v>
      </c>
      <c r="CM535">
        <v>0</v>
      </c>
      <c r="CN535">
        <v>0</v>
      </c>
      <c r="CO535">
        <v>0</v>
      </c>
      <c r="CP535">
        <v>0</v>
      </c>
      <c r="CQ535">
        <v>0</v>
      </c>
      <c r="CR535">
        <v>0</v>
      </c>
      <c r="CS535">
        <v>0</v>
      </c>
      <c r="CT535">
        <v>0</v>
      </c>
      <c r="CU535">
        <v>0</v>
      </c>
      <c r="CV535">
        <v>0</v>
      </c>
      <c r="CW535">
        <v>0</v>
      </c>
      <c r="CX535">
        <v>0</v>
      </c>
      <c r="CY535">
        <v>0</v>
      </c>
      <c r="CZ535">
        <v>0</v>
      </c>
      <c r="DA535">
        <v>0</v>
      </c>
      <c r="DB535">
        <v>0</v>
      </c>
      <c r="DC535">
        <v>0</v>
      </c>
      <c r="DD535">
        <v>0</v>
      </c>
      <c r="DE535">
        <v>0</v>
      </c>
      <c r="DF535">
        <v>0</v>
      </c>
      <c r="DG535">
        <v>0</v>
      </c>
      <c r="DH535">
        <v>0</v>
      </c>
      <c r="DI535">
        <v>0</v>
      </c>
      <c r="DJ535">
        <v>0</v>
      </c>
      <c r="DK535">
        <v>0</v>
      </c>
      <c r="DL535">
        <v>0</v>
      </c>
      <c r="DM535">
        <v>0</v>
      </c>
      <c r="DN535">
        <v>0</v>
      </c>
      <c r="DO535">
        <v>0</v>
      </c>
      <c r="DP535">
        <v>0</v>
      </c>
      <c r="DQ535">
        <v>0</v>
      </c>
      <c r="DR535">
        <v>0</v>
      </c>
      <c r="DS535">
        <v>0</v>
      </c>
      <c r="DT535">
        <v>0</v>
      </c>
      <c r="DU535">
        <v>0</v>
      </c>
      <c r="DV535">
        <v>0</v>
      </c>
      <c r="DW535">
        <v>0</v>
      </c>
      <c r="DX535">
        <v>0</v>
      </c>
      <c r="DY535">
        <v>0</v>
      </c>
      <c r="DZ535">
        <v>0</v>
      </c>
      <c r="EA535">
        <v>0</v>
      </c>
      <c r="EB535">
        <v>0</v>
      </c>
      <c r="EC535">
        <v>0</v>
      </c>
      <c r="ED535">
        <v>0</v>
      </c>
      <c r="EE535">
        <v>0</v>
      </c>
      <c r="EF535">
        <v>0</v>
      </c>
      <c r="EG535">
        <v>0</v>
      </c>
      <c r="EH535">
        <v>0</v>
      </c>
      <c r="EI535">
        <v>0</v>
      </c>
      <c r="EJ535">
        <v>0</v>
      </c>
      <c r="EK535">
        <v>0</v>
      </c>
      <c r="EL535">
        <v>0</v>
      </c>
      <c r="EM535">
        <v>0</v>
      </c>
      <c r="EN535">
        <v>0</v>
      </c>
      <c r="EO535">
        <v>0</v>
      </c>
      <c r="EP535">
        <v>0</v>
      </c>
      <c r="EQ535">
        <v>0</v>
      </c>
      <c r="ER535">
        <v>0</v>
      </c>
      <c r="ES535">
        <v>0</v>
      </c>
    </row>
    <row r="536" spans="1:149" hidden="1" x14ac:dyDescent="0.3">
      <c r="A536" t="s">
        <v>148</v>
      </c>
      <c r="B536" t="s">
        <v>1033</v>
      </c>
      <c r="C536" t="s">
        <v>1038</v>
      </c>
      <c r="D536" t="s">
        <v>151</v>
      </c>
      <c r="E536" t="s">
        <v>152</v>
      </c>
      <c r="F536" t="s">
        <v>1076</v>
      </c>
      <c r="G536" t="e">
        <f>VLOOKUP(L536,'[3]Locn Lookup 2'!G:H,2,FALSE)</f>
        <v>#N/A</v>
      </c>
      <c r="H536" t="e">
        <f t="shared" si="33"/>
        <v>#N/A</v>
      </c>
      <c r="I536" t="s">
        <v>154</v>
      </c>
      <c r="J536" t="s">
        <v>155</v>
      </c>
      <c r="L536" s="3">
        <v>0</v>
      </c>
      <c r="M536" t="s">
        <v>1042</v>
      </c>
      <c r="N536" t="s">
        <v>1077</v>
      </c>
      <c r="O536" t="s">
        <v>151</v>
      </c>
      <c r="P536" t="s">
        <v>158</v>
      </c>
      <c r="Q536" t="s">
        <v>307</v>
      </c>
      <c r="R536">
        <v>0</v>
      </c>
      <c r="S536">
        <v>0</v>
      </c>
      <c r="T536">
        <v>0</v>
      </c>
      <c r="U536">
        <v>0</v>
      </c>
      <c r="V536">
        <v>0</v>
      </c>
      <c r="W536">
        <v>0</v>
      </c>
      <c r="X536">
        <v>0</v>
      </c>
      <c r="Y536">
        <v>0</v>
      </c>
      <c r="Z536">
        <v>0</v>
      </c>
      <c r="AA536">
        <v>0</v>
      </c>
      <c r="AB536">
        <v>600000</v>
      </c>
      <c r="AC536">
        <v>0</v>
      </c>
      <c r="AD536">
        <v>-600000</v>
      </c>
      <c r="AE536">
        <f t="shared" si="34"/>
        <v>-600000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t="s">
        <v>1078</v>
      </c>
      <c r="BA536" t="s">
        <v>1076</v>
      </c>
      <c r="BB536" t="s">
        <v>161</v>
      </c>
      <c r="BC536" t="s">
        <v>161</v>
      </c>
      <c r="BD536" t="s">
        <v>161</v>
      </c>
      <c r="BE536" t="s">
        <v>161</v>
      </c>
      <c r="BF536" t="s">
        <v>159</v>
      </c>
      <c r="BG536" t="s">
        <v>161</v>
      </c>
      <c r="BH536" t="s">
        <v>161</v>
      </c>
      <c r="BI536">
        <v>0</v>
      </c>
      <c r="BJ536" t="s">
        <v>161</v>
      </c>
      <c r="BK536" t="s">
        <v>161</v>
      </c>
      <c r="BL536" t="s">
        <v>161</v>
      </c>
      <c r="BM536" t="s">
        <v>161</v>
      </c>
      <c r="BO536" t="s">
        <v>161</v>
      </c>
      <c r="BQ536" t="s">
        <v>161</v>
      </c>
      <c r="BS536" t="s">
        <v>161</v>
      </c>
      <c r="BU536" t="s">
        <v>161</v>
      </c>
      <c r="BW536" t="s">
        <v>161</v>
      </c>
      <c r="BX536" t="s">
        <v>161</v>
      </c>
      <c r="BZ536">
        <v>0</v>
      </c>
      <c r="CA536">
        <v>0</v>
      </c>
      <c r="CB536">
        <v>0</v>
      </c>
      <c r="CC536">
        <v>0</v>
      </c>
      <c r="CD536">
        <v>0</v>
      </c>
      <c r="CE536">
        <v>0</v>
      </c>
      <c r="CF536">
        <v>0</v>
      </c>
      <c r="CG536">
        <v>0</v>
      </c>
      <c r="CH536">
        <v>0</v>
      </c>
      <c r="CI536">
        <v>0</v>
      </c>
      <c r="CJ536">
        <v>0</v>
      </c>
      <c r="CK536">
        <v>0</v>
      </c>
      <c r="CL536">
        <v>0</v>
      </c>
      <c r="CM536">
        <v>0</v>
      </c>
      <c r="CN536">
        <v>0</v>
      </c>
      <c r="CO536">
        <v>0</v>
      </c>
      <c r="CP536">
        <v>0</v>
      </c>
      <c r="CQ536">
        <v>0</v>
      </c>
      <c r="CR536">
        <v>0</v>
      </c>
      <c r="CS536">
        <v>0</v>
      </c>
      <c r="CT536">
        <v>0</v>
      </c>
      <c r="CU536">
        <v>0</v>
      </c>
      <c r="CV536">
        <v>0</v>
      </c>
      <c r="CW536">
        <v>0</v>
      </c>
      <c r="CX536">
        <v>0</v>
      </c>
      <c r="CY536">
        <v>0</v>
      </c>
      <c r="CZ536">
        <v>0</v>
      </c>
      <c r="DA536">
        <v>0</v>
      </c>
      <c r="DB536">
        <v>0</v>
      </c>
      <c r="DC536">
        <v>0</v>
      </c>
      <c r="DD536">
        <v>0</v>
      </c>
      <c r="DE536">
        <v>0</v>
      </c>
      <c r="DF536">
        <v>0</v>
      </c>
      <c r="DG536">
        <v>0</v>
      </c>
      <c r="DH536">
        <v>0</v>
      </c>
      <c r="DI536">
        <v>0</v>
      </c>
      <c r="DJ536">
        <v>0</v>
      </c>
      <c r="DK536">
        <v>0</v>
      </c>
      <c r="DL536">
        <v>0</v>
      </c>
      <c r="DM536">
        <v>0</v>
      </c>
      <c r="DN536">
        <v>0</v>
      </c>
      <c r="DO536">
        <v>0</v>
      </c>
      <c r="DP536">
        <v>0</v>
      </c>
      <c r="DQ536">
        <v>0</v>
      </c>
      <c r="DR536">
        <v>0</v>
      </c>
      <c r="DS536">
        <v>0</v>
      </c>
      <c r="DT536">
        <v>0</v>
      </c>
      <c r="DU536">
        <v>0</v>
      </c>
      <c r="DV536">
        <v>0</v>
      </c>
      <c r="DW536">
        <v>0</v>
      </c>
      <c r="DX536">
        <v>0</v>
      </c>
      <c r="DY536">
        <v>0</v>
      </c>
      <c r="DZ536">
        <v>0</v>
      </c>
      <c r="EA536">
        <v>0</v>
      </c>
      <c r="EB536">
        <v>0</v>
      </c>
      <c r="EC536">
        <v>0</v>
      </c>
      <c r="ED536">
        <v>0</v>
      </c>
      <c r="EE536">
        <v>0</v>
      </c>
      <c r="EF536">
        <v>0</v>
      </c>
      <c r="EG536">
        <v>0</v>
      </c>
      <c r="EH536">
        <v>0</v>
      </c>
      <c r="EI536">
        <v>0</v>
      </c>
      <c r="EJ536">
        <v>0</v>
      </c>
      <c r="EK536">
        <v>0</v>
      </c>
      <c r="EL536">
        <v>0</v>
      </c>
      <c r="EM536">
        <v>0</v>
      </c>
      <c r="EN536">
        <v>0</v>
      </c>
      <c r="EO536">
        <v>0</v>
      </c>
      <c r="EP536">
        <v>0</v>
      </c>
      <c r="EQ536">
        <v>0</v>
      </c>
      <c r="ER536">
        <v>0</v>
      </c>
      <c r="ES536">
        <v>0</v>
      </c>
    </row>
    <row r="537" spans="1:149" hidden="1" x14ac:dyDescent="0.3">
      <c r="A537" t="s">
        <v>148</v>
      </c>
      <c r="B537" t="s">
        <v>1033</v>
      </c>
      <c r="C537" t="s">
        <v>1038</v>
      </c>
      <c r="D537" t="s">
        <v>151</v>
      </c>
      <c r="E537" t="s">
        <v>152</v>
      </c>
      <c r="F537" t="s">
        <v>1079</v>
      </c>
      <c r="G537" t="e">
        <f>VLOOKUP(L537,'[3]Locn Lookup 2'!G:H,2,FALSE)</f>
        <v>#N/A</v>
      </c>
      <c r="H537" t="e">
        <f t="shared" si="33"/>
        <v>#N/A</v>
      </c>
      <c r="I537" t="s">
        <v>154</v>
      </c>
      <c r="J537" t="s">
        <v>155</v>
      </c>
      <c r="L537" s="3">
        <v>0</v>
      </c>
      <c r="M537" t="s">
        <v>1042</v>
      </c>
      <c r="N537" t="s">
        <v>1080</v>
      </c>
      <c r="O537" t="s">
        <v>151</v>
      </c>
      <c r="P537" t="s">
        <v>158</v>
      </c>
      <c r="Q537" t="s">
        <v>307</v>
      </c>
      <c r="R537">
        <v>0</v>
      </c>
      <c r="S537">
        <v>0</v>
      </c>
      <c r="T537">
        <v>0</v>
      </c>
      <c r="U537">
        <v>0</v>
      </c>
      <c r="V537">
        <v>0</v>
      </c>
      <c r="W537">
        <v>0</v>
      </c>
      <c r="X537">
        <v>0</v>
      </c>
      <c r="Y537">
        <v>0</v>
      </c>
      <c r="Z537">
        <v>0</v>
      </c>
      <c r="AA537">
        <v>0</v>
      </c>
      <c r="AB537">
        <v>706000</v>
      </c>
      <c r="AC537">
        <v>0</v>
      </c>
      <c r="AD537">
        <v>-706000</v>
      </c>
      <c r="AE537">
        <f t="shared" si="34"/>
        <v>-706000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t="s">
        <v>1081</v>
      </c>
      <c r="BA537" t="s">
        <v>1079</v>
      </c>
      <c r="BB537" t="s">
        <v>161</v>
      </c>
      <c r="BC537" t="s">
        <v>161</v>
      </c>
      <c r="BD537" t="s">
        <v>161</v>
      </c>
      <c r="BE537" t="s">
        <v>161</v>
      </c>
      <c r="BF537" t="s">
        <v>159</v>
      </c>
      <c r="BG537" t="s">
        <v>161</v>
      </c>
      <c r="BH537" t="s">
        <v>161</v>
      </c>
      <c r="BI537">
        <v>0</v>
      </c>
      <c r="BJ537" t="s">
        <v>161</v>
      </c>
      <c r="BK537" t="s">
        <v>161</v>
      </c>
      <c r="BL537" t="s">
        <v>161</v>
      </c>
      <c r="BM537" t="s">
        <v>161</v>
      </c>
      <c r="BO537" t="s">
        <v>161</v>
      </c>
      <c r="BQ537" t="s">
        <v>161</v>
      </c>
      <c r="BS537" t="s">
        <v>161</v>
      </c>
      <c r="BU537" t="s">
        <v>161</v>
      </c>
      <c r="BW537" t="s">
        <v>161</v>
      </c>
      <c r="BX537" t="s">
        <v>161</v>
      </c>
      <c r="BZ537">
        <v>0</v>
      </c>
      <c r="CA537">
        <v>0</v>
      </c>
      <c r="CB537">
        <v>0</v>
      </c>
      <c r="CC537">
        <v>0</v>
      </c>
      <c r="CD537">
        <v>0</v>
      </c>
      <c r="CE537">
        <v>0</v>
      </c>
      <c r="CF537">
        <v>0</v>
      </c>
      <c r="CG537">
        <v>0</v>
      </c>
      <c r="CH537">
        <v>0</v>
      </c>
      <c r="CI537">
        <v>0</v>
      </c>
      <c r="CJ537">
        <v>0</v>
      </c>
      <c r="CK537">
        <v>0</v>
      </c>
      <c r="CL537">
        <v>0</v>
      </c>
      <c r="CM537">
        <v>0</v>
      </c>
      <c r="CN537">
        <v>0</v>
      </c>
      <c r="CO537">
        <v>0</v>
      </c>
      <c r="CP537">
        <v>0</v>
      </c>
      <c r="CQ537">
        <v>0</v>
      </c>
      <c r="CR537">
        <v>0</v>
      </c>
      <c r="CS537">
        <v>0</v>
      </c>
      <c r="CT537">
        <v>0</v>
      </c>
      <c r="CU537">
        <v>0</v>
      </c>
      <c r="CV537">
        <v>0</v>
      </c>
      <c r="CW537">
        <v>0</v>
      </c>
      <c r="CX537">
        <v>0</v>
      </c>
      <c r="CY537">
        <v>0</v>
      </c>
      <c r="CZ537">
        <v>0</v>
      </c>
      <c r="DA537">
        <v>0</v>
      </c>
      <c r="DB537">
        <v>0</v>
      </c>
      <c r="DC537">
        <v>0</v>
      </c>
      <c r="DD537">
        <v>0</v>
      </c>
      <c r="DE537">
        <v>0</v>
      </c>
      <c r="DF537">
        <v>0</v>
      </c>
      <c r="DG537">
        <v>0</v>
      </c>
      <c r="DH537">
        <v>0</v>
      </c>
      <c r="DI537">
        <v>0</v>
      </c>
      <c r="DJ537">
        <v>0</v>
      </c>
      <c r="DK537">
        <v>0</v>
      </c>
      <c r="DL537">
        <v>0</v>
      </c>
      <c r="DM537">
        <v>0</v>
      </c>
      <c r="DN537">
        <v>0</v>
      </c>
      <c r="DO537">
        <v>0</v>
      </c>
      <c r="DP537">
        <v>0</v>
      </c>
      <c r="DQ537">
        <v>0</v>
      </c>
      <c r="DR537">
        <v>0</v>
      </c>
      <c r="DS537">
        <v>0</v>
      </c>
      <c r="DT537">
        <v>0</v>
      </c>
      <c r="DU537">
        <v>0</v>
      </c>
      <c r="DV537">
        <v>0</v>
      </c>
      <c r="DW537">
        <v>0</v>
      </c>
      <c r="DX537">
        <v>0</v>
      </c>
      <c r="DY537">
        <v>0</v>
      </c>
      <c r="DZ537">
        <v>0</v>
      </c>
      <c r="EA537">
        <v>0</v>
      </c>
      <c r="EB537">
        <v>0</v>
      </c>
      <c r="EC537">
        <v>0</v>
      </c>
      <c r="ED537">
        <v>0</v>
      </c>
      <c r="EE537">
        <v>0</v>
      </c>
      <c r="EF537">
        <v>0</v>
      </c>
      <c r="EG537">
        <v>0</v>
      </c>
      <c r="EH537">
        <v>0</v>
      </c>
      <c r="EI537">
        <v>0</v>
      </c>
      <c r="EJ537">
        <v>0</v>
      </c>
      <c r="EK537">
        <v>0</v>
      </c>
      <c r="EL537">
        <v>0</v>
      </c>
      <c r="EM537">
        <v>0</v>
      </c>
      <c r="EN537">
        <v>0</v>
      </c>
      <c r="EO537">
        <v>0</v>
      </c>
      <c r="EP537">
        <v>0</v>
      </c>
      <c r="EQ537">
        <v>0</v>
      </c>
      <c r="ER537">
        <v>0</v>
      </c>
      <c r="ES537">
        <v>0</v>
      </c>
    </row>
    <row r="538" spans="1:149" hidden="1" x14ac:dyDescent="0.3">
      <c r="A538" t="s">
        <v>148</v>
      </c>
      <c r="B538" t="s">
        <v>1033</v>
      </c>
      <c r="C538" t="s">
        <v>1038</v>
      </c>
      <c r="D538" t="s">
        <v>151</v>
      </c>
      <c r="E538" t="s">
        <v>152</v>
      </c>
      <c r="F538" t="s">
        <v>1082</v>
      </c>
      <c r="G538" t="e">
        <f>VLOOKUP(L538,'[3]Locn Lookup 2'!G:H,2,FALSE)</f>
        <v>#N/A</v>
      </c>
      <c r="H538" t="e">
        <f t="shared" si="33"/>
        <v>#N/A</v>
      </c>
      <c r="I538" t="s">
        <v>154</v>
      </c>
      <c r="J538" t="s">
        <v>155</v>
      </c>
      <c r="L538" s="3">
        <v>0</v>
      </c>
      <c r="M538" t="s">
        <v>1042</v>
      </c>
      <c r="N538" t="s">
        <v>1083</v>
      </c>
      <c r="O538" t="s">
        <v>151</v>
      </c>
      <c r="P538" t="s">
        <v>158</v>
      </c>
      <c r="Q538" t="s">
        <v>307</v>
      </c>
      <c r="R538">
        <v>0</v>
      </c>
      <c r="S538">
        <v>0</v>
      </c>
      <c r="T538">
        <v>0</v>
      </c>
      <c r="U538">
        <v>0</v>
      </c>
      <c r="V538">
        <v>0</v>
      </c>
      <c r="W538">
        <v>0</v>
      </c>
      <c r="X538">
        <v>0</v>
      </c>
      <c r="Y538">
        <v>0</v>
      </c>
      <c r="Z538">
        <v>0</v>
      </c>
      <c r="AA538">
        <v>0</v>
      </c>
      <c r="AB538">
        <v>275000</v>
      </c>
      <c r="AC538">
        <v>0</v>
      </c>
      <c r="AD538">
        <v>-275000</v>
      </c>
      <c r="AE538">
        <f t="shared" si="34"/>
        <v>-275000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t="s">
        <v>1084</v>
      </c>
      <c r="BA538" t="s">
        <v>1082</v>
      </c>
      <c r="BB538" t="s">
        <v>161</v>
      </c>
      <c r="BC538" t="s">
        <v>161</v>
      </c>
      <c r="BD538" t="s">
        <v>161</v>
      </c>
      <c r="BE538" t="s">
        <v>161</v>
      </c>
      <c r="BF538" t="s">
        <v>159</v>
      </c>
      <c r="BG538" t="s">
        <v>161</v>
      </c>
      <c r="BH538" t="s">
        <v>161</v>
      </c>
      <c r="BI538">
        <v>0</v>
      </c>
      <c r="BJ538" t="s">
        <v>161</v>
      </c>
      <c r="BK538" t="s">
        <v>161</v>
      </c>
      <c r="BL538" t="s">
        <v>161</v>
      </c>
      <c r="BM538" t="s">
        <v>161</v>
      </c>
      <c r="BO538" t="s">
        <v>161</v>
      </c>
      <c r="BQ538" t="s">
        <v>161</v>
      </c>
      <c r="BS538" t="s">
        <v>161</v>
      </c>
      <c r="BU538" t="s">
        <v>161</v>
      </c>
      <c r="BW538" t="s">
        <v>161</v>
      </c>
      <c r="BX538" t="s">
        <v>161</v>
      </c>
      <c r="BZ538">
        <v>0</v>
      </c>
      <c r="CA538">
        <v>0</v>
      </c>
      <c r="CB538">
        <v>0</v>
      </c>
      <c r="CC538">
        <v>0</v>
      </c>
      <c r="CD538">
        <v>0</v>
      </c>
      <c r="CE538">
        <v>0</v>
      </c>
      <c r="CF538">
        <v>0</v>
      </c>
      <c r="CG538">
        <v>0</v>
      </c>
      <c r="CH538">
        <v>0</v>
      </c>
      <c r="CI538">
        <v>0</v>
      </c>
      <c r="CJ538">
        <v>0</v>
      </c>
      <c r="CK538">
        <v>0</v>
      </c>
      <c r="CL538">
        <v>0</v>
      </c>
      <c r="CM538">
        <v>0</v>
      </c>
      <c r="CN538">
        <v>0</v>
      </c>
      <c r="CO538">
        <v>0</v>
      </c>
      <c r="CP538">
        <v>0</v>
      </c>
      <c r="CQ538">
        <v>0</v>
      </c>
      <c r="CR538">
        <v>0</v>
      </c>
      <c r="CS538">
        <v>0</v>
      </c>
      <c r="CT538">
        <v>0</v>
      </c>
      <c r="CU538">
        <v>0</v>
      </c>
      <c r="CV538">
        <v>0</v>
      </c>
      <c r="CW538">
        <v>0</v>
      </c>
      <c r="CX538">
        <v>0</v>
      </c>
      <c r="CY538">
        <v>0</v>
      </c>
      <c r="CZ538">
        <v>0</v>
      </c>
      <c r="DA538">
        <v>0</v>
      </c>
      <c r="DB538">
        <v>0</v>
      </c>
      <c r="DC538">
        <v>0</v>
      </c>
      <c r="DD538">
        <v>0</v>
      </c>
      <c r="DE538">
        <v>0</v>
      </c>
      <c r="DF538">
        <v>0</v>
      </c>
      <c r="DG538">
        <v>0</v>
      </c>
      <c r="DH538">
        <v>0</v>
      </c>
      <c r="DI538">
        <v>0</v>
      </c>
      <c r="DJ538">
        <v>0</v>
      </c>
      <c r="DK538">
        <v>0</v>
      </c>
      <c r="DL538">
        <v>0</v>
      </c>
      <c r="DM538">
        <v>0</v>
      </c>
      <c r="DN538">
        <v>0</v>
      </c>
      <c r="DO538">
        <v>0</v>
      </c>
      <c r="DP538">
        <v>0</v>
      </c>
      <c r="DQ538">
        <v>0</v>
      </c>
      <c r="DR538">
        <v>0</v>
      </c>
      <c r="DS538">
        <v>0</v>
      </c>
      <c r="DT538">
        <v>0</v>
      </c>
      <c r="DU538">
        <v>0</v>
      </c>
      <c r="DV538">
        <v>0</v>
      </c>
      <c r="DW538">
        <v>0</v>
      </c>
      <c r="DX538">
        <v>0</v>
      </c>
      <c r="DY538">
        <v>0</v>
      </c>
      <c r="DZ538">
        <v>0</v>
      </c>
      <c r="EA538">
        <v>0</v>
      </c>
      <c r="EB538">
        <v>0</v>
      </c>
      <c r="EC538">
        <v>0</v>
      </c>
      <c r="ED538">
        <v>0</v>
      </c>
      <c r="EE538">
        <v>0</v>
      </c>
      <c r="EF538">
        <v>0</v>
      </c>
      <c r="EG538">
        <v>0</v>
      </c>
      <c r="EH538">
        <v>0</v>
      </c>
      <c r="EI538">
        <v>0</v>
      </c>
      <c r="EJ538">
        <v>0</v>
      </c>
      <c r="EK538">
        <v>0</v>
      </c>
      <c r="EL538">
        <v>0</v>
      </c>
      <c r="EM538">
        <v>0</v>
      </c>
      <c r="EN538">
        <v>0</v>
      </c>
      <c r="EO538">
        <v>0</v>
      </c>
      <c r="EP538">
        <v>0</v>
      </c>
      <c r="EQ538">
        <v>0</v>
      </c>
      <c r="ER538">
        <v>0</v>
      </c>
      <c r="ES538">
        <v>0</v>
      </c>
    </row>
    <row r="539" spans="1:149" hidden="1" x14ac:dyDescent="0.3">
      <c r="A539" t="s">
        <v>148</v>
      </c>
      <c r="B539" t="s">
        <v>1033</v>
      </c>
      <c r="C539" t="s">
        <v>1038</v>
      </c>
      <c r="D539" t="s">
        <v>151</v>
      </c>
      <c r="E539" t="s">
        <v>152</v>
      </c>
      <c r="F539" t="s">
        <v>1085</v>
      </c>
      <c r="G539" t="e">
        <f>VLOOKUP(L539,'[3]Locn Lookup 2'!G:H,2,FALSE)</f>
        <v>#N/A</v>
      </c>
      <c r="H539" t="e">
        <f t="shared" si="33"/>
        <v>#N/A</v>
      </c>
      <c r="I539" t="s">
        <v>154</v>
      </c>
      <c r="J539" t="s">
        <v>155</v>
      </c>
      <c r="L539" s="3">
        <v>0</v>
      </c>
      <c r="M539" t="s">
        <v>1042</v>
      </c>
      <c r="N539" t="s">
        <v>1086</v>
      </c>
      <c r="O539" t="s">
        <v>151</v>
      </c>
      <c r="P539" t="s">
        <v>158</v>
      </c>
      <c r="Q539" t="s">
        <v>307</v>
      </c>
      <c r="R539">
        <v>0</v>
      </c>
      <c r="S539">
        <v>0</v>
      </c>
      <c r="T539">
        <v>0</v>
      </c>
      <c r="U539">
        <v>0</v>
      </c>
      <c r="V539">
        <v>0</v>
      </c>
      <c r="W539">
        <v>0</v>
      </c>
      <c r="X539">
        <v>0</v>
      </c>
      <c r="Y539">
        <v>0</v>
      </c>
      <c r="Z539">
        <v>0</v>
      </c>
      <c r="AA539">
        <v>0</v>
      </c>
      <c r="AB539">
        <v>3522000</v>
      </c>
      <c r="AC539">
        <v>0</v>
      </c>
      <c r="AD539">
        <v>-3522000</v>
      </c>
      <c r="AE539">
        <f t="shared" si="34"/>
        <v>-3522000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t="s">
        <v>1087</v>
      </c>
      <c r="BA539" t="s">
        <v>1085</v>
      </c>
      <c r="BB539" t="s">
        <v>161</v>
      </c>
      <c r="BC539" t="s">
        <v>161</v>
      </c>
      <c r="BD539" t="s">
        <v>161</v>
      </c>
      <c r="BE539" t="s">
        <v>161</v>
      </c>
      <c r="BF539" t="s">
        <v>159</v>
      </c>
      <c r="BG539" t="s">
        <v>161</v>
      </c>
      <c r="BH539" t="s">
        <v>161</v>
      </c>
      <c r="BI539">
        <v>0</v>
      </c>
      <c r="BJ539" t="s">
        <v>161</v>
      </c>
      <c r="BK539" t="s">
        <v>161</v>
      </c>
      <c r="BL539" t="s">
        <v>161</v>
      </c>
      <c r="BM539" t="s">
        <v>161</v>
      </c>
      <c r="BO539" t="s">
        <v>161</v>
      </c>
      <c r="BQ539" t="s">
        <v>161</v>
      </c>
      <c r="BS539" t="s">
        <v>161</v>
      </c>
      <c r="BU539" t="s">
        <v>161</v>
      </c>
      <c r="BW539" t="s">
        <v>161</v>
      </c>
      <c r="BX539" t="s">
        <v>161</v>
      </c>
      <c r="BZ539">
        <v>0</v>
      </c>
      <c r="CA539">
        <v>0</v>
      </c>
      <c r="CB539">
        <v>0</v>
      </c>
      <c r="CC539">
        <v>0</v>
      </c>
      <c r="CD539">
        <v>0</v>
      </c>
      <c r="CE539">
        <v>0</v>
      </c>
      <c r="CF539">
        <v>0</v>
      </c>
      <c r="CG539">
        <v>0</v>
      </c>
      <c r="CH539">
        <v>0</v>
      </c>
      <c r="CI539">
        <v>0</v>
      </c>
      <c r="CJ539">
        <v>0</v>
      </c>
      <c r="CK539">
        <v>0</v>
      </c>
      <c r="CL539">
        <v>0</v>
      </c>
      <c r="CM539">
        <v>0</v>
      </c>
      <c r="CN539">
        <v>0</v>
      </c>
      <c r="CO539">
        <v>0</v>
      </c>
      <c r="CP539">
        <v>0</v>
      </c>
      <c r="CQ539">
        <v>0</v>
      </c>
      <c r="CR539">
        <v>0</v>
      </c>
      <c r="CS539">
        <v>0</v>
      </c>
      <c r="CT539">
        <v>0</v>
      </c>
      <c r="CU539">
        <v>0</v>
      </c>
      <c r="CV539">
        <v>0</v>
      </c>
      <c r="CW539">
        <v>0</v>
      </c>
      <c r="CX539">
        <v>0</v>
      </c>
      <c r="CY539">
        <v>0</v>
      </c>
      <c r="CZ539">
        <v>0</v>
      </c>
      <c r="DA539">
        <v>0</v>
      </c>
      <c r="DB539">
        <v>0</v>
      </c>
      <c r="DC539">
        <v>0</v>
      </c>
      <c r="DD539">
        <v>0</v>
      </c>
      <c r="DE539">
        <v>0</v>
      </c>
      <c r="DF539">
        <v>0</v>
      </c>
      <c r="DG539">
        <v>0</v>
      </c>
      <c r="DH539">
        <v>0</v>
      </c>
      <c r="DI539">
        <v>0</v>
      </c>
      <c r="DJ539">
        <v>0</v>
      </c>
      <c r="DK539">
        <v>0</v>
      </c>
      <c r="DL539">
        <v>0</v>
      </c>
      <c r="DM539">
        <v>0</v>
      </c>
      <c r="DN539">
        <v>0</v>
      </c>
      <c r="DO539">
        <v>0</v>
      </c>
      <c r="DP539">
        <v>0</v>
      </c>
      <c r="DQ539">
        <v>0</v>
      </c>
      <c r="DR539">
        <v>0</v>
      </c>
      <c r="DS539">
        <v>0</v>
      </c>
      <c r="DT539">
        <v>0</v>
      </c>
      <c r="DU539">
        <v>0</v>
      </c>
      <c r="DV539">
        <v>0</v>
      </c>
      <c r="DW539">
        <v>0</v>
      </c>
      <c r="DX539">
        <v>0</v>
      </c>
      <c r="DY539">
        <v>0</v>
      </c>
      <c r="DZ539">
        <v>0</v>
      </c>
      <c r="EA539">
        <v>0</v>
      </c>
      <c r="EB539">
        <v>0</v>
      </c>
      <c r="EC539">
        <v>0</v>
      </c>
      <c r="ED539">
        <v>0</v>
      </c>
      <c r="EE539">
        <v>0</v>
      </c>
      <c r="EF539">
        <v>0</v>
      </c>
      <c r="EG539">
        <v>0</v>
      </c>
      <c r="EH539">
        <v>0</v>
      </c>
      <c r="EI539">
        <v>0</v>
      </c>
      <c r="EJ539">
        <v>0</v>
      </c>
      <c r="EK539">
        <v>0</v>
      </c>
      <c r="EL539">
        <v>0</v>
      </c>
      <c r="EM539">
        <v>0</v>
      </c>
      <c r="EN539">
        <v>0</v>
      </c>
      <c r="EO539">
        <v>0</v>
      </c>
      <c r="EP539">
        <v>0</v>
      </c>
      <c r="EQ539">
        <v>0</v>
      </c>
      <c r="ER539">
        <v>0</v>
      </c>
      <c r="ES539">
        <v>0</v>
      </c>
    </row>
    <row r="540" spans="1:149" hidden="1" x14ac:dyDescent="0.3">
      <c r="A540" t="s">
        <v>148</v>
      </c>
      <c r="B540" t="s">
        <v>1033</v>
      </c>
      <c r="C540" t="s">
        <v>1038</v>
      </c>
      <c r="D540" t="s">
        <v>151</v>
      </c>
      <c r="E540" t="s">
        <v>152</v>
      </c>
      <c r="F540" t="s">
        <v>1088</v>
      </c>
      <c r="G540" t="e">
        <f>VLOOKUP(L540,'[3]Locn Lookup 2'!G:H,2,FALSE)</f>
        <v>#N/A</v>
      </c>
      <c r="H540" t="e">
        <f t="shared" si="33"/>
        <v>#N/A</v>
      </c>
      <c r="I540" t="s">
        <v>154</v>
      </c>
      <c r="J540" t="s">
        <v>155</v>
      </c>
      <c r="L540" s="3">
        <v>0</v>
      </c>
      <c r="M540" t="s">
        <v>1042</v>
      </c>
      <c r="N540" t="s">
        <v>1089</v>
      </c>
      <c r="O540" t="s">
        <v>151</v>
      </c>
      <c r="P540" t="s">
        <v>158</v>
      </c>
      <c r="Q540" t="s">
        <v>307</v>
      </c>
      <c r="R540">
        <v>0</v>
      </c>
      <c r="S540">
        <v>0</v>
      </c>
      <c r="T540">
        <v>0</v>
      </c>
      <c r="U540">
        <v>0</v>
      </c>
      <c r="V540">
        <v>0</v>
      </c>
      <c r="W540">
        <v>0</v>
      </c>
      <c r="X540">
        <v>0</v>
      </c>
      <c r="Y540">
        <v>0</v>
      </c>
      <c r="Z540">
        <v>0</v>
      </c>
      <c r="AA540">
        <v>0</v>
      </c>
      <c r="AB540">
        <v>4371000</v>
      </c>
      <c r="AC540">
        <v>706000</v>
      </c>
      <c r="AD540">
        <v>-5077000</v>
      </c>
      <c r="AE540">
        <f t="shared" si="34"/>
        <v>-4371000</v>
      </c>
      <c r="AF540">
        <v>0</v>
      </c>
      <c r="AG540">
        <v>0</v>
      </c>
      <c r="AH540">
        <v>0</v>
      </c>
      <c r="AI540">
        <v>0</v>
      </c>
      <c r="AJ540">
        <v>0</v>
      </c>
      <c r="AK540">
        <v>0</v>
      </c>
      <c r="AL540">
        <v>0</v>
      </c>
      <c r="AM540">
        <v>0</v>
      </c>
      <c r="AN540">
        <v>0</v>
      </c>
      <c r="AO540">
        <v>0</v>
      </c>
      <c r="AP540">
        <v>0</v>
      </c>
      <c r="AQ540">
        <v>0</v>
      </c>
      <c r="AR540">
        <v>0</v>
      </c>
      <c r="AS540">
        <v>0</v>
      </c>
      <c r="AT540">
        <v>0</v>
      </c>
      <c r="AU540">
        <v>0</v>
      </c>
      <c r="AV540">
        <v>0</v>
      </c>
      <c r="AW540">
        <v>0</v>
      </c>
      <c r="AX540">
        <v>0</v>
      </c>
      <c r="AY540">
        <v>0</v>
      </c>
      <c r="AZ540" t="s">
        <v>1090</v>
      </c>
      <c r="BA540" t="s">
        <v>1088</v>
      </c>
      <c r="BB540" t="s">
        <v>161</v>
      </c>
      <c r="BC540" t="s">
        <v>161</v>
      </c>
      <c r="BD540" t="s">
        <v>161</v>
      </c>
      <c r="BE540" t="s">
        <v>161</v>
      </c>
      <c r="BF540" t="s">
        <v>159</v>
      </c>
      <c r="BG540" t="s">
        <v>161</v>
      </c>
      <c r="BH540" t="s">
        <v>161</v>
      </c>
      <c r="BI540">
        <v>0</v>
      </c>
      <c r="BJ540" t="s">
        <v>161</v>
      </c>
      <c r="BK540" t="s">
        <v>161</v>
      </c>
      <c r="BL540" t="s">
        <v>161</v>
      </c>
      <c r="BM540" t="s">
        <v>161</v>
      </c>
      <c r="BO540" t="s">
        <v>161</v>
      </c>
      <c r="BQ540" t="s">
        <v>161</v>
      </c>
      <c r="BS540" t="s">
        <v>161</v>
      </c>
      <c r="BU540" t="s">
        <v>161</v>
      </c>
      <c r="BW540" t="s">
        <v>161</v>
      </c>
      <c r="BX540" t="s">
        <v>161</v>
      </c>
      <c r="BZ540">
        <v>0</v>
      </c>
      <c r="CA540">
        <v>0</v>
      </c>
      <c r="CB540">
        <v>0</v>
      </c>
      <c r="CC540">
        <v>0</v>
      </c>
      <c r="CD540">
        <v>0</v>
      </c>
      <c r="CE540">
        <v>0</v>
      </c>
      <c r="CF540">
        <v>0</v>
      </c>
      <c r="CG540">
        <v>0</v>
      </c>
      <c r="CH540">
        <v>0</v>
      </c>
      <c r="CI540">
        <v>0</v>
      </c>
      <c r="CJ540">
        <v>0</v>
      </c>
      <c r="CK540">
        <v>0</v>
      </c>
      <c r="CL540">
        <v>0</v>
      </c>
      <c r="CM540">
        <v>0</v>
      </c>
      <c r="CN540">
        <v>0</v>
      </c>
      <c r="CO540">
        <v>0</v>
      </c>
      <c r="CP540">
        <v>0</v>
      </c>
      <c r="CQ540">
        <v>0</v>
      </c>
      <c r="CR540">
        <v>0</v>
      </c>
      <c r="CS540">
        <v>0</v>
      </c>
      <c r="CT540">
        <v>0</v>
      </c>
      <c r="CU540">
        <v>0</v>
      </c>
      <c r="CV540">
        <v>0</v>
      </c>
      <c r="CW540">
        <v>0</v>
      </c>
      <c r="CX540">
        <v>0</v>
      </c>
      <c r="CY540">
        <v>0</v>
      </c>
      <c r="CZ540">
        <v>0</v>
      </c>
      <c r="DA540">
        <v>0</v>
      </c>
      <c r="DB540">
        <v>0</v>
      </c>
      <c r="DC540">
        <v>0</v>
      </c>
      <c r="DD540">
        <v>0</v>
      </c>
      <c r="DE540">
        <v>0</v>
      </c>
      <c r="DF540">
        <v>0</v>
      </c>
      <c r="DG540">
        <v>0</v>
      </c>
      <c r="DH540">
        <v>0</v>
      </c>
      <c r="DI540">
        <v>0</v>
      </c>
      <c r="DJ540">
        <v>0</v>
      </c>
      <c r="DK540">
        <v>0</v>
      </c>
      <c r="DL540">
        <v>0</v>
      </c>
      <c r="DM540">
        <v>0</v>
      </c>
      <c r="DN540">
        <v>0</v>
      </c>
      <c r="DO540">
        <v>0</v>
      </c>
      <c r="DP540">
        <v>0</v>
      </c>
      <c r="DQ540">
        <v>0</v>
      </c>
      <c r="DR540">
        <v>0</v>
      </c>
      <c r="DS540">
        <v>0</v>
      </c>
      <c r="DT540">
        <v>0</v>
      </c>
      <c r="DU540">
        <v>0</v>
      </c>
      <c r="DV540">
        <v>0</v>
      </c>
      <c r="DW540">
        <v>0</v>
      </c>
      <c r="DX540">
        <v>0</v>
      </c>
      <c r="DY540">
        <v>0</v>
      </c>
      <c r="DZ540">
        <v>0</v>
      </c>
      <c r="EA540">
        <v>0</v>
      </c>
      <c r="EB540">
        <v>0</v>
      </c>
      <c r="EC540">
        <v>0</v>
      </c>
      <c r="ED540">
        <v>0</v>
      </c>
      <c r="EE540">
        <v>0</v>
      </c>
      <c r="EF540">
        <v>0</v>
      </c>
      <c r="EG540">
        <v>0</v>
      </c>
      <c r="EH540">
        <v>0</v>
      </c>
      <c r="EI540">
        <v>0</v>
      </c>
      <c r="EJ540">
        <v>0</v>
      </c>
      <c r="EK540">
        <v>0</v>
      </c>
      <c r="EL540">
        <v>0</v>
      </c>
      <c r="EM540">
        <v>0</v>
      </c>
      <c r="EN540">
        <v>0</v>
      </c>
      <c r="EO540">
        <v>0</v>
      </c>
      <c r="EP540">
        <v>0</v>
      </c>
      <c r="EQ540">
        <v>0</v>
      </c>
      <c r="ER540">
        <v>0</v>
      </c>
      <c r="ES540">
        <v>0</v>
      </c>
    </row>
    <row r="541" spans="1:149" hidden="1" x14ac:dyDescent="0.3">
      <c r="A541" t="s">
        <v>148</v>
      </c>
      <c r="B541" t="s">
        <v>1033</v>
      </c>
      <c r="C541" t="s">
        <v>1038</v>
      </c>
      <c r="D541" t="s">
        <v>151</v>
      </c>
      <c r="E541" t="s">
        <v>152</v>
      </c>
      <c r="F541" t="s">
        <v>1091</v>
      </c>
      <c r="G541" t="e">
        <f>VLOOKUP(L541,'[3]Locn Lookup 2'!G:H,2,FALSE)</f>
        <v>#N/A</v>
      </c>
      <c r="H541" t="e">
        <f t="shared" si="33"/>
        <v>#N/A</v>
      </c>
      <c r="I541" t="s">
        <v>154</v>
      </c>
      <c r="J541" t="s">
        <v>155</v>
      </c>
      <c r="L541" s="3">
        <v>0</v>
      </c>
      <c r="M541" t="s">
        <v>1042</v>
      </c>
      <c r="N541" t="s">
        <v>1092</v>
      </c>
      <c r="O541" t="s">
        <v>151</v>
      </c>
      <c r="P541" t="s">
        <v>158</v>
      </c>
      <c r="Q541" t="s">
        <v>307</v>
      </c>
      <c r="R541">
        <v>0</v>
      </c>
      <c r="S541">
        <v>0</v>
      </c>
      <c r="T541">
        <v>0</v>
      </c>
      <c r="U541">
        <v>0</v>
      </c>
      <c r="V541">
        <v>0</v>
      </c>
      <c r="W541">
        <v>0</v>
      </c>
      <c r="X541">
        <v>0</v>
      </c>
      <c r="Y541">
        <v>0</v>
      </c>
      <c r="Z541">
        <v>0</v>
      </c>
      <c r="AA541">
        <v>0</v>
      </c>
      <c r="AB541">
        <v>706000</v>
      </c>
      <c r="AC541">
        <v>0</v>
      </c>
      <c r="AD541">
        <v>-706000</v>
      </c>
      <c r="AE541">
        <f t="shared" si="34"/>
        <v>-706000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t="s">
        <v>1093</v>
      </c>
      <c r="BA541" t="s">
        <v>1091</v>
      </c>
      <c r="BB541" t="s">
        <v>161</v>
      </c>
      <c r="BC541" t="s">
        <v>161</v>
      </c>
      <c r="BD541" t="s">
        <v>161</v>
      </c>
      <c r="BE541" t="s">
        <v>161</v>
      </c>
      <c r="BF541" t="s">
        <v>159</v>
      </c>
      <c r="BG541" t="s">
        <v>161</v>
      </c>
      <c r="BH541" t="s">
        <v>161</v>
      </c>
      <c r="BI541">
        <v>0</v>
      </c>
      <c r="BJ541" t="s">
        <v>161</v>
      </c>
      <c r="BK541" t="s">
        <v>161</v>
      </c>
      <c r="BL541" t="s">
        <v>161</v>
      </c>
      <c r="BM541" t="s">
        <v>161</v>
      </c>
      <c r="BO541" t="s">
        <v>161</v>
      </c>
      <c r="BQ541" t="s">
        <v>161</v>
      </c>
      <c r="BS541" t="s">
        <v>161</v>
      </c>
      <c r="BU541" t="s">
        <v>161</v>
      </c>
      <c r="BW541" t="s">
        <v>161</v>
      </c>
      <c r="BX541" t="s">
        <v>161</v>
      </c>
      <c r="BZ541">
        <v>0</v>
      </c>
      <c r="CA541">
        <v>0</v>
      </c>
      <c r="CB541">
        <v>0</v>
      </c>
      <c r="CC541">
        <v>0</v>
      </c>
      <c r="CD541">
        <v>0</v>
      </c>
      <c r="CE541">
        <v>0</v>
      </c>
      <c r="CF541">
        <v>0</v>
      </c>
      <c r="CG541">
        <v>0</v>
      </c>
      <c r="CH541">
        <v>0</v>
      </c>
      <c r="CI541">
        <v>0</v>
      </c>
      <c r="CJ541">
        <v>0</v>
      </c>
      <c r="CK541">
        <v>0</v>
      </c>
      <c r="CL541">
        <v>0</v>
      </c>
      <c r="CM541">
        <v>0</v>
      </c>
      <c r="CN541">
        <v>0</v>
      </c>
      <c r="CO541">
        <v>0</v>
      </c>
      <c r="CP541">
        <v>0</v>
      </c>
      <c r="CQ541">
        <v>0</v>
      </c>
      <c r="CR541">
        <v>0</v>
      </c>
      <c r="CS541">
        <v>0</v>
      </c>
      <c r="CT541">
        <v>0</v>
      </c>
      <c r="CU541">
        <v>0</v>
      </c>
      <c r="CV541">
        <v>0</v>
      </c>
      <c r="CW541">
        <v>0</v>
      </c>
      <c r="CX541">
        <v>0</v>
      </c>
      <c r="CY541">
        <v>0</v>
      </c>
      <c r="CZ541">
        <v>0</v>
      </c>
      <c r="DA541">
        <v>0</v>
      </c>
      <c r="DB541">
        <v>0</v>
      </c>
      <c r="DC541">
        <v>0</v>
      </c>
      <c r="DD541">
        <v>0</v>
      </c>
      <c r="DE541">
        <v>0</v>
      </c>
      <c r="DF541">
        <v>0</v>
      </c>
      <c r="DG541">
        <v>0</v>
      </c>
      <c r="DH541">
        <v>0</v>
      </c>
      <c r="DI541">
        <v>0</v>
      </c>
      <c r="DJ541">
        <v>0</v>
      </c>
      <c r="DK541">
        <v>0</v>
      </c>
      <c r="DL541">
        <v>0</v>
      </c>
      <c r="DM541">
        <v>0</v>
      </c>
      <c r="DN541">
        <v>0</v>
      </c>
      <c r="DO541">
        <v>0</v>
      </c>
      <c r="DP541">
        <v>0</v>
      </c>
      <c r="DQ541">
        <v>0</v>
      </c>
      <c r="DR541">
        <v>0</v>
      </c>
      <c r="DS541">
        <v>0</v>
      </c>
      <c r="DT541">
        <v>0</v>
      </c>
      <c r="DU541">
        <v>0</v>
      </c>
      <c r="DV541">
        <v>0</v>
      </c>
      <c r="DW541">
        <v>0</v>
      </c>
      <c r="DX541">
        <v>0</v>
      </c>
      <c r="DY541">
        <v>0</v>
      </c>
      <c r="DZ541">
        <v>0</v>
      </c>
      <c r="EA541">
        <v>0</v>
      </c>
      <c r="EB541">
        <v>0</v>
      </c>
      <c r="EC541">
        <v>0</v>
      </c>
      <c r="ED541">
        <v>0</v>
      </c>
      <c r="EE541">
        <v>0</v>
      </c>
      <c r="EF541">
        <v>0</v>
      </c>
      <c r="EG541">
        <v>0</v>
      </c>
      <c r="EH541">
        <v>0</v>
      </c>
      <c r="EI541">
        <v>0</v>
      </c>
      <c r="EJ541">
        <v>0</v>
      </c>
      <c r="EK541">
        <v>0</v>
      </c>
      <c r="EL541">
        <v>0</v>
      </c>
      <c r="EM541">
        <v>0</v>
      </c>
      <c r="EN541">
        <v>0</v>
      </c>
      <c r="EO541">
        <v>0</v>
      </c>
      <c r="EP541">
        <v>0</v>
      </c>
      <c r="EQ541">
        <v>0</v>
      </c>
      <c r="ER541">
        <v>0</v>
      </c>
      <c r="ES541">
        <v>0</v>
      </c>
    </row>
    <row r="542" spans="1:149" hidden="1" x14ac:dyDescent="0.3">
      <c r="A542" t="s">
        <v>148</v>
      </c>
      <c r="B542" t="s">
        <v>1033</v>
      </c>
      <c r="C542" t="s">
        <v>1038</v>
      </c>
      <c r="D542" t="s">
        <v>151</v>
      </c>
      <c r="E542" t="s">
        <v>152</v>
      </c>
      <c r="F542" t="s">
        <v>1094</v>
      </c>
      <c r="G542" t="e">
        <f>VLOOKUP(L542,'[3]Locn Lookup 2'!G:H,2,FALSE)</f>
        <v>#N/A</v>
      </c>
      <c r="H542" t="e">
        <f t="shared" si="33"/>
        <v>#N/A</v>
      </c>
      <c r="I542" t="s">
        <v>154</v>
      </c>
      <c r="J542" t="s">
        <v>155</v>
      </c>
      <c r="L542" s="3">
        <v>0</v>
      </c>
      <c r="M542" t="s">
        <v>1042</v>
      </c>
      <c r="N542" t="s">
        <v>1095</v>
      </c>
      <c r="O542" t="s">
        <v>151</v>
      </c>
      <c r="P542" t="s">
        <v>158</v>
      </c>
      <c r="Q542" t="s">
        <v>307</v>
      </c>
      <c r="R542">
        <v>0</v>
      </c>
      <c r="S542">
        <v>0</v>
      </c>
      <c r="T542">
        <v>0</v>
      </c>
      <c r="U542">
        <v>0</v>
      </c>
      <c r="V542">
        <v>0</v>
      </c>
      <c r="W542">
        <v>0</v>
      </c>
      <c r="X542">
        <v>0</v>
      </c>
      <c r="Y542">
        <v>0</v>
      </c>
      <c r="Z542">
        <v>0</v>
      </c>
      <c r="AA542">
        <v>0</v>
      </c>
      <c r="AB542">
        <v>700000</v>
      </c>
      <c r="AC542">
        <v>0</v>
      </c>
      <c r="AD542">
        <v>-700000</v>
      </c>
      <c r="AE542">
        <f t="shared" si="34"/>
        <v>-700000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v>0</v>
      </c>
      <c r="AY542">
        <v>0</v>
      </c>
      <c r="AZ542" t="s">
        <v>1096</v>
      </c>
      <c r="BA542" t="s">
        <v>1094</v>
      </c>
      <c r="BB542" t="s">
        <v>161</v>
      </c>
      <c r="BC542" t="s">
        <v>161</v>
      </c>
      <c r="BD542" t="s">
        <v>161</v>
      </c>
      <c r="BE542" t="s">
        <v>161</v>
      </c>
      <c r="BF542" t="s">
        <v>159</v>
      </c>
      <c r="BG542" t="s">
        <v>161</v>
      </c>
      <c r="BH542" t="s">
        <v>161</v>
      </c>
      <c r="BI542">
        <v>0</v>
      </c>
      <c r="BJ542" t="s">
        <v>161</v>
      </c>
      <c r="BK542" t="s">
        <v>161</v>
      </c>
      <c r="BL542" t="s">
        <v>161</v>
      </c>
      <c r="BM542" t="s">
        <v>161</v>
      </c>
      <c r="BO542" t="s">
        <v>161</v>
      </c>
      <c r="BQ542" t="s">
        <v>161</v>
      </c>
      <c r="BS542" t="s">
        <v>161</v>
      </c>
      <c r="BU542" t="s">
        <v>161</v>
      </c>
      <c r="BW542" t="s">
        <v>161</v>
      </c>
      <c r="BX542" t="s">
        <v>161</v>
      </c>
      <c r="BZ542">
        <v>0</v>
      </c>
      <c r="CA542">
        <v>0</v>
      </c>
      <c r="CB542">
        <v>0</v>
      </c>
      <c r="CC542">
        <v>0</v>
      </c>
      <c r="CD542">
        <v>0</v>
      </c>
      <c r="CE542">
        <v>0</v>
      </c>
      <c r="CF542">
        <v>0</v>
      </c>
      <c r="CG542">
        <v>0</v>
      </c>
      <c r="CH542">
        <v>0</v>
      </c>
      <c r="CI542">
        <v>0</v>
      </c>
      <c r="CJ542">
        <v>0</v>
      </c>
      <c r="CK542">
        <v>0</v>
      </c>
      <c r="CL542">
        <v>0</v>
      </c>
      <c r="CM542">
        <v>0</v>
      </c>
      <c r="CN542">
        <v>0</v>
      </c>
      <c r="CO542">
        <v>0</v>
      </c>
      <c r="CP542">
        <v>0</v>
      </c>
      <c r="CQ542">
        <v>0</v>
      </c>
      <c r="CR542">
        <v>0</v>
      </c>
      <c r="CS542">
        <v>0</v>
      </c>
      <c r="CT542">
        <v>0</v>
      </c>
      <c r="CU542">
        <v>0</v>
      </c>
      <c r="CV542">
        <v>0</v>
      </c>
      <c r="CW542">
        <v>0</v>
      </c>
      <c r="CX542">
        <v>0</v>
      </c>
      <c r="CY542">
        <v>0</v>
      </c>
      <c r="CZ542">
        <v>0</v>
      </c>
      <c r="DA542">
        <v>0</v>
      </c>
      <c r="DB542">
        <v>0</v>
      </c>
      <c r="DC542">
        <v>0</v>
      </c>
      <c r="DD542">
        <v>0</v>
      </c>
      <c r="DE542">
        <v>0</v>
      </c>
      <c r="DF542">
        <v>0</v>
      </c>
      <c r="DG542">
        <v>0</v>
      </c>
      <c r="DH542">
        <v>0</v>
      </c>
      <c r="DI542">
        <v>0</v>
      </c>
      <c r="DJ542">
        <v>0</v>
      </c>
      <c r="DK542">
        <v>0</v>
      </c>
      <c r="DL542">
        <v>0</v>
      </c>
      <c r="DM542">
        <v>0</v>
      </c>
      <c r="DN542">
        <v>0</v>
      </c>
      <c r="DO542">
        <v>0</v>
      </c>
      <c r="DP542">
        <v>0</v>
      </c>
      <c r="DQ542">
        <v>0</v>
      </c>
      <c r="DR542">
        <v>0</v>
      </c>
      <c r="DS542">
        <v>0</v>
      </c>
      <c r="DT542">
        <v>0</v>
      </c>
      <c r="DU542">
        <v>0</v>
      </c>
      <c r="DV542">
        <v>0</v>
      </c>
      <c r="DW542">
        <v>0</v>
      </c>
      <c r="DX542">
        <v>0</v>
      </c>
      <c r="DY542">
        <v>0</v>
      </c>
      <c r="DZ542">
        <v>0</v>
      </c>
      <c r="EA542">
        <v>0</v>
      </c>
      <c r="EB542">
        <v>0</v>
      </c>
      <c r="EC542">
        <v>0</v>
      </c>
      <c r="ED542">
        <v>0</v>
      </c>
      <c r="EE542">
        <v>0</v>
      </c>
      <c r="EF542">
        <v>0</v>
      </c>
      <c r="EG542">
        <v>0</v>
      </c>
      <c r="EH542">
        <v>0</v>
      </c>
      <c r="EI542">
        <v>0</v>
      </c>
      <c r="EJ542">
        <v>0</v>
      </c>
      <c r="EK542">
        <v>0</v>
      </c>
      <c r="EL542">
        <v>0</v>
      </c>
      <c r="EM542">
        <v>0</v>
      </c>
      <c r="EN542">
        <v>0</v>
      </c>
      <c r="EO542">
        <v>0</v>
      </c>
      <c r="EP542">
        <v>0</v>
      </c>
      <c r="EQ542">
        <v>0</v>
      </c>
      <c r="ER542">
        <v>0</v>
      </c>
      <c r="ES542">
        <v>0</v>
      </c>
    </row>
    <row r="543" spans="1:149" hidden="1" x14ac:dyDescent="0.3">
      <c r="A543" t="s">
        <v>148</v>
      </c>
      <c r="B543" t="s">
        <v>1033</v>
      </c>
      <c r="C543" t="s">
        <v>1038</v>
      </c>
      <c r="D543" t="s">
        <v>203</v>
      </c>
      <c r="E543" t="s">
        <v>204</v>
      </c>
      <c r="F543" t="s">
        <v>1097</v>
      </c>
      <c r="G543" t="str">
        <f>VLOOKUP(L543,'[3]Locn Lookup 2'!G:H,2,FALSE)</f>
        <v>102 -  HAMILTON AVENUE SCHOOL</v>
      </c>
      <c r="H543" t="str">
        <f t="shared" si="33"/>
        <v>27055102 -  HAMILTON AVENUE SCHOOL</v>
      </c>
      <c r="I543" t="s">
        <v>154</v>
      </c>
      <c r="J543" t="s">
        <v>155</v>
      </c>
      <c r="L543" s="3">
        <v>102</v>
      </c>
      <c r="M543" t="s">
        <v>1042</v>
      </c>
      <c r="N543" t="s">
        <v>1098</v>
      </c>
      <c r="O543" t="s">
        <v>1099</v>
      </c>
      <c r="P543" t="s">
        <v>158</v>
      </c>
      <c r="Q543" t="s">
        <v>307</v>
      </c>
      <c r="R543">
        <v>0</v>
      </c>
      <c r="S543">
        <v>0</v>
      </c>
      <c r="T543">
        <v>0</v>
      </c>
      <c r="U543">
        <v>0</v>
      </c>
      <c r="V543">
        <v>0</v>
      </c>
      <c r="W543">
        <v>0</v>
      </c>
      <c r="X543">
        <v>0</v>
      </c>
      <c r="Y543">
        <v>0</v>
      </c>
      <c r="Z543">
        <v>0</v>
      </c>
      <c r="AA543">
        <v>0</v>
      </c>
      <c r="AB543">
        <v>2118000</v>
      </c>
      <c r="AC543">
        <v>0</v>
      </c>
      <c r="AD543">
        <v>-2118000</v>
      </c>
      <c r="AE543">
        <f t="shared" si="34"/>
        <v>-2118000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t="s">
        <v>1100</v>
      </c>
      <c r="BA543" t="s">
        <v>1097</v>
      </c>
      <c r="BB543" t="s">
        <v>161</v>
      </c>
      <c r="BC543" t="s">
        <v>161</v>
      </c>
      <c r="BD543" t="s">
        <v>161</v>
      </c>
      <c r="BE543" t="s">
        <v>161</v>
      </c>
      <c r="BF543" t="s">
        <v>159</v>
      </c>
      <c r="BG543" t="s">
        <v>161</v>
      </c>
      <c r="BH543" t="s">
        <v>161</v>
      </c>
      <c r="BI543">
        <v>0</v>
      </c>
      <c r="BJ543" t="s">
        <v>161</v>
      </c>
      <c r="BK543" t="s">
        <v>161</v>
      </c>
      <c r="BL543" t="s">
        <v>161</v>
      </c>
      <c r="BM543" t="s">
        <v>161</v>
      </c>
      <c r="BO543" t="s">
        <v>161</v>
      </c>
      <c r="BQ543" t="s">
        <v>161</v>
      </c>
      <c r="BS543" t="s">
        <v>161</v>
      </c>
      <c r="BU543" t="s">
        <v>161</v>
      </c>
      <c r="BW543" t="s">
        <v>161</v>
      </c>
      <c r="BX543" t="s">
        <v>161</v>
      </c>
      <c r="BZ543">
        <v>0</v>
      </c>
      <c r="CA543">
        <v>0</v>
      </c>
      <c r="CB543">
        <v>0</v>
      </c>
      <c r="CC543">
        <v>0</v>
      </c>
      <c r="CD543">
        <v>0</v>
      </c>
      <c r="CE543">
        <v>0</v>
      </c>
      <c r="CF543">
        <v>0</v>
      </c>
      <c r="CG543">
        <v>0</v>
      </c>
      <c r="CH543">
        <v>0</v>
      </c>
      <c r="CI543">
        <v>0</v>
      </c>
      <c r="CJ543">
        <v>0</v>
      </c>
      <c r="CK543">
        <v>0</v>
      </c>
      <c r="CL543">
        <v>0</v>
      </c>
      <c r="CM543">
        <v>0</v>
      </c>
      <c r="CN543">
        <v>0</v>
      </c>
      <c r="CO543">
        <v>0</v>
      </c>
      <c r="CP543">
        <v>0</v>
      </c>
      <c r="CQ543">
        <v>0</v>
      </c>
      <c r="CR543">
        <v>0</v>
      </c>
      <c r="CS543">
        <v>0</v>
      </c>
      <c r="CT543">
        <v>0</v>
      </c>
      <c r="CU543">
        <v>0</v>
      </c>
      <c r="CV543">
        <v>0</v>
      </c>
      <c r="CW543">
        <v>0</v>
      </c>
      <c r="CX543">
        <v>0</v>
      </c>
      <c r="CY543">
        <v>0</v>
      </c>
      <c r="CZ543">
        <v>0</v>
      </c>
      <c r="DA543">
        <v>0</v>
      </c>
      <c r="DB543">
        <v>0</v>
      </c>
      <c r="DC543">
        <v>0</v>
      </c>
      <c r="DD543">
        <v>0</v>
      </c>
      <c r="DE543">
        <v>0</v>
      </c>
      <c r="DF543">
        <v>0</v>
      </c>
      <c r="DG543">
        <v>0</v>
      </c>
      <c r="DH543">
        <v>0</v>
      </c>
      <c r="DI543">
        <v>0</v>
      </c>
      <c r="DJ543">
        <v>0</v>
      </c>
      <c r="DK543">
        <v>0</v>
      </c>
      <c r="DL543">
        <v>0</v>
      </c>
      <c r="DM543">
        <v>0</v>
      </c>
      <c r="DN543">
        <v>0</v>
      </c>
      <c r="DO543">
        <v>0</v>
      </c>
      <c r="DP543">
        <v>0</v>
      </c>
      <c r="DQ543">
        <v>0</v>
      </c>
      <c r="DR543">
        <v>0</v>
      </c>
      <c r="DS543">
        <v>0</v>
      </c>
      <c r="DT543">
        <v>0</v>
      </c>
      <c r="DU543">
        <v>0</v>
      </c>
      <c r="DV543">
        <v>0</v>
      </c>
      <c r="DW543">
        <v>0</v>
      </c>
      <c r="DX543">
        <v>0</v>
      </c>
      <c r="DY543">
        <v>0</v>
      </c>
      <c r="DZ543">
        <v>0</v>
      </c>
      <c r="EA543">
        <v>0</v>
      </c>
      <c r="EB543">
        <v>0</v>
      </c>
      <c r="EC543">
        <v>0</v>
      </c>
      <c r="ED543">
        <v>0</v>
      </c>
      <c r="EE543">
        <v>0</v>
      </c>
      <c r="EF543">
        <v>0</v>
      </c>
      <c r="EG543">
        <v>0</v>
      </c>
      <c r="EH543">
        <v>0</v>
      </c>
      <c r="EI543">
        <v>0</v>
      </c>
      <c r="EJ543">
        <v>0</v>
      </c>
      <c r="EK543">
        <v>0</v>
      </c>
      <c r="EL543">
        <v>0</v>
      </c>
      <c r="EM543">
        <v>0</v>
      </c>
      <c r="EN543">
        <v>0</v>
      </c>
      <c r="EO543">
        <v>0</v>
      </c>
      <c r="EP543">
        <v>0</v>
      </c>
      <c r="EQ543">
        <v>0</v>
      </c>
      <c r="ER543">
        <v>0</v>
      </c>
      <c r="ES543">
        <v>0</v>
      </c>
    </row>
    <row r="544" spans="1:149" hidden="1" x14ac:dyDescent="0.3">
      <c r="A544" t="s">
        <v>148</v>
      </c>
      <c r="B544" t="s">
        <v>1033</v>
      </c>
      <c r="C544" t="s">
        <v>1101</v>
      </c>
      <c r="D544" t="s">
        <v>151</v>
      </c>
      <c r="E544" t="s">
        <v>152</v>
      </c>
      <c r="F544" t="s">
        <v>1102</v>
      </c>
      <c r="G544" t="str">
        <f>VLOOKUP(L544,'[3]Locn Lookup 2'!G:H,2,FALSE)</f>
        <v>102 -  HAMILTON AVENUE SCHOOL</v>
      </c>
      <c r="H544" t="str">
        <f t="shared" si="33"/>
        <v>11142102 -  HAMILTON AVENUE SCHOOL</v>
      </c>
      <c r="I544" t="s">
        <v>154</v>
      </c>
      <c r="J544" t="s">
        <v>155</v>
      </c>
      <c r="L544" s="3">
        <v>102</v>
      </c>
      <c r="M544" t="s">
        <v>840</v>
      </c>
      <c r="N544" t="s">
        <v>1103</v>
      </c>
      <c r="O544" t="s">
        <v>151</v>
      </c>
      <c r="P544" t="s">
        <v>158</v>
      </c>
      <c r="Q544" t="s">
        <v>307</v>
      </c>
      <c r="R544">
        <v>0</v>
      </c>
      <c r="S544">
        <v>0</v>
      </c>
      <c r="T544">
        <v>0</v>
      </c>
      <c r="U544">
        <v>0</v>
      </c>
      <c r="V544">
        <v>0</v>
      </c>
      <c r="W544">
        <v>0</v>
      </c>
      <c r="X544">
        <v>0</v>
      </c>
      <c r="Y544">
        <v>0</v>
      </c>
      <c r="Z544">
        <v>0</v>
      </c>
      <c r="AA544">
        <v>0</v>
      </c>
      <c r="AB544">
        <v>1500</v>
      </c>
      <c r="AC544">
        <v>4660</v>
      </c>
      <c r="AD544">
        <v>-3560</v>
      </c>
      <c r="AE544">
        <f t="shared" si="34"/>
        <v>1100</v>
      </c>
      <c r="AF544">
        <v>2600</v>
      </c>
      <c r="AG544">
        <v>2600</v>
      </c>
      <c r="AH544">
        <v>0</v>
      </c>
      <c r="AI544">
        <v>100</v>
      </c>
      <c r="AJ544">
        <v>0</v>
      </c>
      <c r="AK544">
        <v>0</v>
      </c>
      <c r="AL544">
        <v>0</v>
      </c>
      <c r="AM544">
        <v>0</v>
      </c>
      <c r="AN544">
        <v>0</v>
      </c>
      <c r="AO544">
        <v>0</v>
      </c>
      <c r="AP544">
        <v>0</v>
      </c>
      <c r="AQ544">
        <v>0</v>
      </c>
      <c r="AR544">
        <v>0</v>
      </c>
      <c r="AS544">
        <v>0</v>
      </c>
      <c r="AT544">
        <v>0</v>
      </c>
      <c r="AU544">
        <v>0</v>
      </c>
      <c r="AV544">
        <v>0</v>
      </c>
      <c r="AW544">
        <v>0</v>
      </c>
      <c r="AX544">
        <v>0</v>
      </c>
      <c r="AY544">
        <v>0</v>
      </c>
      <c r="AZ544" t="s">
        <v>988</v>
      </c>
      <c r="BA544" t="s">
        <v>1102</v>
      </c>
      <c r="BB544" t="s">
        <v>161</v>
      </c>
      <c r="BC544" t="s">
        <v>161</v>
      </c>
      <c r="BD544" t="s">
        <v>161</v>
      </c>
      <c r="BE544" t="s">
        <v>161</v>
      </c>
      <c r="BF544" t="s">
        <v>159</v>
      </c>
      <c r="BG544" t="s">
        <v>161</v>
      </c>
      <c r="BH544" t="s">
        <v>161</v>
      </c>
      <c r="BI544">
        <v>0</v>
      </c>
      <c r="BJ544" t="s">
        <v>161</v>
      </c>
      <c r="BK544" t="s">
        <v>161</v>
      </c>
      <c r="BL544" t="s">
        <v>1104</v>
      </c>
      <c r="BM544" t="s">
        <v>161</v>
      </c>
      <c r="BO544" t="s">
        <v>161</v>
      </c>
      <c r="BQ544" t="s">
        <v>161</v>
      </c>
      <c r="BS544" t="s">
        <v>161</v>
      </c>
      <c r="BU544" t="s">
        <v>161</v>
      </c>
      <c r="BW544" t="s">
        <v>161</v>
      </c>
      <c r="BX544" t="s">
        <v>161</v>
      </c>
      <c r="BZ544">
        <v>0</v>
      </c>
      <c r="CA544">
        <v>0</v>
      </c>
      <c r="CB544">
        <v>0</v>
      </c>
      <c r="CC544">
        <v>0</v>
      </c>
      <c r="CD544">
        <v>0</v>
      </c>
      <c r="CE544">
        <v>0</v>
      </c>
      <c r="CF544">
        <v>0</v>
      </c>
      <c r="CG544">
        <v>0</v>
      </c>
      <c r="CH544">
        <v>0</v>
      </c>
      <c r="CI544">
        <v>0</v>
      </c>
      <c r="CJ544">
        <v>0</v>
      </c>
      <c r="CK544">
        <v>0</v>
      </c>
      <c r="CL544">
        <v>0</v>
      </c>
      <c r="CM544">
        <v>0</v>
      </c>
      <c r="CN544">
        <v>0</v>
      </c>
      <c r="CO544">
        <v>0</v>
      </c>
      <c r="CP544">
        <v>0</v>
      </c>
      <c r="CQ544">
        <v>0</v>
      </c>
      <c r="CR544">
        <v>0</v>
      </c>
      <c r="CS544">
        <v>0</v>
      </c>
      <c r="CT544">
        <v>0</v>
      </c>
      <c r="CU544">
        <v>0</v>
      </c>
      <c r="CV544">
        <v>0</v>
      </c>
      <c r="CW544">
        <v>0</v>
      </c>
      <c r="CX544">
        <v>0</v>
      </c>
      <c r="CY544">
        <v>0</v>
      </c>
      <c r="CZ544">
        <v>0</v>
      </c>
      <c r="DA544">
        <v>0</v>
      </c>
      <c r="DB544">
        <v>0</v>
      </c>
      <c r="DC544">
        <v>0</v>
      </c>
      <c r="DD544">
        <v>0</v>
      </c>
      <c r="DE544">
        <v>0</v>
      </c>
      <c r="DF544">
        <v>0</v>
      </c>
      <c r="DG544">
        <v>0</v>
      </c>
      <c r="DH544">
        <v>0</v>
      </c>
      <c r="DI544">
        <v>0</v>
      </c>
      <c r="DJ544">
        <v>0</v>
      </c>
      <c r="DK544">
        <v>0</v>
      </c>
      <c r="DL544">
        <v>0</v>
      </c>
      <c r="DM544">
        <v>0</v>
      </c>
      <c r="DN544">
        <v>0</v>
      </c>
      <c r="DO544">
        <v>0</v>
      </c>
      <c r="DP544">
        <v>0</v>
      </c>
      <c r="DQ544">
        <v>0</v>
      </c>
      <c r="DR544">
        <v>0</v>
      </c>
      <c r="DS544">
        <v>0</v>
      </c>
      <c r="DT544">
        <v>0</v>
      </c>
      <c r="DU544">
        <v>0</v>
      </c>
      <c r="DV544">
        <v>0</v>
      </c>
      <c r="DW544">
        <v>0</v>
      </c>
      <c r="DX544">
        <v>0</v>
      </c>
      <c r="DY544">
        <v>0</v>
      </c>
      <c r="DZ544">
        <v>0</v>
      </c>
      <c r="EA544">
        <v>0</v>
      </c>
      <c r="EB544">
        <v>0</v>
      </c>
      <c r="EC544">
        <v>0</v>
      </c>
      <c r="ED544">
        <v>0</v>
      </c>
      <c r="EE544">
        <v>0</v>
      </c>
      <c r="EF544">
        <v>0</v>
      </c>
      <c r="EG544">
        <v>0</v>
      </c>
      <c r="EH544">
        <v>0</v>
      </c>
      <c r="EI544">
        <v>0</v>
      </c>
      <c r="EJ544">
        <v>0</v>
      </c>
      <c r="EK544">
        <v>0</v>
      </c>
      <c r="EL544">
        <v>1500</v>
      </c>
      <c r="EM544">
        <v>4660</v>
      </c>
      <c r="EN544">
        <v>-3560</v>
      </c>
      <c r="EO544">
        <v>2600</v>
      </c>
      <c r="EP544">
        <v>2600</v>
      </c>
      <c r="EQ544">
        <v>0</v>
      </c>
      <c r="ER544">
        <v>0</v>
      </c>
      <c r="ES544">
        <v>100</v>
      </c>
    </row>
    <row r="545" spans="1:149" hidden="1" x14ac:dyDescent="0.3">
      <c r="A545" t="s">
        <v>148</v>
      </c>
      <c r="B545" t="s">
        <v>1033</v>
      </c>
      <c r="C545" t="s">
        <v>1101</v>
      </c>
      <c r="D545" t="s">
        <v>151</v>
      </c>
      <c r="E545" t="s">
        <v>152</v>
      </c>
      <c r="F545" t="s">
        <v>1064</v>
      </c>
      <c r="G545" t="str">
        <f>VLOOKUP(L545,'[3]Locn Lookup 2'!G:H,2,FALSE)</f>
        <v>102 -  HAMILTON AVENUE SCHOOL</v>
      </c>
      <c r="H545" t="str">
        <f t="shared" si="33"/>
        <v>25063102 -  HAMILTON AVENUE SCHOOL</v>
      </c>
      <c r="I545" t="s">
        <v>154</v>
      </c>
      <c r="J545" t="s">
        <v>155</v>
      </c>
      <c r="L545" s="3">
        <v>102</v>
      </c>
      <c r="M545" t="s">
        <v>840</v>
      </c>
      <c r="N545" t="s">
        <v>1105</v>
      </c>
      <c r="O545" t="s">
        <v>151</v>
      </c>
      <c r="P545" t="s">
        <v>158</v>
      </c>
      <c r="Q545" t="s">
        <v>307</v>
      </c>
      <c r="R545">
        <v>0</v>
      </c>
      <c r="S545">
        <v>0</v>
      </c>
      <c r="T545">
        <v>0</v>
      </c>
      <c r="U545">
        <v>0</v>
      </c>
      <c r="V545">
        <v>0</v>
      </c>
      <c r="W545">
        <v>0</v>
      </c>
      <c r="X545">
        <v>0</v>
      </c>
      <c r="Y545">
        <v>0</v>
      </c>
      <c r="Z545">
        <v>0</v>
      </c>
      <c r="AA545">
        <v>0</v>
      </c>
      <c r="AB545">
        <v>0</v>
      </c>
      <c r="AC545">
        <v>0</v>
      </c>
      <c r="AD545">
        <v>0</v>
      </c>
      <c r="AE545">
        <f t="shared" si="34"/>
        <v>0</v>
      </c>
      <c r="AF545">
        <v>0</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t="s">
        <v>1066</v>
      </c>
      <c r="BA545" t="s">
        <v>1064</v>
      </c>
      <c r="BB545" t="s">
        <v>161</v>
      </c>
      <c r="BC545" t="s">
        <v>161</v>
      </c>
      <c r="BD545" t="s">
        <v>161</v>
      </c>
      <c r="BE545" t="s">
        <v>161</v>
      </c>
      <c r="BF545" t="s">
        <v>159</v>
      </c>
      <c r="BG545" t="s">
        <v>161</v>
      </c>
      <c r="BH545" t="s">
        <v>161</v>
      </c>
      <c r="BI545">
        <v>0</v>
      </c>
      <c r="BJ545" t="s">
        <v>161</v>
      </c>
      <c r="BK545" t="s">
        <v>161</v>
      </c>
      <c r="BL545" t="s">
        <v>161</v>
      </c>
      <c r="BM545" t="s">
        <v>161</v>
      </c>
      <c r="BO545" t="s">
        <v>161</v>
      </c>
      <c r="BQ545" t="s">
        <v>161</v>
      </c>
      <c r="BS545" t="s">
        <v>161</v>
      </c>
      <c r="BU545" t="s">
        <v>161</v>
      </c>
      <c r="BW545" t="s">
        <v>161</v>
      </c>
      <c r="BX545" t="s">
        <v>161</v>
      </c>
      <c r="BZ545">
        <v>0</v>
      </c>
      <c r="CA545">
        <v>0</v>
      </c>
      <c r="CB545">
        <v>0</v>
      </c>
      <c r="CC545">
        <v>0</v>
      </c>
      <c r="CD545">
        <v>0</v>
      </c>
      <c r="CE545">
        <v>0</v>
      </c>
      <c r="CF545">
        <v>0</v>
      </c>
      <c r="CG545">
        <v>0</v>
      </c>
      <c r="CH545">
        <v>0</v>
      </c>
      <c r="CI545">
        <v>0</v>
      </c>
      <c r="CJ545">
        <v>0</v>
      </c>
      <c r="CK545">
        <v>0</v>
      </c>
      <c r="CL545">
        <v>0</v>
      </c>
      <c r="CM545">
        <v>0</v>
      </c>
      <c r="CN545">
        <v>0</v>
      </c>
      <c r="CO545">
        <v>0</v>
      </c>
      <c r="CP545">
        <v>0</v>
      </c>
      <c r="CQ545">
        <v>0</v>
      </c>
      <c r="CR545">
        <v>0</v>
      </c>
      <c r="CS545">
        <v>0</v>
      </c>
      <c r="CT545">
        <v>0</v>
      </c>
      <c r="CU545">
        <v>0</v>
      </c>
      <c r="CV545">
        <v>0</v>
      </c>
      <c r="CW545">
        <v>0</v>
      </c>
      <c r="CX545">
        <v>0</v>
      </c>
      <c r="CY545">
        <v>0</v>
      </c>
      <c r="CZ545">
        <v>0</v>
      </c>
      <c r="DA545">
        <v>0</v>
      </c>
      <c r="DB545">
        <v>0</v>
      </c>
      <c r="DC545">
        <v>0</v>
      </c>
      <c r="DD545">
        <v>0</v>
      </c>
      <c r="DE545">
        <v>0</v>
      </c>
      <c r="DF545">
        <v>0</v>
      </c>
      <c r="DG545">
        <v>0</v>
      </c>
      <c r="DH545">
        <v>0</v>
      </c>
      <c r="DI545">
        <v>0</v>
      </c>
      <c r="DJ545">
        <v>0</v>
      </c>
      <c r="DK545">
        <v>0</v>
      </c>
      <c r="DL545">
        <v>0</v>
      </c>
      <c r="DM545">
        <v>0</v>
      </c>
      <c r="DN545">
        <v>0</v>
      </c>
      <c r="DO545">
        <v>0</v>
      </c>
      <c r="DP545">
        <v>0</v>
      </c>
      <c r="DQ545">
        <v>0</v>
      </c>
      <c r="DR545">
        <v>0</v>
      </c>
      <c r="DS545">
        <v>0</v>
      </c>
      <c r="DT545">
        <v>0</v>
      </c>
      <c r="DU545">
        <v>0</v>
      </c>
      <c r="DV545">
        <v>0</v>
      </c>
      <c r="DW545">
        <v>0</v>
      </c>
      <c r="DX545">
        <v>0</v>
      </c>
      <c r="DY545">
        <v>0</v>
      </c>
      <c r="DZ545">
        <v>0</v>
      </c>
      <c r="EA545">
        <v>0</v>
      </c>
      <c r="EB545">
        <v>0</v>
      </c>
      <c r="EC545">
        <v>0</v>
      </c>
      <c r="ED545">
        <v>0</v>
      </c>
      <c r="EE545">
        <v>0</v>
      </c>
      <c r="EF545">
        <v>0</v>
      </c>
      <c r="EG545">
        <v>0</v>
      </c>
      <c r="EH545">
        <v>0</v>
      </c>
      <c r="EI545">
        <v>0</v>
      </c>
      <c r="EJ545">
        <v>0</v>
      </c>
      <c r="EK545">
        <v>0</v>
      </c>
      <c r="EL545">
        <v>0</v>
      </c>
      <c r="EM545">
        <v>0</v>
      </c>
      <c r="EN545">
        <v>0</v>
      </c>
      <c r="EO545">
        <v>0</v>
      </c>
      <c r="EP545">
        <v>0</v>
      </c>
      <c r="EQ545">
        <v>0</v>
      </c>
      <c r="ER545">
        <v>0</v>
      </c>
      <c r="ES545">
        <v>0</v>
      </c>
    </row>
    <row r="546" spans="1:149" hidden="1" x14ac:dyDescent="0.3">
      <c r="A546" t="s">
        <v>148</v>
      </c>
      <c r="B546" t="s">
        <v>1033</v>
      </c>
      <c r="C546" t="s">
        <v>1106</v>
      </c>
      <c r="D546" t="s">
        <v>151</v>
      </c>
      <c r="E546" t="s">
        <v>152</v>
      </c>
      <c r="F546" t="s">
        <v>1107</v>
      </c>
      <c r="G546" t="str">
        <f>VLOOKUP(L546,'[3]Locn Lookup 2'!G:H,2,FALSE)</f>
        <v>102 -  HAMILTON AVENUE SCHOOL</v>
      </c>
      <c r="H546" t="str">
        <f t="shared" si="33"/>
        <v>16169102 -  HAMILTON AVENUE SCHOOL</v>
      </c>
      <c r="I546" t="s">
        <v>154</v>
      </c>
      <c r="J546" t="s">
        <v>155</v>
      </c>
      <c r="L546" s="3">
        <v>102</v>
      </c>
      <c r="M546" t="s">
        <v>156</v>
      </c>
      <c r="N546" t="s">
        <v>1108</v>
      </c>
      <c r="O546" t="s">
        <v>151</v>
      </c>
      <c r="P546" t="s">
        <v>158</v>
      </c>
      <c r="Q546" t="s">
        <v>164</v>
      </c>
      <c r="R546">
        <v>0</v>
      </c>
      <c r="S546">
        <v>0</v>
      </c>
      <c r="T546">
        <v>0</v>
      </c>
      <c r="U546">
        <v>0</v>
      </c>
      <c r="V546">
        <v>0</v>
      </c>
      <c r="W546">
        <v>0</v>
      </c>
      <c r="X546">
        <v>0</v>
      </c>
      <c r="Y546">
        <v>0</v>
      </c>
      <c r="Z546">
        <v>0</v>
      </c>
      <c r="AA546">
        <v>0</v>
      </c>
      <c r="AB546">
        <v>6500</v>
      </c>
      <c r="AC546">
        <v>0</v>
      </c>
      <c r="AD546">
        <v>0</v>
      </c>
      <c r="AE546">
        <f t="shared" si="34"/>
        <v>0</v>
      </c>
      <c r="AF546">
        <v>6500</v>
      </c>
      <c r="AG546">
        <v>6500</v>
      </c>
      <c r="AH546">
        <v>0</v>
      </c>
      <c r="AI546">
        <v>100</v>
      </c>
      <c r="AJ546">
        <v>0</v>
      </c>
      <c r="AK546">
        <v>0</v>
      </c>
      <c r="AL546">
        <v>0</v>
      </c>
      <c r="AM546">
        <v>0</v>
      </c>
      <c r="AN546">
        <v>0</v>
      </c>
      <c r="AO546">
        <v>0</v>
      </c>
      <c r="AP546">
        <v>0</v>
      </c>
      <c r="AQ546">
        <v>0</v>
      </c>
      <c r="AR546">
        <v>0</v>
      </c>
      <c r="AS546">
        <v>0</v>
      </c>
      <c r="AT546">
        <v>0</v>
      </c>
      <c r="AU546">
        <v>0</v>
      </c>
      <c r="AV546">
        <v>0</v>
      </c>
      <c r="AW546">
        <v>0</v>
      </c>
      <c r="AX546">
        <v>0</v>
      </c>
      <c r="AY546">
        <v>0</v>
      </c>
      <c r="AZ546" t="s">
        <v>1109</v>
      </c>
      <c r="BA546" t="s">
        <v>1107</v>
      </c>
      <c r="BB546" t="s">
        <v>161</v>
      </c>
      <c r="BC546" t="s">
        <v>161</v>
      </c>
      <c r="BD546" t="s">
        <v>161</v>
      </c>
      <c r="BE546" t="s">
        <v>161</v>
      </c>
      <c r="BF546" t="s">
        <v>159</v>
      </c>
      <c r="BG546" t="s">
        <v>161</v>
      </c>
      <c r="BH546" s="4">
        <v>42186</v>
      </c>
      <c r="BI546">
        <v>0</v>
      </c>
      <c r="BJ546" s="4">
        <v>42551</v>
      </c>
      <c r="BK546" t="s">
        <v>161</v>
      </c>
      <c r="BL546" t="s">
        <v>161</v>
      </c>
      <c r="BM546" t="s">
        <v>161</v>
      </c>
      <c r="BO546" t="s">
        <v>161</v>
      </c>
      <c r="BQ546" t="s">
        <v>161</v>
      </c>
      <c r="BS546" t="s">
        <v>161</v>
      </c>
      <c r="BU546" t="s">
        <v>161</v>
      </c>
      <c r="BW546" t="s">
        <v>161</v>
      </c>
      <c r="BX546" t="s">
        <v>161</v>
      </c>
      <c r="BZ546">
        <v>0</v>
      </c>
      <c r="CA546">
        <v>0</v>
      </c>
      <c r="CB546">
        <v>0</v>
      </c>
      <c r="CC546">
        <v>0</v>
      </c>
      <c r="CD546">
        <v>0</v>
      </c>
      <c r="CE546">
        <v>0</v>
      </c>
      <c r="CF546">
        <v>0</v>
      </c>
      <c r="CG546">
        <v>0</v>
      </c>
      <c r="CH546">
        <v>0</v>
      </c>
      <c r="CI546">
        <v>0</v>
      </c>
      <c r="CJ546">
        <v>0</v>
      </c>
      <c r="CK546">
        <v>0</v>
      </c>
      <c r="CL546">
        <v>0</v>
      </c>
      <c r="CM546">
        <v>0</v>
      </c>
      <c r="CN546">
        <v>0</v>
      </c>
      <c r="CO546">
        <v>0</v>
      </c>
      <c r="CP546">
        <v>0</v>
      </c>
      <c r="CQ546">
        <v>0</v>
      </c>
      <c r="CR546">
        <v>0</v>
      </c>
      <c r="CS546">
        <v>0</v>
      </c>
      <c r="CT546">
        <v>0</v>
      </c>
      <c r="CU546">
        <v>0</v>
      </c>
      <c r="CV546">
        <v>0</v>
      </c>
      <c r="CW546">
        <v>0</v>
      </c>
      <c r="CX546">
        <v>6500</v>
      </c>
      <c r="CY546">
        <v>0</v>
      </c>
      <c r="CZ546">
        <v>0</v>
      </c>
      <c r="DA546">
        <v>6500</v>
      </c>
      <c r="DB546">
        <v>6500</v>
      </c>
      <c r="DC546">
        <v>0</v>
      </c>
      <c r="DD546">
        <v>0</v>
      </c>
      <c r="DE546">
        <v>100</v>
      </c>
      <c r="DF546">
        <v>0</v>
      </c>
      <c r="DG546">
        <v>0</v>
      </c>
      <c r="DH546">
        <v>0</v>
      </c>
      <c r="DI546">
        <v>0</v>
      </c>
      <c r="DJ546">
        <v>0</v>
      </c>
      <c r="DK546">
        <v>0</v>
      </c>
      <c r="DL546">
        <v>0</v>
      </c>
      <c r="DM546">
        <v>0</v>
      </c>
      <c r="DN546">
        <v>0</v>
      </c>
      <c r="DO546">
        <v>0</v>
      </c>
      <c r="DP546">
        <v>0</v>
      </c>
      <c r="DQ546">
        <v>0</v>
      </c>
      <c r="DR546">
        <v>0</v>
      </c>
      <c r="DS546">
        <v>0</v>
      </c>
      <c r="DT546">
        <v>0</v>
      </c>
      <c r="DU546">
        <v>0</v>
      </c>
      <c r="DV546">
        <v>0</v>
      </c>
      <c r="DW546">
        <v>0</v>
      </c>
      <c r="DX546">
        <v>0</v>
      </c>
      <c r="DY546">
        <v>0</v>
      </c>
      <c r="DZ546">
        <v>0</v>
      </c>
      <c r="EA546">
        <v>0</v>
      </c>
      <c r="EB546">
        <v>0</v>
      </c>
      <c r="EC546">
        <v>0</v>
      </c>
      <c r="ED546">
        <v>0</v>
      </c>
      <c r="EE546">
        <v>0</v>
      </c>
      <c r="EF546">
        <v>0</v>
      </c>
      <c r="EG546">
        <v>0</v>
      </c>
      <c r="EH546">
        <v>0</v>
      </c>
      <c r="EI546">
        <v>0</v>
      </c>
      <c r="EJ546">
        <v>0</v>
      </c>
      <c r="EK546">
        <v>0</v>
      </c>
      <c r="EL546">
        <v>0</v>
      </c>
      <c r="EM546">
        <v>0</v>
      </c>
      <c r="EN546">
        <v>0</v>
      </c>
      <c r="EO546">
        <v>0</v>
      </c>
      <c r="EP546">
        <v>0</v>
      </c>
      <c r="EQ546">
        <v>0</v>
      </c>
      <c r="ER546">
        <v>0</v>
      </c>
      <c r="ES546">
        <v>0</v>
      </c>
    </row>
    <row r="547" spans="1:149" hidden="1" x14ac:dyDescent="0.3">
      <c r="A547" t="s">
        <v>148</v>
      </c>
      <c r="B547" t="s">
        <v>1033</v>
      </c>
      <c r="C547" t="s">
        <v>1106</v>
      </c>
      <c r="D547" t="s">
        <v>151</v>
      </c>
      <c r="E547" t="s">
        <v>152</v>
      </c>
      <c r="F547" t="s">
        <v>1110</v>
      </c>
      <c r="G547" t="str">
        <f>VLOOKUP(L547,'[3]Locn Lookup 2'!G:H,2,FALSE)</f>
        <v>102 -  HAMILTON AVENUE SCHOOL</v>
      </c>
      <c r="H547" t="str">
        <f t="shared" si="33"/>
        <v>17162102 -  HAMILTON AVENUE SCHOOL</v>
      </c>
      <c r="I547" t="s">
        <v>154</v>
      </c>
      <c r="J547" t="s">
        <v>155</v>
      </c>
      <c r="L547" s="3">
        <v>102</v>
      </c>
      <c r="M547" t="s">
        <v>156</v>
      </c>
      <c r="N547" t="s">
        <v>1111</v>
      </c>
      <c r="O547" t="s">
        <v>151</v>
      </c>
      <c r="P547" t="s">
        <v>158</v>
      </c>
      <c r="Q547" t="s">
        <v>159</v>
      </c>
      <c r="R547">
        <v>0</v>
      </c>
      <c r="S547">
        <v>0</v>
      </c>
      <c r="T547">
        <v>0</v>
      </c>
      <c r="U547">
        <v>0</v>
      </c>
      <c r="V547">
        <v>0</v>
      </c>
      <c r="W547">
        <v>0</v>
      </c>
      <c r="X547">
        <v>0</v>
      </c>
      <c r="Y547">
        <v>0</v>
      </c>
      <c r="Z547">
        <v>0</v>
      </c>
      <c r="AA547">
        <v>0</v>
      </c>
      <c r="AB547">
        <v>6500</v>
      </c>
      <c r="AC547">
        <v>0</v>
      </c>
      <c r="AD547">
        <v>0</v>
      </c>
      <c r="AE547">
        <f t="shared" si="34"/>
        <v>0</v>
      </c>
      <c r="AF547">
        <v>6500</v>
      </c>
      <c r="AG547">
        <v>6500</v>
      </c>
      <c r="AH547">
        <v>0</v>
      </c>
      <c r="AI547">
        <v>100</v>
      </c>
      <c r="AJ547">
        <v>0</v>
      </c>
      <c r="AK547">
        <v>0</v>
      </c>
      <c r="AL547">
        <v>0</v>
      </c>
      <c r="AM547">
        <v>0</v>
      </c>
      <c r="AN547">
        <v>0</v>
      </c>
      <c r="AO547">
        <v>0</v>
      </c>
      <c r="AP547">
        <v>0</v>
      </c>
      <c r="AQ547">
        <v>0</v>
      </c>
      <c r="AR547">
        <v>0</v>
      </c>
      <c r="AS547">
        <v>0</v>
      </c>
      <c r="AT547">
        <v>0</v>
      </c>
      <c r="AU547">
        <v>0</v>
      </c>
      <c r="AV547">
        <v>0</v>
      </c>
      <c r="AW547">
        <v>0</v>
      </c>
      <c r="AX547">
        <v>0</v>
      </c>
      <c r="AY547">
        <v>0</v>
      </c>
      <c r="AZ547" t="s">
        <v>1112</v>
      </c>
      <c r="BA547" t="s">
        <v>1110</v>
      </c>
      <c r="BB547" t="s">
        <v>161</v>
      </c>
      <c r="BC547" t="s">
        <v>161</v>
      </c>
      <c r="BD547" t="s">
        <v>161</v>
      </c>
      <c r="BE547" t="s">
        <v>161</v>
      </c>
      <c r="BF547" t="s">
        <v>159</v>
      </c>
      <c r="BG547" t="s">
        <v>161</v>
      </c>
      <c r="BH547" s="4">
        <v>42552</v>
      </c>
      <c r="BI547">
        <v>0</v>
      </c>
      <c r="BJ547" s="4">
        <v>42916</v>
      </c>
      <c r="BK547" t="s">
        <v>161</v>
      </c>
      <c r="BL547" t="s">
        <v>161</v>
      </c>
      <c r="BM547" t="s">
        <v>161</v>
      </c>
      <c r="BO547" t="s">
        <v>161</v>
      </c>
      <c r="BQ547" t="s">
        <v>161</v>
      </c>
      <c r="BS547" t="s">
        <v>161</v>
      </c>
      <c r="BU547" t="s">
        <v>161</v>
      </c>
      <c r="BW547" t="s">
        <v>161</v>
      </c>
      <c r="BX547" t="s">
        <v>161</v>
      </c>
      <c r="BZ547">
        <v>0</v>
      </c>
      <c r="CA547">
        <v>0</v>
      </c>
      <c r="CB547">
        <v>0</v>
      </c>
      <c r="CC547">
        <v>0</v>
      </c>
      <c r="CD547">
        <v>0</v>
      </c>
      <c r="CE547">
        <v>0</v>
      </c>
      <c r="CF547">
        <v>0</v>
      </c>
      <c r="CG547">
        <v>0</v>
      </c>
      <c r="CH547">
        <v>0</v>
      </c>
      <c r="CI547">
        <v>0</v>
      </c>
      <c r="CJ547">
        <v>0</v>
      </c>
      <c r="CK547">
        <v>0</v>
      </c>
      <c r="CL547">
        <v>0</v>
      </c>
      <c r="CM547">
        <v>0</v>
      </c>
      <c r="CN547">
        <v>0</v>
      </c>
      <c r="CO547">
        <v>0</v>
      </c>
      <c r="CP547">
        <v>6500</v>
      </c>
      <c r="CQ547">
        <v>0</v>
      </c>
      <c r="CR547">
        <v>0</v>
      </c>
      <c r="CS547">
        <v>6500</v>
      </c>
      <c r="CT547">
        <v>6500</v>
      </c>
      <c r="CU547">
        <v>0</v>
      </c>
      <c r="CV547">
        <v>0</v>
      </c>
      <c r="CW547">
        <v>100</v>
      </c>
      <c r="CX547">
        <v>0</v>
      </c>
      <c r="CY547">
        <v>0</v>
      </c>
      <c r="CZ547">
        <v>0</v>
      </c>
      <c r="DA547">
        <v>0</v>
      </c>
      <c r="DB547">
        <v>0</v>
      </c>
      <c r="DC547">
        <v>0</v>
      </c>
      <c r="DD547">
        <v>0</v>
      </c>
      <c r="DE547">
        <v>0</v>
      </c>
      <c r="DF547">
        <v>0</v>
      </c>
      <c r="DG547">
        <v>0</v>
      </c>
      <c r="DH547">
        <v>0</v>
      </c>
      <c r="DI547">
        <v>0</v>
      </c>
      <c r="DJ547">
        <v>0</v>
      </c>
      <c r="DK547">
        <v>0</v>
      </c>
      <c r="DL547">
        <v>0</v>
      </c>
      <c r="DM547">
        <v>0</v>
      </c>
      <c r="DN547">
        <v>0</v>
      </c>
      <c r="DO547">
        <v>0</v>
      </c>
      <c r="DP547">
        <v>0</v>
      </c>
      <c r="DQ547">
        <v>0</v>
      </c>
      <c r="DR547">
        <v>0</v>
      </c>
      <c r="DS547">
        <v>0</v>
      </c>
      <c r="DT547">
        <v>0</v>
      </c>
      <c r="DU547">
        <v>0</v>
      </c>
      <c r="DV547">
        <v>0</v>
      </c>
      <c r="DW547">
        <v>0</v>
      </c>
      <c r="DX547">
        <v>0</v>
      </c>
      <c r="DY547">
        <v>0</v>
      </c>
      <c r="DZ547">
        <v>0</v>
      </c>
      <c r="EA547">
        <v>0</v>
      </c>
      <c r="EB547">
        <v>0</v>
      </c>
      <c r="EC547">
        <v>0</v>
      </c>
      <c r="ED547">
        <v>0</v>
      </c>
      <c r="EE547">
        <v>0</v>
      </c>
      <c r="EF547">
        <v>0</v>
      </c>
      <c r="EG547">
        <v>0</v>
      </c>
      <c r="EH547">
        <v>0</v>
      </c>
      <c r="EI547">
        <v>0</v>
      </c>
      <c r="EJ547">
        <v>0</v>
      </c>
      <c r="EK547">
        <v>0</v>
      </c>
      <c r="EL547">
        <v>0</v>
      </c>
      <c r="EM547">
        <v>0</v>
      </c>
      <c r="EN547">
        <v>0</v>
      </c>
      <c r="EO547">
        <v>0</v>
      </c>
      <c r="EP547">
        <v>0</v>
      </c>
      <c r="EQ547">
        <v>0</v>
      </c>
      <c r="ER547">
        <v>0</v>
      </c>
      <c r="ES547">
        <v>0</v>
      </c>
    </row>
    <row r="548" spans="1:149" hidden="1" x14ac:dyDescent="0.3">
      <c r="A548" t="s">
        <v>148</v>
      </c>
      <c r="B548" t="s">
        <v>1033</v>
      </c>
      <c r="C548" t="s">
        <v>1106</v>
      </c>
      <c r="D548" t="s">
        <v>151</v>
      </c>
      <c r="E548" t="s">
        <v>152</v>
      </c>
      <c r="F548" t="s">
        <v>1113</v>
      </c>
      <c r="G548" t="str">
        <f>VLOOKUP(L548,'[3]Locn Lookup 2'!G:H,2,FALSE)</f>
        <v>102 -  HAMILTON AVENUE SCHOOL</v>
      </c>
      <c r="H548" t="str">
        <f t="shared" si="33"/>
        <v>18160102 -  HAMILTON AVENUE SCHOOL</v>
      </c>
      <c r="I548" t="s">
        <v>154</v>
      </c>
      <c r="J548" t="s">
        <v>155</v>
      </c>
      <c r="L548" s="3">
        <v>102</v>
      </c>
      <c r="M548" t="s">
        <v>156</v>
      </c>
      <c r="N548" t="s">
        <v>1114</v>
      </c>
      <c r="O548" t="s">
        <v>151</v>
      </c>
      <c r="P548" t="s">
        <v>158</v>
      </c>
      <c r="Q548" t="s">
        <v>159</v>
      </c>
      <c r="R548">
        <v>7500</v>
      </c>
      <c r="S548">
        <v>0</v>
      </c>
      <c r="T548">
        <v>0</v>
      </c>
      <c r="U548">
        <v>0</v>
      </c>
      <c r="V548">
        <v>7500</v>
      </c>
      <c r="W548">
        <v>7500</v>
      </c>
      <c r="X548">
        <v>0</v>
      </c>
      <c r="Y548">
        <v>0</v>
      </c>
      <c r="Z548">
        <v>0</v>
      </c>
      <c r="AA548">
        <v>100</v>
      </c>
      <c r="AB548">
        <v>7500</v>
      </c>
      <c r="AC548">
        <v>0</v>
      </c>
      <c r="AD548">
        <v>0</v>
      </c>
      <c r="AE548">
        <f t="shared" si="34"/>
        <v>0</v>
      </c>
      <c r="AF548">
        <v>7500</v>
      </c>
      <c r="AG548">
        <v>7500</v>
      </c>
      <c r="AH548">
        <v>0</v>
      </c>
      <c r="AI548">
        <v>100</v>
      </c>
      <c r="AJ548">
        <v>7500</v>
      </c>
      <c r="AK548">
        <v>0</v>
      </c>
      <c r="AL548">
        <v>0</v>
      </c>
      <c r="AM548">
        <v>0</v>
      </c>
      <c r="AN548">
        <v>7500</v>
      </c>
      <c r="AO548">
        <v>0</v>
      </c>
      <c r="AP548">
        <v>0</v>
      </c>
      <c r="AQ548">
        <v>7500</v>
      </c>
      <c r="AR548">
        <v>0</v>
      </c>
      <c r="AS548">
        <v>0</v>
      </c>
      <c r="AT548">
        <v>0</v>
      </c>
      <c r="AU548">
        <v>0</v>
      </c>
      <c r="AV548">
        <v>0</v>
      </c>
      <c r="AW548">
        <v>0</v>
      </c>
      <c r="AX548">
        <v>0</v>
      </c>
      <c r="AY548">
        <v>0</v>
      </c>
      <c r="AZ548" t="s">
        <v>1115</v>
      </c>
      <c r="BA548" t="s">
        <v>1113</v>
      </c>
      <c r="BB548" t="s">
        <v>161</v>
      </c>
      <c r="BC548" t="s">
        <v>161</v>
      </c>
      <c r="BD548" t="s">
        <v>161</v>
      </c>
      <c r="BE548" t="s">
        <v>161</v>
      </c>
      <c r="BF548" t="s">
        <v>159</v>
      </c>
      <c r="BG548" t="s">
        <v>161</v>
      </c>
      <c r="BH548" s="4">
        <v>42917</v>
      </c>
      <c r="BI548">
        <v>0</v>
      </c>
      <c r="BJ548" s="4">
        <v>43281</v>
      </c>
      <c r="BK548" t="s">
        <v>161</v>
      </c>
      <c r="BL548" t="s">
        <v>161</v>
      </c>
      <c r="BM548" t="s">
        <v>161</v>
      </c>
      <c r="BO548" t="s">
        <v>161</v>
      </c>
      <c r="BQ548" t="s">
        <v>161</v>
      </c>
      <c r="BS548" t="s">
        <v>161</v>
      </c>
      <c r="BU548" t="s">
        <v>161</v>
      </c>
      <c r="BW548" t="s">
        <v>161</v>
      </c>
      <c r="BX548" t="s">
        <v>161</v>
      </c>
      <c r="BZ548">
        <v>7500</v>
      </c>
      <c r="CA548">
        <v>0</v>
      </c>
      <c r="CB548">
        <v>0</v>
      </c>
      <c r="CC548">
        <v>7500</v>
      </c>
      <c r="CD548">
        <v>0</v>
      </c>
      <c r="CE548">
        <v>0</v>
      </c>
      <c r="CF548">
        <v>7500</v>
      </c>
      <c r="CG548">
        <v>0</v>
      </c>
      <c r="CH548">
        <v>7500</v>
      </c>
      <c r="CI548">
        <v>0</v>
      </c>
      <c r="CJ548">
        <v>0</v>
      </c>
      <c r="CK548">
        <v>7500</v>
      </c>
      <c r="CL548">
        <v>0</v>
      </c>
      <c r="CM548">
        <v>0</v>
      </c>
      <c r="CN548">
        <v>7500</v>
      </c>
      <c r="CO548">
        <v>0</v>
      </c>
      <c r="CP548">
        <v>0</v>
      </c>
      <c r="CQ548">
        <v>0</v>
      </c>
      <c r="CR548">
        <v>0</v>
      </c>
      <c r="CS548">
        <v>0</v>
      </c>
      <c r="CT548">
        <v>0</v>
      </c>
      <c r="CU548">
        <v>0</v>
      </c>
      <c r="CV548">
        <v>0</v>
      </c>
      <c r="CW548">
        <v>0</v>
      </c>
      <c r="CX548">
        <v>0</v>
      </c>
      <c r="CY548">
        <v>0</v>
      </c>
      <c r="CZ548">
        <v>0</v>
      </c>
      <c r="DA548">
        <v>0</v>
      </c>
      <c r="DB548">
        <v>0</v>
      </c>
      <c r="DC548">
        <v>0</v>
      </c>
      <c r="DD548">
        <v>0</v>
      </c>
      <c r="DE548">
        <v>0</v>
      </c>
      <c r="DF548">
        <v>0</v>
      </c>
      <c r="DG548">
        <v>0</v>
      </c>
      <c r="DH548">
        <v>0</v>
      </c>
      <c r="DI548">
        <v>0</v>
      </c>
      <c r="DJ548">
        <v>0</v>
      </c>
      <c r="DK548">
        <v>0</v>
      </c>
      <c r="DL548">
        <v>0</v>
      </c>
      <c r="DM548">
        <v>0</v>
      </c>
      <c r="DN548">
        <v>0</v>
      </c>
      <c r="DO548">
        <v>0</v>
      </c>
      <c r="DP548">
        <v>0</v>
      </c>
      <c r="DQ548">
        <v>0</v>
      </c>
      <c r="DR548">
        <v>0</v>
      </c>
      <c r="DS548">
        <v>0</v>
      </c>
      <c r="DT548">
        <v>0</v>
      </c>
      <c r="DU548">
        <v>0</v>
      </c>
      <c r="DV548">
        <v>0</v>
      </c>
      <c r="DW548">
        <v>0</v>
      </c>
      <c r="DX548">
        <v>0</v>
      </c>
      <c r="DY548">
        <v>0</v>
      </c>
      <c r="DZ548">
        <v>0</v>
      </c>
      <c r="EA548">
        <v>0</v>
      </c>
      <c r="EB548">
        <v>0</v>
      </c>
      <c r="EC548">
        <v>0</v>
      </c>
      <c r="ED548">
        <v>0</v>
      </c>
      <c r="EE548">
        <v>0</v>
      </c>
      <c r="EF548">
        <v>0</v>
      </c>
      <c r="EG548">
        <v>0</v>
      </c>
      <c r="EH548">
        <v>0</v>
      </c>
      <c r="EI548">
        <v>0</v>
      </c>
      <c r="EJ548">
        <v>0</v>
      </c>
      <c r="EK548">
        <v>0</v>
      </c>
      <c r="EL548">
        <v>0</v>
      </c>
      <c r="EM548">
        <v>0</v>
      </c>
      <c r="EN548">
        <v>0</v>
      </c>
      <c r="EO548">
        <v>0</v>
      </c>
      <c r="EP548">
        <v>0</v>
      </c>
      <c r="EQ548">
        <v>0</v>
      </c>
      <c r="ER548">
        <v>0</v>
      </c>
      <c r="ES548">
        <v>0</v>
      </c>
    </row>
    <row r="549" spans="1:149" hidden="1" x14ac:dyDescent="0.3">
      <c r="A549" t="s">
        <v>148</v>
      </c>
      <c r="B549" t="s">
        <v>1033</v>
      </c>
      <c r="C549" t="s">
        <v>1106</v>
      </c>
      <c r="D549" t="s">
        <v>203</v>
      </c>
      <c r="E549" t="s">
        <v>204</v>
      </c>
      <c r="F549" t="s">
        <v>1116</v>
      </c>
      <c r="G549" t="str">
        <f>VLOOKUP(L549,'[3]Locn Lookup 2'!G:H,2,FALSE)</f>
        <v>102 -  HAMILTON AVENUE SCHOOL</v>
      </c>
      <c r="H549" t="str">
        <f t="shared" si="33"/>
        <v>19211102 -  HAMILTON AVENUE SCHOOL</v>
      </c>
      <c r="I549" t="s">
        <v>154</v>
      </c>
      <c r="J549" t="s">
        <v>155</v>
      </c>
      <c r="L549" s="3">
        <v>102</v>
      </c>
      <c r="M549" t="s">
        <v>156</v>
      </c>
      <c r="N549" t="s">
        <v>1117</v>
      </c>
      <c r="O549" t="s">
        <v>203</v>
      </c>
      <c r="P549" t="s">
        <v>158</v>
      </c>
      <c r="Q549" t="s">
        <v>159</v>
      </c>
      <c r="R549">
        <v>408133.67</v>
      </c>
      <c r="S549">
        <v>0</v>
      </c>
      <c r="T549">
        <v>0</v>
      </c>
      <c r="U549">
        <v>0</v>
      </c>
      <c r="V549">
        <v>408133.67</v>
      </c>
      <c r="W549">
        <v>340587.59</v>
      </c>
      <c r="X549">
        <v>52724.52</v>
      </c>
      <c r="Y549">
        <v>0</v>
      </c>
      <c r="Z549">
        <v>14821.56</v>
      </c>
      <c r="AA549">
        <v>96.37</v>
      </c>
      <c r="AB549">
        <v>424000</v>
      </c>
      <c r="AC549">
        <v>0</v>
      </c>
      <c r="AD549">
        <v>0</v>
      </c>
      <c r="AE549">
        <f t="shared" si="34"/>
        <v>0</v>
      </c>
      <c r="AF549">
        <v>424000</v>
      </c>
      <c r="AG549">
        <v>356453.92</v>
      </c>
      <c r="AH549">
        <v>14821.56</v>
      </c>
      <c r="AI549">
        <v>96.5</v>
      </c>
      <c r="AJ549">
        <v>422690.72</v>
      </c>
      <c r="AK549">
        <v>0</v>
      </c>
      <c r="AL549">
        <v>0</v>
      </c>
      <c r="AM549">
        <v>0</v>
      </c>
      <c r="AN549">
        <v>422690.72</v>
      </c>
      <c r="AO549">
        <v>14557.05</v>
      </c>
      <c r="AP549">
        <v>0</v>
      </c>
      <c r="AQ549">
        <v>408133.67</v>
      </c>
      <c r="AR549">
        <v>3.44</v>
      </c>
      <c r="AS549">
        <v>0</v>
      </c>
      <c r="AT549">
        <v>0</v>
      </c>
      <c r="AU549">
        <v>0</v>
      </c>
      <c r="AV549">
        <v>0</v>
      </c>
      <c r="AW549">
        <v>0</v>
      </c>
      <c r="AX549">
        <v>0</v>
      </c>
      <c r="AY549">
        <v>0</v>
      </c>
      <c r="AZ549" t="s">
        <v>1118</v>
      </c>
      <c r="BA549" t="s">
        <v>1116</v>
      </c>
      <c r="BB549" t="s">
        <v>161</v>
      </c>
      <c r="BC549" t="s">
        <v>161</v>
      </c>
      <c r="BD549" t="s">
        <v>161</v>
      </c>
      <c r="BE549" t="s">
        <v>161</v>
      </c>
      <c r="BF549" t="s">
        <v>159</v>
      </c>
      <c r="BG549" t="s">
        <v>161</v>
      </c>
      <c r="BH549" s="4">
        <v>43282</v>
      </c>
      <c r="BI549">
        <v>0</v>
      </c>
      <c r="BJ549" s="4">
        <v>43646</v>
      </c>
      <c r="BK549" t="s">
        <v>161</v>
      </c>
      <c r="BL549" t="s">
        <v>161</v>
      </c>
      <c r="BM549" t="s">
        <v>161</v>
      </c>
      <c r="BO549" t="s">
        <v>161</v>
      </c>
      <c r="BQ549" t="s">
        <v>161</v>
      </c>
      <c r="BS549" t="s">
        <v>161</v>
      </c>
      <c r="BU549" t="s">
        <v>161</v>
      </c>
      <c r="BW549" t="s">
        <v>161</v>
      </c>
      <c r="BX549" t="s">
        <v>161</v>
      </c>
      <c r="BZ549">
        <v>424000</v>
      </c>
      <c r="CA549">
        <v>0</v>
      </c>
      <c r="CB549">
        <v>0</v>
      </c>
      <c r="CC549">
        <v>424000</v>
      </c>
      <c r="CD549">
        <v>1309.28</v>
      </c>
      <c r="CE549">
        <v>0</v>
      </c>
      <c r="CF549">
        <v>422690.72</v>
      </c>
      <c r="CG549">
        <v>0.31</v>
      </c>
      <c r="CH549">
        <v>0</v>
      </c>
      <c r="CI549">
        <v>0</v>
      </c>
      <c r="CJ549">
        <v>0</v>
      </c>
      <c r="CK549">
        <v>0</v>
      </c>
      <c r="CL549">
        <v>0</v>
      </c>
      <c r="CM549">
        <v>0</v>
      </c>
      <c r="CN549">
        <v>0</v>
      </c>
      <c r="CO549">
        <v>0</v>
      </c>
      <c r="CP549">
        <v>0</v>
      </c>
      <c r="CQ549">
        <v>0</v>
      </c>
      <c r="CR549">
        <v>0</v>
      </c>
      <c r="CS549">
        <v>0</v>
      </c>
      <c r="CT549">
        <v>0</v>
      </c>
      <c r="CU549">
        <v>0</v>
      </c>
      <c r="CV549">
        <v>0</v>
      </c>
      <c r="CW549">
        <v>0</v>
      </c>
      <c r="CX549">
        <v>0</v>
      </c>
      <c r="CY549">
        <v>0</v>
      </c>
      <c r="CZ549">
        <v>0</v>
      </c>
      <c r="DA549">
        <v>0</v>
      </c>
      <c r="DB549">
        <v>0</v>
      </c>
      <c r="DC549">
        <v>0</v>
      </c>
      <c r="DD549">
        <v>0</v>
      </c>
      <c r="DE549">
        <v>0</v>
      </c>
      <c r="DF549">
        <v>0</v>
      </c>
      <c r="DG549">
        <v>0</v>
      </c>
      <c r="DH549">
        <v>0</v>
      </c>
      <c r="DI549">
        <v>0</v>
      </c>
      <c r="DJ549">
        <v>0</v>
      </c>
      <c r="DK549">
        <v>0</v>
      </c>
      <c r="DL549">
        <v>0</v>
      </c>
      <c r="DM549">
        <v>0</v>
      </c>
      <c r="DN549">
        <v>0</v>
      </c>
      <c r="DO549">
        <v>0</v>
      </c>
      <c r="DP549">
        <v>0</v>
      </c>
      <c r="DQ549">
        <v>0</v>
      </c>
      <c r="DR549">
        <v>0</v>
      </c>
      <c r="DS549">
        <v>0</v>
      </c>
      <c r="DT549">
        <v>0</v>
      </c>
      <c r="DU549">
        <v>0</v>
      </c>
      <c r="DV549">
        <v>0</v>
      </c>
      <c r="DW549">
        <v>0</v>
      </c>
      <c r="DX549">
        <v>0</v>
      </c>
      <c r="DY549">
        <v>0</v>
      </c>
      <c r="DZ549">
        <v>0</v>
      </c>
      <c r="EA549">
        <v>0</v>
      </c>
      <c r="EB549">
        <v>0</v>
      </c>
      <c r="EC549">
        <v>0</v>
      </c>
      <c r="ED549">
        <v>0</v>
      </c>
      <c r="EE549">
        <v>0</v>
      </c>
      <c r="EF549">
        <v>0</v>
      </c>
      <c r="EG549">
        <v>0</v>
      </c>
      <c r="EH549">
        <v>0</v>
      </c>
      <c r="EI549">
        <v>0</v>
      </c>
      <c r="EJ549">
        <v>0</v>
      </c>
      <c r="EK549">
        <v>0</v>
      </c>
      <c r="EL549">
        <v>0</v>
      </c>
      <c r="EM549">
        <v>0</v>
      </c>
      <c r="EN549">
        <v>0</v>
      </c>
      <c r="EO549">
        <v>0</v>
      </c>
      <c r="EP549">
        <v>0</v>
      </c>
      <c r="EQ549">
        <v>0</v>
      </c>
      <c r="ER549">
        <v>0</v>
      </c>
      <c r="ES549">
        <v>0</v>
      </c>
    </row>
    <row r="550" spans="1:149" hidden="1" x14ac:dyDescent="0.3">
      <c r="A550" t="s">
        <v>148</v>
      </c>
      <c r="B550" t="s">
        <v>1033</v>
      </c>
      <c r="C550" t="s">
        <v>1119</v>
      </c>
      <c r="D550" t="s">
        <v>151</v>
      </c>
      <c r="E550" t="s">
        <v>152</v>
      </c>
      <c r="F550" t="s">
        <v>1120</v>
      </c>
      <c r="G550" t="str">
        <f>VLOOKUP(L550,'[3]Locn Lookup 2'!G:H,2,FALSE)</f>
        <v>102 -  HAMILTON AVENUE SCHOOL</v>
      </c>
      <c r="H550" t="str">
        <f t="shared" si="33"/>
        <v>20022102 -  HAMILTON AVENUE SCHOOL</v>
      </c>
      <c r="I550" t="s">
        <v>154</v>
      </c>
      <c r="J550" t="s">
        <v>155</v>
      </c>
      <c r="L550" s="3">
        <v>102</v>
      </c>
      <c r="M550" t="s">
        <v>652</v>
      </c>
      <c r="N550" t="s">
        <v>1121</v>
      </c>
      <c r="O550" t="s">
        <v>1122</v>
      </c>
      <c r="P550" t="s">
        <v>158</v>
      </c>
      <c r="Q550" t="s">
        <v>307</v>
      </c>
      <c r="R550">
        <v>0</v>
      </c>
      <c r="S550">
        <v>0</v>
      </c>
      <c r="T550">
        <v>0</v>
      </c>
      <c r="U550">
        <v>0</v>
      </c>
      <c r="V550">
        <v>0</v>
      </c>
      <c r="W550">
        <v>0</v>
      </c>
      <c r="X550">
        <v>0</v>
      </c>
      <c r="Y550">
        <v>0</v>
      </c>
      <c r="Z550">
        <v>0</v>
      </c>
      <c r="AA550">
        <v>0</v>
      </c>
      <c r="AB550">
        <v>109610.9</v>
      </c>
      <c r="AC550">
        <v>0</v>
      </c>
      <c r="AD550">
        <v>0</v>
      </c>
      <c r="AE550">
        <f t="shared" si="34"/>
        <v>0</v>
      </c>
      <c r="AF550">
        <v>109610.9</v>
      </c>
      <c r="AG550">
        <v>109610.9</v>
      </c>
      <c r="AH550">
        <v>0</v>
      </c>
      <c r="AI550">
        <v>100</v>
      </c>
      <c r="AJ550">
        <v>0</v>
      </c>
      <c r="AK550">
        <v>0</v>
      </c>
      <c r="AL550">
        <v>0</v>
      </c>
      <c r="AM550">
        <v>0</v>
      </c>
      <c r="AN550">
        <v>0</v>
      </c>
      <c r="AO550">
        <v>0</v>
      </c>
      <c r="AP550">
        <v>0</v>
      </c>
      <c r="AQ550">
        <v>0</v>
      </c>
      <c r="AR550">
        <v>0</v>
      </c>
      <c r="AS550">
        <v>0</v>
      </c>
      <c r="AT550">
        <v>0</v>
      </c>
      <c r="AU550">
        <v>0</v>
      </c>
      <c r="AV550">
        <v>0</v>
      </c>
      <c r="AW550">
        <v>0</v>
      </c>
      <c r="AX550">
        <v>0</v>
      </c>
      <c r="AY550">
        <v>0</v>
      </c>
      <c r="AZ550" t="s">
        <v>1122</v>
      </c>
      <c r="BA550" t="s">
        <v>1120</v>
      </c>
      <c r="BB550" t="s">
        <v>161</v>
      </c>
      <c r="BC550" t="s">
        <v>161</v>
      </c>
      <c r="BD550" t="s">
        <v>161</v>
      </c>
      <c r="BE550" t="s">
        <v>161</v>
      </c>
      <c r="BF550" t="s">
        <v>159</v>
      </c>
      <c r="BG550" t="s">
        <v>161</v>
      </c>
      <c r="BH550" t="s">
        <v>161</v>
      </c>
      <c r="BI550">
        <v>0</v>
      </c>
      <c r="BJ550" t="s">
        <v>161</v>
      </c>
      <c r="BK550" t="s">
        <v>161</v>
      </c>
      <c r="BL550" t="s">
        <v>1123</v>
      </c>
      <c r="BM550" t="s">
        <v>161</v>
      </c>
      <c r="BO550" t="s">
        <v>161</v>
      </c>
      <c r="BQ550" t="s">
        <v>161</v>
      </c>
      <c r="BS550" t="s">
        <v>161</v>
      </c>
      <c r="BU550" t="s">
        <v>161</v>
      </c>
      <c r="BW550" t="s">
        <v>161</v>
      </c>
      <c r="BX550" t="s">
        <v>161</v>
      </c>
      <c r="BZ550">
        <v>0</v>
      </c>
      <c r="CA550">
        <v>0</v>
      </c>
      <c r="CB550">
        <v>0</v>
      </c>
      <c r="CC550">
        <v>0</v>
      </c>
      <c r="CD550">
        <v>0</v>
      </c>
      <c r="CE550">
        <v>0</v>
      </c>
      <c r="CF550">
        <v>0</v>
      </c>
      <c r="CG550">
        <v>0</v>
      </c>
      <c r="CH550">
        <v>0</v>
      </c>
      <c r="CI550">
        <v>0</v>
      </c>
      <c r="CJ550">
        <v>0</v>
      </c>
      <c r="CK550">
        <v>0</v>
      </c>
      <c r="CL550">
        <v>0</v>
      </c>
      <c r="CM550">
        <v>0</v>
      </c>
      <c r="CN550">
        <v>0</v>
      </c>
      <c r="CO550">
        <v>0</v>
      </c>
      <c r="CP550">
        <v>0</v>
      </c>
      <c r="CQ550">
        <v>0</v>
      </c>
      <c r="CR550">
        <v>0</v>
      </c>
      <c r="CS550">
        <v>0</v>
      </c>
      <c r="CT550">
        <v>0</v>
      </c>
      <c r="CU550">
        <v>0</v>
      </c>
      <c r="CV550">
        <v>0</v>
      </c>
      <c r="CW550">
        <v>0</v>
      </c>
      <c r="CX550">
        <v>0</v>
      </c>
      <c r="CY550">
        <v>0</v>
      </c>
      <c r="CZ550">
        <v>0</v>
      </c>
      <c r="DA550">
        <v>0</v>
      </c>
      <c r="DB550">
        <v>0</v>
      </c>
      <c r="DC550">
        <v>0</v>
      </c>
      <c r="DD550">
        <v>0</v>
      </c>
      <c r="DE550">
        <v>0</v>
      </c>
      <c r="DF550">
        <v>0</v>
      </c>
      <c r="DG550">
        <v>0</v>
      </c>
      <c r="DH550">
        <v>0</v>
      </c>
      <c r="DI550">
        <v>0</v>
      </c>
      <c r="DJ550">
        <v>0</v>
      </c>
      <c r="DK550">
        <v>0</v>
      </c>
      <c r="DL550">
        <v>0</v>
      </c>
      <c r="DM550">
        <v>0</v>
      </c>
      <c r="DN550">
        <v>0</v>
      </c>
      <c r="DO550">
        <v>0</v>
      </c>
      <c r="DP550">
        <v>0</v>
      </c>
      <c r="DQ550">
        <v>0</v>
      </c>
      <c r="DR550">
        <v>0</v>
      </c>
      <c r="DS550">
        <v>0</v>
      </c>
      <c r="DT550">
        <v>0</v>
      </c>
      <c r="DU550">
        <v>0</v>
      </c>
      <c r="DV550">
        <v>0</v>
      </c>
      <c r="DW550">
        <v>0</v>
      </c>
      <c r="DX550">
        <v>0</v>
      </c>
      <c r="DY550">
        <v>0</v>
      </c>
      <c r="DZ550">
        <v>0</v>
      </c>
      <c r="EA550">
        <v>0</v>
      </c>
      <c r="EB550">
        <v>0</v>
      </c>
      <c r="EC550">
        <v>0</v>
      </c>
      <c r="ED550">
        <v>0</v>
      </c>
      <c r="EE550">
        <v>0</v>
      </c>
      <c r="EF550">
        <v>0</v>
      </c>
      <c r="EG550">
        <v>0</v>
      </c>
      <c r="EH550">
        <v>0</v>
      </c>
      <c r="EI550">
        <v>0</v>
      </c>
      <c r="EJ550">
        <v>0</v>
      </c>
      <c r="EK550">
        <v>0</v>
      </c>
      <c r="EL550">
        <v>0</v>
      </c>
      <c r="EM550">
        <v>0</v>
      </c>
      <c r="EN550">
        <v>0</v>
      </c>
      <c r="EO550">
        <v>0</v>
      </c>
      <c r="EP550">
        <v>0</v>
      </c>
      <c r="EQ550">
        <v>0</v>
      </c>
      <c r="ER550">
        <v>0</v>
      </c>
      <c r="ES550">
        <v>0</v>
      </c>
    </row>
    <row r="551" spans="1:149" hidden="1" x14ac:dyDescent="0.3">
      <c r="A551" t="s">
        <v>148</v>
      </c>
      <c r="B551" t="s">
        <v>1033</v>
      </c>
      <c r="C551" t="s">
        <v>1119</v>
      </c>
      <c r="D551" t="s">
        <v>151</v>
      </c>
      <c r="E551" t="s">
        <v>152</v>
      </c>
      <c r="F551" t="s">
        <v>1124</v>
      </c>
      <c r="G551" t="str">
        <f>VLOOKUP(L551,'[3]Locn Lookup 2'!G:H,2,FALSE)</f>
        <v>102 -  HAMILTON AVENUE SCHOOL</v>
      </c>
      <c r="H551" t="str">
        <f t="shared" si="33"/>
        <v>21063102 -  HAMILTON AVENUE SCHOOL</v>
      </c>
      <c r="I551" t="s">
        <v>154</v>
      </c>
      <c r="J551" t="s">
        <v>155</v>
      </c>
      <c r="L551" s="3">
        <v>102</v>
      </c>
      <c r="M551" t="s">
        <v>652</v>
      </c>
      <c r="N551" t="s">
        <v>1125</v>
      </c>
      <c r="O551" t="s">
        <v>1126</v>
      </c>
      <c r="P551" t="s">
        <v>158</v>
      </c>
      <c r="Q551" t="s">
        <v>307</v>
      </c>
      <c r="R551">
        <v>0</v>
      </c>
      <c r="S551">
        <v>0</v>
      </c>
      <c r="T551">
        <v>0</v>
      </c>
      <c r="U551">
        <v>0</v>
      </c>
      <c r="V551">
        <v>0</v>
      </c>
      <c r="W551">
        <v>0</v>
      </c>
      <c r="X551">
        <v>0</v>
      </c>
      <c r="Y551">
        <v>0</v>
      </c>
      <c r="Z551">
        <v>0</v>
      </c>
      <c r="AA551">
        <v>0</v>
      </c>
      <c r="AB551">
        <v>100850</v>
      </c>
      <c r="AC551">
        <v>0</v>
      </c>
      <c r="AD551">
        <v>-1.9</v>
      </c>
      <c r="AE551">
        <f t="shared" si="34"/>
        <v>-1.9</v>
      </c>
      <c r="AF551">
        <v>100848.1</v>
      </c>
      <c r="AG551">
        <v>100848.1</v>
      </c>
      <c r="AH551">
        <v>0</v>
      </c>
      <c r="AI551">
        <v>100</v>
      </c>
      <c r="AJ551">
        <v>0</v>
      </c>
      <c r="AK551">
        <v>0</v>
      </c>
      <c r="AL551">
        <v>0</v>
      </c>
      <c r="AM551">
        <v>0</v>
      </c>
      <c r="AN551">
        <v>0</v>
      </c>
      <c r="AO551">
        <v>0</v>
      </c>
      <c r="AP551">
        <v>0</v>
      </c>
      <c r="AQ551">
        <v>0</v>
      </c>
      <c r="AR551">
        <v>0</v>
      </c>
      <c r="AS551">
        <v>0</v>
      </c>
      <c r="AT551">
        <v>0</v>
      </c>
      <c r="AU551">
        <v>0</v>
      </c>
      <c r="AV551">
        <v>0</v>
      </c>
      <c r="AW551">
        <v>0</v>
      </c>
      <c r="AX551">
        <v>0</v>
      </c>
      <c r="AY551">
        <v>0</v>
      </c>
      <c r="AZ551" t="s">
        <v>1127</v>
      </c>
      <c r="BA551" t="s">
        <v>1124</v>
      </c>
      <c r="BB551" t="s">
        <v>161</v>
      </c>
      <c r="BC551" t="s">
        <v>161</v>
      </c>
      <c r="BD551" t="s">
        <v>161</v>
      </c>
      <c r="BE551" t="s">
        <v>161</v>
      </c>
      <c r="BF551" t="s">
        <v>159</v>
      </c>
      <c r="BG551" t="s">
        <v>161</v>
      </c>
      <c r="BH551" t="s">
        <v>161</v>
      </c>
      <c r="BI551">
        <v>0</v>
      </c>
      <c r="BJ551" t="s">
        <v>161</v>
      </c>
      <c r="BK551" t="s">
        <v>161</v>
      </c>
      <c r="BL551" t="s">
        <v>1128</v>
      </c>
      <c r="BM551" t="s">
        <v>161</v>
      </c>
      <c r="BO551" t="s">
        <v>161</v>
      </c>
      <c r="BQ551" t="s">
        <v>161</v>
      </c>
      <c r="BS551" t="s">
        <v>161</v>
      </c>
      <c r="BU551" t="s">
        <v>161</v>
      </c>
      <c r="BW551" t="s">
        <v>161</v>
      </c>
      <c r="BX551" t="s">
        <v>161</v>
      </c>
      <c r="BZ551">
        <v>0</v>
      </c>
      <c r="CA551">
        <v>0</v>
      </c>
      <c r="CB551">
        <v>0</v>
      </c>
      <c r="CC551">
        <v>0</v>
      </c>
      <c r="CD551">
        <v>0</v>
      </c>
      <c r="CE551">
        <v>0</v>
      </c>
      <c r="CF551">
        <v>0</v>
      </c>
      <c r="CG551">
        <v>0</v>
      </c>
      <c r="CH551">
        <v>0</v>
      </c>
      <c r="CI551">
        <v>0</v>
      </c>
      <c r="CJ551">
        <v>0</v>
      </c>
      <c r="CK551">
        <v>0</v>
      </c>
      <c r="CL551">
        <v>0</v>
      </c>
      <c r="CM551">
        <v>0</v>
      </c>
      <c r="CN551">
        <v>0</v>
      </c>
      <c r="CO551">
        <v>0</v>
      </c>
      <c r="CP551">
        <v>0</v>
      </c>
      <c r="CQ551">
        <v>0</v>
      </c>
      <c r="CR551">
        <v>0</v>
      </c>
      <c r="CS551">
        <v>0</v>
      </c>
      <c r="CT551">
        <v>0</v>
      </c>
      <c r="CU551">
        <v>0</v>
      </c>
      <c r="CV551">
        <v>0</v>
      </c>
      <c r="CW551">
        <v>0</v>
      </c>
      <c r="CX551">
        <v>0</v>
      </c>
      <c r="CY551">
        <v>0</v>
      </c>
      <c r="CZ551">
        <v>0</v>
      </c>
      <c r="DA551">
        <v>0</v>
      </c>
      <c r="DB551">
        <v>0</v>
      </c>
      <c r="DC551">
        <v>0</v>
      </c>
      <c r="DD551">
        <v>0</v>
      </c>
      <c r="DE551">
        <v>0</v>
      </c>
      <c r="DF551">
        <v>0</v>
      </c>
      <c r="DG551">
        <v>0</v>
      </c>
      <c r="DH551">
        <v>0</v>
      </c>
      <c r="DI551">
        <v>0</v>
      </c>
      <c r="DJ551">
        <v>0</v>
      </c>
      <c r="DK551">
        <v>0</v>
      </c>
      <c r="DL551">
        <v>0</v>
      </c>
      <c r="DM551">
        <v>0</v>
      </c>
      <c r="DN551">
        <v>0</v>
      </c>
      <c r="DO551">
        <v>0</v>
      </c>
      <c r="DP551">
        <v>0</v>
      </c>
      <c r="DQ551">
        <v>0</v>
      </c>
      <c r="DR551">
        <v>0</v>
      </c>
      <c r="DS551">
        <v>0</v>
      </c>
      <c r="DT551">
        <v>0</v>
      </c>
      <c r="DU551">
        <v>0</v>
      </c>
      <c r="DV551">
        <v>0</v>
      </c>
      <c r="DW551">
        <v>0</v>
      </c>
      <c r="DX551">
        <v>0</v>
      </c>
      <c r="DY551">
        <v>0</v>
      </c>
      <c r="DZ551">
        <v>0</v>
      </c>
      <c r="EA551">
        <v>0</v>
      </c>
      <c r="EB551">
        <v>0</v>
      </c>
      <c r="EC551">
        <v>0</v>
      </c>
      <c r="ED551">
        <v>0</v>
      </c>
      <c r="EE551">
        <v>0</v>
      </c>
      <c r="EF551">
        <v>0</v>
      </c>
      <c r="EG551">
        <v>0</v>
      </c>
      <c r="EH551">
        <v>0</v>
      </c>
      <c r="EI551">
        <v>0</v>
      </c>
      <c r="EJ551">
        <v>0</v>
      </c>
      <c r="EK551">
        <v>0</v>
      </c>
      <c r="EL551">
        <v>0</v>
      </c>
      <c r="EM551">
        <v>0</v>
      </c>
      <c r="EN551">
        <v>0</v>
      </c>
      <c r="EO551">
        <v>0</v>
      </c>
      <c r="EP551">
        <v>0</v>
      </c>
      <c r="EQ551">
        <v>0</v>
      </c>
      <c r="ER551">
        <v>0</v>
      </c>
      <c r="ES551">
        <v>0</v>
      </c>
    </row>
    <row r="552" spans="1:149" hidden="1" x14ac:dyDescent="0.3">
      <c r="A552" t="s">
        <v>148</v>
      </c>
      <c r="B552" t="s">
        <v>1033</v>
      </c>
      <c r="C552" t="s">
        <v>1119</v>
      </c>
      <c r="D552" t="s">
        <v>151</v>
      </c>
      <c r="E552" t="s">
        <v>152</v>
      </c>
      <c r="F552" t="s">
        <v>1129</v>
      </c>
      <c r="G552" t="str">
        <f>VLOOKUP(L552,'[3]Locn Lookup 2'!G:H,2,FALSE)</f>
        <v>102 -  HAMILTON AVENUE SCHOOL</v>
      </c>
      <c r="H552" t="str">
        <f t="shared" si="33"/>
        <v>21081102 -  HAMILTON AVENUE SCHOOL</v>
      </c>
      <c r="I552" t="s">
        <v>154</v>
      </c>
      <c r="J552" t="s">
        <v>155</v>
      </c>
      <c r="L552" s="3">
        <v>102</v>
      </c>
      <c r="M552" t="s">
        <v>652</v>
      </c>
      <c r="N552" t="s">
        <v>1130</v>
      </c>
      <c r="O552" t="s">
        <v>151</v>
      </c>
      <c r="P552" t="s">
        <v>158</v>
      </c>
      <c r="Q552" t="s">
        <v>307</v>
      </c>
      <c r="R552">
        <v>0</v>
      </c>
      <c r="S552">
        <v>0</v>
      </c>
      <c r="T552">
        <v>0</v>
      </c>
      <c r="U552">
        <v>0</v>
      </c>
      <c r="V552">
        <v>0</v>
      </c>
      <c r="W552">
        <v>0</v>
      </c>
      <c r="X552">
        <v>0</v>
      </c>
      <c r="Y552">
        <v>0</v>
      </c>
      <c r="Z552">
        <v>0</v>
      </c>
      <c r="AA552">
        <v>0</v>
      </c>
      <c r="AB552">
        <v>21827</v>
      </c>
      <c r="AC552">
        <v>106679</v>
      </c>
      <c r="AD552">
        <v>-22228.5</v>
      </c>
      <c r="AE552">
        <f t="shared" si="34"/>
        <v>84450.5</v>
      </c>
      <c r="AF552">
        <v>106277.5</v>
      </c>
      <c r="AG552">
        <v>106277.5</v>
      </c>
      <c r="AH552">
        <v>0</v>
      </c>
      <c r="AI552">
        <v>100</v>
      </c>
      <c r="AJ552">
        <v>0</v>
      </c>
      <c r="AK552">
        <v>0</v>
      </c>
      <c r="AL552">
        <v>0</v>
      </c>
      <c r="AM552">
        <v>0</v>
      </c>
      <c r="AN552">
        <v>0</v>
      </c>
      <c r="AO552">
        <v>0</v>
      </c>
      <c r="AP552">
        <v>0</v>
      </c>
      <c r="AQ552">
        <v>0</v>
      </c>
      <c r="AR552">
        <v>0</v>
      </c>
      <c r="AS552">
        <v>0</v>
      </c>
      <c r="AT552">
        <v>0</v>
      </c>
      <c r="AU552">
        <v>0</v>
      </c>
      <c r="AV552">
        <v>0</v>
      </c>
      <c r="AW552">
        <v>0</v>
      </c>
      <c r="AX552">
        <v>0</v>
      </c>
      <c r="AY552">
        <v>0</v>
      </c>
      <c r="AZ552" t="s">
        <v>1131</v>
      </c>
      <c r="BA552" t="s">
        <v>1129</v>
      </c>
      <c r="BB552" t="s">
        <v>161</v>
      </c>
      <c r="BC552" t="s">
        <v>161</v>
      </c>
      <c r="BD552" t="s">
        <v>161</v>
      </c>
      <c r="BE552" t="s">
        <v>161</v>
      </c>
      <c r="BF552" t="s">
        <v>159</v>
      </c>
      <c r="BG552" t="s">
        <v>161</v>
      </c>
      <c r="BH552" t="s">
        <v>161</v>
      </c>
      <c r="BI552">
        <v>0</v>
      </c>
      <c r="BJ552" t="s">
        <v>161</v>
      </c>
      <c r="BK552" t="s">
        <v>161</v>
      </c>
      <c r="BL552" t="s">
        <v>1132</v>
      </c>
      <c r="BM552" t="s">
        <v>161</v>
      </c>
      <c r="BO552" t="s">
        <v>161</v>
      </c>
      <c r="BQ552" t="s">
        <v>161</v>
      </c>
      <c r="BS552" t="s">
        <v>161</v>
      </c>
      <c r="BU552" t="s">
        <v>161</v>
      </c>
      <c r="BW552" t="s">
        <v>161</v>
      </c>
      <c r="BX552" t="s">
        <v>161</v>
      </c>
      <c r="BZ552">
        <v>0</v>
      </c>
      <c r="CA552">
        <v>0</v>
      </c>
      <c r="CB552">
        <v>0</v>
      </c>
      <c r="CC552">
        <v>0</v>
      </c>
      <c r="CD552">
        <v>0</v>
      </c>
      <c r="CE552">
        <v>0</v>
      </c>
      <c r="CF552">
        <v>0</v>
      </c>
      <c r="CG552">
        <v>0</v>
      </c>
      <c r="CH552">
        <v>0</v>
      </c>
      <c r="CI552">
        <v>0</v>
      </c>
      <c r="CJ552">
        <v>0</v>
      </c>
      <c r="CK552">
        <v>0</v>
      </c>
      <c r="CL552">
        <v>0</v>
      </c>
      <c r="CM552">
        <v>0</v>
      </c>
      <c r="CN552">
        <v>0</v>
      </c>
      <c r="CO552">
        <v>0</v>
      </c>
      <c r="CP552">
        <v>0</v>
      </c>
      <c r="CQ552">
        <v>0</v>
      </c>
      <c r="CR552">
        <v>0</v>
      </c>
      <c r="CS552">
        <v>0</v>
      </c>
      <c r="CT552">
        <v>0</v>
      </c>
      <c r="CU552">
        <v>0</v>
      </c>
      <c r="CV552">
        <v>0</v>
      </c>
      <c r="CW552">
        <v>0</v>
      </c>
      <c r="CX552">
        <v>0</v>
      </c>
      <c r="CY552">
        <v>0</v>
      </c>
      <c r="CZ552">
        <v>0</v>
      </c>
      <c r="DA552">
        <v>0</v>
      </c>
      <c r="DB552">
        <v>0</v>
      </c>
      <c r="DC552">
        <v>0</v>
      </c>
      <c r="DD552">
        <v>0</v>
      </c>
      <c r="DE552">
        <v>0</v>
      </c>
      <c r="DF552">
        <v>0</v>
      </c>
      <c r="DG552">
        <v>0</v>
      </c>
      <c r="DH552">
        <v>0</v>
      </c>
      <c r="DI552">
        <v>0</v>
      </c>
      <c r="DJ552">
        <v>0</v>
      </c>
      <c r="DK552">
        <v>0</v>
      </c>
      <c r="DL552">
        <v>0</v>
      </c>
      <c r="DM552">
        <v>0</v>
      </c>
      <c r="DN552">
        <v>0</v>
      </c>
      <c r="DO552">
        <v>0</v>
      </c>
      <c r="DP552">
        <v>0</v>
      </c>
      <c r="DQ552">
        <v>0</v>
      </c>
      <c r="DR552">
        <v>0</v>
      </c>
      <c r="DS552">
        <v>0</v>
      </c>
      <c r="DT552">
        <v>0</v>
      </c>
      <c r="DU552">
        <v>0</v>
      </c>
      <c r="DV552">
        <v>0</v>
      </c>
      <c r="DW552">
        <v>0</v>
      </c>
      <c r="DX552">
        <v>0</v>
      </c>
      <c r="DY552">
        <v>0</v>
      </c>
      <c r="DZ552">
        <v>0</v>
      </c>
      <c r="EA552">
        <v>0</v>
      </c>
      <c r="EB552">
        <v>0</v>
      </c>
      <c r="EC552">
        <v>0</v>
      </c>
      <c r="ED552">
        <v>0</v>
      </c>
      <c r="EE552">
        <v>0</v>
      </c>
      <c r="EF552">
        <v>0</v>
      </c>
      <c r="EG552">
        <v>0</v>
      </c>
      <c r="EH552">
        <v>0</v>
      </c>
      <c r="EI552">
        <v>0</v>
      </c>
      <c r="EJ552">
        <v>0</v>
      </c>
      <c r="EK552">
        <v>0</v>
      </c>
      <c r="EL552">
        <v>0</v>
      </c>
      <c r="EM552">
        <v>0</v>
      </c>
      <c r="EN552">
        <v>0</v>
      </c>
      <c r="EO552">
        <v>0</v>
      </c>
      <c r="EP552">
        <v>0</v>
      </c>
      <c r="EQ552">
        <v>0</v>
      </c>
      <c r="ER552">
        <v>0</v>
      </c>
      <c r="ES552">
        <v>0</v>
      </c>
    </row>
    <row r="553" spans="1:149" hidden="1" x14ac:dyDescent="0.3">
      <c r="A553" t="s">
        <v>148</v>
      </c>
      <c r="B553" t="s">
        <v>1033</v>
      </c>
      <c r="C553" t="s">
        <v>1119</v>
      </c>
      <c r="D553" t="s">
        <v>151</v>
      </c>
      <c r="E553" t="s">
        <v>152</v>
      </c>
      <c r="F553" t="s">
        <v>1133</v>
      </c>
      <c r="G553" t="str">
        <f>VLOOKUP(L553,'[3]Locn Lookup 2'!G:H,2,FALSE)</f>
        <v>102 -  HAMILTON AVENUE SCHOOL</v>
      </c>
      <c r="H553" t="str">
        <f t="shared" si="33"/>
        <v>22047102 -  HAMILTON AVENUE SCHOOL</v>
      </c>
      <c r="I553" t="s">
        <v>154</v>
      </c>
      <c r="J553" t="s">
        <v>155</v>
      </c>
      <c r="L553" s="3">
        <v>102</v>
      </c>
      <c r="M553" t="s">
        <v>652</v>
      </c>
      <c r="N553" t="s">
        <v>1134</v>
      </c>
      <c r="O553" t="s">
        <v>151</v>
      </c>
      <c r="P553" t="s">
        <v>158</v>
      </c>
      <c r="Q553" t="s">
        <v>307</v>
      </c>
      <c r="R553">
        <v>0</v>
      </c>
      <c r="S553">
        <v>0</v>
      </c>
      <c r="T553">
        <v>0</v>
      </c>
      <c r="U553">
        <v>0</v>
      </c>
      <c r="V553">
        <v>0</v>
      </c>
      <c r="W553">
        <v>0</v>
      </c>
      <c r="X553">
        <v>0</v>
      </c>
      <c r="Y553">
        <v>0</v>
      </c>
      <c r="Z553">
        <v>0</v>
      </c>
      <c r="AA553">
        <v>0</v>
      </c>
      <c r="AB553">
        <v>175000</v>
      </c>
      <c r="AC553">
        <v>0</v>
      </c>
      <c r="AD553">
        <v>-1762.5</v>
      </c>
      <c r="AE553">
        <f t="shared" si="34"/>
        <v>-1762.5</v>
      </c>
      <c r="AF553">
        <v>173237.5</v>
      </c>
      <c r="AG553">
        <v>173237.5</v>
      </c>
      <c r="AH553">
        <v>0</v>
      </c>
      <c r="AI553">
        <v>100</v>
      </c>
      <c r="AJ553">
        <v>0</v>
      </c>
      <c r="AK553">
        <v>0</v>
      </c>
      <c r="AL553">
        <v>0</v>
      </c>
      <c r="AM553">
        <v>0</v>
      </c>
      <c r="AN553">
        <v>0</v>
      </c>
      <c r="AO553">
        <v>0</v>
      </c>
      <c r="AP553">
        <v>0</v>
      </c>
      <c r="AQ553">
        <v>0</v>
      </c>
      <c r="AR553">
        <v>0</v>
      </c>
      <c r="AS553">
        <v>0</v>
      </c>
      <c r="AT553">
        <v>0</v>
      </c>
      <c r="AU553">
        <v>0</v>
      </c>
      <c r="AV553">
        <v>0</v>
      </c>
      <c r="AW553">
        <v>0</v>
      </c>
      <c r="AX553">
        <v>0</v>
      </c>
      <c r="AY553">
        <v>0</v>
      </c>
      <c r="AZ553" t="s">
        <v>1135</v>
      </c>
      <c r="BA553" t="s">
        <v>1133</v>
      </c>
      <c r="BB553" t="s">
        <v>161</v>
      </c>
      <c r="BC553" t="s">
        <v>161</v>
      </c>
      <c r="BD553" t="s">
        <v>161</v>
      </c>
      <c r="BE553" t="s">
        <v>161</v>
      </c>
      <c r="BF553" t="s">
        <v>159</v>
      </c>
      <c r="BG553" t="s">
        <v>161</v>
      </c>
      <c r="BH553" t="s">
        <v>161</v>
      </c>
      <c r="BI553">
        <v>0</v>
      </c>
      <c r="BJ553" t="s">
        <v>161</v>
      </c>
      <c r="BK553" t="s">
        <v>161</v>
      </c>
      <c r="BL553" t="s">
        <v>161</v>
      </c>
      <c r="BM553" t="s">
        <v>161</v>
      </c>
      <c r="BO553" t="s">
        <v>161</v>
      </c>
      <c r="BQ553" t="s">
        <v>161</v>
      </c>
      <c r="BS553" t="s">
        <v>161</v>
      </c>
      <c r="BU553" t="s">
        <v>161</v>
      </c>
      <c r="BW553" t="s">
        <v>161</v>
      </c>
      <c r="BX553" t="s">
        <v>161</v>
      </c>
      <c r="BZ553">
        <v>0</v>
      </c>
      <c r="CA553">
        <v>0</v>
      </c>
      <c r="CB553">
        <v>0</v>
      </c>
      <c r="CC553">
        <v>0</v>
      </c>
      <c r="CD553">
        <v>0</v>
      </c>
      <c r="CE553">
        <v>0</v>
      </c>
      <c r="CF553">
        <v>0</v>
      </c>
      <c r="CG553">
        <v>0</v>
      </c>
      <c r="CH553">
        <v>0</v>
      </c>
      <c r="CI553">
        <v>0</v>
      </c>
      <c r="CJ553">
        <v>0</v>
      </c>
      <c r="CK553">
        <v>0</v>
      </c>
      <c r="CL553">
        <v>0</v>
      </c>
      <c r="CM553">
        <v>0</v>
      </c>
      <c r="CN553">
        <v>0</v>
      </c>
      <c r="CO553">
        <v>0</v>
      </c>
      <c r="CP553">
        <v>0</v>
      </c>
      <c r="CQ553">
        <v>0</v>
      </c>
      <c r="CR553">
        <v>0</v>
      </c>
      <c r="CS553">
        <v>0</v>
      </c>
      <c r="CT553">
        <v>0</v>
      </c>
      <c r="CU553">
        <v>0</v>
      </c>
      <c r="CV553">
        <v>0</v>
      </c>
      <c r="CW553">
        <v>0</v>
      </c>
      <c r="CX553">
        <v>0</v>
      </c>
      <c r="CY553">
        <v>0</v>
      </c>
      <c r="CZ553">
        <v>0</v>
      </c>
      <c r="DA553">
        <v>0</v>
      </c>
      <c r="DB553">
        <v>0</v>
      </c>
      <c r="DC553">
        <v>0</v>
      </c>
      <c r="DD553">
        <v>0</v>
      </c>
      <c r="DE553">
        <v>0</v>
      </c>
      <c r="DF553">
        <v>0</v>
      </c>
      <c r="DG553">
        <v>0</v>
      </c>
      <c r="DH553">
        <v>0</v>
      </c>
      <c r="DI553">
        <v>0</v>
      </c>
      <c r="DJ553">
        <v>0</v>
      </c>
      <c r="DK553">
        <v>0</v>
      </c>
      <c r="DL553">
        <v>0</v>
      </c>
      <c r="DM553">
        <v>0</v>
      </c>
      <c r="DN553">
        <v>0</v>
      </c>
      <c r="DO553">
        <v>0</v>
      </c>
      <c r="DP553">
        <v>0</v>
      </c>
      <c r="DQ553">
        <v>0</v>
      </c>
      <c r="DR553">
        <v>0</v>
      </c>
      <c r="DS553">
        <v>0</v>
      </c>
      <c r="DT553">
        <v>0</v>
      </c>
      <c r="DU553">
        <v>0</v>
      </c>
      <c r="DV553">
        <v>0</v>
      </c>
      <c r="DW553">
        <v>0</v>
      </c>
      <c r="DX553">
        <v>0</v>
      </c>
      <c r="DY553">
        <v>0</v>
      </c>
      <c r="DZ553">
        <v>0</v>
      </c>
      <c r="EA553">
        <v>0</v>
      </c>
      <c r="EB553">
        <v>0</v>
      </c>
      <c r="EC553">
        <v>0</v>
      </c>
      <c r="ED553">
        <v>0</v>
      </c>
      <c r="EE553">
        <v>0</v>
      </c>
      <c r="EF553">
        <v>0</v>
      </c>
      <c r="EG553">
        <v>0</v>
      </c>
      <c r="EH553">
        <v>0</v>
      </c>
      <c r="EI553">
        <v>0</v>
      </c>
      <c r="EJ553">
        <v>0</v>
      </c>
      <c r="EK553">
        <v>0</v>
      </c>
      <c r="EL553">
        <v>0</v>
      </c>
      <c r="EM553">
        <v>0</v>
      </c>
      <c r="EN553">
        <v>0</v>
      </c>
      <c r="EO553">
        <v>0</v>
      </c>
      <c r="EP553">
        <v>0</v>
      </c>
      <c r="EQ553">
        <v>0</v>
      </c>
      <c r="ER553">
        <v>0</v>
      </c>
      <c r="ES553">
        <v>0</v>
      </c>
    </row>
    <row r="554" spans="1:149" hidden="1" x14ac:dyDescent="0.3">
      <c r="A554" t="s">
        <v>148</v>
      </c>
      <c r="B554" t="s">
        <v>1033</v>
      </c>
      <c r="C554" t="s">
        <v>1119</v>
      </c>
      <c r="D554" t="s">
        <v>151</v>
      </c>
      <c r="E554" t="s">
        <v>152</v>
      </c>
      <c r="F554" t="s">
        <v>1136</v>
      </c>
      <c r="G554" t="str">
        <f>VLOOKUP(L554,'[3]Locn Lookup 2'!G:H,2,FALSE)</f>
        <v>102 -  HAMILTON AVENUE SCHOOL</v>
      </c>
      <c r="H554" t="str">
        <f t="shared" si="33"/>
        <v>22099102 -  HAMILTON AVENUE SCHOOL</v>
      </c>
      <c r="I554" t="s">
        <v>154</v>
      </c>
      <c r="J554" t="s">
        <v>155</v>
      </c>
      <c r="L554" s="3">
        <v>102</v>
      </c>
      <c r="M554" t="s">
        <v>652</v>
      </c>
      <c r="N554" t="s">
        <v>1137</v>
      </c>
      <c r="O554" t="s">
        <v>151</v>
      </c>
      <c r="P554" t="s">
        <v>158</v>
      </c>
      <c r="Q554" t="s">
        <v>307</v>
      </c>
      <c r="R554">
        <v>0</v>
      </c>
      <c r="S554">
        <v>0</v>
      </c>
      <c r="T554">
        <v>0</v>
      </c>
      <c r="U554">
        <v>0</v>
      </c>
      <c r="V554">
        <v>0</v>
      </c>
      <c r="W554">
        <v>0</v>
      </c>
      <c r="X554">
        <v>0</v>
      </c>
      <c r="Y554">
        <v>0</v>
      </c>
      <c r="Z554">
        <v>0</v>
      </c>
      <c r="AA554">
        <v>0</v>
      </c>
      <c r="AB554">
        <v>148650</v>
      </c>
      <c r="AC554">
        <v>0</v>
      </c>
      <c r="AD554">
        <v>0</v>
      </c>
      <c r="AE554">
        <f t="shared" si="34"/>
        <v>0</v>
      </c>
      <c r="AF554">
        <v>148650</v>
      </c>
      <c r="AG554">
        <v>148650</v>
      </c>
      <c r="AH554">
        <v>0</v>
      </c>
      <c r="AI554">
        <v>100</v>
      </c>
      <c r="AJ554">
        <v>0</v>
      </c>
      <c r="AK554">
        <v>0</v>
      </c>
      <c r="AL554">
        <v>0</v>
      </c>
      <c r="AM554">
        <v>0</v>
      </c>
      <c r="AN554">
        <v>0</v>
      </c>
      <c r="AO554">
        <v>0</v>
      </c>
      <c r="AP554">
        <v>0</v>
      </c>
      <c r="AQ554">
        <v>0</v>
      </c>
      <c r="AR554">
        <v>0</v>
      </c>
      <c r="AS554">
        <v>0</v>
      </c>
      <c r="AT554">
        <v>0</v>
      </c>
      <c r="AU554">
        <v>0</v>
      </c>
      <c r="AV554">
        <v>0</v>
      </c>
      <c r="AW554">
        <v>0</v>
      </c>
      <c r="AX554">
        <v>0</v>
      </c>
      <c r="AY554">
        <v>0</v>
      </c>
      <c r="AZ554" t="s">
        <v>1138</v>
      </c>
      <c r="BA554" t="s">
        <v>1136</v>
      </c>
      <c r="BB554" t="s">
        <v>161</v>
      </c>
      <c r="BC554" t="s">
        <v>161</v>
      </c>
      <c r="BD554" t="s">
        <v>161</v>
      </c>
      <c r="BE554" t="s">
        <v>161</v>
      </c>
      <c r="BF554" t="s">
        <v>159</v>
      </c>
      <c r="BG554" t="s">
        <v>161</v>
      </c>
      <c r="BH554" t="s">
        <v>161</v>
      </c>
      <c r="BI554">
        <v>0</v>
      </c>
      <c r="BJ554" t="s">
        <v>161</v>
      </c>
      <c r="BK554" t="s">
        <v>161</v>
      </c>
      <c r="BL554" t="s">
        <v>161</v>
      </c>
      <c r="BM554" t="s">
        <v>161</v>
      </c>
      <c r="BO554" t="s">
        <v>161</v>
      </c>
      <c r="BQ554" t="s">
        <v>161</v>
      </c>
      <c r="BS554" t="s">
        <v>161</v>
      </c>
      <c r="BU554" t="s">
        <v>161</v>
      </c>
      <c r="BW554" t="s">
        <v>161</v>
      </c>
      <c r="BX554" t="s">
        <v>161</v>
      </c>
      <c r="BZ554">
        <v>0</v>
      </c>
      <c r="CA554">
        <v>0</v>
      </c>
      <c r="CB554">
        <v>0</v>
      </c>
      <c r="CC554">
        <v>0</v>
      </c>
      <c r="CD554">
        <v>0</v>
      </c>
      <c r="CE554">
        <v>0</v>
      </c>
      <c r="CF554">
        <v>0</v>
      </c>
      <c r="CG554">
        <v>0</v>
      </c>
      <c r="CH554">
        <v>0</v>
      </c>
      <c r="CI554">
        <v>0</v>
      </c>
      <c r="CJ554">
        <v>0</v>
      </c>
      <c r="CK554">
        <v>0</v>
      </c>
      <c r="CL554">
        <v>0</v>
      </c>
      <c r="CM554">
        <v>0</v>
      </c>
      <c r="CN554">
        <v>0</v>
      </c>
      <c r="CO554">
        <v>0</v>
      </c>
      <c r="CP554">
        <v>0</v>
      </c>
      <c r="CQ554">
        <v>0</v>
      </c>
      <c r="CR554">
        <v>0</v>
      </c>
      <c r="CS554">
        <v>0</v>
      </c>
      <c r="CT554">
        <v>0</v>
      </c>
      <c r="CU554">
        <v>0</v>
      </c>
      <c r="CV554">
        <v>0</v>
      </c>
      <c r="CW554">
        <v>0</v>
      </c>
      <c r="CX554">
        <v>0</v>
      </c>
      <c r="CY554">
        <v>0</v>
      </c>
      <c r="CZ554">
        <v>0</v>
      </c>
      <c r="DA554">
        <v>0</v>
      </c>
      <c r="DB554">
        <v>0</v>
      </c>
      <c r="DC554">
        <v>0</v>
      </c>
      <c r="DD554">
        <v>0</v>
      </c>
      <c r="DE554">
        <v>0</v>
      </c>
      <c r="DF554">
        <v>0</v>
      </c>
      <c r="DG554">
        <v>0</v>
      </c>
      <c r="DH554">
        <v>0</v>
      </c>
      <c r="DI554">
        <v>0</v>
      </c>
      <c r="DJ554">
        <v>0</v>
      </c>
      <c r="DK554">
        <v>0</v>
      </c>
      <c r="DL554">
        <v>0</v>
      </c>
      <c r="DM554">
        <v>0</v>
      </c>
      <c r="DN554">
        <v>0</v>
      </c>
      <c r="DO554">
        <v>0</v>
      </c>
      <c r="DP554">
        <v>0</v>
      </c>
      <c r="DQ554">
        <v>0</v>
      </c>
      <c r="DR554">
        <v>0</v>
      </c>
      <c r="DS554">
        <v>0</v>
      </c>
      <c r="DT554">
        <v>0</v>
      </c>
      <c r="DU554">
        <v>0</v>
      </c>
      <c r="DV554">
        <v>0</v>
      </c>
      <c r="DW554">
        <v>0</v>
      </c>
      <c r="DX554">
        <v>0</v>
      </c>
      <c r="DY554">
        <v>0</v>
      </c>
      <c r="DZ554">
        <v>0</v>
      </c>
      <c r="EA554">
        <v>0</v>
      </c>
      <c r="EB554">
        <v>0</v>
      </c>
      <c r="EC554">
        <v>0</v>
      </c>
      <c r="ED554">
        <v>0</v>
      </c>
      <c r="EE554">
        <v>0</v>
      </c>
      <c r="EF554">
        <v>0</v>
      </c>
      <c r="EG554">
        <v>0</v>
      </c>
      <c r="EH554">
        <v>0</v>
      </c>
      <c r="EI554">
        <v>0</v>
      </c>
      <c r="EJ554">
        <v>0</v>
      </c>
      <c r="EK554">
        <v>0</v>
      </c>
      <c r="EL554">
        <v>0</v>
      </c>
      <c r="EM554">
        <v>0</v>
      </c>
      <c r="EN554">
        <v>0</v>
      </c>
      <c r="EO554">
        <v>0</v>
      </c>
      <c r="EP554">
        <v>0</v>
      </c>
      <c r="EQ554">
        <v>0</v>
      </c>
      <c r="ER554">
        <v>0</v>
      </c>
      <c r="ES554">
        <v>0</v>
      </c>
    </row>
    <row r="555" spans="1:149" hidden="1" x14ac:dyDescent="0.3">
      <c r="A555" t="s">
        <v>148</v>
      </c>
      <c r="B555" t="s">
        <v>1033</v>
      </c>
      <c r="C555" t="s">
        <v>1119</v>
      </c>
      <c r="D555" t="s">
        <v>151</v>
      </c>
      <c r="E555" t="s">
        <v>152</v>
      </c>
      <c r="F555" t="s">
        <v>1139</v>
      </c>
      <c r="G555" t="str">
        <f>VLOOKUP(L555,'[3]Locn Lookup 2'!G:H,2,FALSE)</f>
        <v>102 -  HAMILTON AVENUE SCHOOL</v>
      </c>
      <c r="H555" t="str">
        <f t="shared" si="33"/>
        <v>22148102 -  HAMILTON AVENUE SCHOOL</v>
      </c>
      <c r="I555" t="s">
        <v>154</v>
      </c>
      <c r="J555" t="s">
        <v>155</v>
      </c>
      <c r="L555" s="3">
        <v>102</v>
      </c>
      <c r="M555" t="s">
        <v>652</v>
      </c>
      <c r="N555" t="s">
        <v>1140</v>
      </c>
      <c r="O555" t="s">
        <v>151</v>
      </c>
      <c r="P555" t="s">
        <v>158</v>
      </c>
      <c r="Q555" t="s">
        <v>307</v>
      </c>
      <c r="R555">
        <v>0</v>
      </c>
      <c r="S555">
        <v>0</v>
      </c>
      <c r="T555">
        <v>0</v>
      </c>
      <c r="U555">
        <v>0</v>
      </c>
      <c r="V555">
        <v>0</v>
      </c>
      <c r="W555">
        <v>0</v>
      </c>
      <c r="X555">
        <v>0</v>
      </c>
      <c r="Y555">
        <v>0</v>
      </c>
      <c r="Z555">
        <v>0</v>
      </c>
      <c r="AA555">
        <v>0</v>
      </c>
      <c r="AB555">
        <v>22000</v>
      </c>
      <c r="AC555">
        <v>500</v>
      </c>
      <c r="AD555">
        <v>-7380</v>
      </c>
      <c r="AE555">
        <f t="shared" si="34"/>
        <v>-6880</v>
      </c>
      <c r="AF555">
        <v>15120</v>
      </c>
      <c r="AG555">
        <v>15120</v>
      </c>
      <c r="AH555">
        <v>0</v>
      </c>
      <c r="AI555">
        <v>100</v>
      </c>
      <c r="AJ555">
        <v>0</v>
      </c>
      <c r="AK555">
        <v>0</v>
      </c>
      <c r="AL555">
        <v>0</v>
      </c>
      <c r="AM555">
        <v>0</v>
      </c>
      <c r="AN555">
        <v>0</v>
      </c>
      <c r="AO555">
        <v>0</v>
      </c>
      <c r="AP555">
        <v>0</v>
      </c>
      <c r="AQ555">
        <v>0</v>
      </c>
      <c r="AR555">
        <v>0</v>
      </c>
      <c r="AS555">
        <v>0</v>
      </c>
      <c r="AT555">
        <v>0</v>
      </c>
      <c r="AU555">
        <v>0</v>
      </c>
      <c r="AV555">
        <v>0</v>
      </c>
      <c r="AW555">
        <v>0</v>
      </c>
      <c r="AX555">
        <v>0</v>
      </c>
      <c r="AY555">
        <v>0</v>
      </c>
      <c r="AZ555" t="s">
        <v>1141</v>
      </c>
      <c r="BA555" t="s">
        <v>1139</v>
      </c>
      <c r="BB555" t="s">
        <v>161</v>
      </c>
      <c r="BC555" t="s">
        <v>161</v>
      </c>
      <c r="BD555" t="s">
        <v>161</v>
      </c>
      <c r="BE555" t="s">
        <v>161</v>
      </c>
      <c r="BF555" t="s">
        <v>159</v>
      </c>
      <c r="BG555" t="s">
        <v>161</v>
      </c>
      <c r="BH555" t="s">
        <v>161</v>
      </c>
      <c r="BI555">
        <v>0</v>
      </c>
      <c r="BJ555" t="s">
        <v>161</v>
      </c>
      <c r="BK555" t="s">
        <v>161</v>
      </c>
      <c r="BL555" t="s">
        <v>161</v>
      </c>
      <c r="BM555" t="s">
        <v>161</v>
      </c>
      <c r="BO555" t="s">
        <v>161</v>
      </c>
      <c r="BQ555" t="s">
        <v>161</v>
      </c>
      <c r="BS555" t="s">
        <v>161</v>
      </c>
      <c r="BU555" t="s">
        <v>161</v>
      </c>
      <c r="BW555" t="s">
        <v>161</v>
      </c>
      <c r="BX555" t="s">
        <v>161</v>
      </c>
      <c r="BZ555">
        <v>0</v>
      </c>
      <c r="CA555">
        <v>0</v>
      </c>
      <c r="CB555">
        <v>0</v>
      </c>
      <c r="CC555">
        <v>0</v>
      </c>
      <c r="CD555">
        <v>0</v>
      </c>
      <c r="CE555">
        <v>0</v>
      </c>
      <c r="CF555">
        <v>0</v>
      </c>
      <c r="CG555">
        <v>0</v>
      </c>
      <c r="CH555">
        <v>0</v>
      </c>
      <c r="CI555">
        <v>0</v>
      </c>
      <c r="CJ555">
        <v>0</v>
      </c>
      <c r="CK555">
        <v>0</v>
      </c>
      <c r="CL555">
        <v>0</v>
      </c>
      <c r="CM555">
        <v>0</v>
      </c>
      <c r="CN555">
        <v>0</v>
      </c>
      <c r="CO555">
        <v>0</v>
      </c>
      <c r="CP555">
        <v>0</v>
      </c>
      <c r="CQ555">
        <v>0</v>
      </c>
      <c r="CR555">
        <v>0</v>
      </c>
      <c r="CS555">
        <v>0</v>
      </c>
      <c r="CT555">
        <v>0</v>
      </c>
      <c r="CU555">
        <v>0</v>
      </c>
      <c r="CV555">
        <v>0</v>
      </c>
      <c r="CW555">
        <v>0</v>
      </c>
      <c r="CX555">
        <v>0</v>
      </c>
      <c r="CY555">
        <v>0</v>
      </c>
      <c r="CZ555">
        <v>0</v>
      </c>
      <c r="DA555">
        <v>0</v>
      </c>
      <c r="DB555">
        <v>0</v>
      </c>
      <c r="DC555">
        <v>0</v>
      </c>
      <c r="DD555">
        <v>0</v>
      </c>
      <c r="DE555">
        <v>0</v>
      </c>
      <c r="DF555">
        <v>0</v>
      </c>
      <c r="DG555">
        <v>0</v>
      </c>
      <c r="DH555">
        <v>0</v>
      </c>
      <c r="DI555">
        <v>0</v>
      </c>
      <c r="DJ555">
        <v>0</v>
      </c>
      <c r="DK555">
        <v>0</v>
      </c>
      <c r="DL555">
        <v>0</v>
      </c>
      <c r="DM555">
        <v>0</v>
      </c>
      <c r="DN555">
        <v>0</v>
      </c>
      <c r="DO555">
        <v>0</v>
      </c>
      <c r="DP555">
        <v>0</v>
      </c>
      <c r="DQ555">
        <v>0</v>
      </c>
      <c r="DR555">
        <v>0</v>
      </c>
      <c r="DS555">
        <v>0</v>
      </c>
      <c r="DT555">
        <v>0</v>
      </c>
      <c r="DU555">
        <v>0</v>
      </c>
      <c r="DV555">
        <v>0</v>
      </c>
      <c r="DW555">
        <v>0</v>
      </c>
      <c r="DX555">
        <v>0</v>
      </c>
      <c r="DY555">
        <v>0</v>
      </c>
      <c r="DZ555">
        <v>0</v>
      </c>
      <c r="EA555">
        <v>0</v>
      </c>
      <c r="EB555">
        <v>0</v>
      </c>
      <c r="EC555">
        <v>0</v>
      </c>
      <c r="ED555">
        <v>0</v>
      </c>
      <c r="EE555">
        <v>0</v>
      </c>
      <c r="EF555">
        <v>0</v>
      </c>
      <c r="EG555">
        <v>0</v>
      </c>
      <c r="EH555">
        <v>0</v>
      </c>
      <c r="EI555">
        <v>0</v>
      </c>
      <c r="EJ555">
        <v>0</v>
      </c>
      <c r="EK555">
        <v>0</v>
      </c>
      <c r="EL555">
        <v>0</v>
      </c>
      <c r="EM555">
        <v>0</v>
      </c>
      <c r="EN555">
        <v>0</v>
      </c>
      <c r="EO555">
        <v>0</v>
      </c>
      <c r="EP555">
        <v>0</v>
      </c>
      <c r="EQ555">
        <v>0</v>
      </c>
      <c r="ER555">
        <v>0</v>
      </c>
      <c r="ES555">
        <v>0</v>
      </c>
    </row>
    <row r="556" spans="1:149" hidden="1" x14ac:dyDescent="0.3">
      <c r="A556" t="s">
        <v>148</v>
      </c>
      <c r="B556" t="s">
        <v>1033</v>
      </c>
      <c r="C556" t="s">
        <v>1119</v>
      </c>
      <c r="D556" t="s">
        <v>151</v>
      </c>
      <c r="E556" t="s">
        <v>152</v>
      </c>
      <c r="F556" t="s">
        <v>1142</v>
      </c>
      <c r="G556" t="str">
        <f>VLOOKUP(L556,'[3]Locn Lookup 2'!G:H,2,FALSE)</f>
        <v>102 -  HAMILTON AVENUE SCHOOL</v>
      </c>
      <c r="H556" t="str">
        <f t="shared" si="33"/>
        <v>22189102 -  HAMILTON AVENUE SCHOOL</v>
      </c>
      <c r="I556" t="s">
        <v>154</v>
      </c>
      <c r="J556" t="s">
        <v>155</v>
      </c>
      <c r="L556" s="3">
        <v>102</v>
      </c>
      <c r="M556" t="s">
        <v>652</v>
      </c>
      <c r="N556" t="s">
        <v>1143</v>
      </c>
      <c r="O556" t="s">
        <v>151</v>
      </c>
      <c r="P556" t="s">
        <v>158</v>
      </c>
      <c r="Q556" t="s">
        <v>307</v>
      </c>
      <c r="R556">
        <v>0</v>
      </c>
      <c r="S556">
        <v>0</v>
      </c>
      <c r="T556">
        <v>0</v>
      </c>
      <c r="U556">
        <v>0</v>
      </c>
      <c r="V556">
        <v>0</v>
      </c>
      <c r="W556">
        <v>0</v>
      </c>
      <c r="X556">
        <v>0</v>
      </c>
      <c r="Y556">
        <v>0</v>
      </c>
      <c r="Z556">
        <v>0</v>
      </c>
      <c r="AA556">
        <v>0</v>
      </c>
      <c r="AB556">
        <v>2300</v>
      </c>
      <c r="AC556">
        <v>0</v>
      </c>
      <c r="AD556">
        <v>-425.47</v>
      </c>
      <c r="AE556">
        <f t="shared" si="34"/>
        <v>-425.47</v>
      </c>
      <c r="AF556">
        <v>1874.53</v>
      </c>
      <c r="AG556">
        <v>1874.53</v>
      </c>
      <c r="AH556">
        <v>0</v>
      </c>
      <c r="AI556">
        <v>100</v>
      </c>
      <c r="AJ556">
        <v>0</v>
      </c>
      <c r="AK556">
        <v>0</v>
      </c>
      <c r="AL556">
        <v>0</v>
      </c>
      <c r="AM556">
        <v>0</v>
      </c>
      <c r="AN556">
        <v>0</v>
      </c>
      <c r="AO556">
        <v>0</v>
      </c>
      <c r="AP556">
        <v>0</v>
      </c>
      <c r="AQ556">
        <v>0</v>
      </c>
      <c r="AR556">
        <v>0</v>
      </c>
      <c r="AS556">
        <v>0</v>
      </c>
      <c r="AT556">
        <v>0</v>
      </c>
      <c r="AU556">
        <v>0</v>
      </c>
      <c r="AV556">
        <v>0</v>
      </c>
      <c r="AW556">
        <v>0</v>
      </c>
      <c r="AX556">
        <v>0</v>
      </c>
      <c r="AY556">
        <v>0</v>
      </c>
      <c r="AZ556" t="s">
        <v>1144</v>
      </c>
      <c r="BA556" t="s">
        <v>1142</v>
      </c>
      <c r="BB556" t="s">
        <v>161</v>
      </c>
      <c r="BC556" t="s">
        <v>161</v>
      </c>
      <c r="BD556" t="s">
        <v>161</v>
      </c>
      <c r="BE556" t="s">
        <v>161</v>
      </c>
      <c r="BF556" t="s">
        <v>159</v>
      </c>
      <c r="BG556" t="s">
        <v>161</v>
      </c>
      <c r="BH556" t="s">
        <v>161</v>
      </c>
      <c r="BI556">
        <v>0</v>
      </c>
      <c r="BJ556" t="s">
        <v>161</v>
      </c>
      <c r="BK556" t="s">
        <v>161</v>
      </c>
      <c r="BL556" t="s">
        <v>161</v>
      </c>
      <c r="BM556" t="s">
        <v>161</v>
      </c>
      <c r="BO556" t="s">
        <v>161</v>
      </c>
      <c r="BQ556" t="s">
        <v>161</v>
      </c>
      <c r="BS556" t="s">
        <v>161</v>
      </c>
      <c r="BU556" t="s">
        <v>161</v>
      </c>
      <c r="BW556" t="s">
        <v>161</v>
      </c>
      <c r="BX556" t="s">
        <v>161</v>
      </c>
      <c r="BZ556">
        <v>0</v>
      </c>
      <c r="CA556">
        <v>0</v>
      </c>
      <c r="CB556">
        <v>0</v>
      </c>
      <c r="CC556">
        <v>0</v>
      </c>
      <c r="CD556">
        <v>0</v>
      </c>
      <c r="CE556">
        <v>0</v>
      </c>
      <c r="CF556">
        <v>0</v>
      </c>
      <c r="CG556">
        <v>0</v>
      </c>
      <c r="CH556">
        <v>0</v>
      </c>
      <c r="CI556">
        <v>0</v>
      </c>
      <c r="CJ556">
        <v>0</v>
      </c>
      <c r="CK556">
        <v>0</v>
      </c>
      <c r="CL556">
        <v>0</v>
      </c>
      <c r="CM556">
        <v>0</v>
      </c>
      <c r="CN556">
        <v>0</v>
      </c>
      <c r="CO556">
        <v>0</v>
      </c>
      <c r="CP556">
        <v>0</v>
      </c>
      <c r="CQ556">
        <v>0</v>
      </c>
      <c r="CR556">
        <v>0</v>
      </c>
      <c r="CS556">
        <v>0</v>
      </c>
      <c r="CT556">
        <v>0</v>
      </c>
      <c r="CU556">
        <v>0</v>
      </c>
      <c r="CV556">
        <v>0</v>
      </c>
      <c r="CW556">
        <v>0</v>
      </c>
      <c r="CX556">
        <v>0</v>
      </c>
      <c r="CY556">
        <v>0</v>
      </c>
      <c r="CZ556">
        <v>0</v>
      </c>
      <c r="DA556">
        <v>0</v>
      </c>
      <c r="DB556">
        <v>0</v>
      </c>
      <c r="DC556">
        <v>0</v>
      </c>
      <c r="DD556">
        <v>0</v>
      </c>
      <c r="DE556">
        <v>0</v>
      </c>
      <c r="DF556">
        <v>0</v>
      </c>
      <c r="DG556">
        <v>0</v>
      </c>
      <c r="DH556">
        <v>0</v>
      </c>
      <c r="DI556">
        <v>0</v>
      </c>
      <c r="DJ556">
        <v>0</v>
      </c>
      <c r="DK556">
        <v>0</v>
      </c>
      <c r="DL556">
        <v>0</v>
      </c>
      <c r="DM556">
        <v>0</v>
      </c>
      <c r="DN556">
        <v>0</v>
      </c>
      <c r="DO556">
        <v>0</v>
      </c>
      <c r="DP556">
        <v>0</v>
      </c>
      <c r="DQ556">
        <v>0</v>
      </c>
      <c r="DR556">
        <v>0</v>
      </c>
      <c r="DS556">
        <v>0</v>
      </c>
      <c r="DT556">
        <v>0</v>
      </c>
      <c r="DU556">
        <v>0</v>
      </c>
      <c r="DV556">
        <v>0</v>
      </c>
      <c r="DW556">
        <v>0</v>
      </c>
      <c r="DX556">
        <v>0</v>
      </c>
      <c r="DY556">
        <v>0</v>
      </c>
      <c r="DZ556">
        <v>0</v>
      </c>
      <c r="EA556">
        <v>0</v>
      </c>
      <c r="EB556">
        <v>0</v>
      </c>
      <c r="EC556">
        <v>0</v>
      </c>
      <c r="ED556">
        <v>0</v>
      </c>
      <c r="EE556">
        <v>0</v>
      </c>
      <c r="EF556">
        <v>0</v>
      </c>
      <c r="EG556">
        <v>0</v>
      </c>
      <c r="EH556">
        <v>0</v>
      </c>
      <c r="EI556">
        <v>0</v>
      </c>
      <c r="EJ556">
        <v>0</v>
      </c>
      <c r="EK556">
        <v>0</v>
      </c>
      <c r="EL556">
        <v>0</v>
      </c>
      <c r="EM556">
        <v>0</v>
      </c>
      <c r="EN556">
        <v>0</v>
      </c>
      <c r="EO556">
        <v>0</v>
      </c>
      <c r="EP556">
        <v>0</v>
      </c>
      <c r="EQ556">
        <v>0</v>
      </c>
      <c r="ER556">
        <v>0</v>
      </c>
      <c r="ES556">
        <v>0</v>
      </c>
    </row>
    <row r="557" spans="1:149" hidden="1" x14ac:dyDescent="0.3">
      <c r="A557" t="s">
        <v>148</v>
      </c>
      <c r="B557" t="s">
        <v>1033</v>
      </c>
      <c r="C557" t="s">
        <v>1119</v>
      </c>
      <c r="D557" t="s">
        <v>151</v>
      </c>
      <c r="E557" t="s">
        <v>152</v>
      </c>
      <c r="F557" t="s">
        <v>1145</v>
      </c>
      <c r="G557" t="str">
        <f>VLOOKUP(L557,'[3]Locn Lookup 2'!G:H,2,FALSE)</f>
        <v>102 -  HAMILTON AVENUE SCHOOL</v>
      </c>
      <c r="H557" t="str">
        <f t="shared" si="33"/>
        <v>24062102 -  HAMILTON AVENUE SCHOOL</v>
      </c>
      <c r="I557" t="s">
        <v>154</v>
      </c>
      <c r="J557" t="s">
        <v>155</v>
      </c>
      <c r="L557" s="3">
        <v>102</v>
      </c>
      <c r="M557" t="s">
        <v>652</v>
      </c>
      <c r="N557" t="s">
        <v>1146</v>
      </c>
      <c r="O557" t="s">
        <v>151</v>
      </c>
      <c r="P557" t="s">
        <v>158</v>
      </c>
      <c r="Q557" t="s">
        <v>307</v>
      </c>
      <c r="R557">
        <v>0</v>
      </c>
      <c r="S557">
        <v>0</v>
      </c>
      <c r="T557">
        <v>0</v>
      </c>
      <c r="U557">
        <v>0</v>
      </c>
      <c r="V557">
        <v>0</v>
      </c>
      <c r="W557">
        <v>0</v>
      </c>
      <c r="X557">
        <v>0</v>
      </c>
      <c r="Y557">
        <v>0</v>
      </c>
      <c r="Z557">
        <v>0</v>
      </c>
      <c r="AA557">
        <v>0</v>
      </c>
      <c r="AB557">
        <v>65000</v>
      </c>
      <c r="AC557">
        <v>0</v>
      </c>
      <c r="AD557">
        <v>-14180</v>
      </c>
      <c r="AE557">
        <f t="shared" si="34"/>
        <v>-14180</v>
      </c>
      <c r="AF557">
        <v>50820</v>
      </c>
      <c r="AG557">
        <v>50820</v>
      </c>
      <c r="AH557">
        <v>0</v>
      </c>
      <c r="AI557">
        <v>100</v>
      </c>
      <c r="AJ557">
        <v>0</v>
      </c>
      <c r="AK557">
        <v>0</v>
      </c>
      <c r="AL557">
        <v>0</v>
      </c>
      <c r="AM557">
        <v>0</v>
      </c>
      <c r="AN557">
        <v>0</v>
      </c>
      <c r="AO557">
        <v>0</v>
      </c>
      <c r="AP557">
        <v>0</v>
      </c>
      <c r="AQ557">
        <v>0</v>
      </c>
      <c r="AR557">
        <v>0</v>
      </c>
      <c r="AS557">
        <v>0</v>
      </c>
      <c r="AT557">
        <v>0</v>
      </c>
      <c r="AU557">
        <v>0</v>
      </c>
      <c r="AV557">
        <v>0</v>
      </c>
      <c r="AW557">
        <v>0</v>
      </c>
      <c r="AX557">
        <v>0</v>
      </c>
      <c r="AY557">
        <v>0</v>
      </c>
      <c r="AZ557" t="s">
        <v>1147</v>
      </c>
      <c r="BA557" t="s">
        <v>1145</v>
      </c>
      <c r="BB557" t="s">
        <v>161</v>
      </c>
      <c r="BC557" t="s">
        <v>161</v>
      </c>
      <c r="BD557" t="s">
        <v>161</v>
      </c>
      <c r="BE557" t="s">
        <v>161</v>
      </c>
      <c r="BF557" t="s">
        <v>159</v>
      </c>
      <c r="BG557" t="s">
        <v>161</v>
      </c>
      <c r="BH557" t="s">
        <v>161</v>
      </c>
      <c r="BI557">
        <v>0</v>
      </c>
      <c r="BJ557" t="s">
        <v>161</v>
      </c>
      <c r="BK557" t="s">
        <v>161</v>
      </c>
      <c r="BL557" t="s">
        <v>1014</v>
      </c>
      <c r="BM557" t="s">
        <v>161</v>
      </c>
      <c r="BO557" t="s">
        <v>161</v>
      </c>
      <c r="BQ557" t="s">
        <v>161</v>
      </c>
      <c r="BS557" t="s">
        <v>161</v>
      </c>
      <c r="BU557" t="s">
        <v>161</v>
      </c>
      <c r="BW557" t="s">
        <v>161</v>
      </c>
      <c r="BX557" t="s">
        <v>161</v>
      </c>
      <c r="BZ557">
        <v>0</v>
      </c>
      <c r="CA557">
        <v>0</v>
      </c>
      <c r="CB557">
        <v>0</v>
      </c>
      <c r="CC557">
        <v>0</v>
      </c>
      <c r="CD557">
        <v>0</v>
      </c>
      <c r="CE557">
        <v>0</v>
      </c>
      <c r="CF557">
        <v>0</v>
      </c>
      <c r="CG557">
        <v>0</v>
      </c>
      <c r="CH557">
        <v>0</v>
      </c>
      <c r="CI557">
        <v>0</v>
      </c>
      <c r="CJ557">
        <v>0</v>
      </c>
      <c r="CK557">
        <v>0</v>
      </c>
      <c r="CL557">
        <v>0</v>
      </c>
      <c r="CM557">
        <v>0</v>
      </c>
      <c r="CN557">
        <v>0</v>
      </c>
      <c r="CO557">
        <v>0</v>
      </c>
      <c r="CP557">
        <v>0</v>
      </c>
      <c r="CQ557">
        <v>0</v>
      </c>
      <c r="CR557">
        <v>0</v>
      </c>
      <c r="CS557">
        <v>0</v>
      </c>
      <c r="CT557">
        <v>0</v>
      </c>
      <c r="CU557">
        <v>0</v>
      </c>
      <c r="CV557">
        <v>0</v>
      </c>
      <c r="CW557">
        <v>0</v>
      </c>
      <c r="CX557">
        <v>0</v>
      </c>
      <c r="CY557">
        <v>0</v>
      </c>
      <c r="CZ557">
        <v>0</v>
      </c>
      <c r="DA557">
        <v>0</v>
      </c>
      <c r="DB557">
        <v>0</v>
      </c>
      <c r="DC557">
        <v>0</v>
      </c>
      <c r="DD557">
        <v>0</v>
      </c>
      <c r="DE557">
        <v>0</v>
      </c>
      <c r="DF557">
        <v>0</v>
      </c>
      <c r="DG557">
        <v>0</v>
      </c>
      <c r="DH557">
        <v>0</v>
      </c>
      <c r="DI557">
        <v>0</v>
      </c>
      <c r="DJ557">
        <v>0</v>
      </c>
      <c r="DK557">
        <v>0</v>
      </c>
      <c r="DL557">
        <v>0</v>
      </c>
      <c r="DM557">
        <v>0</v>
      </c>
      <c r="DN557">
        <v>0</v>
      </c>
      <c r="DO557">
        <v>0</v>
      </c>
      <c r="DP557">
        <v>0</v>
      </c>
      <c r="DQ557">
        <v>0</v>
      </c>
      <c r="DR557">
        <v>0</v>
      </c>
      <c r="DS557">
        <v>0</v>
      </c>
      <c r="DT557">
        <v>0</v>
      </c>
      <c r="DU557">
        <v>0</v>
      </c>
      <c r="DV557">
        <v>0</v>
      </c>
      <c r="DW557">
        <v>0</v>
      </c>
      <c r="DX557">
        <v>0</v>
      </c>
      <c r="DY557">
        <v>0</v>
      </c>
      <c r="DZ557">
        <v>0</v>
      </c>
      <c r="EA557">
        <v>0</v>
      </c>
      <c r="EB557">
        <v>0</v>
      </c>
      <c r="EC557">
        <v>0</v>
      </c>
      <c r="ED557">
        <v>0</v>
      </c>
      <c r="EE557">
        <v>0</v>
      </c>
      <c r="EF557">
        <v>0</v>
      </c>
      <c r="EG557">
        <v>0</v>
      </c>
      <c r="EH557">
        <v>0</v>
      </c>
      <c r="EI557">
        <v>0</v>
      </c>
      <c r="EJ557">
        <v>0</v>
      </c>
      <c r="EK557">
        <v>0</v>
      </c>
      <c r="EL557">
        <v>0</v>
      </c>
      <c r="EM557">
        <v>0</v>
      </c>
      <c r="EN557">
        <v>0</v>
      </c>
      <c r="EO557">
        <v>0</v>
      </c>
      <c r="EP557">
        <v>0</v>
      </c>
      <c r="EQ557">
        <v>0</v>
      </c>
      <c r="ER557">
        <v>0</v>
      </c>
      <c r="ES557">
        <v>0</v>
      </c>
    </row>
    <row r="558" spans="1:149" hidden="1" x14ac:dyDescent="0.3">
      <c r="A558" t="s">
        <v>148</v>
      </c>
      <c r="B558" t="s">
        <v>1033</v>
      </c>
      <c r="C558" t="s">
        <v>1119</v>
      </c>
      <c r="D558" t="s">
        <v>151</v>
      </c>
      <c r="E558" t="s">
        <v>152</v>
      </c>
      <c r="F558" t="s">
        <v>1148</v>
      </c>
      <c r="G558" t="str">
        <f>VLOOKUP(L558,'[3]Locn Lookup 2'!G:H,2,FALSE)</f>
        <v>102 -  HAMILTON AVENUE SCHOOL</v>
      </c>
      <c r="H558" t="str">
        <f t="shared" si="33"/>
        <v>24065102 -  HAMILTON AVENUE SCHOOL</v>
      </c>
      <c r="I558" t="s">
        <v>154</v>
      </c>
      <c r="J558" t="s">
        <v>155</v>
      </c>
      <c r="L558" s="3">
        <v>102</v>
      </c>
      <c r="M558" t="s">
        <v>652</v>
      </c>
      <c r="N558" t="s">
        <v>1149</v>
      </c>
      <c r="O558" t="s">
        <v>151</v>
      </c>
      <c r="P558" t="s">
        <v>158</v>
      </c>
      <c r="Q558" t="s">
        <v>307</v>
      </c>
      <c r="R558">
        <v>0</v>
      </c>
      <c r="S558">
        <v>0</v>
      </c>
      <c r="T558">
        <v>0</v>
      </c>
      <c r="U558">
        <v>0</v>
      </c>
      <c r="V558">
        <v>0</v>
      </c>
      <c r="W558">
        <v>0</v>
      </c>
      <c r="X558">
        <v>0</v>
      </c>
      <c r="Y558">
        <v>0</v>
      </c>
      <c r="Z558">
        <v>0</v>
      </c>
      <c r="AA558">
        <v>0</v>
      </c>
      <c r="AB558">
        <v>73500</v>
      </c>
      <c r="AC558">
        <v>0</v>
      </c>
      <c r="AD558">
        <v>0</v>
      </c>
      <c r="AE558">
        <f t="shared" si="34"/>
        <v>0</v>
      </c>
      <c r="AF558">
        <v>73500</v>
      </c>
      <c r="AG558">
        <v>73500</v>
      </c>
      <c r="AH558">
        <v>0</v>
      </c>
      <c r="AI558">
        <v>100</v>
      </c>
      <c r="AJ558">
        <v>0</v>
      </c>
      <c r="AK558">
        <v>0</v>
      </c>
      <c r="AL558">
        <v>0</v>
      </c>
      <c r="AM558">
        <v>0</v>
      </c>
      <c r="AN558">
        <v>0</v>
      </c>
      <c r="AO558">
        <v>0</v>
      </c>
      <c r="AP558">
        <v>0</v>
      </c>
      <c r="AQ558">
        <v>0</v>
      </c>
      <c r="AR558">
        <v>0</v>
      </c>
      <c r="AS558">
        <v>0</v>
      </c>
      <c r="AT558">
        <v>0</v>
      </c>
      <c r="AU558">
        <v>0</v>
      </c>
      <c r="AV558">
        <v>0</v>
      </c>
      <c r="AW558">
        <v>0</v>
      </c>
      <c r="AX558">
        <v>0</v>
      </c>
      <c r="AY558">
        <v>0</v>
      </c>
      <c r="AZ558" t="s">
        <v>1150</v>
      </c>
      <c r="BA558" t="s">
        <v>1148</v>
      </c>
      <c r="BB558" t="s">
        <v>161</v>
      </c>
      <c r="BC558" t="s">
        <v>161</v>
      </c>
      <c r="BD558" t="s">
        <v>161</v>
      </c>
      <c r="BE558" t="s">
        <v>161</v>
      </c>
      <c r="BF558" t="s">
        <v>159</v>
      </c>
      <c r="BG558" t="s">
        <v>161</v>
      </c>
      <c r="BH558" t="s">
        <v>161</v>
      </c>
      <c r="BI558">
        <v>0</v>
      </c>
      <c r="BJ558" t="s">
        <v>161</v>
      </c>
      <c r="BK558" t="s">
        <v>161</v>
      </c>
      <c r="BL558" t="s">
        <v>1014</v>
      </c>
      <c r="BM558" t="s">
        <v>161</v>
      </c>
      <c r="BO558" t="s">
        <v>161</v>
      </c>
      <c r="BQ558" t="s">
        <v>161</v>
      </c>
      <c r="BS558" t="s">
        <v>161</v>
      </c>
      <c r="BU558" t="s">
        <v>161</v>
      </c>
      <c r="BW558" t="s">
        <v>161</v>
      </c>
      <c r="BX558" t="s">
        <v>161</v>
      </c>
      <c r="BZ558">
        <v>0</v>
      </c>
      <c r="CA558">
        <v>0</v>
      </c>
      <c r="CB558">
        <v>0</v>
      </c>
      <c r="CC558">
        <v>0</v>
      </c>
      <c r="CD558">
        <v>0</v>
      </c>
      <c r="CE558">
        <v>0</v>
      </c>
      <c r="CF558">
        <v>0</v>
      </c>
      <c r="CG558">
        <v>0</v>
      </c>
      <c r="CH558">
        <v>0</v>
      </c>
      <c r="CI558">
        <v>0</v>
      </c>
      <c r="CJ558">
        <v>0</v>
      </c>
      <c r="CK558">
        <v>0</v>
      </c>
      <c r="CL558">
        <v>0</v>
      </c>
      <c r="CM558">
        <v>0</v>
      </c>
      <c r="CN558">
        <v>0</v>
      </c>
      <c r="CO558">
        <v>0</v>
      </c>
      <c r="CP558">
        <v>0</v>
      </c>
      <c r="CQ558">
        <v>0</v>
      </c>
      <c r="CR558">
        <v>0</v>
      </c>
      <c r="CS558">
        <v>0</v>
      </c>
      <c r="CT558">
        <v>0</v>
      </c>
      <c r="CU558">
        <v>0</v>
      </c>
      <c r="CV558">
        <v>0</v>
      </c>
      <c r="CW558">
        <v>0</v>
      </c>
      <c r="CX558">
        <v>0</v>
      </c>
      <c r="CY558">
        <v>0</v>
      </c>
      <c r="CZ558">
        <v>0</v>
      </c>
      <c r="DA558">
        <v>0</v>
      </c>
      <c r="DB558">
        <v>0</v>
      </c>
      <c r="DC558">
        <v>0</v>
      </c>
      <c r="DD558">
        <v>0</v>
      </c>
      <c r="DE558">
        <v>0</v>
      </c>
      <c r="DF558">
        <v>0</v>
      </c>
      <c r="DG558">
        <v>0</v>
      </c>
      <c r="DH558">
        <v>0</v>
      </c>
      <c r="DI558">
        <v>0</v>
      </c>
      <c r="DJ558">
        <v>0</v>
      </c>
      <c r="DK558">
        <v>0</v>
      </c>
      <c r="DL558">
        <v>0</v>
      </c>
      <c r="DM558">
        <v>0</v>
      </c>
      <c r="DN558">
        <v>0</v>
      </c>
      <c r="DO558">
        <v>0</v>
      </c>
      <c r="DP558">
        <v>0</v>
      </c>
      <c r="DQ558">
        <v>0</v>
      </c>
      <c r="DR558">
        <v>0</v>
      </c>
      <c r="DS558">
        <v>0</v>
      </c>
      <c r="DT558">
        <v>0</v>
      </c>
      <c r="DU558">
        <v>0</v>
      </c>
      <c r="DV558">
        <v>0</v>
      </c>
      <c r="DW558">
        <v>0</v>
      </c>
      <c r="DX558">
        <v>0</v>
      </c>
      <c r="DY558">
        <v>0</v>
      </c>
      <c r="DZ558">
        <v>0</v>
      </c>
      <c r="EA558">
        <v>0</v>
      </c>
      <c r="EB558">
        <v>0</v>
      </c>
      <c r="EC558">
        <v>0</v>
      </c>
      <c r="ED558">
        <v>0</v>
      </c>
      <c r="EE558">
        <v>0</v>
      </c>
      <c r="EF558">
        <v>0</v>
      </c>
      <c r="EG558">
        <v>0</v>
      </c>
      <c r="EH558">
        <v>0</v>
      </c>
      <c r="EI558">
        <v>0</v>
      </c>
      <c r="EJ558">
        <v>0</v>
      </c>
      <c r="EK558">
        <v>0</v>
      </c>
      <c r="EL558">
        <v>0</v>
      </c>
      <c r="EM558">
        <v>0</v>
      </c>
      <c r="EN558">
        <v>0</v>
      </c>
      <c r="EO558">
        <v>0</v>
      </c>
      <c r="EP558">
        <v>0</v>
      </c>
      <c r="EQ558">
        <v>0</v>
      </c>
      <c r="ER558">
        <v>0</v>
      </c>
      <c r="ES558">
        <v>0</v>
      </c>
    </row>
    <row r="559" spans="1:149" hidden="1" x14ac:dyDescent="0.3">
      <c r="A559" t="s">
        <v>148</v>
      </c>
      <c r="B559" t="s">
        <v>1033</v>
      </c>
      <c r="C559" t="s">
        <v>1119</v>
      </c>
      <c r="D559" t="s">
        <v>151</v>
      </c>
      <c r="E559" t="s">
        <v>152</v>
      </c>
      <c r="F559" t="s">
        <v>1151</v>
      </c>
      <c r="G559" t="str">
        <f>VLOOKUP(L559,'[3]Locn Lookup 2'!G:H,2,FALSE)</f>
        <v>102 -  HAMILTON AVENUE SCHOOL</v>
      </c>
      <c r="H559" t="str">
        <f t="shared" si="33"/>
        <v>24081102 -  HAMILTON AVENUE SCHOOL</v>
      </c>
      <c r="I559" t="s">
        <v>154</v>
      </c>
      <c r="J559" t="s">
        <v>155</v>
      </c>
      <c r="L559" s="3">
        <v>102</v>
      </c>
      <c r="M559" t="s">
        <v>652</v>
      </c>
      <c r="N559" t="s">
        <v>1152</v>
      </c>
      <c r="O559" t="s">
        <v>151</v>
      </c>
      <c r="P559" t="s">
        <v>158</v>
      </c>
      <c r="Q559" t="s">
        <v>307</v>
      </c>
      <c r="R559">
        <v>0</v>
      </c>
      <c r="S559">
        <v>0</v>
      </c>
      <c r="T559">
        <v>0</v>
      </c>
      <c r="U559">
        <v>0</v>
      </c>
      <c r="V559">
        <v>0</v>
      </c>
      <c r="W559">
        <v>0</v>
      </c>
      <c r="X559">
        <v>0</v>
      </c>
      <c r="Y559">
        <v>0</v>
      </c>
      <c r="Z559">
        <v>0</v>
      </c>
      <c r="AA559">
        <v>0</v>
      </c>
      <c r="AB559">
        <v>165000</v>
      </c>
      <c r="AC559">
        <v>0</v>
      </c>
      <c r="AD559">
        <v>-110382.27</v>
      </c>
      <c r="AE559">
        <f t="shared" si="34"/>
        <v>-110382.27</v>
      </c>
      <c r="AF559">
        <v>54617.73</v>
      </c>
      <c r="AG559">
        <v>54617.73</v>
      </c>
      <c r="AH559">
        <v>0</v>
      </c>
      <c r="AI559">
        <v>100</v>
      </c>
      <c r="AJ559">
        <v>0</v>
      </c>
      <c r="AK559">
        <v>0</v>
      </c>
      <c r="AL559">
        <v>0</v>
      </c>
      <c r="AM559">
        <v>0</v>
      </c>
      <c r="AN559">
        <v>0</v>
      </c>
      <c r="AO559">
        <v>0</v>
      </c>
      <c r="AP559">
        <v>0</v>
      </c>
      <c r="AQ559">
        <v>0</v>
      </c>
      <c r="AR559">
        <v>0</v>
      </c>
      <c r="AS559">
        <v>0</v>
      </c>
      <c r="AT559">
        <v>0</v>
      </c>
      <c r="AU559">
        <v>0</v>
      </c>
      <c r="AV559">
        <v>0</v>
      </c>
      <c r="AW559">
        <v>0</v>
      </c>
      <c r="AX559">
        <v>0</v>
      </c>
      <c r="AY559">
        <v>0</v>
      </c>
      <c r="AZ559" t="s">
        <v>1153</v>
      </c>
      <c r="BA559" t="s">
        <v>1151</v>
      </c>
      <c r="BB559" t="s">
        <v>161</v>
      </c>
      <c r="BC559" t="s">
        <v>161</v>
      </c>
      <c r="BD559" t="s">
        <v>161</v>
      </c>
      <c r="BE559" t="s">
        <v>161</v>
      </c>
      <c r="BF559" t="s">
        <v>159</v>
      </c>
      <c r="BG559" t="s">
        <v>161</v>
      </c>
      <c r="BH559" t="s">
        <v>161</v>
      </c>
      <c r="BI559">
        <v>0</v>
      </c>
      <c r="BJ559" t="s">
        <v>161</v>
      </c>
      <c r="BK559" t="s">
        <v>161</v>
      </c>
      <c r="BL559" t="s">
        <v>1014</v>
      </c>
      <c r="BM559" t="s">
        <v>161</v>
      </c>
      <c r="BO559" t="s">
        <v>161</v>
      </c>
      <c r="BQ559" t="s">
        <v>161</v>
      </c>
      <c r="BS559" t="s">
        <v>161</v>
      </c>
      <c r="BU559" t="s">
        <v>161</v>
      </c>
      <c r="BW559" t="s">
        <v>161</v>
      </c>
      <c r="BX559" t="s">
        <v>161</v>
      </c>
      <c r="BZ559">
        <v>0</v>
      </c>
      <c r="CA559">
        <v>0</v>
      </c>
      <c r="CB559">
        <v>0</v>
      </c>
      <c r="CC559">
        <v>0</v>
      </c>
      <c r="CD559">
        <v>0</v>
      </c>
      <c r="CE559">
        <v>0</v>
      </c>
      <c r="CF559">
        <v>0</v>
      </c>
      <c r="CG559">
        <v>0</v>
      </c>
      <c r="CH559">
        <v>0</v>
      </c>
      <c r="CI559">
        <v>0</v>
      </c>
      <c r="CJ559">
        <v>0</v>
      </c>
      <c r="CK559">
        <v>0</v>
      </c>
      <c r="CL559">
        <v>0</v>
      </c>
      <c r="CM559">
        <v>0</v>
      </c>
      <c r="CN559">
        <v>0</v>
      </c>
      <c r="CO559">
        <v>0</v>
      </c>
      <c r="CP559">
        <v>0</v>
      </c>
      <c r="CQ559">
        <v>0</v>
      </c>
      <c r="CR559">
        <v>0</v>
      </c>
      <c r="CS559">
        <v>0</v>
      </c>
      <c r="CT559">
        <v>0</v>
      </c>
      <c r="CU559">
        <v>0</v>
      </c>
      <c r="CV559">
        <v>0</v>
      </c>
      <c r="CW559">
        <v>0</v>
      </c>
      <c r="CX559">
        <v>0</v>
      </c>
      <c r="CY559">
        <v>0</v>
      </c>
      <c r="CZ559">
        <v>0</v>
      </c>
      <c r="DA559">
        <v>0</v>
      </c>
      <c r="DB559">
        <v>0</v>
      </c>
      <c r="DC559">
        <v>0</v>
      </c>
      <c r="DD559">
        <v>0</v>
      </c>
      <c r="DE559">
        <v>0</v>
      </c>
      <c r="DF559">
        <v>0</v>
      </c>
      <c r="DG559">
        <v>0</v>
      </c>
      <c r="DH559">
        <v>0</v>
      </c>
      <c r="DI559">
        <v>0</v>
      </c>
      <c r="DJ559">
        <v>0</v>
      </c>
      <c r="DK559">
        <v>0</v>
      </c>
      <c r="DL559">
        <v>0</v>
      </c>
      <c r="DM559">
        <v>0</v>
      </c>
      <c r="DN559">
        <v>0</v>
      </c>
      <c r="DO559">
        <v>0</v>
      </c>
      <c r="DP559">
        <v>0</v>
      </c>
      <c r="DQ559">
        <v>0</v>
      </c>
      <c r="DR559">
        <v>0</v>
      </c>
      <c r="DS559">
        <v>0</v>
      </c>
      <c r="DT559">
        <v>0</v>
      </c>
      <c r="DU559">
        <v>0</v>
      </c>
      <c r="DV559">
        <v>0</v>
      </c>
      <c r="DW559">
        <v>0</v>
      </c>
      <c r="DX559">
        <v>0</v>
      </c>
      <c r="DY559">
        <v>0</v>
      </c>
      <c r="DZ559">
        <v>0</v>
      </c>
      <c r="EA559">
        <v>0</v>
      </c>
      <c r="EB559">
        <v>0</v>
      </c>
      <c r="EC559">
        <v>0</v>
      </c>
      <c r="ED559">
        <v>0</v>
      </c>
      <c r="EE559">
        <v>0</v>
      </c>
      <c r="EF559">
        <v>0</v>
      </c>
      <c r="EG559">
        <v>0</v>
      </c>
      <c r="EH559">
        <v>0</v>
      </c>
      <c r="EI559">
        <v>0</v>
      </c>
      <c r="EJ559">
        <v>0</v>
      </c>
      <c r="EK559">
        <v>0</v>
      </c>
      <c r="EL559">
        <v>0</v>
      </c>
      <c r="EM559">
        <v>0</v>
      </c>
      <c r="EN559">
        <v>0</v>
      </c>
      <c r="EO559">
        <v>0</v>
      </c>
      <c r="EP559">
        <v>0</v>
      </c>
      <c r="EQ559">
        <v>0</v>
      </c>
      <c r="ER559">
        <v>0</v>
      </c>
      <c r="ES559">
        <v>0</v>
      </c>
    </row>
    <row r="560" spans="1:149" hidden="1" x14ac:dyDescent="0.3">
      <c r="A560" t="s">
        <v>148</v>
      </c>
      <c r="B560" t="s">
        <v>1033</v>
      </c>
      <c r="C560" t="s">
        <v>1119</v>
      </c>
      <c r="D560" t="s">
        <v>151</v>
      </c>
      <c r="E560" t="s">
        <v>152</v>
      </c>
      <c r="F560" t="s">
        <v>1154</v>
      </c>
      <c r="G560" t="str">
        <f>VLOOKUP(L560,'[3]Locn Lookup 2'!G:H,2,FALSE)</f>
        <v>102 -  HAMILTON AVENUE SCHOOL</v>
      </c>
      <c r="H560" t="str">
        <f t="shared" si="33"/>
        <v>24106102 -  HAMILTON AVENUE SCHOOL</v>
      </c>
      <c r="I560" t="s">
        <v>154</v>
      </c>
      <c r="J560" t="s">
        <v>155</v>
      </c>
      <c r="L560" s="3">
        <v>102</v>
      </c>
      <c r="M560" t="s">
        <v>652</v>
      </c>
      <c r="N560" t="s">
        <v>1155</v>
      </c>
      <c r="O560" t="s">
        <v>151</v>
      </c>
      <c r="P560" t="s">
        <v>158</v>
      </c>
      <c r="Q560" t="s">
        <v>307</v>
      </c>
      <c r="R560">
        <v>0</v>
      </c>
      <c r="S560">
        <v>0</v>
      </c>
      <c r="T560">
        <v>0</v>
      </c>
      <c r="U560">
        <v>0</v>
      </c>
      <c r="V560">
        <v>0</v>
      </c>
      <c r="W560">
        <v>0</v>
      </c>
      <c r="X560">
        <v>0</v>
      </c>
      <c r="Y560">
        <v>0</v>
      </c>
      <c r="Z560">
        <v>0</v>
      </c>
      <c r="AA560">
        <v>0</v>
      </c>
      <c r="AB560">
        <v>550000</v>
      </c>
      <c r="AC560">
        <v>39552</v>
      </c>
      <c r="AD560">
        <v>-20374.66</v>
      </c>
      <c r="AE560">
        <f t="shared" si="34"/>
        <v>19177.34</v>
      </c>
      <c r="AF560">
        <v>569177.34</v>
      </c>
      <c r="AG560">
        <v>569177.34</v>
      </c>
      <c r="AH560">
        <v>0</v>
      </c>
      <c r="AI560">
        <v>100</v>
      </c>
      <c r="AJ560">
        <v>0</v>
      </c>
      <c r="AK560">
        <v>0</v>
      </c>
      <c r="AL560">
        <v>0</v>
      </c>
      <c r="AM560">
        <v>0</v>
      </c>
      <c r="AN560">
        <v>0</v>
      </c>
      <c r="AO560">
        <v>0</v>
      </c>
      <c r="AP560">
        <v>0</v>
      </c>
      <c r="AQ560">
        <v>0</v>
      </c>
      <c r="AR560">
        <v>0</v>
      </c>
      <c r="AS560">
        <v>0</v>
      </c>
      <c r="AT560">
        <v>0</v>
      </c>
      <c r="AU560">
        <v>0</v>
      </c>
      <c r="AV560">
        <v>0</v>
      </c>
      <c r="AW560">
        <v>0</v>
      </c>
      <c r="AX560">
        <v>0</v>
      </c>
      <c r="AY560">
        <v>0</v>
      </c>
      <c r="AZ560" t="s">
        <v>1156</v>
      </c>
      <c r="BA560" t="s">
        <v>1154</v>
      </c>
      <c r="BB560" t="s">
        <v>161</v>
      </c>
      <c r="BC560" t="s">
        <v>161</v>
      </c>
      <c r="BD560" t="s">
        <v>161</v>
      </c>
      <c r="BE560" t="s">
        <v>161</v>
      </c>
      <c r="BF560" t="s">
        <v>159</v>
      </c>
      <c r="BG560" t="s">
        <v>161</v>
      </c>
      <c r="BH560" t="s">
        <v>161</v>
      </c>
      <c r="BI560">
        <v>0</v>
      </c>
      <c r="BJ560" t="s">
        <v>161</v>
      </c>
      <c r="BK560" t="s">
        <v>161</v>
      </c>
      <c r="BL560" t="s">
        <v>1157</v>
      </c>
      <c r="BM560" t="s">
        <v>161</v>
      </c>
      <c r="BO560" t="s">
        <v>161</v>
      </c>
      <c r="BQ560" t="s">
        <v>161</v>
      </c>
      <c r="BS560" t="s">
        <v>161</v>
      </c>
      <c r="BU560" t="s">
        <v>161</v>
      </c>
      <c r="BW560" t="s">
        <v>161</v>
      </c>
      <c r="BX560" t="s">
        <v>161</v>
      </c>
      <c r="BZ560">
        <v>0</v>
      </c>
      <c r="CA560">
        <v>0</v>
      </c>
      <c r="CB560">
        <v>0</v>
      </c>
      <c r="CC560">
        <v>0</v>
      </c>
      <c r="CD560">
        <v>0</v>
      </c>
      <c r="CE560">
        <v>0</v>
      </c>
      <c r="CF560">
        <v>0</v>
      </c>
      <c r="CG560">
        <v>0</v>
      </c>
      <c r="CH560">
        <v>0</v>
      </c>
      <c r="CI560">
        <v>0</v>
      </c>
      <c r="CJ560">
        <v>0</v>
      </c>
      <c r="CK560">
        <v>0</v>
      </c>
      <c r="CL560">
        <v>0</v>
      </c>
      <c r="CM560">
        <v>0</v>
      </c>
      <c r="CN560">
        <v>0</v>
      </c>
      <c r="CO560">
        <v>0</v>
      </c>
      <c r="CP560">
        <v>0</v>
      </c>
      <c r="CQ560">
        <v>0</v>
      </c>
      <c r="CR560">
        <v>0</v>
      </c>
      <c r="CS560">
        <v>0</v>
      </c>
      <c r="CT560">
        <v>0</v>
      </c>
      <c r="CU560">
        <v>0</v>
      </c>
      <c r="CV560">
        <v>0</v>
      </c>
      <c r="CW560">
        <v>0</v>
      </c>
      <c r="CX560">
        <v>0</v>
      </c>
      <c r="CY560">
        <v>0</v>
      </c>
      <c r="CZ560">
        <v>0</v>
      </c>
      <c r="DA560">
        <v>0</v>
      </c>
      <c r="DB560">
        <v>0</v>
      </c>
      <c r="DC560">
        <v>0</v>
      </c>
      <c r="DD560">
        <v>0</v>
      </c>
      <c r="DE560">
        <v>0</v>
      </c>
      <c r="DF560">
        <v>0</v>
      </c>
      <c r="DG560">
        <v>0</v>
      </c>
      <c r="DH560">
        <v>0</v>
      </c>
      <c r="DI560">
        <v>0</v>
      </c>
      <c r="DJ560">
        <v>0</v>
      </c>
      <c r="DK560">
        <v>0</v>
      </c>
      <c r="DL560">
        <v>0</v>
      </c>
      <c r="DM560">
        <v>0</v>
      </c>
      <c r="DN560">
        <v>0</v>
      </c>
      <c r="DO560">
        <v>0</v>
      </c>
      <c r="DP560">
        <v>0</v>
      </c>
      <c r="DQ560">
        <v>0</v>
      </c>
      <c r="DR560">
        <v>0</v>
      </c>
      <c r="DS560">
        <v>0</v>
      </c>
      <c r="DT560">
        <v>0</v>
      </c>
      <c r="DU560">
        <v>0</v>
      </c>
      <c r="DV560">
        <v>0</v>
      </c>
      <c r="DW560">
        <v>0</v>
      </c>
      <c r="DX560">
        <v>0</v>
      </c>
      <c r="DY560">
        <v>0</v>
      </c>
      <c r="DZ560">
        <v>0</v>
      </c>
      <c r="EA560">
        <v>0</v>
      </c>
      <c r="EB560">
        <v>0</v>
      </c>
      <c r="EC560">
        <v>0</v>
      </c>
      <c r="ED560">
        <v>0</v>
      </c>
      <c r="EE560">
        <v>0</v>
      </c>
      <c r="EF560">
        <v>0</v>
      </c>
      <c r="EG560">
        <v>0</v>
      </c>
      <c r="EH560">
        <v>0</v>
      </c>
      <c r="EI560">
        <v>0</v>
      </c>
      <c r="EJ560">
        <v>0</v>
      </c>
      <c r="EK560">
        <v>0</v>
      </c>
      <c r="EL560">
        <v>0</v>
      </c>
      <c r="EM560">
        <v>0</v>
      </c>
      <c r="EN560">
        <v>0</v>
      </c>
      <c r="EO560">
        <v>0</v>
      </c>
      <c r="EP560">
        <v>0</v>
      </c>
      <c r="EQ560">
        <v>0</v>
      </c>
      <c r="ER560">
        <v>0</v>
      </c>
      <c r="ES560">
        <v>0</v>
      </c>
    </row>
    <row r="561" spans="1:149" hidden="1" x14ac:dyDescent="0.3">
      <c r="A561" t="s">
        <v>148</v>
      </c>
      <c r="B561" t="s">
        <v>1033</v>
      </c>
      <c r="C561" t="s">
        <v>1119</v>
      </c>
      <c r="D561" t="s">
        <v>151</v>
      </c>
      <c r="E561" t="s">
        <v>152</v>
      </c>
      <c r="F561" t="s">
        <v>1064</v>
      </c>
      <c r="G561" t="str">
        <f>VLOOKUP(L561,'[3]Locn Lookup 2'!G:H,2,FALSE)</f>
        <v>102 -  HAMILTON AVENUE SCHOOL</v>
      </c>
      <c r="H561" t="str">
        <f t="shared" si="33"/>
        <v>25063102 -  HAMILTON AVENUE SCHOOL</v>
      </c>
      <c r="I561" t="s">
        <v>154</v>
      </c>
      <c r="J561" t="s">
        <v>155</v>
      </c>
      <c r="L561" s="3">
        <v>102</v>
      </c>
      <c r="M561" t="s">
        <v>652</v>
      </c>
      <c r="N561" t="s">
        <v>1158</v>
      </c>
      <c r="O561" t="s">
        <v>151</v>
      </c>
      <c r="P561" t="s">
        <v>158</v>
      </c>
      <c r="Q561" t="s">
        <v>307</v>
      </c>
      <c r="R561">
        <v>0</v>
      </c>
      <c r="S561">
        <v>0</v>
      </c>
      <c r="T561">
        <v>0</v>
      </c>
      <c r="U561">
        <v>0</v>
      </c>
      <c r="V561">
        <v>0</v>
      </c>
      <c r="W561">
        <v>0</v>
      </c>
      <c r="X561">
        <v>0</v>
      </c>
      <c r="Y561">
        <v>0</v>
      </c>
      <c r="Z561">
        <v>0</v>
      </c>
      <c r="AA561">
        <v>0</v>
      </c>
      <c r="AB561">
        <v>2400000</v>
      </c>
      <c r="AC561">
        <v>288823</v>
      </c>
      <c r="AD561">
        <v>-3662.92</v>
      </c>
      <c r="AE561">
        <f t="shared" si="34"/>
        <v>285160.08</v>
      </c>
      <c r="AF561">
        <v>2685160.08</v>
      </c>
      <c r="AG561">
        <v>2685160.08</v>
      </c>
      <c r="AH561">
        <v>0</v>
      </c>
      <c r="AI561">
        <v>100</v>
      </c>
      <c r="AJ561">
        <v>0</v>
      </c>
      <c r="AK561">
        <v>0</v>
      </c>
      <c r="AL561">
        <v>0</v>
      </c>
      <c r="AM561">
        <v>0</v>
      </c>
      <c r="AN561">
        <v>0</v>
      </c>
      <c r="AO561">
        <v>0</v>
      </c>
      <c r="AP561">
        <v>0</v>
      </c>
      <c r="AQ561">
        <v>0</v>
      </c>
      <c r="AR561">
        <v>0</v>
      </c>
      <c r="AS561">
        <v>0</v>
      </c>
      <c r="AT561">
        <v>0</v>
      </c>
      <c r="AU561">
        <v>0</v>
      </c>
      <c r="AV561">
        <v>0</v>
      </c>
      <c r="AW561">
        <v>0</v>
      </c>
      <c r="AX561">
        <v>0</v>
      </c>
      <c r="AY561">
        <v>0</v>
      </c>
      <c r="AZ561" t="s">
        <v>1066</v>
      </c>
      <c r="BA561" t="s">
        <v>1064</v>
      </c>
      <c r="BB561" t="s">
        <v>161</v>
      </c>
      <c r="BC561" t="s">
        <v>161</v>
      </c>
      <c r="BD561" t="s">
        <v>161</v>
      </c>
      <c r="BE561" t="s">
        <v>161</v>
      </c>
      <c r="BF561" t="s">
        <v>159</v>
      </c>
      <c r="BG561" t="s">
        <v>161</v>
      </c>
      <c r="BH561" t="s">
        <v>161</v>
      </c>
      <c r="BI561">
        <v>0</v>
      </c>
      <c r="BJ561" t="s">
        <v>161</v>
      </c>
      <c r="BK561" t="s">
        <v>161</v>
      </c>
      <c r="BL561" t="s">
        <v>161</v>
      </c>
      <c r="BM561" t="s">
        <v>161</v>
      </c>
      <c r="BO561" t="s">
        <v>161</v>
      </c>
      <c r="BQ561" t="s">
        <v>161</v>
      </c>
      <c r="BS561" t="s">
        <v>161</v>
      </c>
      <c r="BU561" t="s">
        <v>161</v>
      </c>
      <c r="BW561" t="s">
        <v>161</v>
      </c>
      <c r="BX561" t="s">
        <v>161</v>
      </c>
      <c r="BZ561">
        <v>0</v>
      </c>
      <c r="CA561">
        <v>0</v>
      </c>
      <c r="CB561">
        <v>0</v>
      </c>
      <c r="CC561">
        <v>0</v>
      </c>
      <c r="CD561">
        <v>0</v>
      </c>
      <c r="CE561">
        <v>0</v>
      </c>
      <c r="CF561">
        <v>0</v>
      </c>
      <c r="CG561">
        <v>0</v>
      </c>
      <c r="CH561">
        <v>0</v>
      </c>
      <c r="CI561">
        <v>0</v>
      </c>
      <c r="CJ561">
        <v>0</v>
      </c>
      <c r="CK561">
        <v>0</v>
      </c>
      <c r="CL561">
        <v>0</v>
      </c>
      <c r="CM561">
        <v>0</v>
      </c>
      <c r="CN561">
        <v>0</v>
      </c>
      <c r="CO561">
        <v>0</v>
      </c>
      <c r="CP561">
        <v>0</v>
      </c>
      <c r="CQ561">
        <v>0</v>
      </c>
      <c r="CR561">
        <v>0</v>
      </c>
      <c r="CS561">
        <v>0</v>
      </c>
      <c r="CT561">
        <v>0</v>
      </c>
      <c r="CU561">
        <v>0</v>
      </c>
      <c r="CV561">
        <v>0</v>
      </c>
      <c r="CW561">
        <v>0</v>
      </c>
      <c r="CX561">
        <v>0</v>
      </c>
      <c r="CY561">
        <v>0</v>
      </c>
      <c r="CZ561">
        <v>0</v>
      </c>
      <c r="DA561">
        <v>0</v>
      </c>
      <c r="DB561">
        <v>0</v>
      </c>
      <c r="DC561">
        <v>0</v>
      </c>
      <c r="DD561">
        <v>0</v>
      </c>
      <c r="DE561">
        <v>0</v>
      </c>
      <c r="DF561">
        <v>0</v>
      </c>
      <c r="DG561">
        <v>0</v>
      </c>
      <c r="DH561">
        <v>0</v>
      </c>
      <c r="DI561">
        <v>0</v>
      </c>
      <c r="DJ561">
        <v>0</v>
      </c>
      <c r="DK561">
        <v>0</v>
      </c>
      <c r="DL561">
        <v>0</v>
      </c>
      <c r="DM561">
        <v>0</v>
      </c>
      <c r="DN561">
        <v>0</v>
      </c>
      <c r="DO561">
        <v>0</v>
      </c>
      <c r="DP561">
        <v>0</v>
      </c>
      <c r="DQ561">
        <v>0</v>
      </c>
      <c r="DR561">
        <v>0</v>
      </c>
      <c r="DS561">
        <v>0</v>
      </c>
      <c r="DT561">
        <v>0</v>
      </c>
      <c r="DU561">
        <v>0</v>
      </c>
      <c r="DV561">
        <v>0</v>
      </c>
      <c r="DW561">
        <v>0</v>
      </c>
      <c r="DX561">
        <v>0</v>
      </c>
      <c r="DY561">
        <v>0</v>
      </c>
      <c r="DZ561">
        <v>0</v>
      </c>
      <c r="EA561">
        <v>0</v>
      </c>
      <c r="EB561">
        <v>0</v>
      </c>
      <c r="EC561">
        <v>0</v>
      </c>
      <c r="ED561">
        <v>0</v>
      </c>
      <c r="EE561">
        <v>0</v>
      </c>
      <c r="EF561">
        <v>0</v>
      </c>
      <c r="EG561">
        <v>0</v>
      </c>
      <c r="EH561">
        <v>0</v>
      </c>
      <c r="EI561">
        <v>0</v>
      </c>
      <c r="EJ561">
        <v>0</v>
      </c>
      <c r="EK561">
        <v>0</v>
      </c>
      <c r="EL561">
        <v>0</v>
      </c>
      <c r="EM561">
        <v>0</v>
      </c>
      <c r="EN561">
        <v>0</v>
      </c>
      <c r="EO561">
        <v>0</v>
      </c>
      <c r="EP561">
        <v>0</v>
      </c>
      <c r="EQ561">
        <v>0</v>
      </c>
      <c r="ER561">
        <v>0</v>
      </c>
      <c r="ES561">
        <v>0</v>
      </c>
    </row>
    <row r="562" spans="1:149" hidden="1" x14ac:dyDescent="0.3">
      <c r="A562" t="s">
        <v>148</v>
      </c>
      <c r="B562" t="s">
        <v>1033</v>
      </c>
      <c r="C562" t="s">
        <v>1119</v>
      </c>
      <c r="D562" t="s">
        <v>151</v>
      </c>
      <c r="E562" t="s">
        <v>152</v>
      </c>
      <c r="F562" t="s">
        <v>1067</v>
      </c>
      <c r="G562" t="str">
        <f>VLOOKUP(L562,'[3]Locn Lookup 2'!G:H,2,FALSE)</f>
        <v>102 -  HAMILTON AVENUE SCHOOL</v>
      </c>
      <c r="H562" t="str">
        <f t="shared" si="33"/>
        <v>25064102 -  HAMILTON AVENUE SCHOOL</v>
      </c>
      <c r="I562" t="s">
        <v>154</v>
      </c>
      <c r="J562" t="s">
        <v>155</v>
      </c>
      <c r="L562" s="3">
        <v>102</v>
      </c>
      <c r="M562" t="s">
        <v>652</v>
      </c>
      <c r="N562" t="s">
        <v>1159</v>
      </c>
      <c r="O562" t="s">
        <v>151</v>
      </c>
      <c r="P562" t="s">
        <v>158</v>
      </c>
      <c r="Q562" t="s">
        <v>307</v>
      </c>
      <c r="R562">
        <v>0</v>
      </c>
      <c r="S562">
        <v>0</v>
      </c>
      <c r="T562">
        <v>0</v>
      </c>
      <c r="U562">
        <v>0</v>
      </c>
      <c r="V562">
        <v>0</v>
      </c>
      <c r="W562">
        <v>0</v>
      </c>
      <c r="X562">
        <v>0</v>
      </c>
      <c r="Y562">
        <v>0</v>
      </c>
      <c r="Z562">
        <v>0</v>
      </c>
      <c r="AA562">
        <v>0</v>
      </c>
      <c r="AB562">
        <v>26745</v>
      </c>
      <c r="AC562">
        <v>0</v>
      </c>
      <c r="AD562">
        <v>0</v>
      </c>
      <c r="AE562">
        <f t="shared" si="34"/>
        <v>0</v>
      </c>
      <c r="AF562">
        <v>26745</v>
      </c>
      <c r="AG562">
        <v>26745</v>
      </c>
      <c r="AH562">
        <v>0</v>
      </c>
      <c r="AI562">
        <v>100</v>
      </c>
      <c r="AJ562">
        <v>0</v>
      </c>
      <c r="AK562">
        <v>0</v>
      </c>
      <c r="AL562">
        <v>0</v>
      </c>
      <c r="AM562">
        <v>0</v>
      </c>
      <c r="AN562">
        <v>0</v>
      </c>
      <c r="AO562">
        <v>0</v>
      </c>
      <c r="AP562">
        <v>0</v>
      </c>
      <c r="AQ562">
        <v>0</v>
      </c>
      <c r="AR562">
        <v>0</v>
      </c>
      <c r="AS562">
        <v>0</v>
      </c>
      <c r="AT562">
        <v>0</v>
      </c>
      <c r="AU562">
        <v>0</v>
      </c>
      <c r="AV562">
        <v>0</v>
      </c>
      <c r="AW562">
        <v>0</v>
      </c>
      <c r="AX562">
        <v>0</v>
      </c>
      <c r="AY562">
        <v>0</v>
      </c>
      <c r="AZ562" t="s">
        <v>1069</v>
      </c>
      <c r="BA562" t="s">
        <v>1067</v>
      </c>
      <c r="BB562" t="s">
        <v>161</v>
      </c>
      <c r="BC562" t="s">
        <v>161</v>
      </c>
      <c r="BD562" t="s">
        <v>161</v>
      </c>
      <c r="BE562" t="s">
        <v>161</v>
      </c>
      <c r="BF562" t="s">
        <v>159</v>
      </c>
      <c r="BG562" t="s">
        <v>161</v>
      </c>
      <c r="BH562" t="s">
        <v>161</v>
      </c>
      <c r="BI562">
        <v>0</v>
      </c>
      <c r="BJ562" t="s">
        <v>161</v>
      </c>
      <c r="BK562" t="s">
        <v>161</v>
      </c>
      <c r="BL562" t="s">
        <v>161</v>
      </c>
      <c r="BM562" t="s">
        <v>161</v>
      </c>
      <c r="BO562" t="s">
        <v>161</v>
      </c>
      <c r="BQ562" t="s">
        <v>161</v>
      </c>
      <c r="BS562" t="s">
        <v>161</v>
      </c>
      <c r="BU562" t="s">
        <v>161</v>
      </c>
      <c r="BW562" t="s">
        <v>161</v>
      </c>
      <c r="BX562" t="s">
        <v>161</v>
      </c>
      <c r="BZ562">
        <v>0</v>
      </c>
      <c r="CA562">
        <v>0</v>
      </c>
      <c r="CB562">
        <v>0</v>
      </c>
      <c r="CC562">
        <v>0</v>
      </c>
      <c r="CD562">
        <v>0</v>
      </c>
      <c r="CE562">
        <v>0</v>
      </c>
      <c r="CF562">
        <v>0</v>
      </c>
      <c r="CG562">
        <v>0</v>
      </c>
      <c r="CH562">
        <v>0</v>
      </c>
      <c r="CI562">
        <v>0</v>
      </c>
      <c r="CJ562">
        <v>0</v>
      </c>
      <c r="CK562">
        <v>0</v>
      </c>
      <c r="CL562">
        <v>0</v>
      </c>
      <c r="CM562">
        <v>0</v>
      </c>
      <c r="CN562">
        <v>0</v>
      </c>
      <c r="CO562">
        <v>0</v>
      </c>
      <c r="CP562">
        <v>0</v>
      </c>
      <c r="CQ562">
        <v>0</v>
      </c>
      <c r="CR562">
        <v>0</v>
      </c>
      <c r="CS562">
        <v>0</v>
      </c>
      <c r="CT562">
        <v>0</v>
      </c>
      <c r="CU562">
        <v>0</v>
      </c>
      <c r="CV562">
        <v>0</v>
      </c>
      <c r="CW562">
        <v>0</v>
      </c>
      <c r="CX562">
        <v>0</v>
      </c>
      <c r="CY562">
        <v>0</v>
      </c>
      <c r="CZ562">
        <v>0</v>
      </c>
      <c r="DA562">
        <v>0</v>
      </c>
      <c r="DB562">
        <v>0</v>
      </c>
      <c r="DC562">
        <v>0</v>
      </c>
      <c r="DD562">
        <v>0</v>
      </c>
      <c r="DE562">
        <v>0</v>
      </c>
      <c r="DF562">
        <v>0</v>
      </c>
      <c r="DG562">
        <v>0</v>
      </c>
      <c r="DH562">
        <v>0</v>
      </c>
      <c r="DI562">
        <v>0</v>
      </c>
      <c r="DJ562">
        <v>0</v>
      </c>
      <c r="DK562">
        <v>0</v>
      </c>
      <c r="DL562">
        <v>0</v>
      </c>
      <c r="DM562">
        <v>0</v>
      </c>
      <c r="DN562">
        <v>0</v>
      </c>
      <c r="DO562">
        <v>0</v>
      </c>
      <c r="DP562">
        <v>0</v>
      </c>
      <c r="DQ562">
        <v>0</v>
      </c>
      <c r="DR562">
        <v>0</v>
      </c>
      <c r="DS562">
        <v>0</v>
      </c>
      <c r="DT562">
        <v>0</v>
      </c>
      <c r="DU562">
        <v>0</v>
      </c>
      <c r="DV562">
        <v>0</v>
      </c>
      <c r="DW562">
        <v>0</v>
      </c>
      <c r="DX562">
        <v>0</v>
      </c>
      <c r="DY562">
        <v>0</v>
      </c>
      <c r="DZ562">
        <v>0</v>
      </c>
      <c r="EA562">
        <v>0</v>
      </c>
      <c r="EB562">
        <v>0</v>
      </c>
      <c r="EC562">
        <v>0</v>
      </c>
      <c r="ED562">
        <v>0</v>
      </c>
      <c r="EE562">
        <v>0</v>
      </c>
      <c r="EF562">
        <v>0</v>
      </c>
      <c r="EG562">
        <v>0</v>
      </c>
      <c r="EH562">
        <v>0</v>
      </c>
      <c r="EI562">
        <v>0</v>
      </c>
      <c r="EJ562">
        <v>0</v>
      </c>
      <c r="EK562">
        <v>0</v>
      </c>
      <c r="EL562">
        <v>0</v>
      </c>
      <c r="EM562">
        <v>0</v>
      </c>
      <c r="EN562">
        <v>0</v>
      </c>
      <c r="EO562">
        <v>0</v>
      </c>
      <c r="EP562">
        <v>0</v>
      </c>
      <c r="EQ562">
        <v>0</v>
      </c>
      <c r="ER562">
        <v>0</v>
      </c>
      <c r="ES562">
        <v>0</v>
      </c>
    </row>
    <row r="563" spans="1:149" hidden="1" x14ac:dyDescent="0.3">
      <c r="A563" t="s">
        <v>148</v>
      </c>
      <c r="B563" t="s">
        <v>1033</v>
      </c>
      <c r="C563" t="s">
        <v>1119</v>
      </c>
      <c r="D563" t="s">
        <v>151</v>
      </c>
      <c r="E563" t="s">
        <v>152</v>
      </c>
      <c r="F563" t="s">
        <v>1160</v>
      </c>
      <c r="G563" t="str">
        <f>VLOOKUP(L563,'[3]Locn Lookup 2'!G:H,2,FALSE)</f>
        <v>102 -  HAMILTON AVENUE SCHOOL</v>
      </c>
      <c r="H563" t="str">
        <f t="shared" si="33"/>
        <v>25109102 -  HAMILTON AVENUE SCHOOL</v>
      </c>
      <c r="I563" t="s">
        <v>154</v>
      </c>
      <c r="J563" t="s">
        <v>155</v>
      </c>
      <c r="L563" s="3">
        <v>102</v>
      </c>
      <c r="M563" t="s">
        <v>652</v>
      </c>
      <c r="N563" t="s">
        <v>1161</v>
      </c>
      <c r="O563" t="s">
        <v>151</v>
      </c>
      <c r="P563" t="s">
        <v>158</v>
      </c>
      <c r="Q563" t="s">
        <v>307</v>
      </c>
      <c r="R563">
        <v>0</v>
      </c>
      <c r="S563">
        <v>0</v>
      </c>
      <c r="T563">
        <v>0</v>
      </c>
      <c r="U563">
        <v>0</v>
      </c>
      <c r="V563">
        <v>0</v>
      </c>
      <c r="W563">
        <v>0</v>
      </c>
      <c r="X563">
        <v>0</v>
      </c>
      <c r="Y563">
        <v>0</v>
      </c>
      <c r="Z563">
        <v>0</v>
      </c>
      <c r="AA563">
        <v>0</v>
      </c>
      <c r="AB563">
        <v>425353</v>
      </c>
      <c r="AC563">
        <v>190448</v>
      </c>
      <c r="AD563">
        <v>-95224</v>
      </c>
      <c r="AE563">
        <f t="shared" si="34"/>
        <v>95224</v>
      </c>
      <c r="AF563">
        <v>520577</v>
      </c>
      <c r="AG563">
        <v>520577</v>
      </c>
      <c r="AH563">
        <v>0</v>
      </c>
      <c r="AI563">
        <v>100</v>
      </c>
      <c r="AJ563">
        <v>0</v>
      </c>
      <c r="AK563">
        <v>0</v>
      </c>
      <c r="AL563">
        <v>0</v>
      </c>
      <c r="AM563">
        <v>0</v>
      </c>
      <c r="AN563">
        <v>0</v>
      </c>
      <c r="AO563">
        <v>0</v>
      </c>
      <c r="AP563">
        <v>0</v>
      </c>
      <c r="AQ563">
        <v>0</v>
      </c>
      <c r="AR563">
        <v>0</v>
      </c>
      <c r="AS563">
        <v>0</v>
      </c>
      <c r="AT563">
        <v>0</v>
      </c>
      <c r="AU563">
        <v>0</v>
      </c>
      <c r="AV563">
        <v>0</v>
      </c>
      <c r="AW563">
        <v>0</v>
      </c>
      <c r="AX563">
        <v>0</v>
      </c>
      <c r="AY563">
        <v>0</v>
      </c>
      <c r="AZ563" t="s">
        <v>1162</v>
      </c>
      <c r="BA563" t="s">
        <v>1160</v>
      </c>
      <c r="BB563" t="s">
        <v>161</v>
      </c>
      <c r="BC563" t="s">
        <v>161</v>
      </c>
      <c r="BD563" t="s">
        <v>161</v>
      </c>
      <c r="BE563" t="s">
        <v>161</v>
      </c>
      <c r="BF563" t="s">
        <v>159</v>
      </c>
      <c r="BG563" t="s">
        <v>161</v>
      </c>
      <c r="BH563" t="s">
        <v>161</v>
      </c>
      <c r="BI563">
        <v>0</v>
      </c>
      <c r="BJ563" t="s">
        <v>161</v>
      </c>
      <c r="BK563" t="s">
        <v>161</v>
      </c>
      <c r="BL563" t="s">
        <v>1163</v>
      </c>
      <c r="BM563" t="s">
        <v>161</v>
      </c>
      <c r="BO563" t="s">
        <v>161</v>
      </c>
      <c r="BQ563" t="s">
        <v>161</v>
      </c>
      <c r="BS563" t="s">
        <v>161</v>
      </c>
      <c r="BU563" t="s">
        <v>161</v>
      </c>
      <c r="BW563" t="s">
        <v>161</v>
      </c>
      <c r="BX563" t="s">
        <v>161</v>
      </c>
      <c r="BZ563">
        <v>0</v>
      </c>
      <c r="CA563">
        <v>0</v>
      </c>
      <c r="CB563">
        <v>0</v>
      </c>
      <c r="CC563">
        <v>0</v>
      </c>
      <c r="CD563">
        <v>0</v>
      </c>
      <c r="CE563">
        <v>0</v>
      </c>
      <c r="CF563">
        <v>0</v>
      </c>
      <c r="CG563">
        <v>0</v>
      </c>
      <c r="CH563">
        <v>0</v>
      </c>
      <c r="CI563">
        <v>0</v>
      </c>
      <c r="CJ563">
        <v>0</v>
      </c>
      <c r="CK563">
        <v>0</v>
      </c>
      <c r="CL563">
        <v>0</v>
      </c>
      <c r="CM563">
        <v>0</v>
      </c>
      <c r="CN563">
        <v>0</v>
      </c>
      <c r="CO563">
        <v>0</v>
      </c>
      <c r="CP563">
        <v>0</v>
      </c>
      <c r="CQ563">
        <v>0</v>
      </c>
      <c r="CR563">
        <v>0</v>
      </c>
      <c r="CS563">
        <v>0</v>
      </c>
      <c r="CT563">
        <v>0</v>
      </c>
      <c r="CU563">
        <v>0</v>
      </c>
      <c r="CV563">
        <v>0</v>
      </c>
      <c r="CW563">
        <v>0</v>
      </c>
      <c r="CX563">
        <v>0</v>
      </c>
      <c r="CY563">
        <v>0</v>
      </c>
      <c r="CZ563">
        <v>0</v>
      </c>
      <c r="DA563">
        <v>0</v>
      </c>
      <c r="DB563">
        <v>0</v>
      </c>
      <c r="DC563">
        <v>0</v>
      </c>
      <c r="DD563">
        <v>0</v>
      </c>
      <c r="DE563">
        <v>0</v>
      </c>
      <c r="DF563">
        <v>0</v>
      </c>
      <c r="DG563">
        <v>0</v>
      </c>
      <c r="DH563">
        <v>0</v>
      </c>
      <c r="DI563">
        <v>0</v>
      </c>
      <c r="DJ563">
        <v>0</v>
      </c>
      <c r="DK563">
        <v>0</v>
      </c>
      <c r="DL563">
        <v>0</v>
      </c>
      <c r="DM563">
        <v>0</v>
      </c>
      <c r="DN563">
        <v>0</v>
      </c>
      <c r="DO563">
        <v>0</v>
      </c>
      <c r="DP563">
        <v>0</v>
      </c>
      <c r="DQ563">
        <v>0</v>
      </c>
      <c r="DR563">
        <v>0</v>
      </c>
      <c r="DS563">
        <v>0</v>
      </c>
      <c r="DT563">
        <v>0</v>
      </c>
      <c r="DU563">
        <v>0</v>
      </c>
      <c r="DV563">
        <v>0</v>
      </c>
      <c r="DW563">
        <v>0</v>
      </c>
      <c r="DX563">
        <v>0</v>
      </c>
      <c r="DY563">
        <v>0</v>
      </c>
      <c r="DZ563">
        <v>0</v>
      </c>
      <c r="EA563">
        <v>0</v>
      </c>
      <c r="EB563">
        <v>0</v>
      </c>
      <c r="EC563">
        <v>0</v>
      </c>
      <c r="ED563">
        <v>0</v>
      </c>
      <c r="EE563">
        <v>0</v>
      </c>
      <c r="EF563">
        <v>0</v>
      </c>
      <c r="EG563">
        <v>0</v>
      </c>
      <c r="EH563">
        <v>0</v>
      </c>
      <c r="EI563">
        <v>0</v>
      </c>
      <c r="EJ563">
        <v>0</v>
      </c>
      <c r="EK563">
        <v>0</v>
      </c>
      <c r="EL563">
        <v>0</v>
      </c>
      <c r="EM563">
        <v>0</v>
      </c>
      <c r="EN563">
        <v>0</v>
      </c>
      <c r="EO563">
        <v>0</v>
      </c>
      <c r="EP563">
        <v>0</v>
      </c>
      <c r="EQ563">
        <v>0</v>
      </c>
      <c r="ER563">
        <v>0</v>
      </c>
      <c r="ES563">
        <v>0</v>
      </c>
    </row>
    <row r="564" spans="1:149" hidden="1" x14ac:dyDescent="0.3">
      <c r="A564" t="s">
        <v>148</v>
      </c>
      <c r="B564" t="s">
        <v>1033</v>
      </c>
      <c r="C564" t="s">
        <v>1119</v>
      </c>
      <c r="D564" t="s">
        <v>151</v>
      </c>
      <c r="E564" t="s">
        <v>152</v>
      </c>
      <c r="F564" t="s">
        <v>1164</v>
      </c>
      <c r="G564" t="str">
        <f>VLOOKUP(L564,'[3]Locn Lookup 2'!G:H,2,FALSE)</f>
        <v>102 -  HAMILTON AVENUE SCHOOL</v>
      </c>
      <c r="H564" t="str">
        <f t="shared" si="33"/>
        <v>25110102 -  HAMILTON AVENUE SCHOOL</v>
      </c>
      <c r="I564" t="s">
        <v>154</v>
      </c>
      <c r="J564" t="s">
        <v>155</v>
      </c>
      <c r="L564" s="3">
        <v>102</v>
      </c>
      <c r="M564" t="s">
        <v>652</v>
      </c>
      <c r="N564" t="s">
        <v>1165</v>
      </c>
      <c r="O564" t="s">
        <v>151</v>
      </c>
      <c r="P564" t="s">
        <v>158</v>
      </c>
      <c r="Q564" t="s">
        <v>307</v>
      </c>
      <c r="R564">
        <v>0</v>
      </c>
      <c r="S564">
        <v>0</v>
      </c>
      <c r="T564">
        <v>0</v>
      </c>
      <c r="U564">
        <v>0</v>
      </c>
      <c r="V564">
        <v>0</v>
      </c>
      <c r="W564">
        <v>0</v>
      </c>
      <c r="X564">
        <v>0</v>
      </c>
      <c r="Y564">
        <v>0</v>
      </c>
      <c r="Z564">
        <v>0</v>
      </c>
      <c r="AA564">
        <v>0</v>
      </c>
      <c r="AB564">
        <v>860000</v>
      </c>
      <c r="AC564">
        <v>2550000</v>
      </c>
      <c r="AD564">
        <v>0</v>
      </c>
      <c r="AE564">
        <f t="shared" si="34"/>
        <v>2550000</v>
      </c>
      <c r="AF564">
        <v>3410000</v>
      </c>
      <c r="AG564">
        <v>3410000</v>
      </c>
      <c r="AH564">
        <v>0</v>
      </c>
      <c r="AI564">
        <v>100</v>
      </c>
      <c r="AJ564">
        <v>0</v>
      </c>
      <c r="AK564">
        <v>0</v>
      </c>
      <c r="AL564">
        <v>0</v>
      </c>
      <c r="AM564">
        <v>0</v>
      </c>
      <c r="AN564">
        <v>0</v>
      </c>
      <c r="AO564">
        <v>0</v>
      </c>
      <c r="AP564">
        <v>0</v>
      </c>
      <c r="AQ564">
        <v>0</v>
      </c>
      <c r="AR564">
        <v>0</v>
      </c>
      <c r="AS564">
        <v>0</v>
      </c>
      <c r="AT564">
        <v>0</v>
      </c>
      <c r="AU564">
        <v>0</v>
      </c>
      <c r="AV564">
        <v>0</v>
      </c>
      <c r="AW564">
        <v>0</v>
      </c>
      <c r="AX564">
        <v>0</v>
      </c>
      <c r="AY564">
        <v>0</v>
      </c>
      <c r="AZ564" t="s">
        <v>1166</v>
      </c>
      <c r="BA564" t="s">
        <v>1164</v>
      </c>
      <c r="BB564" t="s">
        <v>161</v>
      </c>
      <c r="BC564" t="s">
        <v>161</v>
      </c>
      <c r="BD564" t="s">
        <v>161</v>
      </c>
      <c r="BE564" t="s">
        <v>161</v>
      </c>
      <c r="BF564" t="s">
        <v>159</v>
      </c>
      <c r="BG564" t="s">
        <v>161</v>
      </c>
      <c r="BH564" t="s">
        <v>161</v>
      </c>
      <c r="BI564">
        <v>0</v>
      </c>
      <c r="BJ564" t="s">
        <v>161</v>
      </c>
      <c r="BK564" t="s">
        <v>161</v>
      </c>
      <c r="BL564" t="s">
        <v>1167</v>
      </c>
      <c r="BM564" t="s">
        <v>161</v>
      </c>
      <c r="BO564" t="s">
        <v>161</v>
      </c>
      <c r="BQ564" t="s">
        <v>161</v>
      </c>
      <c r="BS564" t="s">
        <v>161</v>
      </c>
      <c r="BU564" t="s">
        <v>161</v>
      </c>
      <c r="BW564" t="s">
        <v>161</v>
      </c>
      <c r="BX564" t="s">
        <v>161</v>
      </c>
      <c r="BZ564">
        <v>0</v>
      </c>
      <c r="CA564">
        <v>0</v>
      </c>
      <c r="CB564">
        <v>0</v>
      </c>
      <c r="CC564">
        <v>0</v>
      </c>
      <c r="CD564">
        <v>0</v>
      </c>
      <c r="CE564">
        <v>0</v>
      </c>
      <c r="CF564">
        <v>0</v>
      </c>
      <c r="CG564">
        <v>0</v>
      </c>
      <c r="CH564">
        <v>0</v>
      </c>
      <c r="CI564">
        <v>0</v>
      </c>
      <c r="CJ564">
        <v>0</v>
      </c>
      <c r="CK564">
        <v>0</v>
      </c>
      <c r="CL564">
        <v>0</v>
      </c>
      <c r="CM564">
        <v>0</v>
      </c>
      <c r="CN564">
        <v>0</v>
      </c>
      <c r="CO564">
        <v>0</v>
      </c>
      <c r="CP564">
        <v>0</v>
      </c>
      <c r="CQ564">
        <v>0</v>
      </c>
      <c r="CR564">
        <v>0</v>
      </c>
      <c r="CS564">
        <v>0</v>
      </c>
      <c r="CT564">
        <v>0</v>
      </c>
      <c r="CU564">
        <v>0</v>
      </c>
      <c r="CV564">
        <v>0</v>
      </c>
      <c r="CW564">
        <v>0</v>
      </c>
      <c r="CX564">
        <v>0</v>
      </c>
      <c r="CY564">
        <v>0</v>
      </c>
      <c r="CZ564">
        <v>0</v>
      </c>
      <c r="DA564">
        <v>0</v>
      </c>
      <c r="DB564">
        <v>0</v>
      </c>
      <c r="DC564">
        <v>0</v>
      </c>
      <c r="DD564">
        <v>0</v>
      </c>
      <c r="DE564">
        <v>0</v>
      </c>
      <c r="DF564">
        <v>0</v>
      </c>
      <c r="DG564">
        <v>0</v>
      </c>
      <c r="DH564">
        <v>0</v>
      </c>
      <c r="DI564">
        <v>0</v>
      </c>
      <c r="DJ564">
        <v>0</v>
      </c>
      <c r="DK564">
        <v>0</v>
      </c>
      <c r="DL564">
        <v>0</v>
      </c>
      <c r="DM564">
        <v>0</v>
      </c>
      <c r="DN564">
        <v>0</v>
      </c>
      <c r="DO564">
        <v>0</v>
      </c>
      <c r="DP564">
        <v>0</v>
      </c>
      <c r="DQ564">
        <v>0</v>
      </c>
      <c r="DR564">
        <v>0</v>
      </c>
      <c r="DS564">
        <v>0</v>
      </c>
      <c r="DT564">
        <v>0</v>
      </c>
      <c r="DU564">
        <v>0</v>
      </c>
      <c r="DV564">
        <v>0</v>
      </c>
      <c r="DW564">
        <v>0</v>
      </c>
      <c r="DX564">
        <v>0</v>
      </c>
      <c r="DY564">
        <v>0</v>
      </c>
      <c r="DZ564">
        <v>0</v>
      </c>
      <c r="EA564">
        <v>0</v>
      </c>
      <c r="EB564">
        <v>0</v>
      </c>
      <c r="EC564">
        <v>0</v>
      </c>
      <c r="ED564">
        <v>0</v>
      </c>
      <c r="EE564">
        <v>0</v>
      </c>
      <c r="EF564">
        <v>0</v>
      </c>
      <c r="EG564">
        <v>0</v>
      </c>
      <c r="EH564">
        <v>0</v>
      </c>
      <c r="EI564">
        <v>0</v>
      </c>
      <c r="EJ564">
        <v>0</v>
      </c>
      <c r="EK564">
        <v>0</v>
      </c>
      <c r="EL564">
        <v>0</v>
      </c>
      <c r="EM564">
        <v>0</v>
      </c>
      <c r="EN564">
        <v>0</v>
      </c>
      <c r="EO564">
        <v>0</v>
      </c>
      <c r="EP564">
        <v>0</v>
      </c>
      <c r="EQ564">
        <v>0</v>
      </c>
      <c r="ER564">
        <v>0</v>
      </c>
      <c r="ES564">
        <v>0</v>
      </c>
    </row>
    <row r="565" spans="1:149" hidden="1" x14ac:dyDescent="0.3">
      <c r="A565" t="s">
        <v>148</v>
      </c>
      <c r="B565" t="s">
        <v>1033</v>
      </c>
      <c r="C565" t="s">
        <v>1119</v>
      </c>
      <c r="D565" t="s">
        <v>1007</v>
      </c>
      <c r="E565" t="s">
        <v>1008</v>
      </c>
      <c r="F565" t="s">
        <v>1168</v>
      </c>
      <c r="G565" t="str">
        <f>VLOOKUP(L565,'[3]Locn Lookup 2'!G:H,2,FALSE)</f>
        <v>103 -  GLENVILLE SCHOOL</v>
      </c>
      <c r="H565" t="str">
        <f t="shared" si="33"/>
        <v>22048103 -  GLENVILLE SCHOOL</v>
      </c>
      <c r="I565" t="s">
        <v>154</v>
      </c>
      <c r="J565" t="s">
        <v>155</v>
      </c>
      <c r="L565" s="3">
        <v>103</v>
      </c>
      <c r="M565" t="s">
        <v>652</v>
      </c>
      <c r="N565" t="s">
        <v>1169</v>
      </c>
      <c r="O565" t="s">
        <v>1007</v>
      </c>
      <c r="P565" t="s">
        <v>158</v>
      </c>
      <c r="Q565" t="s">
        <v>307</v>
      </c>
      <c r="R565">
        <v>0</v>
      </c>
      <c r="S565">
        <v>0</v>
      </c>
      <c r="T565">
        <v>0</v>
      </c>
      <c r="U565">
        <v>0</v>
      </c>
      <c r="V565">
        <v>0</v>
      </c>
      <c r="W565">
        <v>0</v>
      </c>
      <c r="X565">
        <v>0</v>
      </c>
      <c r="Y565">
        <v>0</v>
      </c>
      <c r="Z565">
        <v>0</v>
      </c>
      <c r="AA565">
        <v>0</v>
      </c>
      <c r="AB565">
        <v>0</v>
      </c>
      <c r="AC565">
        <v>8460</v>
      </c>
      <c r="AD565">
        <v>0</v>
      </c>
      <c r="AE565">
        <f t="shared" si="34"/>
        <v>8460</v>
      </c>
      <c r="AF565">
        <v>8460</v>
      </c>
      <c r="AG565">
        <v>8460</v>
      </c>
      <c r="AH565">
        <v>0</v>
      </c>
      <c r="AI565">
        <v>100</v>
      </c>
      <c r="AJ565">
        <v>0</v>
      </c>
      <c r="AK565">
        <v>0</v>
      </c>
      <c r="AL565">
        <v>0</v>
      </c>
      <c r="AM565">
        <v>0</v>
      </c>
      <c r="AN565">
        <v>0</v>
      </c>
      <c r="AO565">
        <v>0</v>
      </c>
      <c r="AP565">
        <v>0</v>
      </c>
      <c r="AQ565">
        <v>0</v>
      </c>
      <c r="AR565">
        <v>0</v>
      </c>
      <c r="AS565">
        <v>0</v>
      </c>
      <c r="AT565">
        <v>0</v>
      </c>
      <c r="AU565">
        <v>0</v>
      </c>
      <c r="AV565">
        <v>0</v>
      </c>
      <c r="AW565">
        <v>0</v>
      </c>
      <c r="AX565">
        <v>0</v>
      </c>
      <c r="AY565">
        <v>0</v>
      </c>
      <c r="AZ565" t="s">
        <v>1170</v>
      </c>
      <c r="BA565" t="s">
        <v>1168</v>
      </c>
      <c r="BB565" t="s">
        <v>161</v>
      </c>
      <c r="BC565" t="s">
        <v>161</v>
      </c>
      <c r="BD565" t="s">
        <v>161</v>
      </c>
      <c r="BE565" t="s">
        <v>161</v>
      </c>
      <c r="BF565" t="s">
        <v>159</v>
      </c>
      <c r="BG565" t="s">
        <v>161</v>
      </c>
      <c r="BH565" t="s">
        <v>161</v>
      </c>
      <c r="BI565">
        <v>0</v>
      </c>
      <c r="BJ565" t="s">
        <v>161</v>
      </c>
      <c r="BK565" t="s">
        <v>161</v>
      </c>
      <c r="BL565" t="s">
        <v>161</v>
      </c>
      <c r="BM565" t="s">
        <v>161</v>
      </c>
      <c r="BO565" t="s">
        <v>161</v>
      </c>
      <c r="BQ565" t="s">
        <v>161</v>
      </c>
      <c r="BS565" t="s">
        <v>161</v>
      </c>
      <c r="BU565" t="s">
        <v>161</v>
      </c>
      <c r="BW565" t="s">
        <v>161</v>
      </c>
      <c r="BX565" t="s">
        <v>161</v>
      </c>
      <c r="BZ565">
        <v>0</v>
      </c>
      <c r="CA565">
        <v>0</v>
      </c>
      <c r="CB565">
        <v>0</v>
      </c>
      <c r="CC565">
        <v>0</v>
      </c>
      <c r="CD565">
        <v>0</v>
      </c>
      <c r="CE565">
        <v>0</v>
      </c>
      <c r="CF565">
        <v>0</v>
      </c>
      <c r="CG565">
        <v>0</v>
      </c>
      <c r="CH565">
        <v>0</v>
      </c>
      <c r="CI565">
        <v>0</v>
      </c>
      <c r="CJ565">
        <v>0</v>
      </c>
      <c r="CK565">
        <v>0</v>
      </c>
      <c r="CL565">
        <v>0</v>
      </c>
      <c r="CM565">
        <v>0</v>
      </c>
      <c r="CN565">
        <v>0</v>
      </c>
      <c r="CO565">
        <v>0</v>
      </c>
      <c r="CP565">
        <v>0</v>
      </c>
      <c r="CQ565">
        <v>0</v>
      </c>
      <c r="CR565">
        <v>0</v>
      </c>
      <c r="CS565">
        <v>0</v>
      </c>
      <c r="CT565">
        <v>0</v>
      </c>
      <c r="CU565">
        <v>0</v>
      </c>
      <c r="CV565">
        <v>0</v>
      </c>
      <c r="CW565">
        <v>0</v>
      </c>
      <c r="CX565">
        <v>0</v>
      </c>
      <c r="CY565">
        <v>0</v>
      </c>
      <c r="CZ565">
        <v>0</v>
      </c>
      <c r="DA565">
        <v>0</v>
      </c>
      <c r="DB565">
        <v>0</v>
      </c>
      <c r="DC565">
        <v>0</v>
      </c>
      <c r="DD565">
        <v>0</v>
      </c>
      <c r="DE565">
        <v>0</v>
      </c>
      <c r="DF565">
        <v>0</v>
      </c>
      <c r="DG565">
        <v>0</v>
      </c>
      <c r="DH565">
        <v>0</v>
      </c>
      <c r="DI565">
        <v>0</v>
      </c>
      <c r="DJ565">
        <v>0</v>
      </c>
      <c r="DK565">
        <v>0</v>
      </c>
      <c r="DL565">
        <v>0</v>
      </c>
      <c r="DM565">
        <v>0</v>
      </c>
      <c r="DN565">
        <v>0</v>
      </c>
      <c r="DO565">
        <v>0</v>
      </c>
      <c r="DP565">
        <v>0</v>
      </c>
      <c r="DQ565">
        <v>0</v>
      </c>
      <c r="DR565">
        <v>0</v>
      </c>
      <c r="DS565">
        <v>0</v>
      </c>
      <c r="DT565">
        <v>0</v>
      </c>
      <c r="DU565">
        <v>0</v>
      </c>
      <c r="DV565">
        <v>0</v>
      </c>
      <c r="DW565">
        <v>0</v>
      </c>
      <c r="DX565">
        <v>0</v>
      </c>
      <c r="DY565">
        <v>0</v>
      </c>
      <c r="DZ565">
        <v>0</v>
      </c>
      <c r="EA565">
        <v>0</v>
      </c>
      <c r="EB565">
        <v>0</v>
      </c>
      <c r="EC565">
        <v>0</v>
      </c>
      <c r="ED565">
        <v>0</v>
      </c>
      <c r="EE565">
        <v>0</v>
      </c>
      <c r="EF565">
        <v>0</v>
      </c>
      <c r="EG565">
        <v>0</v>
      </c>
      <c r="EH565">
        <v>0</v>
      </c>
      <c r="EI565">
        <v>0</v>
      </c>
      <c r="EJ565">
        <v>0</v>
      </c>
      <c r="EK565">
        <v>0</v>
      </c>
      <c r="EL565">
        <v>0</v>
      </c>
      <c r="EM565">
        <v>0</v>
      </c>
      <c r="EN565">
        <v>0</v>
      </c>
      <c r="EO565">
        <v>0</v>
      </c>
      <c r="EP565">
        <v>0</v>
      </c>
      <c r="EQ565">
        <v>0</v>
      </c>
      <c r="ER565">
        <v>0</v>
      </c>
      <c r="ES565">
        <v>0</v>
      </c>
    </row>
    <row r="566" spans="1:149" hidden="1" x14ac:dyDescent="0.3">
      <c r="A566" t="s">
        <v>148</v>
      </c>
      <c r="B566" t="s">
        <v>1033</v>
      </c>
      <c r="C566" t="s">
        <v>1171</v>
      </c>
      <c r="D566" t="s">
        <v>151</v>
      </c>
      <c r="E566" t="s">
        <v>152</v>
      </c>
      <c r="F566" t="s">
        <v>1172</v>
      </c>
      <c r="G566" t="str">
        <f>VLOOKUP(L566,'[3]Locn Lookup 2'!G:H,2,FALSE)</f>
        <v>103 -  GLENVILLE SCHOOL</v>
      </c>
      <c r="H566" t="str">
        <f t="shared" si="33"/>
        <v>15175103 -  GLENVILLE SCHOOL</v>
      </c>
      <c r="I566" t="s">
        <v>154</v>
      </c>
      <c r="J566" t="s">
        <v>155</v>
      </c>
      <c r="L566" s="3">
        <v>103</v>
      </c>
      <c r="M566" t="s">
        <v>156</v>
      </c>
      <c r="N566" t="s">
        <v>1173</v>
      </c>
      <c r="O566" t="s">
        <v>151</v>
      </c>
      <c r="P566" t="s">
        <v>158</v>
      </c>
      <c r="Q566" t="s">
        <v>307</v>
      </c>
      <c r="R566">
        <v>0</v>
      </c>
      <c r="S566">
        <v>0</v>
      </c>
      <c r="T566">
        <v>0</v>
      </c>
      <c r="U566">
        <v>0</v>
      </c>
      <c r="V566">
        <v>0</v>
      </c>
      <c r="W566">
        <v>0</v>
      </c>
      <c r="X566">
        <v>0</v>
      </c>
      <c r="Y566">
        <v>0</v>
      </c>
      <c r="Z566">
        <v>0</v>
      </c>
      <c r="AA566">
        <v>0</v>
      </c>
      <c r="AB566">
        <v>12000</v>
      </c>
      <c r="AC566">
        <v>0</v>
      </c>
      <c r="AD566">
        <v>-2843.49</v>
      </c>
      <c r="AE566">
        <f t="shared" si="34"/>
        <v>-2843.49</v>
      </c>
      <c r="AF566">
        <v>9156.51</v>
      </c>
      <c r="AG566">
        <v>9156.51</v>
      </c>
      <c r="AH566">
        <v>0</v>
      </c>
      <c r="AI566">
        <v>100</v>
      </c>
      <c r="AJ566">
        <v>0</v>
      </c>
      <c r="AK566">
        <v>0</v>
      </c>
      <c r="AL566">
        <v>0</v>
      </c>
      <c r="AM566">
        <v>0</v>
      </c>
      <c r="AN566">
        <v>0</v>
      </c>
      <c r="AO566">
        <v>0</v>
      </c>
      <c r="AP566">
        <v>0</v>
      </c>
      <c r="AQ566">
        <v>0</v>
      </c>
      <c r="AR566">
        <v>0</v>
      </c>
      <c r="AS566">
        <v>0</v>
      </c>
      <c r="AT566">
        <v>0</v>
      </c>
      <c r="AU566">
        <v>0</v>
      </c>
      <c r="AV566">
        <v>0</v>
      </c>
      <c r="AW566">
        <v>0</v>
      </c>
      <c r="AX566">
        <v>0</v>
      </c>
      <c r="AY566">
        <v>0</v>
      </c>
      <c r="AZ566" t="s">
        <v>1174</v>
      </c>
      <c r="BA566" t="s">
        <v>1172</v>
      </c>
      <c r="BB566" t="s">
        <v>161</v>
      </c>
      <c r="BC566" t="s">
        <v>161</v>
      </c>
      <c r="BD566" t="s">
        <v>161</v>
      </c>
      <c r="BE566" t="s">
        <v>161</v>
      </c>
      <c r="BF566" t="s">
        <v>159</v>
      </c>
      <c r="BG566" t="s">
        <v>161</v>
      </c>
      <c r="BH566" s="4">
        <v>41821</v>
      </c>
      <c r="BI566">
        <v>0</v>
      </c>
      <c r="BJ566" s="4">
        <v>42185</v>
      </c>
      <c r="BK566" t="s">
        <v>161</v>
      </c>
      <c r="BL566" t="s">
        <v>161</v>
      </c>
      <c r="BM566" t="s">
        <v>161</v>
      </c>
      <c r="BO566" t="s">
        <v>161</v>
      </c>
      <c r="BQ566" t="s">
        <v>161</v>
      </c>
      <c r="BS566" t="s">
        <v>161</v>
      </c>
      <c r="BU566" t="s">
        <v>161</v>
      </c>
      <c r="BW566" t="s">
        <v>161</v>
      </c>
      <c r="BX566" t="s">
        <v>161</v>
      </c>
      <c r="BZ566">
        <v>0</v>
      </c>
      <c r="CA566">
        <v>0</v>
      </c>
      <c r="CB566">
        <v>0</v>
      </c>
      <c r="CC566">
        <v>0</v>
      </c>
      <c r="CD566">
        <v>0</v>
      </c>
      <c r="CE566">
        <v>0</v>
      </c>
      <c r="CF566">
        <v>0</v>
      </c>
      <c r="CG566">
        <v>0</v>
      </c>
      <c r="CH566">
        <v>0</v>
      </c>
      <c r="CI566">
        <v>0</v>
      </c>
      <c r="CJ566">
        <v>0</v>
      </c>
      <c r="CK566">
        <v>0</v>
      </c>
      <c r="CL566">
        <v>0</v>
      </c>
      <c r="CM566">
        <v>0</v>
      </c>
      <c r="CN566">
        <v>0</v>
      </c>
      <c r="CO566">
        <v>0</v>
      </c>
      <c r="CP566">
        <v>0</v>
      </c>
      <c r="CQ566">
        <v>0</v>
      </c>
      <c r="CR566">
        <v>0</v>
      </c>
      <c r="CS566">
        <v>0</v>
      </c>
      <c r="CT566">
        <v>0</v>
      </c>
      <c r="CU566">
        <v>0</v>
      </c>
      <c r="CV566">
        <v>0</v>
      </c>
      <c r="CW566">
        <v>0</v>
      </c>
      <c r="CX566">
        <v>0</v>
      </c>
      <c r="CY566">
        <v>0</v>
      </c>
      <c r="CZ566">
        <v>0</v>
      </c>
      <c r="DA566">
        <v>0</v>
      </c>
      <c r="DB566">
        <v>0</v>
      </c>
      <c r="DC566">
        <v>0</v>
      </c>
      <c r="DD566">
        <v>0</v>
      </c>
      <c r="DE566">
        <v>0</v>
      </c>
      <c r="DF566">
        <v>12000</v>
      </c>
      <c r="DG566">
        <v>0</v>
      </c>
      <c r="DH566">
        <v>-2843.49</v>
      </c>
      <c r="DI566">
        <v>9156.51</v>
      </c>
      <c r="DJ566">
        <v>9156.51</v>
      </c>
      <c r="DK566">
        <v>0</v>
      </c>
      <c r="DL566">
        <v>0</v>
      </c>
      <c r="DM566">
        <v>100</v>
      </c>
      <c r="DN566">
        <v>0</v>
      </c>
      <c r="DO566">
        <v>0</v>
      </c>
      <c r="DP566">
        <v>0</v>
      </c>
      <c r="DQ566">
        <v>0</v>
      </c>
      <c r="DR566">
        <v>0</v>
      </c>
      <c r="DS566">
        <v>0</v>
      </c>
      <c r="DT566">
        <v>0</v>
      </c>
      <c r="DU566">
        <v>0</v>
      </c>
      <c r="DV566">
        <v>0</v>
      </c>
      <c r="DW566">
        <v>0</v>
      </c>
      <c r="DX566">
        <v>0</v>
      </c>
      <c r="DY566">
        <v>0</v>
      </c>
      <c r="DZ566">
        <v>0</v>
      </c>
      <c r="EA566">
        <v>0</v>
      </c>
      <c r="EB566">
        <v>0</v>
      </c>
      <c r="EC566">
        <v>0</v>
      </c>
      <c r="ED566">
        <v>0</v>
      </c>
      <c r="EE566">
        <v>0</v>
      </c>
      <c r="EF566">
        <v>0</v>
      </c>
      <c r="EG566">
        <v>0</v>
      </c>
      <c r="EH566">
        <v>0</v>
      </c>
      <c r="EI566">
        <v>0</v>
      </c>
      <c r="EJ566">
        <v>0</v>
      </c>
      <c r="EK566">
        <v>0</v>
      </c>
      <c r="EL566">
        <v>0</v>
      </c>
      <c r="EM566">
        <v>0</v>
      </c>
      <c r="EN566">
        <v>0</v>
      </c>
      <c r="EO566">
        <v>0</v>
      </c>
      <c r="EP566">
        <v>0</v>
      </c>
      <c r="EQ566">
        <v>0</v>
      </c>
      <c r="ER566">
        <v>0</v>
      </c>
      <c r="ES566">
        <v>0</v>
      </c>
    </row>
    <row r="567" spans="1:149" hidden="1" x14ac:dyDescent="0.3">
      <c r="A567" t="s">
        <v>148</v>
      </c>
      <c r="B567" t="s">
        <v>1033</v>
      </c>
      <c r="C567" t="s">
        <v>1171</v>
      </c>
      <c r="D567" t="s">
        <v>151</v>
      </c>
      <c r="E567" t="s">
        <v>152</v>
      </c>
      <c r="F567" t="s">
        <v>1107</v>
      </c>
      <c r="G567" t="str">
        <f>VLOOKUP(L567,'[3]Locn Lookup 2'!G:H,2,FALSE)</f>
        <v>103 -  GLENVILLE SCHOOL</v>
      </c>
      <c r="H567" t="str">
        <f t="shared" si="33"/>
        <v>16169103 -  GLENVILLE SCHOOL</v>
      </c>
      <c r="I567" t="s">
        <v>154</v>
      </c>
      <c r="J567" t="s">
        <v>155</v>
      </c>
      <c r="L567" s="3">
        <v>103</v>
      </c>
      <c r="M567" t="s">
        <v>156</v>
      </c>
      <c r="N567" t="s">
        <v>1175</v>
      </c>
      <c r="O567" t="s">
        <v>151</v>
      </c>
      <c r="P567" t="s">
        <v>158</v>
      </c>
      <c r="Q567" t="s">
        <v>164</v>
      </c>
      <c r="R567">
        <v>0</v>
      </c>
      <c r="S567">
        <v>0</v>
      </c>
      <c r="T567">
        <v>0</v>
      </c>
      <c r="U567">
        <v>0</v>
      </c>
      <c r="V567">
        <v>0</v>
      </c>
      <c r="W567">
        <v>0</v>
      </c>
      <c r="X567">
        <v>0</v>
      </c>
      <c r="Y567">
        <v>0</v>
      </c>
      <c r="Z567">
        <v>0</v>
      </c>
      <c r="AA567">
        <v>0</v>
      </c>
      <c r="AB567">
        <v>5000</v>
      </c>
      <c r="AC567">
        <v>0</v>
      </c>
      <c r="AD567">
        <v>0</v>
      </c>
      <c r="AE567">
        <f t="shared" si="34"/>
        <v>0</v>
      </c>
      <c r="AF567">
        <v>5000</v>
      </c>
      <c r="AG567">
        <v>5000</v>
      </c>
      <c r="AH567">
        <v>0</v>
      </c>
      <c r="AI567">
        <v>100</v>
      </c>
      <c r="AJ567">
        <v>0</v>
      </c>
      <c r="AK567">
        <v>0</v>
      </c>
      <c r="AL567">
        <v>0</v>
      </c>
      <c r="AM567">
        <v>0</v>
      </c>
      <c r="AN567">
        <v>0</v>
      </c>
      <c r="AO567">
        <v>0</v>
      </c>
      <c r="AP567">
        <v>0</v>
      </c>
      <c r="AQ567">
        <v>0</v>
      </c>
      <c r="AR567">
        <v>0</v>
      </c>
      <c r="AS567">
        <v>0</v>
      </c>
      <c r="AT567">
        <v>0</v>
      </c>
      <c r="AU567">
        <v>0</v>
      </c>
      <c r="AV567">
        <v>0</v>
      </c>
      <c r="AW567">
        <v>0</v>
      </c>
      <c r="AX567">
        <v>0</v>
      </c>
      <c r="AY567">
        <v>0</v>
      </c>
      <c r="AZ567" t="s">
        <v>1109</v>
      </c>
      <c r="BA567" t="s">
        <v>1107</v>
      </c>
      <c r="BB567" t="s">
        <v>161</v>
      </c>
      <c r="BC567" t="s">
        <v>161</v>
      </c>
      <c r="BD567" t="s">
        <v>161</v>
      </c>
      <c r="BE567" t="s">
        <v>161</v>
      </c>
      <c r="BF567" t="s">
        <v>159</v>
      </c>
      <c r="BG567" t="s">
        <v>161</v>
      </c>
      <c r="BH567" s="4">
        <v>42186</v>
      </c>
      <c r="BI567">
        <v>0</v>
      </c>
      <c r="BJ567" s="4">
        <v>42551</v>
      </c>
      <c r="BK567" t="s">
        <v>161</v>
      </c>
      <c r="BL567" t="s">
        <v>161</v>
      </c>
      <c r="BM567" t="s">
        <v>161</v>
      </c>
      <c r="BO567" t="s">
        <v>161</v>
      </c>
      <c r="BQ567" t="s">
        <v>161</v>
      </c>
      <c r="BS567" t="s">
        <v>161</v>
      </c>
      <c r="BU567" t="s">
        <v>161</v>
      </c>
      <c r="BW567" t="s">
        <v>161</v>
      </c>
      <c r="BX567" t="s">
        <v>161</v>
      </c>
      <c r="BZ567">
        <v>0</v>
      </c>
      <c r="CA567">
        <v>0</v>
      </c>
      <c r="CB567">
        <v>0</v>
      </c>
      <c r="CC567">
        <v>0</v>
      </c>
      <c r="CD567">
        <v>0</v>
      </c>
      <c r="CE567">
        <v>0</v>
      </c>
      <c r="CF567">
        <v>0</v>
      </c>
      <c r="CG567">
        <v>0</v>
      </c>
      <c r="CH567">
        <v>0</v>
      </c>
      <c r="CI567">
        <v>0</v>
      </c>
      <c r="CJ567">
        <v>0</v>
      </c>
      <c r="CK567">
        <v>0</v>
      </c>
      <c r="CL567">
        <v>0</v>
      </c>
      <c r="CM567">
        <v>0</v>
      </c>
      <c r="CN567">
        <v>0</v>
      </c>
      <c r="CO567">
        <v>0</v>
      </c>
      <c r="CP567">
        <v>0</v>
      </c>
      <c r="CQ567">
        <v>0</v>
      </c>
      <c r="CR567">
        <v>0</v>
      </c>
      <c r="CS567">
        <v>0</v>
      </c>
      <c r="CT567">
        <v>0</v>
      </c>
      <c r="CU567">
        <v>0</v>
      </c>
      <c r="CV567">
        <v>0</v>
      </c>
      <c r="CW567">
        <v>0</v>
      </c>
      <c r="CX567">
        <v>5000</v>
      </c>
      <c r="CY567">
        <v>0</v>
      </c>
      <c r="CZ567">
        <v>0</v>
      </c>
      <c r="DA567">
        <v>5000</v>
      </c>
      <c r="DB567">
        <v>5000</v>
      </c>
      <c r="DC567">
        <v>0</v>
      </c>
      <c r="DD567">
        <v>0</v>
      </c>
      <c r="DE567">
        <v>100</v>
      </c>
      <c r="DF567">
        <v>0</v>
      </c>
      <c r="DG567">
        <v>0</v>
      </c>
      <c r="DH567">
        <v>0</v>
      </c>
      <c r="DI567">
        <v>0</v>
      </c>
      <c r="DJ567">
        <v>0</v>
      </c>
      <c r="DK567">
        <v>0</v>
      </c>
      <c r="DL567">
        <v>0</v>
      </c>
      <c r="DM567">
        <v>0</v>
      </c>
      <c r="DN567">
        <v>0</v>
      </c>
      <c r="DO567">
        <v>0</v>
      </c>
      <c r="DP567">
        <v>0</v>
      </c>
      <c r="DQ567">
        <v>0</v>
      </c>
      <c r="DR567">
        <v>0</v>
      </c>
      <c r="DS567">
        <v>0</v>
      </c>
      <c r="DT567">
        <v>0</v>
      </c>
      <c r="DU567">
        <v>0</v>
      </c>
      <c r="DV567">
        <v>0</v>
      </c>
      <c r="DW567">
        <v>0</v>
      </c>
      <c r="DX567">
        <v>0</v>
      </c>
      <c r="DY567">
        <v>0</v>
      </c>
      <c r="DZ567">
        <v>0</v>
      </c>
      <c r="EA567">
        <v>0</v>
      </c>
      <c r="EB567">
        <v>0</v>
      </c>
      <c r="EC567">
        <v>0</v>
      </c>
      <c r="ED567">
        <v>0</v>
      </c>
      <c r="EE567">
        <v>0</v>
      </c>
      <c r="EF567">
        <v>0</v>
      </c>
      <c r="EG567">
        <v>0</v>
      </c>
      <c r="EH567">
        <v>0</v>
      </c>
      <c r="EI567">
        <v>0</v>
      </c>
      <c r="EJ567">
        <v>0</v>
      </c>
      <c r="EK567">
        <v>0</v>
      </c>
      <c r="EL567">
        <v>0</v>
      </c>
      <c r="EM567">
        <v>0</v>
      </c>
      <c r="EN567">
        <v>0</v>
      </c>
      <c r="EO567">
        <v>0</v>
      </c>
      <c r="EP567">
        <v>0</v>
      </c>
      <c r="EQ567">
        <v>0</v>
      </c>
      <c r="ER567">
        <v>0</v>
      </c>
      <c r="ES567">
        <v>0</v>
      </c>
    </row>
    <row r="568" spans="1:149" hidden="1" x14ac:dyDescent="0.3">
      <c r="A568" t="s">
        <v>148</v>
      </c>
      <c r="B568" t="s">
        <v>1033</v>
      </c>
      <c r="C568" t="s">
        <v>1171</v>
      </c>
      <c r="D568" t="s">
        <v>151</v>
      </c>
      <c r="E568" t="s">
        <v>152</v>
      </c>
      <c r="F568" t="s">
        <v>1110</v>
      </c>
      <c r="G568" t="str">
        <f>VLOOKUP(L568,'[3]Locn Lookup 2'!G:H,2,FALSE)</f>
        <v>103 -  GLENVILLE SCHOOL</v>
      </c>
      <c r="H568" t="str">
        <f t="shared" si="33"/>
        <v>17162103 -  GLENVILLE SCHOOL</v>
      </c>
      <c r="I568" t="s">
        <v>154</v>
      </c>
      <c r="J568" t="s">
        <v>155</v>
      </c>
      <c r="L568" s="3">
        <v>103</v>
      </c>
      <c r="M568" t="s">
        <v>156</v>
      </c>
      <c r="N568" t="s">
        <v>1176</v>
      </c>
      <c r="O568" t="s">
        <v>151</v>
      </c>
      <c r="P568" t="s">
        <v>158</v>
      </c>
      <c r="Q568" t="s">
        <v>159</v>
      </c>
      <c r="R568">
        <v>0</v>
      </c>
      <c r="S568">
        <v>0</v>
      </c>
      <c r="T568">
        <v>0</v>
      </c>
      <c r="U568">
        <v>0</v>
      </c>
      <c r="V568">
        <v>0</v>
      </c>
      <c r="W568">
        <v>0</v>
      </c>
      <c r="X568">
        <v>0</v>
      </c>
      <c r="Y568">
        <v>0</v>
      </c>
      <c r="Z568">
        <v>0</v>
      </c>
      <c r="AA568">
        <v>0</v>
      </c>
      <c r="AB568">
        <v>5000</v>
      </c>
      <c r="AC568">
        <v>0</v>
      </c>
      <c r="AD568">
        <v>0</v>
      </c>
      <c r="AE568">
        <f t="shared" si="34"/>
        <v>0</v>
      </c>
      <c r="AF568">
        <v>5000</v>
      </c>
      <c r="AG568">
        <v>5000</v>
      </c>
      <c r="AH568">
        <v>0</v>
      </c>
      <c r="AI568">
        <v>100</v>
      </c>
      <c r="AJ568">
        <v>0</v>
      </c>
      <c r="AK568">
        <v>0</v>
      </c>
      <c r="AL568">
        <v>0</v>
      </c>
      <c r="AM568">
        <v>0</v>
      </c>
      <c r="AN568">
        <v>0</v>
      </c>
      <c r="AO568">
        <v>0</v>
      </c>
      <c r="AP568">
        <v>0</v>
      </c>
      <c r="AQ568">
        <v>0</v>
      </c>
      <c r="AR568">
        <v>0</v>
      </c>
      <c r="AS568">
        <v>0</v>
      </c>
      <c r="AT568">
        <v>0</v>
      </c>
      <c r="AU568">
        <v>0</v>
      </c>
      <c r="AV568">
        <v>0</v>
      </c>
      <c r="AW568">
        <v>0</v>
      </c>
      <c r="AX568">
        <v>0</v>
      </c>
      <c r="AY568">
        <v>0</v>
      </c>
      <c r="AZ568" t="s">
        <v>1112</v>
      </c>
      <c r="BA568" t="s">
        <v>1110</v>
      </c>
      <c r="BB568" t="s">
        <v>161</v>
      </c>
      <c r="BC568" t="s">
        <v>161</v>
      </c>
      <c r="BD568" t="s">
        <v>161</v>
      </c>
      <c r="BE568" t="s">
        <v>161</v>
      </c>
      <c r="BF568" t="s">
        <v>159</v>
      </c>
      <c r="BG568" t="s">
        <v>161</v>
      </c>
      <c r="BH568" s="4">
        <v>42552</v>
      </c>
      <c r="BI568">
        <v>0</v>
      </c>
      <c r="BJ568" s="4">
        <v>42916</v>
      </c>
      <c r="BK568" t="s">
        <v>161</v>
      </c>
      <c r="BL568" t="s">
        <v>161</v>
      </c>
      <c r="BM568" t="s">
        <v>161</v>
      </c>
      <c r="BO568" t="s">
        <v>161</v>
      </c>
      <c r="BQ568" t="s">
        <v>161</v>
      </c>
      <c r="BS568" t="s">
        <v>161</v>
      </c>
      <c r="BU568" t="s">
        <v>161</v>
      </c>
      <c r="BW568" t="s">
        <v>161</v>
      </c>
      <c r="BX568" t="s">
        <v>161</v>
      </c>
      <c r="BZ568">
        <v>0</v>
      </c>
      <c r="CA568">
        <v>0</v>
      </c>
      <c r="CB568">
        <v>0</v>
      </c>
      <c r="CC568">
        <v>0</v>
      </c>
      <c r="CD568">
        <v>0</v>
      </c>
      <c r="CE568">
        <v>0</v>
      </c>
      <c r="CF568">
        <v>0</v>
      </c>
      <c r="CG568">
        <v>0</v>
      </c>
      <c r="CH568">
        <v>0</v>
      </c>
      <c r="CI568">
        <v>0</v>
      </c>
      <c r="CJ568">
        <v>0</v>
      </c>
      <c r="CK568">
        <v>0</v>
      </c>
      <c r="CL568">
        <v>0</v>
      </c>
      <c r="CM568">
        <v>0</v>
      </c>
      <c r="CN568">
        <v>0</v>
      </c>
      <c r="CO568">
        <v>0</v>
      </c>
      <c r="CP568">
        <v>5000</v>
      </c>
      <c r="CQ568">
        <v>0</v>
      </c>
      <c r="CR568">
        <v>0</v>
      </c>
      <c r="CS568">
        <v>5000</v>
      </c>
      <c r="CT568">
        <v>5000</v>
      </c>
      <c r="CU568">
        <v>0</v>
      </c>
      <c r="CV568">
        <v>0</v>
      </c>
      <c r="CW568">
        <v>100</v>
      </c>
      <c r="CX568">
        <v>0</v>
      </c>
      <c r="CY568">
        <v>0</v>
      </c>
      <c r="CZ568">
        <v>0</v>
      </c>
      <c r="DA568">
        <v>0</v>
      </c>
      <c r="DB568">
        <v>0</v>
      </c>
      <c r="DC568">
        <v>0</v>
      </c>
      <c r="DD568">
        <v>0</v>
      </c>
      <c r="DE568">
        <v>0</v>
      </c>
      <c r="DF568">
        <v>0</v>
      </c>
      <c r="DG568">
        <v>0</v>
      </c>
      <c r="DH568">
        <v>0</v>
      </c>
      <c r="DI568">
        <v>0</v>
      </c>
      <c r="DJ568">
        <v>0</v>
      </c>
      <c r="DK568">
        <v>0</v>
      </c>
      <c r="DL568">
        <v>0</v>
      </c>
      <c r="DM568">
        <v>0</v>
      </c>
      <c r="DN568">
        <v>0</v>
      </c>
      <c r="DO568">
        <v>0</v>
      </c>
      <c r="DP568">
        <v>0</v>
      </c>
      <c r="DQ568">
        <v>0</v>
      </c>
      <c r="DR568">
        <v>0</v>
      </c>
      <c r="DS568">
        <v>0</v>
      </c>
      <c r="DT568">
        <v>0</v>
      </c>
      <c r="DU568">
        <v>0</v>
      </c>
      <c r="DV568">
        <v>0</v>
      </c>
      <c r="DW568">
        <v>0</v>
      </c>
      <c r="DX568">
        <v>0</v>
      </c>
      <c r="DY568">
        <v>0</v>
      </c>
      <c r="DZ568">
        <v>0</v>
      </c>
      <c r="EA568">
        <v>0</v>
      </c>
      <c r="EB568">
        <v>0</v>
      </c>
      <c r="EC568">
        <v>0</v>
      </c>
      <c r="ED568">
        <v>0</v>
      </c>
      <c r="EE568">
        <v>0</v>
      </c>
      <c r="EF568">
        <v>0</v>
      </c>
      <c r="EG568">
        <v>0</v>
      </c>
      <c r="EH568">
        <v>0</v>
      </c>
      <c r="EI568">
        <v>0</v>
      </c>
      <c r="EJ568">
        <v>0</v>
      </c>
      <c r="EK568">
        <v>0</v>
      </c>
      <c r="EL568">
        <v>0</v>
      </c>
      <c r="EM568">
        <v>0</v>
      </c>
      <c r="EN568">
        <v>0</v>
      </c>
      <c r="EO568">
        <v>0</v>
      </c>
      <c r="EP568">
        <v>0</v>
      </c>
      <c r="EQ568">
        <v>0</v>
      </c>
      <c r="ER568">
        <v>0</v>
      </c>
      <c r="ES568">
        <v>0</v>
      </c>
    </row>
    <row r="569" spans="1:149" hidden="1" x14ac:dyDescent="0.3">
      <c r="A569" t="s">
        <v>148</v>
      </c>
      <c r="B569" t="s">
        <v>1033</v>
      </c>
      <c r="C569" t="s">
        <v>1171</v>
      </c>
      <c r="D569" t="s">
        <v>151</v>
      </c>
      <c r="E569" t="s">
        <v>152</v>
      </c>
      <c r="F569" t="s">
        <v>1113</v>
      </c>
      <c r="G569" t="str">
        <f>VLOOKUP(L569,'[3]Locn Lookup 2'!G:H,2,FALSE)</f>
        <v>103 -  GLENVILLE SCHOOL</v>
      </c>
      <c r="H569" t="str">
        <f t="shared" si="33"/>
        <v>18160103 -  GLENVILLE SCHOOL</v>
      </c>
      <c r="I569" t="s">
        <v>154</v>
      </c>
      <c r="J569" t="s">
        <v>155</v>
      </c>
      <c r="L569" s="3">
        <v>103</v>
      </c>
      <c r="M569" t="s">
        <v>156</v>
      </c>
      <c r="N569" t="s">
        <v>1177</v>
      </c>
      <c r="O569" t="s">
        <v>151</v>
      </c>
      <c r="P569" t="s">
        <v>158</v>
      </c>
      <c r="Q569" t="s">
        <v>159</v>
      </c>
      <c r="R569">
        <v>0</v>
      </c>
      <c r="S569">
        <v>0</v>
      </c>
      <c r="T569">
        <v>0</v>
      </c>
      <c r="U569">
        <v>0</v>
      </c>
      <c r="V569">
        <v>0</v>
      </c>
      <c r="W569">
        <v>0</v>
      </c>
      <c r="X569">
        <v>0</v>
      </c>
      <c r="Y569">
        <v>0</v>
      </c>
      <c r="Z569">
        <v>0</v>
      </c>
      <c r="AA569">
        <v>0</v>
      </c>
      <c r="AB569">
        <v>6500</v>
      </c>
      <c r="AC569">
        <v>0</v>
      </c>
      <c r="AD569">
        <v>0</v>
      </c>
      <c r="AE569">
        <f t="shared" si="34"/>
        <v>0</v>
      </c>
      <c r="AF569">
        <v>6500</v>
      </c>
      <c r="AG569">
        <v>6500</v>
      </c>
      <c r="AH569">
        <v>0</v>
      </c>
      <c r="AI569">
        <v>100</v>
      </c>
      <c r="AJ569">
        <v>3800</v>
      </c>
      <c r="AK569">
        <v>0</v>
      </c>
      <c r="AL569">
        <v>0</v>
      </c>
      <c r="AM569">
        <v>0</v>
      </c>
      <c r="AN569">
        <v>3800</v>
      </c>
      <c r="AO569">
        <v>3800</v>
      </c>
      <c r="AP569">
        <v>0</v>
      </c>
      <c r="AQ569">
        <v>0</v>
      </c>
      <c r="AR569">
        <v>100</v>
      </c>
      <c r="AS569">
        <v>0</v>
      </c>
      <c r="AT569">
        <v>0</v>
      </c>
      <c r="AU569">
        <v>0</v>
      </c>
      <c r="AV569">
        <v>0</v>
      </c>
      <c r="AW569">
        <v>0</v>
      </c>
      <c r="AX569">
        <v>0</v>
      </c>
      <c r="AY569">
        <v>0</v>
      </c>
      <c r="AZ569" t="s">
        <v>1115</v>
      </c>
      <c r="BA569" t="s">
        <v>1113</v>
      </c>
      <c r="BB569" t="s">
        <v>161</v>
      </c>
      <c r="BC569" t="s">
        <v>161</v>
      </c>
      <c r="BD569" t="s">
        <v>161</v>
      </c>
      <c r="BE569" t="s">
        <v>161</v>
      </c>
      <c r="BF569" t="s">
        <v>159</v>
      </c>
      <c r="BG569" t="s">
        <v>161</v>
      </c>
      <c r="BH569" s="4">
        <v>42917</v>
      </c>
      <c r="BI569">
        <v>0</v>
      </c>
      <c r="BJ569" s="4">
        <v>43281</v>
      </c>
      <c r="BK569" t="s">
        <v>161</v>
      </c>
      <c r="BL569" t="s">
        <v>161</v>
      </c>
      <c r="BM569" t="s">
        <v>161</v>
      </c>
      <c r="BO569" t="s">
        <v>161</v>
      </c>
      <c r="BQ569" t="s">
        <v>161</v>
      </c>
      <c r="BS569" t="s">
        <v>161</v>
      </c>
      <c r="BU569" t="s">
        <v>161</v>
      </c>
      <c r="BW569" t="s">
        <v>161</v>
      </c>
      <c r="BX569" t="s">
        <v>161</v>
      </c>
      <c r="BZ569">
        <v>6500</v>
      </c>
      <c r="CA569">
        <v>0</v>
      </c>
      <c r="CB569">
        <v>0</v>
      </c>
      <c r="CC569">
        <v>6500</v>
      </c>
      <c r="CD569">
        <v>2700</v>
      </c>
      <c r="CE569">
        <v>0</v>
      </c>
      <c r="CF569">
        <v>3800</v>
      </c>
      <c r="CG569">
        <v>41.54</v>
      </c>
      <c r="CH569">
        <v>6500</v>
      </c>
      <c r="CI569">
        <v>0</v>
      </c>
      <c r="CJ569">
        <v>0</v>
      </c>
      <c r="CK569">
        <v>6500</v>
      </c>
      <c r="CL569">
        <v>0</v>
      </c>
      <c r="CM569">
        <v>0</v>
      </c>
      <c r="CN569">
        <v>6500</v>
      </c>
      <c r="CO569">
        <v>0</v>
      </c>
      <c r="CP569">
        <v>0</v>
      </c>
      <c r="CQ569">
        <v>0</v>
      </c>
      <c r="CR569">
        <v>0</v>
      </c>
      <c r="CS569">
        <v>0</v>
      </c>
      <c r="CT569">
        <v>0</v>
      </c>
      <c r="CU569">
        <v>0</v>
      </c>
      <c r="CV569">
        <v>0</v>
      </c>
      <c r="CW569">
        <v>0</v>
      </c>
      <c r="CX569">
        <v>0</v>
      </c>
      <c r="CY569">
        <v>0</v>
      </c>
      <c r="CZ569">
        <v>0</v>
      </c>
      <c r="DA569">
        <v>0</v>
      </c>
      <c r="DB569">
        <v>0</v>
      </c>
      <c r="DC569">
        <v>0</v>
      </c>
      <c r="DD569">
        <v>0</v>
      </c>
      <c r="DE569">
        <v>0</v>
      </c>
      <c r="DF569">
        <v>0</v>
      </c>
      <c r="DG569">
        <v>0</v>
      </c>
      <c r="DH569">
        <v>0</v>
      </c>
      <c r="DI569">
        <v>0</v>
      </c>
      <c r="DJ569">
        <v>0</v>
      </c>
      <c r="DK569">
        <v>0</v>
      </c>
      <c r="DL569">
        <v>0</v>
      </c>
      <c r="DM569">
        <v>0</v>
      </c>
      <c r="DN569">
        <v>0</v>
      </c>
      <c r="DO569">
        <v>0</v>
      </c>
      <c r="DP569">
        <v>0</v>
      </c>
      <c r="DQ569">
        <v>0</v>
      </c>
      <c r="DR569">
        <v>0</v>
      </c>
      <c r="DS569">
        <v>0</v>
      </c>
      <c r="DT569">
        <v>0</v>
      </c>
      <c r="DU569">
        <v>0</v>
      </c>
      <c r="DV569">
        <v>0</v>
      </c>
      <c r="DW569">
        <v>0</v>
      </c>
      <c r="DX569">
        <v>0</v>
      </c>
      <c r="DY569">
        <v>0</v>
      </c>
      <c r="DZ569">
        <v>0</v>
      </c>
      <c r="EA569">
        <v>0</v>
      </c>
      <c r="EB569">
        <v>0</v>
      </c>
      <c r="EC569">
        <v>0</v>
      </c>
      <c r="ED569">
        <v>0</v>
      </c>
      <c r="EE569">
        <v>0</v>
      </c>
      <c r="EF569">
        <v>0</v>
      </c>
      <c r="EG569">
        <v>0</v>
      </c>
      <c r="EH569">
        <v>0</v>
      </c>
      <c r="EI569">
        <v>0</v>
      </c>
      <c r="EJ569">
        <v>0</v>
      </c>
      <c r="EK569">
        <v>0</v>
      </c>
      <c r="EL569">
        <v>0</v>
      </c>
      <c r="EM569">
        <v>0</v>
      </c>
      <c r="EN569">
        <v>0</v>
      </c>
      <c r="EO569">
        <v>0</v>
      </c>
      <c r="EP569">
        <v>0</v>
      </c>
      <c r="EQ569">
        <v>0</v>
      </c>
      <c r="ER569">
        <v>0</v>
      </c>
      <c r="ES569">
        <v>0</v>
      </c>
    </row>
    <row r="570" spans="1:149" hidden="1" x14ac:dyDescent="0.3">
      <c r="A570" t="s">
        <v>148</v>
      </c>
      <c r="B570" t="s">
        <v>1033</v>
      </c>
      <c r="C570" t="s">
        <v>1178</v>
      </c>
      <c r="D570" t="s">
        <v>151</v>
      </c>
      <c r="E570" t="s">
        <v>152</v>
      </c>
      <c r="F570" t="s">
        <v>1179</v>
      </c>
      <c r="G570" t="str">
        <f>VLOOKUP(L570,'[3]Locn Lookup 2'!G:H,2,FALSE)</f>
        <v>103 -  GLENVILLE SCHOOL</v>
      </c>
      <c r="H570" t="str">
        <f t="shared" si="33"/>
        <v>22157103 -  GLENVILLE SCHOOL</v>
      </c>
      <c r="I570" t="s">
        <v>154</v>
      </c>
      <c r="J570" t="s">
        <v>155</v>
      </c>
      <c r="L570" s="3">
        <v>103</v>
      </c>
      <c r="M570" t="s">
        <v>652</v>
      </c>
      <c r="N570" t="s">
        <v>1180</v>
      </c>
      <c r="O570" t="s">
        <v>151</v>
      </c>
      <c r="P570" t="s">
        <v>158</v>
      </c>
      <c r="Q570" t="s">
        <v>307</v>
      </c>
      <c r="R570">
        <v>0</v>
      </c>
      <c r="S570">
        <v>0</v>
      </c>
      <c r="T570">
        <v>0</v>
      </c>
      <c r="U570">
        <v>0</v>
      </c>
      <c r="V570">
        <v>0</v>
      </c>
      <c r="W570">
        <v>0</v>
      </c>
      <c r="X570">
        <v>0</v>
      </c>
      <c r="Y570">
        <v>0</v>
      </c>
      <c r="Z570">
        <v>0</v>
      </c>
      <c r="AA570">
        <v>0</v>
      </c>
      <c r="AB570">
        <v>45000</v>
      </c>
      <c r="AC570">
        <v>0</v>
      </c>
      <c r="AD570">
        <v>0</v>
      </c>
      <c r="AE570">
        <f t="shared" si="34"/>
        <v>0</v>
      </c>
      <c r="AF570">
        <v>45000</v>
      </c>
      <c r="AG570">
        <v>45000</v>
      </c>
      <c r="AH570">
        <v>0</v>
      </c>
      <c r="AI570">
        <v>100</v>
      </c>
      <c r="AJ570">
        <v>0</v>
      </c>
      <c r="AK570">
        <v>0</v>
      </c>
      <c r="AL570">
        <v>0</v>
      </c>
      <c r="AM570">
        <v>0</v>
      </c>
      <c r="AN570">
        <v>0</v>
      </c>
      <c r="AO570">
        <v>0</v>
      </c>
      <c r="AP570">
        <v>0</v>
      </c>
      <c r="AQ570">
        <v>0</v>
      </c>
      <c r="AR570">
        <v>0</v>
      </c>
      <c r="AS570">
        <v>0</v>
      </c>
      <c r="AT570">
        <v>0</v>
      </c>
      <c r="AU570">
        <v>0</v>
      </c>
      <c r="AV570">
        <v>0</v>
      </c>
      <c r="AW570">
        <v>0</v>
      </c>
      <c r="AX570">
        <v>0</v>
      </c>
      <c r="AY570">
        <v>0</v>
      </c>
      <c r="AZ570" t="s">
        <v>1181</v>
      </c>
      <c r="BA570" t="s">
        <v>1179</v>
      </c>
      <c r="BB570" t="s">
        <v>161</v>
      </c>
      <c r="BC570" t="s">
        <v>161</v>
      </c>
      <c r="BD570" t="s">
        <v>161</v>
      </c>
      <c r="BE570" t="s">
        <v>161</v>
      </c>
      <c r="BF570" t="s">
        <v>159</v>
      </c>
      <c r="BG570" t="s">
        <v>161</v>
      </c>
      <c r="BH570" t="s">
        <v>161</v>
      </c>
      <c r="BI570">
        <v>0</v>
      </c>
      <c r="BJ570" t="s">
        <v>161</v>
      </c>
      <c r="BK570" t="s">
        <v>161</v>
      </c>
      <c r="BL570" t="s">
        <v>161</v>
      </c>
      <c r="BM570" t="s">
        <v>161</v>
      </c>
      <c r="BO570" t="s">
        <v>161</v>
      </c>
      <c r="BQ570" t="s">
        <v>161</v>
      </c>
      <c r="BS570" t="s">
        <v>161</v>
      </c>
      <c r="BU570" t="s">
        <v>161</v>
      </c>
      <c r="BW570" t="s">
        <v>161</v>
      </c>
      <c r="BX570" t="s">
        <v>161</v>
      </c>
      <c r="BZ570">
        <v>0</v>
      </c>
      <c r="CA570">
        <v>0</v>
      </c>
      <c r="CB570">
        <v>0</v>
      </c>
      <c r="CC570">
        <v>0</v>
      </c>
      <c r="CD570">
        <v>0</v>
      </c>
      <c r="CE570">
        <v>0</v>
      </c>
      <c r="CF570">
        <v>0</v>
      </c>
      <c r="CG570">
        <v>0</v>
      </c>
      <c r="CH570">
        <v>0</v>
      </c>
      <c r="CI570">
        <v>0</v>
      </c>
      <c r="CJ570">
        <v>0</v>
      </c>
      <c r="CK570">
        <v>0</v>
      </c>
      <c r="CL570">
        <v>0</v>
      </c>
      <c r="CM570">
        <v>0</v>
      </c>
      <c r="CN570">
        <v>0</v>
      </c>
      <c r="CO570">
        <v>0</v>
      </c>
      <c r="CP570">
        <v>0</v>
      </c>
      <c r="CQ570">
        <v>0</v>
      </c>
      <c r="CR570">
        <v>0</v>
      </c>
      <c r="CS570">
        <v>0</v>
      </c>
      <c r="CT570">
        <v>0</v>
      </c>
      <c r="CU570">
        <v>0</v>
      </c>
      <c r="CV570">
        <v>0</v>
      </c>
      <c r="CW570">
        <v>0</v>
      </c>
      <c r="CX570">
        <v>0</v>
      </c>
      <c r="CY570">
        <v>0</v>
      </c>
      <c r="CZ570">
        <v>0</v>
      </c>
      <c r="DA570">
        <v>0</v>
      </c>
      <c r="DB570">
        <v>0</v>
      </c>
      <c r="DC570">
        <v>0</v>
      </c>
      <c r="DD570">
        <v>0</v>
      </c>
      <c r="DE570">
        <v>0</v>
      </c>
      <c r="DF570">
        <v>0</v>
      </c>
      <c r="DG570">
        <v>0</v>
      </c>
      <c r="DH570">
        <v>0</v>
      </c>
      <c r="DI570">
        <v>0</v>
      </c>
      <c r="DJ570">
        <v>0</v>
      </c>
      <c r="DK570">
        <v>0</v>
      </c>
      <c r="DL570">
        <v>0</v>
      </c>
      <c r="DM570">
        <v>0</v>
      </c>
      <c r="DN570">
        <v>0</v>
      </c>
      <c r="DO570">
        <v>0</v>
      </c>
      <c r="DP570">
        <v>0</v>
      </c>
      <c r="DQ570">
        <v>0</v>
      </c>
      <c r="DR570">
        <v>0</v>
      </c>
      <c r="DS570">
        <v>0</v>
      </c>
      <c r="DT570">
        <v>0</v>
      </c>
      <c r="DU570">
        <v>0</v>
      </c>
      <c r="DV570">
        <v>0</v>
      </c>
      <c r="DW570">
        <v>0</v>
      </c>
      <c r="DX570">
        <v>0</v>
      </c>
      <c r="DY570">
        <v>0</v>
      </c>
      <c r="DZ570">
        <v>0</v>
      </c>
      <c r="EA570">
        <v>0</v>
      </c>
      <c r="EB570">
        <v>0</v>
      </c>
      <c r="EC570">
        <v>0</v>
      </c>
      <c r="ED570">
        <v>0</v>
      </c>
      <c r="EE570">
        <v>0</v>
      </c>
      <c r="EF570">
        <v>0</v>
      </c>
      <c r="EG570">
        <v>0</v>
      </c>
      <c r="EH570">
        <v>0</v>
      </c>
      <c r="EI570">
        <v>0</v>
      </c>
      <c r="EJ570">
        <v>0</v>
      </c>
      <c r="EK570">
        <v>0</v>
      </c>
      <c r="EL570">
        <v>0</v>
      </c>
      <c r="EM570">
        <v>0</v>
      </c>
      <c r="EN570">
        <v>0</v>
      </c>
      <c r="EO570">
        <v>0</v>
      </c>
      <c r="EP570">
        <v>0</v>
      </c>
      <c r="EQ570">
        <v>0</v>
      </c>
      <c r="ER570">
        <v>0</v>
      </c>
      <c r="ES570">
        <v>0</v>
      </c>
    </row>
    <row r="571" spans="1:149" hidden="1" x14ac:dyDescent="0.3">
      <c r="A571" t="s">
        <v>148</v>
      </c>
      <c r="B571" t="s">
        <v>1033</v>
      </c>
      <c r="C571" t="s">
        <v>1178</v>
      </c>
      <c r="D571" t="s">
        <v>151</v>
      </c>
      <c r="E571" t="s">
        <v>152</v>
      </c>
      <c r="F571" t="s">
        <v>1182</v>
      </c>
      <c r="G571" t="str">
        <f>VLOOKUP(L571,'[3]Locn Lookup 2'!G:H,2,FALSE)</f>
        <v>103 -  GLENVILLE SCHOOL</v>
      </c>
      <c r="H571" t="str">
        <f t="shared" si="33"/>
        <v>22181103 -  GLENVILLE SCHOOL</v>
      </c>
      <c r="I571" t="s">
        <v>154</v>
      </c>
      <c r="J571" t="s">
        <v>155</v>
      </c>
      <c r="L571" s="3">
        <v>103</v>
      </c>
      <c r="M571" t="s">
        <v>652</v>
      </c>
      <c r="N571" t="s">
        <v>1183</v>
      </c>
      <c r="O571" t="s">
        <v>151</v>
      </c>
      <c r="P571" t="s">
        <v>158</v>
      </c>
      <c r="Q571" t="s">
        <v>307</v>
      </c>
      <c r="R571">
        <v>0</v>
      </c>
      <c r="S571">
        <v>0</v>
      </c>
      <c r="T571">
        <v>0</v>
      </c>
      <c r="U571">
        <v>0</v>
      </c>
      <c r="V571">
        <v>0</v>
      </c>
      <c r="W571">
        <v>0</v>
      </c>
      <c r="X571">
        <v>0</v>
      </c>
      <c r="Y571">
        <v>0</v>
      </c>
      <c r="Z571">
        <v>0</v>
      </c>
      <c r="AA571">
        <v>0</v>
      </c>
      <c r="AB571">
        <v>7650</v>
      </c>
      <c r="AC571">
        <v>0</v>
      </c>
      <c r="AD571">
        <v>-3330</v>
      </c>
      <c r="AE571">
        <f t="shared" si="34"/>
        <v>-3330</v>
      </c>
      <c r="AF571">
        <v>4320</v>
      </c>
      <c r="AG571">
        <v>4320</v>
      </c>
      <c r="AH571">
        <v>0</v>
      </c>
      <c r="AI571">
        <v>100</v>
      </c>
      <c r="AJ571">
        <v>0</v>
      </c>
      <c r="AK571">
        <v>0</v>
      </c>
      <c r="AL571">
        <v>0</v>
      </c>
      <c r="AM571">
        <v>0</v>
      </c>
      <c r="AN571">
        <v>0</v>
      </c>
      <c r="AO571">
        <v>0</v>
      </c>
      <c r="AP571">
        <v>0</v>
      </c>
      <c r="AQ571">
        <v>0</v>
      </c>
      <c r="AR571">
        <v>0</v>
      </c>
      <c r="AS571">
        <v>0</v>
      </c>
      <c r="AT571">
        <v>0</v>
      </c>
      <c r="AU571">
        <v>0</v>
      </c>
      <c r="AV571">
        <v>0</v>
      </c>
      <c r="AW571">
        <v>0</v>
      </c>
      <c r="AX571">
        <v>0</v>
      </c>
      <c r="AY571">
        <v>0</v>
      </c>
      <c r="AZ571" t="s">
        <v>1184</v>
      </c>
      <c r="BA571" t="s">
        <v>1182</v>
      </c>
      <c r="BB571" t="s">
        <v>161</v>
      </c>
      <c r="BC571" t="s">
        <v>161</v>
      </c>
      <c r="BD571" t="s">
        <v>161</v>
      </c>
      <c r="BE571" t="s">
        <v>161</v>
      </c>
      <c r="BF571" t="s">
        <v>159</v>
      </c>
      <c r="BG571" t="s">
        <v>161</v>
      </c>
      <c r="BH571" t="s">
        <v>161</v>
      </c>
      <c r="BI571">
        <v>0</v>
      </c>
      <c r="BJ571" t="s">
        <v>161</v>
      </c>
      <c r="BK571" t="s">
        <v>161</v>
      </c>
      <c r="BL571" t="s">
        <v>161</v>
      </c>
      <c r="BM571" t="s">
        <v>161</v>
      </c>
      <c r="BO571" t="s">
        <v>161</v>
      </c>
      <c r="BQ571" t="s">
        <v>161</v>
      </c>
      <c r="BS571" t="s">
        <v>161</v>
      </c>
      <c r="BU571" t="s">
        <v>161</v>
      </c>
      <c r="BW571" t="s">
        <v>161</v>
      </c>
      <c r="BX571" t="s">
        <v>161</v>
      </c>
      <c r="BZ571">
        <v>0</v>
      </c>
      <c r="CA571">
        <v>0</v>
      </c>
      <c r="CB571">
        <v>0</v>
      </c>
      <c r="CC571">
        <v>0</v>
      </c>
      <c r="CD571">
        <v>0</v>
      </c>
      <c r="CE571">
        <v>0</v>
      </c>
      <c r="CF571">
        <v>0</v>
      </c>
      <c r="CG571">
        <v>0</v>
      </c>
      <c r="CH571">
        <v>0</v>
      </c>
      <c r="CI571">
        <v>0</v>
      </c>
      <c r="CJ571">
        <v>0</v>
      </c>
      <c r="CK571">
        <v>0</v>
      </c>
      <c r="CL571">
        <v>0</v>
      </c>
      <c r="CM571">
        <v>0</v>
      </c>
      <c r="CN571">
        <v>0</v>
      </c>
      <c r="CO571">
        <v>0</v>
      </c>
      <c r="CP571">
        <v>0</v>
      </c>
      <c r="CQ571">
        <v>0</v>
      </c>
      <c r="CR571">
        <v>0</v>
      </c>
      <c r="CS571">
        <v>0</v>
      </c>
      <c r="CT571">
        <v>0</v>
      </c>
      <c r="CU571">
        <v>0</v>
      </c>
      <c r="CV571">
        <v>0</v>
      </c>
      <c r="CW571">
        <v>0</v>
      </c>
      <c r="CX571">
        <v>0</v>
      </c>
      <c r="CY571">
        <v>0</v>
      </c>
      <c r="CZ571">
        <v>0</v>
      </c>
      <c r="DA571">
        <v>0</v>
      </c>
      <c r="DB571">
        <v>0</v>
      </c>
      <c r="DC571">
        <v>0</v>
      </c>
      <c r="DD571">
        <v>0</v>
      </c>
      <c r="DE571">
        <v>0</v>
      </c>
      <c r="DF571">
        <v>0</v>
      </c>
      <c r="DG571">
        <v>0</v>
      </c>
      <c r="DH571">
        <v>0</v>
      </c>
      <c r="DI571">
        <v>0</v>
      </c>
      <c r="DJ571">
        <v>0</v>
      </c>
      <c r="DK571">
        <v>0</v>
      </c>
      <c r="DL571">
        <v>0</v>
      </c>
      <c r="DM571">
        <v>0</v>
      </c>
      <c r="DN571">
        <v>0</v>
      </c>
      <c r="DO571">
        <v>0</v>
      </c>
      <c r="DP571">
        <v>0</v>
      </c>
      <c r="DQ571">
        <v>0</v>
      </c>
      <c r="DR571">
        <v>0</v>
      </c>
      <c r="DS571">
        <v>0</v>
      </c>
      <c r="DT571">
        <v>0</v>
      </c>
      <c r="DU571">
        <v>0</v>
      </c>
      <c r="DV571">
        <v>0</v>
      </c>
      <c r="DW571">
        <v>0</v>
      </c>
      <c r="DX571">
        <v>0</v>
      </c>
      <c r="DY571">
        <v>0</v>
      </c>
      <c r="DZ571">
        <v>0</v>
      </c>
      <c r="EA571">
        <v>0</v>
      </c>
      <c r="EB571">
        <v>0</v>
      </c>
      <c r="EC571">
        <v>0</v>
      </c>
      <c r="ED571">
        <v>0</v>
      </c>
      <c r="EE571">
        <v>0</v>
      </c>
      <c r="EF571">
        <v>0</v>
      </c>
      <c r="EG571">
        <v>0</v>
      </c>
      <c r="EH571">
        <v>0</v>
      </c>
      <c r="EI571">
        <v>0</v>
      </c>
      <c r="EJ571">
        <v>0</v>
      </c>
      <c r="EK571">
        <v>0</v>
      </c>
      <c r="EL571">
        <v>0</v>
      </c>
      <c r="EM571">
        <v>0</v>
      </c>
      <c r="EN571">
        <v>0</v>
      </c>
      <c r="EO571">
        <v>0</v>
      </c>
      <c r="EP571">
        <v>0</v>
      </c>
      <c r="EQ571">
        <v>0</v>
      </c>
      <c r="ER571">
        <v>0</v>
      </c>
      <c r="ES571">
        <v>0</v>
      </c>
    </row>
    <row r="572" spans="1:149" hidden="1" x14ac:dyDescent="0.3">
      <c r="A572" t="s">
        <v>148</v>
      </c>
      <c r="B572" t="s">
        <v>1033</v>
      </c>
      <c r="C572" t="s">
        <v>1178</v>
      </c>
      <c r="D572" t="s">
        <v>151</v>
      </c>
      <c r="E572" t="s">
        <v>152</v>
      </c>
      <c r="F572" t="s">
        <v>1185</v>
      </c>
      <c r="G572" t="str">
        <f>VLOOKUP(L572,'[3]Locn Lookup 2'!G:H,2,FALSE)</f>
        <v>103 -  GLENVILLE SCHOOL</v>
      </c>
      <c r="H572" t="str">
        <f t="shared" si="33"/>
        <v>23020103 -  GLENVILLE SCHOOL</v>
      </c>
      <c r="I572" t="s">
        <v>154</v>
      </c>
      <c r="J572" t="s">
        <v>155</v>
      </c>
      <c r="L572" s="3">
        <v>103</v>
      </c>
      <c r="M572" t="s">
        <v>652</v>
      </c>
      <c r="N572" t="s">
        <v>1186</v>
      </c>
      <c r="O572" t="s">
        <v>151</v>
      </c>
      <c r="P572" t="s">
        <v>158</v>
      </c>
      <c r="Q572" t="s">
        <v>307</v>
      </c>
      <c r="R572">
        <v>0</v>
      </c>
      <c r="S572">
        <v>0</v>
      </c>
      <c r="T572">
        <v>0</v>
      </c>
      <c r="U572">
        <v>0</v>
      </c>
      <c r="V572">
        <v>0</v>
      </c>
      <c r="W572">
        <v>0</v>
      </c>
      <c r="X572">
        <v>0</v>
      </c>
      <c r="Y572">
        <v>0</v>
      </c>
      <c r="Z572">
        <v>0</v>
      </c>
      <c r="AA572">
        <v>0</v>
      </c>
      <c r="AB572">
        <v>190000</v>
      </c>
      <c r="AC572">
        <v>0</v>
      </c>
      <c r="AD572">
        <v>0</v>
      </c>
      <c r="AE572">
        <f t="shared" si="34"/>
        <v>0</v>
      </c>
      <c r="AF572">
        <v>190000</v>
      </c>
      <c r="AG572">
        <v>190000</v>
      </c>
      <c r="AH572">
        <v>0</v>
      </c>
      <c r="AI572">
        <v>100</v>
      </c>
      <c r="AJ572">
        <v>0</v>
      </c>
      <c r="AK572">
        <v>0</v>
      </c>
      <c r="AL572">
        <v>0</v>
      </c>
      <c r="AM572">
        <v>0</v>
      </c>
      <c r="AN572">
        <v>0</v>
      </c>
      <c r="AO572">
        <v>0</v>
      </c>
      <c r="AP572">
        <v>0</v>
      </c>
      <c r="AQ572">
        <v>0</v>
      </c>
      <c r="AR572">
        <v>0</v>
      </c>
      <c r="AS572">
        <v>0</v>
      </c>
      <c r="AT572">
        <v>0</v>
      </c>
      <c r="AU572">
        <v>0</v>
      </c>
      <c r="AV572">
        <v>0</v>
      </c>
      <c r="AW572">
        <v>0</v>
      </c>
      <c r="AX572">
        <v>0</v>
      </c>
      <c r="AY572">
        <v>0</v>
      </c>
      <c r="AZ572" t="s">
        <v>1187</v>
      </c>
      <c r="BA572" t="s">
        <v>1185</v>
      </c>
      <c r="BB572" t="s">
        <v>161</v>
      </c>
      <c r="BC572" t="s">
        <v>161</v>
      </c>
      <c r="BD572" t="s">
        <v>161</v>
      </c>
      <c r="BE572" t="s">
        <v>161</v>
      </c>
      <c r="BF572" t="s">
        <v>159</v>
      </c>
      <c r="BG572" t="s">
        <v>161</v>
      </c>
      <c r="BH572" t="s">
        <v>161</v>
      </c>
      <c r="BI572">
        <v>0</v>
      </c>
      <c r="BJ572" t="s">
        <v>161</v>
      </c>
      <c r="BK572" t="s">
        <v>161</v>
      </c>
      <c r="BL572" t="s">
        <v>1014</v>
      </c>
      <c r="BM572" t="s">
        <v>161</v>
      </c>
      <c r="BO572" t="s">
        <v>161</v>
      </c>
      <c r="BQ572" t="s">
        <v>161</v>
      </c>
      <c r="BS572" t="s">
        <v>161</v>
      </c>
      <c r="BU572" t="s">
        <v>161</v>
      </c>
      <c r="BW572" t="s">
        <v>161</v>
      </c>
      <c r="BX572" t="s">
        <v>161</v>
      </c>
      <c r="BZ572">
        <v>0</v>
      </c>
      <c r="CA572">
        <v>0</v>
      </c>
      <c r="CB572">
        <v>0</v>
      </c>
      <c r="CC572">
        <v>0</v>
      </c>
      <c r="CD572">
        <v>0</v>
      </c>
      <c r="CE572">
        <v>0</v>
      </c>
      <c r="CF572">
        <v>0</v>
      </c>
      <c r="CG572">
        <v>0</v>
      </c>
      <c r="CH572">
        <v>0</v>
      </c>
      <c r="CI572">
        <v>0</v>
      </c>
      <c r="CJ572">
        <v>0</v>
      </c>
      <c r="CK572">
        <v>0</v>
      </c>
      <c r="CL572">
        <v>0</v>
      </c>
      <c r="CM572">
        <v>0</v>
      </c>
      <c r="CN572">
        <v>0</v>
      </c>
      <c r="CO572">
        <v>0</v>
      </c>
      <c r="CP572">
        <v>0</v>
      </c>
      <c r="CQ572">
        <v>0</v>
      </c>
      <c r="CR572">
        <v>0</v>
      </c>
      <c r="CS572">
        <v>0</v>
      </c>
      <c r="CT572">
        <v>0</v>
      </c>
      <c r="CU572">
        <v>0</v>
      </c>
      <c r="CV572">
        <v>0</v>
      </c>
      <c r="CW572">
        <v>0</v>
      </c>
      <c r="CX572">
        <v>0</v>
      </c>
      <c r="CY572">
        <v>0</v>
      </c>
      <c r="CZ572">
        <v>0</v>
      </c>
      <c r="DA572">
        <v>0</v>
      </c>
      <c r="DB572">
        <v>0</v>
      </c>
      <c r="DC572">
        <v>0</v>
      </c>
      <c r="DD572">
        <v>0</v>
      </c>
      <c r="DE572">
        <v>0</v>
      </c>
      <c r="DF572">
        <v>0</v>
      </c>
      <c r="DG572">
        <v>0</v>
      </c>
      <c r="DH572">
        <v>0</v>
      </c>
      <c r="DI572">
        <v>0</v>
      </c>
      <c r="DJ572">
        <v>0</v>
      </c>
      <c r="DK572">
        <v>0</v>
      </c>
      <c r="DL572">
        <v>0</v>
      </c>
      <c r="DM572">
        <v>0</v>
      </c>
      <c r="DN572">
        <v>0</v>
      </c>
      <c r="DO572">
        <v>0</v>
      </c>
      <c r="DP572">
        <v>0</v>
      </c>
      <c r="DQ572">
        <v>0</v>
      </c>
      <c r="DR572">
        <v>0</v>
      </c>
      <c r="DS572">
        <v>0</v>
      </c>
      <c r="DT572">
        <v>0</v>
      </c>
      <c r="DU572">
        <v>0</v>
      </c>
      <c r="DV572">
        <v>0</v>
      </c>
      <c r="DW572">
        <v>0</v>
      </c>
      <c r="DX572">
        <v>0</v>
      </c>
      <c r="DY572">
        <v>0</v>
      </c>
      <c r="DZ572">
        <v>0</v>
      </c>
      <c r="EA572">
        <v>0</v>
      </c>
      <c r="EB572">
        <v>0</v>
      </c>
      <c r="EC572">
        <v>0</v>
      </c>
      <c r="ED572">
        <v>0</v>
      </c>
      <c r="EE572">
        <v>0</v>
      </c>
      <c r="EF572">
        <v>0</v>
      </c>
      <c r="EG572">
        <v>0</v>
      </c>
      <c r="EH572">
        <v>0</v>
      </c>
      <c r="EI572">
        <v>0</v>
      </c>
      <c r="EJ572">
        <v>0</v>
      </c>
      <c r="EK572">
        <v>0</v>
      </c>
      <c r="EL572">
        <v>0</v>
      </c>
      <c r="EM572">
        <v>0</v>
      </c>
      <c r="EN572">
        <v>0</v>
      </c>
      <c r="EO572">
        <v>0</v>
      </c>
      <c r="EP572">
        <v>0</v>
      </c>
      <c r="EQ572">
        <v>0</v>
      </c>
      <c r="ER572">
        <v>0</v>
      </c>
      <c r="ES572">
        <v>0</v>
      </c>
    </row>
    <row r="573" spans="1:149" hidden="1" x14ac:dyDescent="0.3">
      <c r="A573" t="s">
        <v>148</v>
      </c>
      <c r="B573" t="s">
        <v>1033</v>
      </c>
      <c r="C573" t="s">
        <v>1178</v>
      </c>
      <c r="D573" t="s">
        <v>151</v>
      </c>
      <c r="E573" t="s">
        <v>152</v>
      </c>
      <c r="F573" t="s">
        <v>1188</v>
      </c>
      <c r="G573" t="str">
        <f>VLOOKUP(L573,'[3]Locn Lookup 2'!G:H,2,FALSE)</f>
        <v>103 -  GLENVILLE SCHOOL</v>
      </c>
      <c r="H573" t="str">
        <f t="shared" si="33"/>
        <v>23023103 -  GLENVILLE SCHOOL</v>
      </c>
      <c r="I573" t="s">
        <v>154</v>
      </c>
      <c r="J573" t="s">
        <v>155</v>
      </c>
      <c r="L573" s="3">
        <v>103</v>
      </c>
      <c r="M573" t="s">
        <v>652</v>
      </c>
      <c r="N573" t="s">
        <v>1189</v>
      </c>
      <c r="O573" t="s">
        <v>151</v>
      </c>
      <c r="P573" t="s">
        <v>158</v>
      </c>
      <c r="Q573" t="s">
        <v>307</v>
      </c>
      <c r="R573">
        <v>0</v>
      </c>
      <c r="S573">
        <v>0</v>
      </c>
      <c r="T573">
        <v>0</v>
      </c>
      <c r="U573">
        <v>0</v>
      </c>
      <c r="V573">
        <v>0</v>
      </c>
      <c r="W573">
        <v>0</v>
      </c>
      <c r="X573">
        <v>0</v>
      </c>
      <c r="Y573">
        <v>0</v>
      </c>
      <c r="Z573">
        <v>0</v>
      </c>
      <c r="AA573">
        <v>0</v>
      </c>
      <c r="AB573">
        <v>0</v>
      </c>
      <c r="AC573">
        <v>0</v>
      </c>
      <c r="AD573">
        <v>0</v>
      </c>
      <c r="AE573">
        <f t="shared" si="34"/>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t="s">
        <v>1190</v>
      </c>
      <c r="BA573" t="s">
        <v>1188</v>
      </c>
      <c r="BB573" t="s">
        <v>161</v>
      </c>
      <c r="BC573" t="s">
        <v>161</v>
      </c>
      <c r="BD573" t="s">
        <v>161</v>
      </c>
      <c r="BE573" t="s">
        <v>161</v>
      </c>
      <c r="BF573" t="s">
        <v>159</v>
      </c>
      <c r="BG573" t="s">
        <v>161</v>
      </c>
      <c r="BH573" t="s">
        <v>161</v>
      </c>
      <c r="BI573">
        <v>0</v>
      </c>
      <c r="BJ573" t="s">
        <v>161</v>
      </c>
      <c r="BK573" t="s">
        <v>161</v>
      </c>
      <c r="BL573" t="s">
        <v>1191</v>
      </c>
      <c r="BM573" t="s">
        <v>161</v>
      </c>
      <c r="BO573" t="s">
        <v>161</v>
      </c>
      <c r="BQ573" t="s">
        <v>161</v>
      </c>
      <c r="BS573" t="s">
        <v>161</v>
      </c>
      <c r="BU573" t="s">
        <v>161</v>
      </c>
      <c r="BW573" t="s">
        <v>161</v>
      </c>
      <c r="BX573" t="s">
        <v>161</v>
      </c>
      <c r="BZ573">
        <v>0</v>
      </c>
      <c r="CA573">
        <v>0</v>
      </c>
      <c r="CB573">
        <v>0</v>
      </c>
      <c r="CC573">
        <v>0</v>
      </c>
      <c r="CD573">
        <v>0</v>
      </c>
      <c r="CE573">
        <v>0</v>
      </c>
      <c r="CF573">
        <v>0</v>
      </c>
      <c r="CG573">
        <v>0</v>
      </c>
      <c r="CH573">
        <v>0</v>
      </c>
      <c r="CI573">
        <v>0</v>
      </c>
      <c r="CJ573">
        <v>0</v>
      </c>
      <c r="CK573">
        <v>0</v>
      </c>
      <c r="CL573">
        <v>0</v>
      </c>
      <c r="CM573">
        <v>0</v>
      </c>
      <c r="CN573">
        <v>0</v>
      </c>
      <c r="CO573">
        <v>0</v>
      </c>
      <c r="CP573">
        <v>0</v>
      </c>
      <c r="CQ573">
        <v>0</v>
      </c>
      <c r="CR573">
        <v>0</v>
      </c>
      <c r="CS573">
        <v>0</v>
      </c>
      <c r="CT573">
        <v>0</v>
      </c>
      <c r="CU573">
        <v>0</v>
      </c>
      <c r="CV573">
        <v>0</v>
      </c>
      <c r="CW573">
        <v>0</v>
      </c>
      <c r="CX573">
        <v>0</v>
      </c>
      <c r="CY573">
        <v>0</v>
      </c>
      <c r="CZ573">
        <v>0</v>
      </c>
      <c r="DA573">
        <v>0</v>
      </c>
      <c r="DB573">
        <v>0</v>
      </c>
      <c r="DC573">
        <v>0</v>
      </c>
      <c r="DD573">
        <v>0</v>
      </c>
      <c r="DE573">
        <v>0</v>
      </c>
      <c r="DF573">
        <v>0</v>
      </c>
      <c r="DG573">
        <v>0</v>
      </c>
      <c r="DH573">
        <v>0</v>
      </c>
      <c r="DI573">
        <v>0</v>
      </c>
      <c r="DJ573">
        <v>0</v>
      </c>
      <c r="DK573">
        <v>0</v>
      </c>
      <c r="DL573">
        <v>0</v>
      </c>
      <c r="DM573">
        <v>0</v>
      </c>
      <c r="DN573">
        <v>0</v>
      </c>
      <c r="DO573">
        <v>0</v>
      </c>
      <c r="DP573">
        <v>0</v>
      </c>
      <c r="DQ573">
        <v>0</v>
      </c>
      <c r="DR573">
        <v>0</v>
      </c>
      <c r="DS573">
        <v>0</v>
      </c>
      <c r="DT573">
        <v>0</v>
      </c>
      <c r="DU573">
        <v>0</v>
      </c>
      <c r="DV573">
        <v>0</v>
      </c>
      <c r="DW573">
        <v>0</v>
      </c>
      <c r="DX573">
        <v>0</v>
      </c>
      <c r="DY573">
        <v>0</v>
      </c>
      <c r="DZ573">
        <v>0</v>
      </c>
      <c r="EA573">
        <v>0</v>
      </c>
      <c r="EB573">
        <v>0</v>
      </c>
      <c r="EC573">
        <v>0</v>
      </c>
      <c r="ED573">
        <v>0</v>
      </c>
      <c r="EE573">
        <v>0</v>
      </c>
      <c r="EF573">
        <v>0</v>
      </c>
      <c r="EG573">
        <v>0</v>
      </c>
      <c r="EH573">
        <v>0</v>
      </c>
      <c r="EI573">
        <v>0</v>
      </c>
      <c r="EJ573">
        <v>0</v>
      </c>
      <c r="EK573">
        <v>0</v>
      </c>
      <c r="EL573">
        <v>0</v>
      </c>
      <c r="EM573">
        <v>0</v>
      </c>
      <c r="EN573">
        <v>0</v>
      </c>
      <c r="EO573">
        <v>0</v>
      </c>
      <c r="EP573">
        <v>0</v>
      </c>
      <c r="EQ573">
        <v>0</v>
      </c>
      <c r="ER573">
        <v>0</v>
      </c>
      <c r="ES573">
        <v>0</v>
      </c>
    </row>
    <row r="574" spans="1:149" hidden="1" x14ac:dyDescent="0.3">
      <c r="A574" t="s">
        <v>148</v>
      </c>
      <c r="B574" t="s">
        <v>1033</v>
      </c>
      <c r="C574" t="s">
        <v>1178</v>
      </c>
      <c r="D574" t="s">
        <v>151</v>
      </c>
      <c r="E574" t="s">
        <v>152</v>
      </c>
      <c r="F574" t="s">
        <v>1061</v>
      </c>
      <c r="G574" t="str">
        <f>VLOOKUP(L574,'[3]Locn Lookup 2'!G:H,2,FALSE)</f>
        <v>104 -  NEW LEBANON SCHOOL</v>
      </c>
      <c r="H574" t="str">
        <f t="shared" si="33"/>
        <v>25062104 -  NEW LEBANON SCHOOL</v>
      </c>
      <c r="I574" t="s">
        <v>154</v>
      </c>
      <c r="J574" t="s">
        <v>155</v>
      </c>
      <c r="L574" s="3">
        <v>104</v>
      </c>
      <c r="M574" t="s">
        <v>652</v>
      </c>
      <c r="N574" t="s">
        <v>1192</v>
      </c>
      <c r="O574" t="s">
        <v>151</v>
      </c>
      <c r="P574" t="s">
        <v>158</v>
      </c>
      <c r="Q574" t="s">
        <v>307</v>
      </c>
      <c r="R574">
        <v>0</v>
      </c>
      <c r="S574">
        <v>0</v>
      </c>
      <c r="T574">
        <v>0</v>
      </c>
      <c r="U574">
        <v>0</v>
      </c>
      <c r="V574">
        <v>0</v>
      </c>
      <c r="W574">
        <v>0</v>
      </c>
      <c r="X574">
        <v>0</v>
      </c>
      <c r="Y574">
        <v>0</v>
      </c>
      <c r="Z574">
        <v>0</v>
      </c>
      <c r="AA574">
        <v>0</v>
      </c>
      <c r="AB574">
        <v>101219</v>
      </c>
      <c r="AC574">
        <v>0</v>
      </c>
      <c r="AD574">
        <v>0</v>
      </c>
      <c r="AE574">
        <f t="shared" si="34"/>
        <v>0</v>
      </c>
      <c r="AF574">
        <v>101219</v>
      </c>
      <c r="AG574">
        <v>101219</v>
      </c>
      <c r="AH574">
        <v>0</v>
      </c>
      <c r="AI574">
        <v>100</v>
      </c>
      <c r="AJ574">
        <v>0</v>
      </c>
      <c r="AK574">
        <v>0</v>
      </c>
      <c r="AL574">
        <v>0</v>
      </c>
      <c r="AM574">
        <v>0</v>
      </c>
      <c r="AN574">
        <v>0</v>
      </c>
      <c r="AO574">
        <v>0</v>
      </c>
      <c r="AP574">
        <v>0</v>
      </c>
      <c r="AQ574">
        <v>0</v>
      </c>
      <c r="AR574">
        <v>0</v>
      </c>
      <c r="AS574">
        <v>0</v>
      </c>
      <c r="AT574">
        <v>0</v>
      </c>
      <c r="AU574">
        <v>0</v>
      </c>
      <c r="AV574">
        <v>0</v>
      </c>
      <c r="AW574">
        <v>0</v>
      </c>
      <c r="AX574">
        <v>0</v>
      </c>
      <c r="AY574">
        <v>0</v>
      </c>
      <c r="AZ574" t="s">
        <v>1063</v>
      </c>
      <c r="BA574" t="s">
        <v>1061</v>
      </c>
      <c r="BB574" t="s">
        <v>161</v>
      </c>
      <c r="BC574" t="s">
        <v>161</v>
      </c>
      <c r="BD574" t="s">
        <v>161</v>
      </c>
      <c r="BE574" t="s">
        <v>161</v>
      </c>
      <c r="BF574" t="s">
        <v>159</v>
      </c>
      <c r="BG574" t="s">
        <v>161</v>
      </c>
      <c r="BH574" t="s">
        <v>161</v>
      </c>
      <c r="BI574">
        <v>0</v>
      </c>
      <c r="BJ574" t="s">
        <v>161</v>
      </c>
      <c r="BK574" t="s">
        <v>161</v>
      </c>
      <c r="BL574" t="s">
        <v>161</v>
      </c>
      <c r="BM574" t="s">
        <v>161</v>
      </c>
      <c r="BO574" t="s">
        <v>161</v>
      </c>
      <c r="BQ574" t="s">
        <v>161</v>
      </c>
      <c r="BS574" t="s">
        <v>161</v>
      </c>
      <c r="BU574" t="s">
        <v>161</v>
      </c>
      <c r="BW574" t="s">
        <v>161</v>
      </c>
      <c r="BX574" t="s">
        <v>161</v>
      </c>
      <c r="BZ574">
        <v>0</v>
      </c>
      <c r="CA574">
        <v>0</v>
      </c>
      <c r="CB574">
        <v>0</v>
      </c>
      <c r="CC574">
        <v>0</v>
      </c>
      <c r="CD574">
        <v>0</v>
      </c>
      <c r="CE574">
        <v>0</v>
      </c>
      <c r="CF574">
        <v>0</v>
      </c>
      <c r="CG574">
        <v>0</v>
      </c>
      <c r="CH574">
        <v>0</v>
      </c>
      <c r="CI574">
        <v>0</v>
      </c>
      <c r="CJ574">
        <v>0</v>
      </c>
      <c r="CK574">
        <v>0</v>
      </c>
      <c r="CL574">
        <v>0</v>
      </c>
      <c r="CM574">
        <v>0</v>
      </c>
      <c r="CN574">
        <v>0</v>
      </c>
      <c r="CO574">
        <v>0</v>
      </c>
      <c r="CP574">
        <v>0</v>
      </c>
      <c r="CQ574">
        <v>0</v>
      </c>
      <c r="CR574">
        <v>0</v>
      </c>
      <c r="CS574">
        <v>0</v>
      </c>
      <c r="CT574">
        <v>0</v>
      </c>
      <c r="CU574">
        <v>0</v>
      </c>
      <c r="CV574">
        <v>0</v>
      </c>
      <c r="CW574">
        <v>0</v>
      </c>
      <c r="CX574">
        <v>0</v>
      </c>
      <c r="CY574">
        <v>0</v>
      </c>
      <c r="CZ574">
        <v>0</v>
      </c>
      <c r="DA574">
        <v>0</v>
      </c>
      <c r="DB574">
        <v>0</v>
      </c>
      <c r="DC574">
        <v>0</v>
      </c>
      <c r="DD574">
        <v>0</v>
      </c>
      <c r="DE574">
        <v>0</v>
      </c>
      <c r="DF574">
        <v>0</v>
      </c>
      <c r="DG574">
        <v>0</v>
      </c>
      <c r="DH574">
        <v>0</v>
      </c>
      <c r="DI574">
        <v>0</v>
      </c>
      <c r="DJ574">
        <v>0</v>
      </c>
      <c r="DK574">
        <v>0</v>
      </c>
      <c r="DL574">
        <v>0</v>
      </c>
      <c r="DM574">
        <v>0</v>
      </c>
      <c r="DN574">
        <v>0</v>
      </c>
      <c r="DO574">
        <v>0</v>
      </c>
      <c r="DP574">
        <v>0</v>
      </c>
      <c r="DQ574">
        <v>0</v>
      </c>
      <c r="DR574">
        <v>0</v>
      </c>
      <c r="DS574">
        <v>0</v>
      </c>
      <c r="DT574">
        <v>0</v>
      </c>
      <c r="DU574">
        <v>0</v>
      </c>
      <c r="DV574">
        <v>0</v>
      </c>
      <c r="DW574">
        <v>0</v>
      </c>
      <c r="DX574">
        <v>0</v>
      </c>
      <c r="DY574">
        <v>0</v>
      </c>
      <c r="DZ574">
        <v>0</v>
      </c>
      <c r="EA574">
        <v>0</v>
      </c>
      <c r="EB574">
        <v>0</v>
      </c>
      <c r="EC574">
        <v>0</v>
      </c>
      <c r="ED574">
        <v>0</v>
      </c>
      <c r="EE574">
        <v>0</v>
      </c>
      <c r="EF574">
        <v>0</v>
      </c>
      <c r="EG574">
        <v>0</v>
      </c>
      <c r="EH574">
        <v>0</v>
      </c>
      <c r="EI574">
        <v>0</v>
      </c>
      <c r="EJ574">
        <v>0</v>
      </c>
      <c r="EK574">
        <v>0</v>
      </c>
      <c r="EL574">
        <v>0</v>
      </c>
      <c r="EM574">
        <v>0</v>
      </c>
      <c r="EN574">
        <v>0</v>
      </c>
      <c r="EO574">
        <v>0</v>
      </c>
      <c r="EP574">
        <v>0</v>
      </c>
      <c r="EQ574">
        <v>0</v>
      </c>
      <c r="ER574">
        <v>0</v>
      </c>
      <c r="ES574">
        <v>0</v>
      </c>
    </row>
    <row r="575" spans="1:149" hidden="1" x14ac:dyDescent="0.3">
      <c r="A575" t="s">
        <v>148</v>
      </c>
      <c r="B575" t="s">
        <v>1033</v>
      </c>
      <c r="C575" t="s">
        <v>1193</v>
      </c>
      <c r="D575" t="s">
        <v>151</v>
      </c>
      <c r="E575" t="s">
        <v>152</v>
      </c>
      <c r="F575" t="s">
        <v>1102</v>
      </c>
      <c r="G575" t="str">
        <f>VLOOKUP(L575,'[3]Locn Lookup 2'!G:H,2,FALSE)</f>
        <v>104 -  NEW LEBANON SCHOOL</v>
      </c>
      <c r="H575" t="str">
        <f t="shared" si="33"/>
        <v>11142104 -  NEW LEBANON SCHOOL</v>
      </c>
      <c r="I575" t="s">
        <v>154</v>
      </c>
      <c r="J575" t="s">
        <v>155</v>
      </c>
      <c r="L575" s="3">
        <v>104</v>
      </c>
      <c r="M575" t="s">
        <v>840</v>
      </c>
      <c r="N575" t="s">
        <v>1194</v>
      </c>
      <c r="O575" t="s">
        <v>151</v>
      </c>
      <c r="P575" t="s">
        <v>158</v>
      </c>
      <c r="Q575" t="s">
        <v>307</v>
      </c>
      <c r="R575">
        <v>0</v>
      </c>
      <c r="S575">
        <v>0</v>
      </c>
      <c r="T575">
        <v>0</v>
      </c>
      <c r="U575">
        <v>0</v>
      </c>
      <c r="V575">
        <v>0</v>
      </c>
      <c r="W575">
        <v>0</v>
      </c>
      <c r="X575">
        <v>0</v>
      </c>
      <c r="Y575">
        <v>0</v>
      </c>
      <c r="Z575">
        <v>0</v>
      </c>
      <c r="AA575">
        <v>0</v>
      </c>
      <c r="AB575">
        <v>4500</v>
      </c>
      <c r="AC575">
        <v>5260.85</v>
      </c>
      <c r="AD575">
        <v>-0.3</v>
      </c>
      <c r="AE575">
        <f t="shared" si="34"/>
        <v>5260.55</v>
      </c>
      <c r="AF575">
        <v>9760.5499999999993</v>
      </c>
      <c r="AG575">
        <v>9760.5499999999993</v>
      </c>
      <c r="AH575">
        <v>0</v>
      </c>
      <c r="AI575">
        <v>100</v>
      </c>
      <c r="AJ575">
        <v>0</v>
      </c>
      <c r="AK575">
        <v>0</v>
      </c>
      <c r="AL575">
        <v>0</v>
      </c>
      <c r="AM575">
        <v>0</v>
      </c>
      <c r="AN575">
        <v>0</v>
      </c>
      <c r="AO575">
        <v>0</v>
      </c>
      <c r="AP575">
        <v>0</v>
      </c>
      <c r="AQ575">
        <v>0</v>
      </c>
      <c r="AR575">
        <v>0</v>
      </c>
      <c r="AS575">
        <v>0</v>
      </c>
      <c r="AT575">
        <v>0</v>
      </c>
      <c r="AU575">
        <v>0</v>
      </c>
      <c r="AV575">
        <v>0</v>
      </c>
      <c r="AW575">
        <v>0</v>
      </c>
      <c r="AX575">
        <v>0</v>
      </c>
      <c r="AY575">
        <v>0</v>
      </c>
      <c r="AZ575" t="s">
        <v>988</v>
      </c>
      <c r="BA575" t="s">
        <v>1102</v>
      </c>
      <c r="BB575" t="s">
        <v>161</v>
      </c>
      <c r="BC575" t="s">
        <v>161</v>
      </c>
      <c r="BD575" t="s">
        <v>161</v>
      </c>
      <c r="BE575" t="s">
        <v>161</v>
      </c>
      <c r="BF575" t="s">
        <v>159</v>
      </c>
      <c r="BG575" t="s">
        <v>161</v>
      </c>
      <c r="BH575" t="s">
        <v>161</v>
      </c>
      <c r="BI575">
        <v>0</v>
      </c>
      <c r="BJ575" t="s">
        <v>161</v>
      </c>
      <c r="BK575" t="s">
        <v>161</v>
      </c>
      <c r="BL575" t="s">
        <v>1104</v>
      </c>
      <c r="BM575" t="s">
        <v>161</v>
      </c>
      <c r="BO575" t="s">
        <v>161</v>
      </c>
      <c r="BQ575" t="s">
        <v>161</v>
      </c>
      <c r="BS575" t="s">
        <v>161</v>
      </c>
      <c r="BU575" t="s">
        <v>161</v>
      </c>
      <c r="BW575" t="s">
        <v>161</v>
      </c>
      <c r="BX575" t="s">
        <v>161</v>
      </c>
      <c r="BZ575">
        <v>0</v>
      </c>
      <c r="CA575">
        <v>0</v>
      </c>
      <c r="CB575">
        <v>0</v>
      </c>
      <c r="CC575">
        <v>0</v>
      </c>
      <c r="CD575">
        <v>0</v>
      </c>
      <c r="CE575">
        <v>0</v>
      </c>
      <c r="CF575">
        <v>0</v>
      </c>
      <c r="CG575">
        <v>0</v>
      </c>
      <c r="CH575">
        <v>0</v>
      </c>
      <c r="CI575">
        <v>0</v>
      </c>
      <c r="CJ575">
        <v>0</v>
      </c>
      <c r="CK575">
        <v>0</v>
      </c>
      <c r="CL575">
        <v>0</v>
      </c>
      <c r="CM575">
        <v>0</v>
      </c>
      <c r="CN575">
        <v>0</v>
      </c>
      <c r="CO575">
        <v>0</v>
      </c>
      <c r="CP575">
        <v>0</v>
      </c>
      <c r="CQ575">
        <v>0</v>
      </c>
      <c r="CR575">
        <v>0</v>
      </c>
      <c r="CS575">
        <v>0</v>
      </c>
      <c r="CT575">
        <v>0</v>
      </c>
      <c r="CU575">
        <v>0</v>
      </c>
      <c r="CV575">
        <v>0</v>
      </c>
      <c r="CW575">
        <v>0</v>
      </c>
      <c r="CX575">
        <v>0</v>
      </c>
      <c r="CY575">
        <v>0</v>
      </c>
      <c r="CZ575">
        <v>0</v>
      </c>
      <c r="DA575">
        <v>0</v>
      </c>
      <c r="DB575">
        <v>0</v>
      </c>
      <c r="DC575">
        <v>0</v>
      </c>
      <c r="DD575">
        <v>0</v>
      </c>
      <c r="DE575">
        <v>0</v>
      </c>
      <c r="DF575">
        <v>0</v>
      </c>
      <c r="DG575">
        <v>0</v>
      </c>
      <c r="DH575">
        <v>0</v>
      </c>
      <c r="DI575">
        <v>0</v>
      </c>
      <c r="DJ575">
        <v>0</v>
      </c>
      <c r="DK575">
        <v>0</v>
      </c>
      <c r="DL575">
        <v>0</v>
      </c>
      <c r="DM575">
        <v>0</v>
      </c>
      <c r="DN575">
        <v>0</v>
      </c>
      <c r="DO575">
        <v>0</v>
      </c>
      <c r="DP575">
        <v>0</v>
      </c>
      <c r="DQ575">
        <v>0</v>
      </c>
      <c r="DR575">
        <v>0</v>
      </c>
      <c r="DS575">
        <v>0</v>
      </c>
      <c r="DT575">
        <v>0</v>
      </c>
      <c r="DU575">
        <v>0</v>
      </c>
      <c r="DV575">
        <v>0</v>
      </c>
      <c r="DW575">
        <v>0</v>
      </c>
      <c r="DX575">
        <v>0</v>
      </c>
      <c r="DY575">
        <v>0</v>
      </c>
      <c r="DZ575">
        <v>0</v>
      </c>
      <c r="EA575">
        <v>0</v>
      </c>
      <c r="EB575">
        <v>0</v>
      </c>
      <c r="EC575">
        <v>0</v>
      </c>
      <c r="ED575">
        <v>0.3</v>
      </c>
      <c r="EE575">
        <v>0</v>
      </c>
      <c r="EF575">
        <v>-0.3</v>
      </c>
      <c r="EG575">
        <v>0</v>
      </c>
      <c r="EH575">
        <v>0</v>
      </c>
      <c r="EI575">
        <v>0</v>
      </c>
      <c r="EJ575">
        <v>0</v>
      </c>
      <c r="EK575">
        <v>0</v>
      </c>
      <c r="EL575">
        <v>4500</v>
      </c>
      <c r="EM575">
        <v>5260.85</v>
      </c>
      <c r="EN575">
        <v>0</v>
      </c>
      <c r="EO575">
        <v>9760.85</v>
      </c>
      <c r="EP575">
        <v>9760.5499999999993</v>
      </c>
      <c r="EQ575">
        <v>0</v>
      </c>
      <c r="ER575">
        <v>0.3</v>
      </c>
      <c r="ES575">
        <v>100</v>
      </c>
    </row>
    <row r="576" spans="1:149" hidden="1" x14ac:dyDescent="0.3">
      <c r="A576" t="s">
        <v>148</v>
      </c>
      <c r="B576" t="s">
        <v>1033</v>
      </c>
      <c r="C576" t="s">
        <v>1195</v>
      </c>
      <c r="D576" t="s">
        <v>151</v>
      </c>
      <c r="E576" t="s">
        <v>152</v>
      </c>
      <c r="F576" t="s">
        <v>1070</v>
      </c>
      <c r="G576" t="str">
        <f>VLOOKUP(L576,'[3]Locn Lookup 2'!G:H,2,FALSE)</f>
        <v>104 -  NEW LEBANON SCHOOL</v>
      </c>
      <c r="H576" t="str">
        <f t="shared" si="33"/>
        <v>25065104 -  NEW LEBANON SCHOOL</v>
      </c>
      <c r="I576" t="s">
        <v>154</v>
      </c>
      <c r="J576" t="s">
        <v>155</v>
      </c>
      <c r="L576" s="3">
        <v>104</v>
      </c>
      <c r="M576" t="s">
        <v>652</v>
      </c>
      <c r="N576" t="s">
        <v>1196</v>
      </c>
      <c r="O576" t="s">
        <v>151</v>
      </c>
      <c r="P576" t="s">
        <v>158</v>
      </c>
      <c r="Q576" t="s">
        <v>307</v>
      </c>
      <c r="R576">
        <v>0</v>
      </c>
      <c r="S576">
        <v>0</v>
      </c>
      <c r="T576">
        <v>0</v>
      </c>
      <c r="U576">
        <v>0</v>
      </c>
      <c r="V576">
        <v>0</v>
      </c>
      <c r="W576">
        <v>0</v>
      </c>
      <c r="X576">
        <v>0</v>
      </c>
      <c r="Y576">
        <v>0</v>
      </c>
      <c r="Z576">
        <v>0</v>
      </c>
      <c r="AA576">
        <v>0</v>
      </c>
      <c r="AB576">
        <v>20420</v>
      </c>
      <c r="AC576">
        <v>161700</v>
      </c>
      <c r="AD576">
        <v>-45700</v>
      </c>
      <c r="AE576">
        <f t="shared" si="34"/>
        <v>116000</v>
      </c>
      <c r="AF576">
        <v>136420</v>
      </c>
      <c r="AG576">
        <v>136420</v>
      </c>
      <c r="AH576">
        <v>0</v>
      </c>
      <c r="AI576">
        <v>100</v>
      </c>
      <c r="AJ576">
        <v>0</v>
      </c>
      <c r="AK576">
        <v>0</v>
      </c>
      <c r="AL576">
        <v>0</v>
      </c>
      <c r="AM576">
        <v>0</v>
      </c>
      <c r="AN576">
        <v>0</v>
      </c>
      <c r="AO576">
        <v>0</v>
      </c>
      <c r="AP576">
        <v>0</v>
      </c>
      <c r="AQ576">
        <v>0</v>
      </c>
      <c r="AR576">
        <v>0</v>
      </c>
      <c r="AS576">
        <v>0</v>
      </c>
      <c r="AT576">
        <v>0</v>
      </c>
      <c r="AU576">
        <v>0</v>
      </c>
      <c r="AV576">
        <v>0</v>
      </c>
      <c r="AW576">
        <v>0</v>
      </c>
      <c r="AX576">
        <v>0</v>
      </c>
      <c r="AY576">
        <v>0</v>
      </c>
      <c r="AZ576" t="s">
        <v>1072</v>
      </c>
      <c r="BA576" t="s">
        <v>1070</v>
      </c>
      <c r="BB576" t="s">
        <v>161</v>
      </c>
      <c r="BC576" t="s">
        <v>161</v>
      </c>
      <c r="BD576" t="s">
        <v>161</v>
      </c>
      <c r="BE576" t="s">
        <v>161</v>
      </c>
      <c r="BF576" t="s">
        <v>159</v>
      </c>
      <c r="BG576" t="s">
        <v>161</v>
      </c>
      <c r="BH576" t="s">
        <v>161</v>
      </c>
      <c r="BI576">
        <v>0</v>
      </c>
      <c r="BJ576" t="s">
        <v>161</v>
      </c>
      <c r="BK576" t="s">
        <v>161</v>
      </c>
      <c r="BL576" t="s">
        <v>161</v>
      </c>
      <c r="BM576" t="s">
        <v>161</v>
      </c>
      <c r="BO576" t="s">
        <v>161</v>
      </c>
      <c r="BQ576" t="s">
        <v>161</v>
      </c>
      <c r="BS576" t="s">
        <v>161</v>
      </c>
      <c r="BU576" t="s">
        <v>161</v>
      </c>
      <c r="BW576" t="s">
        <v>161</v>
      </c>
      <c r="BX576" t="s">
        <v>161</v>
      </c>
      <c r="BZ576">
        <v>0</v>
      </c>
      <c r="CA576">
        <v>0</v>
      </c>
      <c r="CB576">
        <v>0</v>
      </c>
      <c r="CC576">
        <v>0</v>
      </c>
      <c r="CD576">
        <v>0</v>
      </c>
      <c r="CE576">
        <v>0</v>
      </c>
      <c r="CF576">
        <v>0</v>
      </c>
      <c r="CG576">
        <v>0</v>
      </c>
      <c r="CH576">
        <v>0</v>
      </c>
      <c r="CI576">
        <v>0</v>
      </c>
      <c r="CJ576">
        <v>0</v>
      </c>
      <c r="CK576">
        <v>0</v>
      </c>
      <c r="CL576">
        <v>0</v>
      </c>
      <c r="CM576">
        <v>0</v>
      </c>
      <c r="CN576">
        <v>0</v>
      </c>
      <c r="CO576">
        <v>0</v>
      </c>
      <c r="CP576">
        <v>0</v>
      </c>
      <c r="CQ576">
        <v>0</v>
      </c>
      <c r="CR576">
        <v>0</v>
      </c>
      <c r="CS576">
        <v>0</v>
      </c>
      <c r="CT576">
        <v>0</v>
      </c>
      <c r="CU576">
        <v>0</v>
      </c>
      <c r="CV576">
        <v>0</v>
      </c>
      <c r="CW576">
        <v>0</v>
      </c>
      <c r="CX576">
        <v>0</v>
      </c>
      <c r="CY576">
        <v>0</v>
      </c>
      <c r="CZ576">
        <v>0</v>
      </c>
      <c r="DA576">
        <v>0</v>
      </c>
      <c r="DB576">
        <v>0</v>
      </c>
      <c r="DC576">
        <v>0</v>
      </c>
      <c r="DD576">
        <v>0</v>
      </c>
      <c r="DE576">
        <v>0</v>
      </c>
      <c r="DF576">
        <v>0</v>
      </c>
      <c r="DG576">
        <v>0</v>
      </c>
      <c r="DH576">
        <v>0</v>
      </c>
      <c r="DI576">
        <v>0</v>
      </c>
      <c r="DJ576">
        <v>0</v>
      </c>
      <c r="DK576">
        <v>0</v>
      </c>
      <c r="DL576">
        <v>0</v>
      </c>
      <c r="DM576">
        <v>0</v>
      </c>
      <c r="DN576">
        <v>0</v>
      </c>
      <c r="DO576">
        <v>0</v>
      </c>
      <c r="DP576">
        <v>0</v>
      </c>
      <c r="DQ576">
        <v>0</v>
      </c>
      <c r="DR576">
        <v>0</v>
      </c>
      <c r="DS576">
        <v>0</v>
      </c>
      <c r="DT576">
        <v>0</v>
      </c>
      <c r="DU576">
        <v>0</v>
      </c>
      <c r="DV576">
        <v>0</v>
      </c>
      <c r="DW576">
        <v>0</v>
      </c>
      <c r="DX576">
        <v>0</v>
      </c>
      <c r="DY576">
        <v>0</v>
      </c>
      <c r="DZ576">
        <v>0</v>
      </c>
      <c r="EA576">
        <v>0</v>
      </c>
      <c r="EB576">
        <v>0</v>
      </c>
      <c r="EC576">
        <v>0</v>
      </c>
      <c r="ED576">
        <v>0</v>
      </c>
      <c r="EE576">
        <v>0</v>
      </c>
      <c r="EF576">
        <v>0</v>
      </c>
      <c r="EG576">
        <v>0</v>
      </c>
      <c r="EH576">
        <v>0</v>
      </c>
      <c r="EI576">
        <v>0</v>
      </c>
      <c r="EJ576">
        <v>0</v>
      </c>
      <c r="EK576">
        <v>0</v>
      </c>
      <c r="EL576">
        <v>0</v>
      </c>
      <c r="EM576">
        <v>0</v>
      </c>
      <c r="EN576">
        <v>0</v>
      </c>
      <c r="EO576">
        <v>0</v>
      </c>
      <c r="EP576">
        <v>0</v>
      </c>
      <c r="EQ576">
        <v>0</v>
      </c>
      <c r="ER576">
        <v>0</v>
      </c>
      <c r="ES576">
        <v>0</v>
      </c>
    </row>
    <row r="577" spans="1:149" hidden="1" x14ac:dyDescent="0.3">
      <c r="A577" t="s">
        <v>148</v>
      </c>
      <c r="B577" t="s">
        <v>1033</v>
      </c>
      <c r="C577" t="s">
        <v>1195</v>
      </c>
      <c r="D577" t="s">
        <v>1007</v>
      </c>
      <c r="E577" t="s">
        <v>1008</v>
      </c>
      <c r="F577" t="s">
        <v>161</v>
      </c>
      <c r="G577" t="str">
        <f>VLOOKUP(L577,'[3]Locn Lookup 2'!G:H,2,FALSE)</f>
        <v>104 -  NEW LEBANON SCHOOL</v>
      </c>
      <c r="H577" t="str">
        <f t="shared" si="33"/>
        <v>104 -  NEW LEBANON SCHOOL</v>
      </c>
      <c r="I577" t="s">
        <v>154</v>
      </c>
      <c r="J577" t="s">
        <v>155</v>
      </c>
      <c r="L577" s="3">
        <v>104</v>
      </c>
      <c r="M577" t="s">
        <v>652</v>
      </c>
      <c r="N577" t="s">
        <v>1197</v>
      </c>
      <c r="O577" t="s">
        <v>1007</v>
      </c>
      <c r="P577" t="s">
        <v>158</v>
      </c>
      <c r="Q577" t="s">
        <v>159</v>
      </c>
      <c r="R577">
        <v>0</v>
      </c>
      <c r="S577">
        <v>0</v>
      </c>
      <c r="T577">
        <v>0</v>
      </c>
      <c r="U577">
        <v>0</v>
      </c>
      <c r="V577">
        <v>0</v>
      </c>
      <c r="W577">
        <v>0</v>
      </c>
      <c r="X577">
        <v>0</v>
      </c>
      <c r="Y577">
        <v>0</v>
      </c>
      <c r="Z577">
        <v>0</v>
      </c>
      <c r="AA577">
        <v>0</v>
      </c>
      <c r="AB577">
        <v>0</v>
      </c>
      <c r="AC577">
        <v>0</v>
      </c>
      <c r="AD577">
        <v>0</v>
      </c>
      <c r="AE577">
        <f t="shared" si="34"/>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t="s">
        <v>161</v>
      </c>
      <c r="BA577" t="s">
        <v>161</v>
      </c>
      <c r="BB577" t="s">
        <v>161</v>
      </c>
      <c r="BC577" t="s">
        <v>161</v>
      </c>
      <c r="BD577" t="s">
        <v>161</v>
      </c>
      <c r="BE577" t="s">
        <v>161</v>
      </c>
      <c r="BF577" t="s">
        <v>161</v>
      </c>
      <c r="BG577" t="s">
        <v>161</v>
      </c>
      <c r="BH577" t="s">
        <v>161</v>
      </c>
      <c r="BJ577" t="s">
        <v>161</v>
      </c>
      <c r="BK577" t="s">
        <v>161</v>
      </c>
      <c r="BL577" t="s">
        <v>161</v>
      </c>
      <c r="BM577" t="s">
        <v>161</v>
      </c>
      <c r="BO577" t="s">
        <v>161</v>
      </c>
      <c r="BQ577" t="s">
        <v>161</v>
      </c>
      <c r="BS577" t="s">
        <v>161</v>
      </c>
      <c r="BU577" t="s">
        <v>161</v>
      </c>
      <c r="BW577" t="s">
        <v>161</v>
      </c>
      <c r="BX577" t="s">
        <v>161</v>
      </c>
      <c r="BZ577">
        <v>0</v>
      </c>
      <c r="CA577">
        <v>0</v>
      </c>
      <c r="CB577">
        <v>0</v>
      </c>
      <c r="CC577">
        <v>0</v>
      </c>
      <c r="CD577">
        <v>0</v>
      </c>
      <c r="CE577">
        <v>0</v>
      </c>
      <c r="CF577">
        <v>0</v>
      </c>
      <c r="CG577">
        <v>0</v>
      </c>
      <c r="CH577">
        <v>0</v>
      </c>
      <c r="CI577">
        <v>0</v>
      </c>
      <c r="CJ577">
        <v>0</v>
      </c>
      <c r="CK577">
        <v>0</v>
      </c>
      <c r="CL577">
        <v>0</v>
      </c>
      <c r="CM577">
        <v>0</v>
      </c>
      <c r="CN577">
        <v>0</v>
      </c>
      <c r="CO577">
        <v>0</v>
      </c>
      <c r="CP577">
        <v>0</v>
      </c>
      <c r="CQ577">
        <v>0</v>
      </c>
      <c r="CR577">
        <v>0</v>
      </c>
      <c r="CS577">
        <v>0</v>
      </c>
      <c r="CT577">
        <v>0</v>
      </c>
      <c r="CU577">
        <v>0</v>
      </c>
      <c r="CV577">
        <v>0</v>
      </c>
      <c r="CW577">
        <v>0</v>
      </c>
      <c r="CX577">
        <v>0</v>
      </c>
      <c r="CY577">
        <v>0</v>
      </c>
      <c r="CZ577">
        <v>0</v>
      </c>
      <c r="DA577">
        <v>0</v>
      </c>
      <c r="DB577">
        <v>0</v>
      </c>
      <c r="DC577">
        <v>0</v>
      </c>
      <c r="DD577">
        <v>0</v>
      </c>
      <c r="DE577">
        <v>0</v>
      </c>
      <c r="DF577">
        <v>0</v>
      </c>
      <c r="DG577">
        <v>0</v>
      </c>
      <c r="DH577">
        <v>0</v>
      </c>
      <c r="DI577">
        <v>0</v>
      </c>
      <c r="DJ577">
        <v>0</v>
      </c>
      <c r="DK577">
        <v>0</v>
      </c>
      <c r="DL577">
        <v>0</v>
      </c>
      <c r="DM577">
        <v>0</v>
      </c>
      <c r="DN577">
        <v>0</v>
      </c>
      <c r="DO577">
        <v>0</v>
      </c>
      <c r="DP577">
        <v>0</v>
      </c>
      <c r="DQ577">
        <v>0</v>
      </c>
      <c r="DR577">
        <v>0</v>
      </c>
      <c r="DS577">
        <v>0</v>
      </c>
      <c r="DT577">
        <v>0</v>
      </c>
      <c r="DU577">
        <v>0</v>
      </c>
      <c r="DV577">
        <v>0</v>
      </c>
      <c r="DW577">
        <v>0</v>
      </c>
      <c r="DX577">
        <v>0</v>
      </c>
      <c r="DY577">
        <v>0</v>
      </c>
      <c r="DZ577">
        <v>0</v>
      </c>
      <c r="EA577">
        <v>0</v>
      </c>
      <c r="EB577">
        <v>0</v>
      </c>
      <c r="EC577">
        <v>0</v>
      </c>
      <c r="ED577">
        <v>0</v>
      </c>
      <c r="EE577">
        <v>0</v>
      </c>
      <c r="EF577">
        <v>0</v>
      </c>
      <c r="EG577">
        <v>0</v>
      </c>
      <c r="EH577">
        <v>0</v>
      </c>
      <c r="EI577">
        <v>0</v>
      </c>
      <c r="EJ577">
        <v>0</v>
      </c>
      <c r="EK577">
        <v>0</v>
      </c>
      <c r="EL577">
        <v>0</v>
      </c>
      <c r="EM577">
        <v>0</v>
      </c>
      <c r="EN577">
        <v>0</v>
      </c>
      <c r="EO577">
        <v>0</v>
      </c>
      <c r="EP577">
        <v>0</v>
      </c>
      <c r="EQ577">
        <v>0</v>
      </c>
      <c r="ER577">
        <v>0</v>
      </c>
      <c r="ES577">
        <v>0</v>
      </c>
    </row>
    <row r="578" spans="1:149" hidden="1" x14ac:dyDescent="0.3">
      <c r="A578" t="s">
        <v>148</v>
      </c>
      <c r="B578" t="s">
        <v>1033</v>
      </c>
      <c r="C578" t="s">
        <v>1195</v>
      </c>
      <c r="D578" t="s">
        <v>1007</v>
      </c>
      <c r="E578" t="s">
        <v>1008</v>
      </c>
      <c r="F578" t="s">
        <v>1168</v>
      </c>
      <c r="G578" t="str">
        <f>VLOOKUP(L578,'[3]Locn Lookup 2'!G:H,2,FALSE)</f>
        <v>105 -  COS COB SCHOOL</v>
      </c>
      <c r="H578" t="str">
        <f t="shared" si="33"/>
        <v>22048105 -  COS COB SCHOOL</v>
      </c>
      <c r="I578" t="s">
        <v>154</v>
      </c>
      <c r="J578" t="s">
        <v>155</v>
      </c>
      <c r="L578" s="3">
        <v>105</v>
      </c>
      <c r="M578" t="s">
        <v>652</v>
      </c>
      <c r="N578" t="s">
        <v>1198</v>
      </c>
      <c r="O578" t="s">
        <v>1007</v>
      </c>
      <c r="P578" t="s">
        <v>158</v>
      </c>
      <c r="Q578" t="s">
        <v>307</v>
      </c>
      <c r="R578">
        <v>0</v>
      </c>
      <c r="S578">
        <v>0</v>
      </c>
      <c r="T578">
        <v>0</v>
      </c>
      <c r="U578">
        <v>0</v>
      </c>
      <c r="V578">
        <v>0</v>
      </c>
      <c r="W578">
        <v>0</v>
      </c>
      <c r="X578">
        <v>0</v>
      </c>
      <c r="Y578">
        <v>0</v>
      </c>
      <c r="Z578">
        <v>0</v>
      </c>
      <c r="AA578">
        <v>0</v>
      </c>
      <c r="AB578">
        <v>0</v>
      </c>
      <c r="AC578">
        <v>4500</v>
      </c>
      <c r="AD578">
        <v>0</v>
      </c>
      <c r="AE578">
        <f t="shared" si="34"/>
        <v>4500</v>
      </c>
      <c r="AF578">
        <v>4500</v>
      </c>
      <c r="AG578">
        <v>4500</v>
      </c>
      <c r="AH578">
        <v>0</v>
      </c>
      <c r="AI578">
        <v>100</v>
      </c>
      <c r="AJ578">
        <v>0</v>
      </c>
      <c r="AK578">
        <v>0</v>
      </c>
      <c r="AL578">
        <v>0</v>
      </c>
      <c r="AM578">
        <v>0</v>
      </c>
      <c r="AN578">
        <v>0</v>
      </c>
      <c r="AO578">
        <v>0</v>
      </c>
      <c r="AP578">
        <v>0</v>
      </c>
      <c r="AQ578">
        <v>0</v>
      </c>
      <c r="AR578">
        <v>0</v>
      </c>
      <c r="AS578">
        <v>0</v>
      </c>
      <c r="AT578">
        <v>0</v>
      </c>
      <c r="AU578">
        <v>0</v>
      </c>
      <c r="AV578">
        <v>0</v>
      </c>
      <c r="AW578">
        <v>0</v>
      </c>
      <c r="AX578">
        <v>0</v>
      </c>
      <c r="AY578">
        <v>0</v>
      </c>
      <c r="AZ578" t="s">
        <v>1170</v>
      </c>
      <c r="BA578" t="s">
        <v>1168</v>
      </c>
      <c r="BB578" t="s">
        <v>161</v>
      </c>
      <c r="BC578" t="s">
        <v>161</v>
      </c>
      <c r="BD578" t="s">
        <v>161</v>
      </c>
      <c r="BE578" t="s">
        <v>161</v>
      </c>
      <c r="BF578" t="s">
        <v>159</v>
      </c>
      <c r="BG578" t="s">
        <v>161</v>
      </c>
      <c r="BH578" t="s">
        <v>161</v>
      </c>
      <c r="BI578">
        <v>0</v>
      </c>
      <c r="BJ578" t="s">
        <v>161</v>
      </c>
      <c r="BK578" t="s">
        <v>161</v>
      </c>
      <c r="BL578" t="s">
        <v>161</v>
      </c>
      <c r="BM578" t="s">
        <v>161</v>
      </c>
      <c r="BO578" t="s">
        <v>161</v>
      </c>
      <c r="BQ578" t="s">
        <v>161</v>
      </c>
      <c r="BS578" t="s">
        <v>161</v>
      </c>
      <c r="BU578" t="s">
        <v>161</v>
      </c>
      <c r="BW578" t="s">
        <v>161</v>
      </c>
      <c r="BX578" t="s">
        <v>161</v>
      </c>
      <c r="BZ578">
        <v>0</v>
      </c>
      <c r="CA578">
        <v>0</v>
      </c>
      <c r="CB578">
        <v>0</v>
      </c>
      <c r="CC578">
        <v>0</v>
      </c>
      <c r="CD578">
        <v>0</v>
      </c>
      <c r="CE578">
        <v>0</v>
      </c>
      <c r="CF578">
        <v>0</v>
      </c>
      <c r="CG578">
        <v>0</v>
      </c>
      <c r="CH578">
        <v>0</v>
      </c>
      <c r="CI578">
        <v>0</v>
      </c>
      <c r="CJ578">
        <v>0</v>
      </c>
      <c r="CK578">
        <v>0</v>
      </c>
      <c r="CL578">
        <v>0</v>
      </c>
      <c r="CM578">
        <v>0</v>
      </c>
      <c r="CN578">
        <v>0</v>
      </c>
      <c r="CO578">
        <v>0</v>
      </c>
      <c r="CP578">
        <v>0</v>
      </c>
      <c r="CQ578">
        <v>0</v>
      </c>
      <c r="CR578">
        <v>0</v>
      </c>
      <c r="CS578">
        <v>0</v>
      </c>
      <c r="CT578">
        <v>0</v>
      </c>
      <c r="CU578">
        <v>0</v>
      </c>
      <c r="CV578">
        <v>0</v>
      </c>
      <c r="CW578">
        <v>0</v>
      </c>
      <c r="CX578">
        <v>0</v>
      </c>
      <c r="CY578">
        <v>0</v>
      </c>
      <c r="CZ578">
        <v>0</v>
      </c>
      <c r="DA578">
        <v>0</v>
      </c>
      <c r="DB578">
        <v>0</v>
      </c>
      <c r="DC578">
        <v>0</v>
      </c>
      <c r="DD578">
        <v>0</v>
      </c>
      <c r="DE578">
        <v>0</v>
      </c>
      <c r="DF578">
        <v>0</v>
      </c>
      <c r="DG578">
        <v>0</v>
      </c>
      <c r="DH578">
        <v>0</v>
      </c>
      <c r="DI578">
        <v>0</v>
      </c>
      <c r="DJ578">
        <v>0</v>
      </c>
      <c r="DK578">
        <v>0</v>
      </c>
      <c r="DL578">
        <v>0</v>
      </c>
      <c r="DM578">
        <v>0</v>
      </c>
      <c r="DN578">
        <v>0</v>
      </c>
      <c r="DO578">
        <v>0</v>
      </c>
      <c r="DP578">
        <v>0</v>
      </c>
      <c r="DQ578">
        <v>0</v>
      </c>
      <c r="DR578">
        <v>0</v>
      </c>
      <c r="DS578">
        <v>0</v>
      </c>
      <c r="DT578">
        <v>0</v>
      </c>
      <c r="DU578">
        <v>0</v>
      </c>
      <c r="DV578">
        <v>0</v>
      </c>
      <c r="DW578">
        <v>0</v>
      </c>
      <c r="DX578">
        <v>0</v>
      </c>
      <c r="DY578">
        <v>0</v>
      </c>
      <c r="DZ578">
        <v>0</v>
      </c>
      <c r="EA578">
        <v>0</v>
      </c>
      <c r="EB578">
        <v>0</v>
      </c>
      <c r="EC578">
        <v>0</v>
      </c>
      <c r="ED578">
        <v>0</v>
      </c>
      <c r="EE578">
        <v>0</v>
      </c>
      <c r="EF578">
        <v>0</v>
      </c>
      <c r="EG578">
        <v>0</v>
      </c>
      <c r="EH578">
        <v>0</v>
      </c>
      <c r="EI578">
        <v>0</v>
      </c>
      <c r="EJ578">
        <v>0</v>
      </c>
      <c r="EK578">
        <v>0</v>
      </c>
      <c r="EL578">
        <v>0</v>
      </c>
      <c r="EM578">
        <v>0</v>
      </c>
      <c r="EN578">
        <v>0</v>
      </c>
      <c r="EO578">
        <v>0</v>
      </c>
      <c r="EP578">
        <v>0</v>
      </c>
      <c r="EQ578">
        <v>0</v>
      </c>
      <c r="ER578">
        <v>0</v>
      </c>
      <c r="ES578">
        <v>0</v>
      </c>
    </row>
    <row r="579" spans="1:149" hidden="1" x14ac:dyDescent="0.3">
      <c r="A579" t="s">
        <v>148</v>
      </c>
      <c r="B579" t="s">
        <v>1033</v>
      </c>
      <c r="C579" t="s">
        <v>1199</v>
      </c>
      <c r="D579" t="s">
        <v>151</v>
      </c>
      <c r="E579" t="s">
        <v>152</v>
      </c>
      <c r="F579" t="s">
        <v>1200</v>
      </c>
      <c r="G579" t="str">
        <f>VLOOKUP(L579,'[3]Locn Lookup 2'!G:H,2,FALSE)</f>
        <v>105 -  COS COB SCHOOL</v>
      </c>
      <c r="H579" t="str">
        <f t="shared" ref="H579:H642" si="35">F579&amp;G579</f>
        <v>19208105 -  COS COB SCHOOL</v>
      </c>
      <c r="I579" t="s">
        <v>154</v>
      </c>
      <c r="J579" t="s">
        <v>155</v>
      </c>
      <c r="L579" s="3">
        <v>105</v>
      </c>
      <c r="M579" t="s">
        <v>1201</v>
      </c>
      <c r="N579" t="s">
        <v>1202</v>
      </c>
      <c r="O579" t="s">
        <v>151</v>
      </c>
      <c r="P579" t="s">
        <v>158</v>
      </c>
      <c r="Q579" t="s">
        <v>159</v>
      </c>
      <c r="R579">
        <v>1786059.75</v>
      </c>
      <c r="S579">
        <v>0</v>
      </c>
      <c r="T579">
        <v>0</v>
      </c>
      <c r="U579">
        <v>0</v>
      </c>
      <c r="V579">
        <v>1786059.75</v>
      </c>
      <c r="W579">
        <v>0</v>
      </c>
      <c r="X579">
        <v>14.17</v>
      </c>
      <c r="Y579">
        <v>0</v>
      </c>
      <c r="Z579">
        <v>1786045.58</v>
      </c>
      <c r="AA579">
        <v>0</v>
      </c>
      <c r="AB579">
        <v>1905000</v>
      </c>
      <c r="AC579">
        <v>0</v>
      </c>
      <c r="AD579">
        <v>0</v>
      </c>
      <c r="AE579">
        <f t="shared" ref="AE579:AE642" si="36">AC579+AD579</f>
        <v>0</v>
      </c>
      <c r="AF579">
        <v>1905000</v>
      </c>
      <c r="AG579">
        <v>118940.25</v>
      </c>
      <c r="AH579">
        <v>1786045.58</v>
      </c>
      <c r="AI579">
        <v>6.24</v>
      </c>
      <c r="AJ579">
        <v>1787978.62</v>
      </c>
      <c r="AK579">
        <v>0</v>
      </c>
      <c r="AL579">
        <v>0</v>
      </c>
      <c r="AM579">
        <v>0</v>
      </c>
      <c r="AN579">
        <v>1787978.62</v>
      </c>
      <c r="AO579">
        <v>1918.87</v>
      </c>
      <c r="AP579">
        <v>0</v>
      </c>
      <c r="AQ579">
        <v>1786059.75</v>
      </c>
      <c r="AR579">
        <v>0.11</v>
      </c>
      <c r="AS579">
        <v>0</v>
      </c>
      <c r="AT579">
        <v>0</v>
      </c>
      <c r="AU579">
        <v>0</v>
      </c>
      <c r="AV579">
        <v>0</v>
      </c>
      <c r="AW579">
        <v>0</v>
      </c>
      <c r="AX579">
        <v>0</v>
      </c>
      <c r="AY579">
        <v>0</v>
      </c>
      <c r="AZ579" t="s">
        <v>1203</v>
      </c>
      <c r="BA579" t="s">
        <v>1200</v>
      </c>
      <c r="BB579" t="s">
        <v>161</v>
      </c>
      <c r="BC579" t="s">
        <v>161</v>
      </c>
      <c r="BD579" t="s">
        <v>161</v>
      </c>
      <c r="BE579" t="s">
        <v>161</v>
      </c>
      <c r="BF579" t="s">
        <v>159</v>
      </c>
      <c r="BG579" t="s">
        <v>161</v>
      </c>
      <c r="BH579" s="4">
        <v>43282</v>
      </c>
      <c r="BI579">
        <v>0</v>
      </c>
      <c r="BJ579" s="4">
        <v>43646</v>
      </c>
      <c r="BK579" t="s">
        <v>161</v>
      </c>
      <c r="BL579" t="s">
        <v>161</v>
      </c>
      <c r="BM579" t="s">
        <v>161</v>
      </c>
      <c r="BO579" t="s">
        <v>161</v>
      </c>
      <c r="BQ579" t="s">
        <v>161</v>
      </c>
      <c r="BS579" t="s">
        <v>161</v>
      </c>
      <c r="BU579" t="s">
        <v>161</v>
      </c>
      <c r="BW579" t="s">
        <v>161</v>
      </c>
      <c r="BX579" t="s">
        <v>161</v>
      </c>
      <c r="BZ579">
        <v>1905000</v>
      </c>
      <c r="CA579">
        <v>0</v>
      </c>
      <c r="CB579">
        <v>0</v>
      </c>
      <c r="CC579">
        <v>1905000</v>
      </c>
      <c r="CD579">
        <v>117021.38</v>
      </c>
      <c r="CE579">
        <v>0</v>
      </c>
      <c r="CF579">
        <v>1787978.62</v>
      </c>
      <c r="CG579">
        <v>6.14</v>
      </c>
      <c r="CH579">
        <v>0</v>
      </c>
      <c r="CI579">
        <v>0</v>
      </c>
      <c r="CJ579">
        <v>0</v>
      </c>
      <c r="CK579">
        <v>0</v>
      </c>
      <c r="CL579">
        <v>0</v>
      </c>
      <c r="CM579">
        <v>0</v>
      </c>
      <c r="CN579">
        <v>0</v>
      </c>
      <c r="CO579">
        <v>0</v>
      </c>
      <c r="CP579">
        <v>0</v>
      </c>
      <c r="CQ579">
        <v>0</v>
      </c>
      <c r="CR579">
        <v>0</v>
      </c>
      <c r="CS579">
        <v>0</v>
      </c>
      <c r="CT579">
        <v>0</v>
      </c>
      <c r="CU579">
        <v>0</v>
      </c>
      <c r="CV579">
        <v>0</v>
      </c>
      <c r="CW579">
        <v>0</v>
      </c>
      <c r="CX579">
        <v>0</v>
      </c>
      <c r="CY579">
        <v>0</v>
      </c>
      <c r="CZ579">
        <v>0</v>
      </c>
      <c r="DA579">
        <v>0</v>
      </c>
      <c r="DB579">
        <v>0</v>
      </c>
      <c r="DC579">
        <v>0</v>
      </c>
      <c r="DD579">
        <v>0</v>
      </c>
      <c r="DE579">
        <v>0</v>
      </c>
      <c r="DF579">
        <v>0</v>
      </c>
      <c r="DG579">
        <v>0</v>
      </c>
      <c r="DH579">
        <v>0</v>
      </c>
      <c r="DI579">
        <v>0</v>
      </c>
      <c r="DJ579">
        <v>0</v>
      </c>
      <c r="DK579">
        <v>0</v>
      </c>
      <c r="DL579">
        <v>0</v>
      </c>
      <c r="DM579">
        <v>0</v>
      </c>
      <c r="DN579">
        <v>0</v>
      </c>
      <c r="DO579">
        <v>0</v>
      </c>
      <c r="DP579">
        <v>0</v>
      </c>
      <c r="DQ579">
        <v>0</v>
      </c>
      <c r="DR579">
        <v>0</v>
      </c>
      <c r="DS579">
        <v>0</v>
      </c>
      <c r="DT579">
        <v>0</v>
      </c>
      <c r="DU579">
        <v>0</v>
      </c>
      <c r="DV579">
        <v>0</v>
      </c>
      <c r="DW579">
        <v>0</v>
      </c>
      <c r="DX579">
        <v>0</v>
      </c>
      <c r="DY579">
        <v>0</v>
      </c>
      <c r="DZ579">
        <v>0</v>
      </c>
      <c r="EA579">
        <v>0</v>
      </c>
      <c r="EB579">
        <v>0</v>
      </c>
      <c r="EC579">
        <v>0</v>
      </c>
      <c r="ED579">
        <v>0</v>
      </c>
      <c r="EE579">
        <v>0</v>
      </c>
      <c r="EF579">
        <v>0</v>
      </c>
      <c r="EG579">
        <v>0</v>
      </c>
      <c r="EH579">
        <v>0</v>
      </c>
      <c r="EI579">
        <v>0</v>
      </c>
      <c r="EJ579">
        <v>0</v>
      </c>
      <c r="EK579">
        <v>0</v>
      </c>
      <c r="EL579">
        <v>0</v>
      </c>
      <c r="EM579">
        <v>0</v>
      </c>
      <c r="EN579">
        <v>0</v>
      </c>
      <c r="EO579">
        <v>0</v>
      </c>
      <c r="EP579">
        <v>0</v>
      </c>
      <c r="EQ579">
        <v>0</v>
      </c>
      <c r="ER579">
        <v>0</v>
      </c>
      <c r="ES579">
        <v>0</v>
      </c>
    </row>
    <row r="580" spans="1:149" hidden="1" x14ac:dyDescent="0.3">
      <c r="A580" t="s">
        <v>148</v>
      </c>
      <c r="B580" t="s">
        <v>1033</v>
      </c>
      <c r="C580" t="s">
        <v>1204</v>
      </c>
      <c r="D580" t="s">
        <v>151</v>
      </c>
      <c r="E580" t="s">
        <v>152</v>
      </c>
      <c r="F580" t="s">
        <v>1102</v>
      </c>
      <c r="G580" t="str">
        <f>VLOOKUP(L580,'[3]Locn Lookup 2'!G:H,2,FALSE)</f>
        <v>105 -  COS COB SCHOOL</v>
      </c>
      <c r="H580" t="str">
        <f t="shared" si="35"/>
        <v>11142105 -  COS COB SCHOOL</v>
      </c>
      <c r="I580" t="s">
        <v>154</v>
      </c>
      <c r="J580" t="s">
        <v>155</v>
      </c>
      <c r="L580" s="3">
        <v>105</v>
      </c>
      <c r="M580" t="s">
        <v>840</v>
      </c>
      <c r="N580" t="s">
        <v>1205</v>
      </c>
      <c r="O580" t="s">
        <v>151</v>
      </c>
      <c r="P580" t="s">
        <v>158</v>
      </c>
      <c r="Q580" t="s">
        <v>307</v>
      </c>
      <c r="R580">
        <v>0</v>
      </c>
      <c r="S580">
        <v>0</v>
      </c>
      <c r="T580">
        <v>0</v>
      </c>
      <c r="U580">
        <v>0</v>
      </c>
      <c r="V580">
        <v>0</v>
      </c>
      <c r="W580">
        <v>0</v>
      </c>
      <c r="X580">
        <v>0</v>
      </c>
      <c r="Y580">
        <v>0</v>
      </c>
      <c r="Z580">
        <v>0</v>
      </c>
      <c r="AA580">
        <v>0</v>
      </c>
      <c r="AB580">
        <v>1200</v>
      </c>
      <c r="AC580">
        <v>1563.5</v>
      </c>
      <c r="AD580">
        <v>-855</v>
      </c>
      <c r="AE580">
        <f t="shared" si="36"/>
        <v>708.5</v>
      </c>
      <c r="AF580">
        <v>1908.5</v>
      </c>
      <c r="AG580">
        <v>1908.5</v>
      </c>
      <c r="AH580">
        <v>0</v>
      </c>
      <c r="AI580">
        <v>100</v>
      </c>
      <c r="AJ580">
        <v>0</v>
      </c>
      <c r="AK580">
        <v>0</v>
      </c>
      <c r="AL580">
        <v>0</v>
      </c>
      <c r="AM580">
        <v>0</v>
      </c>
      <c r="AN580">
        <v>0</v>
      </c>
      <c r="AO580">
        <v>0</v>
      </c>
      <c r="AP580">
        <v>0</v>
      </c>
      <c r="AQ580">
        <v>0</v>
      </c>
      <c r="AR580">
        <v>0</v>
      </c>
      <c r="AS580">
        <v>0</v>
      </c>
      <c r="AT580">
        <v>0</v>
      </c>
      <c r="AU580">
        <v>0</v>
      </c>
      <c r="AV580">
        <v>0</v>
      </c>
      <c r="AW580">
        <v>0</v>
      </c>
      <c r="AX580">
        <v>0</v>
      </c>
      <c r="AY580">
        <v>0</v>
      </c>
      <c r="AZ580" t="s">
        <v>988</v>
      </c>
      <c r="BA580" t="s">
        <v>1102</v>
      </c>
      <c r="BB580" t="s">
        <v>161</v>
      </c>
      <c r="BC580" t="s">
        <v>161</v>
      </c>
      <c r="BD580" t="s">
        <v>161</v>
      </c>
      <c r="BE580" t="s">
        <v>161</v>
      </c>
      <c r="BF580" t="s">
        <v>159</v>
      </c>
      <c r="BG580" t="s">
        <v>161</v>
      </c>
      <c r="BH580" t="s">
        <v>161</v>
      </c>
      <c r="BI580">
        <v>0</v>
      </c>
      <c r="BJ580" t="s">
        <v>161</v>
      </c>
      <c r="BK580" t="s">
        <v>161</v>
      </c>
      <c r="BL580" t="s">
        <v>1104</v>
      </c>
      <c r="BM580" t="s">
        <v>161</v>
      </c>
      <c r="BO580" t="s">
        <v>161</v>
      </c>
      <c r="BQ580" t="s">
        <v>161</v>
      </c>
      <c r="BS580" t="s">
        <v>161</v>
      </c>
      <c r="BU580" t="s">
        <v>161</v>
      </c>
      <c r="BW580" t="s">
        <v>161</v>
      </c>
      <c r="BX580" t="s">
        <v>161</v>
      </c>
      <c r="BZ580">
        <v>0</v>
      </c>
      <c r="CA580">
        <v>0</v>
      </c>
      <c r="CB580">
        <v>0</v>
      </c>
      <c r="CC580">
        <v>0</v>
      </c>
      <c r="CD580">
        <v>0</v>
      </c>
      <c r="CE580">
        <v>0</v>
      </c>
      <c r="CF580">
        <v>0</v>
      </c>
      <c r="CG580">
        <v>0</v>
      </c>
      <c r="CH580">
        <v>0</v>
      </c>
      <c r="CI580">
        <v>0</v>
      </c>
      <c r="CJ580">
        <v>0</v>
      </c>
      <c r="CK580">
        <v>0</v>
      </c>
      <c r="CL580">
        <v>0</v>
      </c>
      <c r="CM580">
        <v>0</v>
      </c>
      <c r="CN580">
        <v>0</v>
      </c>
      <c r="CO580">
        <v>0</v>
      </c>
      <c r="CP580">
        <v>0</v>
      </c>
      <c r="CQ580">
        <v>0</v>
      </c>
      <c r="CR580">
        <v>0</v>
      </c>
      <c r="CS580">
        <v>0</v>
      </c>
      <c r="CT580">
        <v>0</v>
      </c>
      <c r="CU580">
        <v>0</v>
      </c>
      <c r="CV580">
        <v>0</v>
      </c>
      <c r="CW580">
        <v>0</v>
      </c>
      <c r="CX580">
        <v>0</v>
      </c>
      <c r="CY580">
        <v>0</v>
      </c>
      <c r="CZ580">
        <v>0</v>
      </c>
      <c r="DA580">
        <v>0</v>
      </c>
      <c r="DB580">
        <v>0</v>
      </c>
      <c r="DC580">
        <v>0</v>
      </c>
      <c r="DD580">
        <v>0</v>
      </c>
      <c r="DE580">
        <v>0</v>
      </c>
      <c r="DF580">
        <v>0</v>
      </c>
      <c r="DG580">
        <v>0</v>
      </c>
      <c r="DH580">
        <v>0</v>
      </c>
      <c r="DI580">
        <v>0</v>
      </c>
      <c r="DJ580">
        <v>0</v>
      </c>
      <c r="DK580">
        <v>0</v>
      </c>
      <c r="DL580">
        <v>0</v>
      </c>
      <c r="DM580">
        <v>0</v>
      </c>
      <c r="DN580">
        <v>0</v>
      </c>
      <c r="DO580">
        <v>0</v>
      </c>
      <c r="DP580">
        <v>0</v>
      </c>
      <c r="DQ580">
        <v>0</v>
      </c>
      <c r="DR580">
        <v>0</v>
      </c>
      <c r="DS580">
        <v>0</v>
      </c>
      <c r="DT580">
        <v>0</v>
      </c>
      <c r="DU580">
        <v>0</v>
      </c>
      <c r="DV580">
        <v>0</v>
      </c>
      <c r="DW580">
        <v>0</v>
      </c>
      <c r="DX580">
        <v>0</v>
      </c>
      <c r="DY580">
        <v>0</v>
      </c>
      <c r="DZ580">
        <v>0</v>
      </c>
      <c r="EA580">
        <v>0</v>
      </c>
      <c r="EB580">
        <v>0</v>
      </c>
      <c r="EC580">
        <v>0</v>
      </c>
      <c r="ED580">
        <v>0</v>
      </c>
      <c r="EE580">
        <v>0</v>
      </c>
      <c r="EF580">
        <v>0</v>
      </c>
      <c r="EG580">
        <v>0</v>
      </c>
      <c r="EH580">
        <v>0</v>
      </c>
      <c r="EI580">
        <v>0</v>
      </c>
      <c r="EJ580">
        <v>0</v>
      </c>
      <c r="EK580">
        <v>0</v>
      </c>
      <c r="EL580">
        <v>1200</v>
      </c>
      <c r="EM580">
        <v>1563.5</v>
      </c>
      <c r="EN580">
        <v>-855</v>
      </c>
      <c r="EO580">
        <v>1908.5</v>
      </c>
      <c r="EP580">
        <v>1908.5</v>
      </c>
      <c r="EQ580">
        <v>0</v>
      </c>
      <c r="ER580">
        <v>0</v>
      </c>
      <c r="ES580">
        <v>100</v>
      </c>
    </row>
    <row r="581" spans="1:149" hidden="1" x14ac:dyDescent="0.3">
      <c r="A581" t="s">
        <v>148</v>
      </c>
      <c r="B581" t="s">
        <v>1033</v>
      </c>
      <c r="C581" t="s">
        <v>1204</v>
      </c>
      <c r="D581" t="s">
        <v>151</v>
      </c>
      <c r="E581" t="s">
        <v>152</v>
      </c>
      <c r="F581" t="s">
        <v>1200</v>
      </c>
      <c r="G581" t="str">
        <f>VLOOKUP(L581,'[3]Locn Lookup 2'!G:H,2,FALSE)</f>
        <v>105 -  COS COB SCHOOL</v>
      </c>
      <c r="H581" t="str">
        <f t="shared" si="35"/>
        <v>19208105 -  COS COB SCHOOL</v>
      </c>
      <c r="I581" t="s">
        <v>154</v>
      </c>
      <c r="J581" t="s">
        <v>155</v>
      </c>
      <c r="L581" s="3">
        <v>105</v>
      </c>
      <c r="M581" t="s">
        <v>840</v>
      </c>
      <c r="N581" t="s">
        <v>1206</v>
      </c>
      <c r="O581" t="s">
        <v>151</v>
      </c>
      <c r="P581" t="s">
        <v>158</v>
      </c>
      <c r="Q581" t="s">
        <v>159</v>
      </c>
      <c r="R581">
        <v>0</v>
      </c>
      <c r="S581">
        <v>0</v>
      </c>
      <c r="T581">
        <v>0</v>
      </c>
      <c r="U581">
        <v>0</v>
      </c>
      <c r="V581">
        <v>0</v>
      </c>
      <c r="W581">
        <v>0</v>
      </c>
      <c r="X581">
        <v>0</v>
      </c>
      <c r="Y581">
        <v>0</v>
      </c>
      <c r="Z581">
        <v>0</v>
      </c>
      <c r="AA581">
        <v>0</v>
      </c>
      <c r="AB581">
        <v>0</v>
      </c>
      <c r="AC581">
        <v>0</v>
      </c>
      <c r="AD581">
        <v>0</v>
      </c>
      <c r="AE581">
        <f t="shared" si="36"/>
        <v>0</v>
      </c>
      <c r="AF581">
        <v>0</v>
      </c>
      <c r="AG581">
        <v>14641.49</v>
      </c>
      <c r="AH581">
        <v>-14641.49</v>
      </c>
      <c r="AI581">
        <v>0</v>
      </c>
      <c r="AJ581">
        <v>0</v>
      </c>
      <c r="AK581">
        <v>0</v>
      </c>
      <c r="AL581">
        <v>0</v>
      </c>
      <c r="AM581">
        <v>0</v>
      </c>
      <c r="AN581">
        <v>0</v>
      </c>
      <c r="AO581">
        <v>0</v>
      </c>
      <c r="AP581">
        <v>0</v>
      </c>
      <c r="AQ581">
        <v>0</v>
      </c>
      <c r="AR581">
        <v>0</v>
      </c>
      <c r="AS581">
        <v>0</v>
      </c>
      <c r="AT581">
        <v>0</v>
      </c>
      <c r="AU581">
        <v>0</v>
      </c>
      <c r="AV581">
        <v>0</v>
      </c>
      <c r="AW581">
        <v>0</v>
      </c>
      <c r="AX581">
        <v>0</v>
      </c>
      <c r="AY581">
        <v>0</v>
      </c>
      <c r="AZ581" t="s">
        <v>1203</v>
      </c>
      <c r="BA581" t="s">
        <v>1200</v>
      </c>
      <c r="BB581" t="s">
        <v>161</v>
      </c>
      <c r="BC581" t="s">
        <v>161</v>
      </c>
      <c r="BD581" t="s">
        <v>161</v>
      </c>
      <c r="BE581" t="s">
        <v>161</v>
      </c>
      <c r="BF581" t="s">
        <v>159</v>
      </c>
      <c r="BG581" t="s">
        <v>161</v>
      </c>
      <c r="BH581" s="4">
        <v>43282</v>
      </c>
      <c r="BI581">
        <v>0</v>
      </c>
      <c r="BJ581" s="4">
        <v>43646</v>
      </c>
      <c r="BK581" t="s">
        <v>161</v>
      </c>
      <c r="BL581" t="s">
        <v>161</v>
      </c>
      <c r="BM581" t="s">
        <v>161</v>
      </c>
      <c r="BO581" t="s">
        <v>161</v>
      </c>
      <c r="BQ581" t="s">
        <v>161</v>
      </c>
      <c r="BS581" t="s">
        <v>161</v>
      </c>
      <c r="BU581" t="s">
        <v>161</v>
      </c>
      <c r="BW581" t="s">
        <v>161</v>
      </c>
      <c r="BX581" t="s">
        <v>161</v>
      </c>
      <c r="BZ581">
        <v>0</v>
      </c>
      <c r="CA581">
        <v>0</v>
      </c>
      <c r="CB581">
        <v>0</v>
      </c>
      <c r="CC581">
        <v>0</v>
      </c>
      <c r="CD581">
        <v>14641.49</v>
      </c>
      <c r="CE581">
        <v>0</v>
      </c>
      <c r="CF581">
        <v>-14641.49</v>
      </c>
      <c r="CG581">
        <v>0</v>
      </c>
      <c r="CH581">
        <v>0</v>
      </c>
      <c r="CI581">
        <v>0</v>
      </c>
      <c r="CJ581">
        <v>0</v>
      </c>
      <c r="CK581">
        <v>0</v>
      </c>
      <c r="CL581">
        <v>0</v>
      </c>
      <c r="CM581">
        <v>0</v>
      </c>
      <c r="CN581">
        <v>0</v>
      </c>
      <c r="CO581">
        <v>0</v>
      </c>
      <c r="CP581">
        <v>0</v>
      </c>
      <c r="CQ581">
        <v>0</v>
      </c>
      <c r="CR581">
        <v>0</v>
      </c>
      <c r="CS581">
        <v>0</v>
      </c>
      <c r="CT581">
        <v>0</v>
      </c>
      <c r="CU581">
        <v>0</v>
      </c>
      <c r="CV581">
        <v>0</v>
      </c>
      <c r="CW581">
        <v>0</v>
      </c>
      <c r="CX581">
        <v>0</v>
      </c>
      <c r="CY581">
        <v>0</v>
      </c>
      <c r="CZ581">
        <v>0</v>
      </c>
      <c r="DA581">
        <v>0</v>
      </c>
      <c r="DB581">
        <v>0</v>
      </c>
      <c r="DC581">
        <v>0</v>
      </c>
      <c r="DD581">
        <v>0</v>
      </c>
      <c r="DE581">
        <v>0</v>
      </c>
      <c r="DF581">
        <v>0</v>
      </c>
      <c r="DG581">
        <v>0</v>
      </c>
      <c r="DH581">
        <v>0</v>
      </c>
      <c r="DI581">
        <v>0</v>
      </c>
      <c r="DJ581">
        <v>0</v>
      </c>
      <c r="DK581">
        <v>0</v>
      </c>
      <c r="DL581">
        <v>0</v>
      </c>
      <c r="DM581">
        <v>0</v>
      </c>
      <c r="DN581">
        <v>0</v>
      </c>
      <c r="DO581">
        <v>0</v>
      </c>
      <c r="DP581">
        <v>0</v>
      </c>
      <c r="DQ581">
        <v>0</v>
      </c>
      <c r="DR581">
        <v>0</v>
      </c>
      <c r="DS581">
        <v>0</v>
      </c>
      <c r="DT581">
        <v>0</v>
      </c>
      <c r="DU581">
        <v>0</v>
      </c>
      <c r="DV581">
        <v>0</v>
      </c>
      <c r="DW581">
        <v>0</v>
      </c>
      <c r="DX581">
        <v>0</v>
      </c>
      <c r="DY581">
        <v>0</v>
      </c>
      <c r="DZ581">
        <v>0</v>
      </c>
      <c r="EA581">
        <v>0</v>
      </c>
      <c r="EB581">
        <v>0</v>
      </c>
      <c r="EC581">
        <v>0</v>
      </c>
      <c r="ED581">
        <v>0</v>
      </c>
      <c r="EE581">
        <v>0</v>
      </c>
      <c r="EF581">
        <v>0</v>
      </c>
      <c r="EG581">
        <v>0</v>
      </c>
      <c r="EH581">
        <v>0</v>
      </c>
      <c r="EI581">
        <v>0</v>
      </c>
      <c r="EJ581">
        <v>0</v>
      </c>
      <c r="EK581">
        <v>0</v>
      </c>
      <c r="EL581">
        <v>0</v>
      </c>
      <c r="EM581">
        <v>0</v>
      </c>
      <c r="EN581">
        <v>0</v>
      </c>
      <c r="EO581">
        <v>0</v>
      </c>
      <c r="EP581">
        <v>0</v>
      </c>
      <c r="EQ581">
        <v>0</v>
      </c>
      <c r="ER581">
        <v>0</v>
      </c>
      <c r="ES581">
        <v>0</v>
      </c>
    </row>
    <row r="582" spans="1:149" hidden="1" x14ac:dyDescent="0.3">
      <c r="A582" t="s">
        <v>148</v>
      </c>
      <c r="B582" t="s">
        <v>1033</v>
      </c>
      <c r="C582" t="s">
        <v>1207</v>
      </c>
      <c r="D582" t="s">
        <v>151</v>
      </c>
      <c r="E582" t="s">
        <v>152</v>
      </c>
      <c r="F582" t="s">
        <v>1200</v>
      </c>
      <c r="G582" t="str">
        <f>VLOOKUP(L582,'[3]Locn Lookup 2'!G:H,2,FALSE)</f>
        <v>105 -  COS COB SCHOOL</v>
      </c>
      <c r="H582" t="str">
        <f t="shared" si="35"/>
        <v>19208105 -  COS COB SCHOOL</v>
      </c>
      <c r="I582" t="s">
        <v>154</v>
      </c>
      <c r="J582" t="s">
        <v>155</v>
      </c>
      <c r="L582" s="3">
        <v>105</v>
      </c>
      <c r="M582" t="s">
        <v>852</v>
      </c>
      <c r="N582" t="s">
        <v>1208</v>
      </c>
      <c r="O582" t="s">
        <v>151</v>
      </c>
      <c r="P582" t="s">
        <v>158</v>
      </c>
      <c r="Q582" t="s">
        <v>159</v>
      </c>
      <c r="R582">
        <v>0</v>
      </c>
      <c r="S582">
        <v>0</v>
      </c>
      <c r="T582">
        <v>0</v>
      </c>
      <c r="U582">
        <v>0</v>
      </c>
      <c r="V582">
        <v>0</v>
      </c>
      <c r="W582">
        <v>0</v>
      </c>
      <c r="X582">
        <v>0</v>
      </c>
      <c r="Y582">
        <v>0</v>
      </c>
      <c r="Z582">
        <v>0</v>
      </c>
      <c r="AA582">
        <v>0</v>
      </c>
      <c r="AB582">
        <v>0</v>
      </c>
      <c r="AC582">
        <v>0</v>
      </c>
      <c r="AD582">
        <v>0</v>
      </c>
      <c r="AE582">
        <f t="shared" si="36"/>
        <v>0</v>
      </c>
      <c r="AF582">
        <v>0</v>
      </c>
      <c r="AG582">
        <v>847.74</v>
      </c>
      <c r="AH582">
        <v>-847.74</v>
      </c>
      <c r="AI582">
        <v>0</v>
      </c>
      <c r="AJ582">
        <v>0</v>
      </c>
      <c r="AK582">
        <v>0</v>
      </c>
      <c r="AL582">
        <v>0</v>
      </c>
      <c r="AM582">
        <v>0</v>
      </c>
      <c r="AN582">
        <v>0</v>
      </c>
      <c r="AO582">
        <v>0</v>
      </c>
      <c r="AP582">
        <v>0</v>
      </c>
      <c r="AQ582">
        <v>0</v>
      </c>
      <c r="AR582">
        <v>0</v>
      </c>
      <c r="AS582">
        <v>0</v>
      </c>
      <c r="AT582">
        <v>0</v>
      </c>
      <c r="AU582">
        <v>0</v>
      </c>
      <c r="AV582">
        <v>0</v>
      </c>
      <c r="AW582">
        <v>0</v>
      </c>
      <c r="AX582">
        <v>0</v>
      </c>
      <c r="AY582">
        <v>0</v>
      </c>
      <c r="AZ582" t="s">
        <v>1203</v>
      </c>
      <c r="BA582" t="s">
        <v>1200</v>
      </c>
      <c r="BB582" t="s">
        <v>161</v>
      </c>
      <c r="BC582" t="s">
        <v>161</v>
      </c>
      <c r="BD582" t="s">
        <v>161</v>
      </c>
      <c r="BE582" t="s">
        <v>161</v>
      </c>
      <c r="BF582" t="s">
        <v>159</v>
      </c>
      <c r="BG582" t="s">
        <v>161</v>
      </c>
      <c r="BH582" s="4">
        <v>43282</v>
      </c>
      <c r="BI582">
        <v>0</v>
      </c>
      <c r="BJ582" s="4">
        <v>43646</v>
      </c>
      <c r="BK582" t="s">
        <v>161</v>
      </c>
      <c r="BL582" t="s">
        <v>161</v>
      </c>
      <c r="BM582" t="s">
        <v>161</v>
      </c>
      <c r="BO582" t="s">
        <v>161</v>
      </c>
      <c r="BQ582" t="s">
        <v>161</v>
      </c>
      <c r="BS582" t="s">
        <v>161</v>
      </c>
      <c r="BU582" t="s">
        <v>161</v>
      </c>
      <c r="BW582" t="s">
        <v>161</v>
      </c>
      <c r="BX582" t="s">
        <v>161</v>
      </c>
      <c r="BZ582">
        <v>0</v>
      </c>
      <c r="CA582">
        <v>0</v>
      </c>
      <c r="CB582">
        <v>0</v>
      </c>
      <c r="CC582">
        <v>0</v>
      </c>
      <c r="CD582">
        <v>847.74</v>
      </c>
      <c r="CE582">
        <v>0</v>
      </c>
      <c r="CF582">
        <v>-847.74</v>
      </c>
      <c r="CG582">
        <v>0</v>
      </c>
      <c r="CH582">
        <v>0</v>
      </c>
      <c r="CI582">
        <v>0</v>
      </c>
      <c r="CJ582">
        <v>0</v>
      </c>
      <c r="CK582">
        <v>0</v>
      </c>
      <c r="CL582">
        <v>0</v>
      </c>
      <c r="CM582">
        <v>0</v>
      </c>
      <c r="CN582">
        <v>0</v>
      </c>
      <c r="CO582">
        <v>0</v>
      </c>
      <c r="CP582">
        <v>0</v>
      </c>
      <c r="CQ582">
        <v>0</v>
      </c>
      <c r="CR582">
        <v>0</v>
      </c>
      <c r="CS582">
        <v>0</v>
      </c>
      <c r="CT582">
        <v>0</v>
      </c>
      <c r="CU582">
        <v>0</v>
      </c>
      <c r="CV582">
        <v>0</v>
      </c>
      <c r="CW582">
        <v>0</v>
      </c>
      <c r="CX582">
        <v>0</v>
      </c>
      <c r="CY582">
        <v>0</v>
      </c>
      <c r="CZ582">
        <v>0</v>
      </c>
      <c r="DA582">
        <v>0</v>
      </c>
      <c r="DB582">
        <v>0</v>
      </c>
      <c r="DC582">
        <v>0</v>
      </c>
      <c r="DD582">
        <v>0</v>
      </c>
      <c r="DE582">
        <v>0</v>
      </c>
      <c r="DF582">
        <v>0</v>
      </c>
      <c r="DG582">
        <v>0</v>
      </c>
      <c r="DH582">
        <v>0</v>
      </c>
      <c r="DI582">
        <v>0</v>
      </c>
      <c r="DJ582">
        <v>0</v>
      </c>
      <c r="DK582">
        <v>0</v>
      </c>
      <c r="DL582">
        <v>0</v>
      </c>
      <c r="DM582">
        <v>0</v>
      </c>
      <c r="DN582">
        <v>0</v>
      </c>
      <c r="DO582">
        <v>0</v>
      </c>
      <c r="DP582">
        <v>0</v>
      </c>
      <c r="DQ582">
        <v>0</v>
      </c>
      <c r="DR582">
        <v>0</v>
      </c>
      <c r="DS582">
        <v>0</v>
      </c>
      <c r="DT582">
        <v>0</v>
      </c>
      <c r="DU582">
        <v>0</v>
      </c>
      <c r="DV582">
        <v>0</v>
      </c>
      <c r="DW582">
        <v>0</v>
      </c>
      <c r="DX582">
        <v>0</v>
      </c>
      <c r="DY582">
        <v>0</v>
      </c>
      <c r="DZ582">
        <v>0</v>
      </c>
      <c r="EA582">
        <v>0</v>
      </c>
      <c r="EB582">
        <v>0</v>
      </c>
      <c r="EC582">
        <v>0</v>
      </c>
      <c r="ED582">
        <v>0</v>
      </c>
      <c r="EE582">
        <v>0</v>
      </c>
      <c r="EF582">
        <v>0</v>
      </c>
      <c r="EG582">
        <v>0</v>
      </c>
      <c r="EH582">
        <v>0</v>
      </c>
      <c r="EI582">
        <v>0</v>
      </c>
      <c r="EJ582">
        <v>0</v>
      </c>
      <c r="EK582">
        <v>0</v>
      </c>
      <c r="EL582">
        <v>0</v>
      </c>
      <c r="EM582">
        <v>0</v>
      </c>
      <c r="EN582">
        <v>0</v>
      </c>
      <c r="EO582">
        <v>0</v>
      </c>
      <c r="EP582">
        <v>0</v>
      </c>
      <c r="EQ582">
        <v>0</v>
      </c>
      <c r="ER582">
        <v>0</v>
      </c>
      <c r="ES582">
        <v>0</v>
      </c>
    </row>
    <row r="583" spans="1:149" hidden="1" x14ac:dyDescent="0.3">
      <c r="A583" t="s">
        <v>148</v>
      </c>
      <c r="B583" t="s">
        <v>1033</v>
      </c>
      <c r="C583" t="s">
        <v>1209</v>
      </c>
      <c r="D583" t="s">
        <v>151</v>
      </c>
      <c r="E583" t="s">
        <v>152</v>
      </c>
      <c r="F583" t="s">
        <v>1200</v>
      </c>
      <c r="G583" t="str">
        <f>VLOOKUP(L583,'[3]Locn Lookup 2'!G:H,2,FALSE)</f>
        <v>105 -  COS COB SCHOOL</v>
      </c>
      <c r="H583" t="str">
        <f t="shared" si="35"/>
        <v>19208105 -  COS COB SCHOOL</v>
      </c>
      <c r="I583" t="s">
        <v>154</v>
      </c>
      <c r="J583" t="s">
        <v>155</v>
      </c>
      <c r="L583" s="3">
        <v>105</v>
      </c>
      <c r="M583" t="s">
        <v>1210</v>
      </c>
      <c r="N583" t="s">
        <v>1211</v>
      </c>
      <c r="O583" t="s">
        <v>151</v>
      </c>
      <c r="P583" t="s">
        <v>158</v>
      </c>
      <c r="Q583" t="s">
        <v>159</v>
      </c>
      <c r="R583">
        <v>0</v>
      </c>
      <c r="S583">
        <v>0</v>
      </c>
      <c r="T583">
        <v>0</v>
      </c>
      <c r="U583">
        <v>0</v>
      </c>
      <c r="V583">
        <v>0</v>
      </c>
      <c r="W583">
        <v>0</v>
      </c>
      <c r="X583">
        <v>0</v>
      </c>
      <c r="Y583">
        <v>0</v>
      </c>
      <c r="Z583">
        <v>0</v>
      </c>
      <c r="AA583">
        <v>0</v>
      </c>
      <c r="AB583">
        <v>0</v>
      </c>
      <c r="AC583">
        <v>0</v>
      </c>
      <c r="AD583">
        <v>0</v>
      </c>
      <c r="AE583">
        <f t="shared" si="36"/>
        <v>0</v>
      </c>
      <c r="AF583">
        <v>0</v>
      </c>
      <c r="AG583">
        <v>0</v>
      </c>
      <c r="AH583">
        <v>0</v>
      </c>
      <c r="AI583">
        <v>0</v>
      </c>
      <c r="AJ583">
        <v>0</v>
      </c>
      <c r="AK583">
        <v>0</v>
      </c>
      <c r="AL583">
        <v>0</v>
      </c>
      <c r="AM583">
        <v>0</v>
      </c>
      <c r="AN583">
        <v>0</v>
      </c>
      <c r="AO583">
        <v>0</v>
      </c>
      <c r="AP583">
        <v>0</v>
      </c>
      <c r="AQ583">
        <v>0</v>
      </c>
      <c r="AR583">
        <v>0</v>
      </c>
      <c r="AS583">
        <v>0</v>
      </c>
      <c r="AT583">
        <v>0</v>
      </c>
      <c r="AU583">
        <v>0</v>
      </c>
      <c r="AV583">
        <v>0</v>
      </c>
      <c r="AW583">
        <v>0</v>
      </c>
      <c r="AX583">
        <v>0</v>
      </c>
      <c r="AY583">
        <v>0</v>
      </c>
      <c r="AZ583" t="s">
        <v>1203</v>
      </c>
      <c r="BA583" t="s">
        <v>1200</v>
      </c>
      <c r="BB583" t="s">
        <v>161</v>
      </c>
      <c r="BC583" t="s">
        <v>161</v>
      </c>
      <c r="BD583" t="s">
        <v>161</v>
      </c>
      <c r="BE583" t="s">
        <v>161</v>
      </c>
      <c r="BF583" t="s">
        <v>159</v>
      </c>
      <c r="BG583" t="s">
        <v>161</v>
      </c>
      <c r="BH583" s="4">
        <v>43282</v>
      </c>
      <c r="BI583">
        <v>0</v>
      </c>
      <c r="BJ583" s="4">
        <v>43646</v>
      </c>
      <c r="BK583" t="s">
        <v>161</v>
      </c>
      <c r="BL583" t="s">
        <v>161</v>
      </c>
      <c r="BM583" t="s">
        <v>161</v>
      </c>
      <c r="BO583" t="s">
        <v>161</v>
      </c>
      <c r="BQ583" t="s">
        <v>161</v>
      </c>
      <c r="BS583" t="s">
        <v>161</v>
      </c>
      <c r="BU583" t="s">
        <v>161</v>
      </c>
      <c r="BW583" t="s">
        <v>161</v>
      </c>
      <c r="BX583" t="s">
        <v>161</v>
      </c>
      <c r="BZ583">
        <v>0</v>
      </c>
      <c r="CA583">
        <v>0</v>
      </c>
      <c r="CB583">
        <v>0</v>
      </c>
      <c r="CC583">
        <v>0</v>
      </c>
      <c r="CD583">
        <v>0</v>
      </c>
      <c r="CE583">
        <v>0</v>
      </c>
      <c r="CF583">
        <v>0</v>
      </c>
      <c r="CG583">
        <v>0</v>
      </c>
      <c r="CH583">
        <v>0</v>
      </c>
      <c r="CI583">
        <v>0</v>
      </c>
      <c r="CJ583">
        <v>0</v>
      </c>
      <c r="CK583">
        <v>0</v>
      </c>
      <c r="CL583">
        <v>0</v>
      </c>
      <c r="CM583">
        <v>0</v>
      </c>
      <c r="CN583">
        <v>0</v>
      </c>
      <c r="CO583">
        <v>0</v>
      </c>
      <c r="CP583">
        <v>0</v>
      </c>
      <c r="CQ583">
        <v>0</v>
      </c>
      <c r="CR583">
        <v>0</v>
      </c>
      <c r="CS583">
        <v>0</v>
      </c>
      <c r="CT583">
        <v>0</v>
      </c>
      <c r="CU583">
        <v>0</v>
      </c>
      <c r="CV583">
        <v>0</v>
      </c>
      <c r="CW583">
        <v>0</v>
      </c>
      <c r="CX583">
        <v>0</v>
      </c>
      <c r="CY583">
        <v>0</v>
      </c>
      <c r="CZ583">
        <v>0</v>
      </c>
      <c r="DA583">
        <v>0</v>
      </c>
      <c r="DB583">
        <v>0</v>
      </c>
      <c r="DC583">
        <v>0</v>
      </c>
      <c r="DD583">
        <v>0</v>
      </c>
      <c r="DE583">
        <v>0</v>
      </c>
      <c r="DF583">
        <v>0</v>
      </c>
      <c r="DG583">
        <v>0</v>
      </c>
      <c r="DH583">
        <v>0</v>
      </c>
      <c r="DI583">
        <v>0</v>
      </c>
      <c r="DJ583">
        <v>0</v>
      </c>
      <c r="DK583">
        <v>0</v>
      </c>
      <c r="DL583">
        <v>0</v>
      </c>
      <c r="DM583">
        <v>0</v>
      </c>
      <c r="DN583">
        <v>0</v>
      </c>
      <c r="DO583">
        <v>0</v>
      </c>
      <c r="DP583">
        <v>0</v>
      </c>
      <c r="DQ583">
        <v>0</v>
      </c>
      <c r="DR583">
        <v>0</v>
      </c>
      <c r="DS583">
        <v>0</v>
      </c>
      <c r="DT583">
        <v>0</v>
      </c>
      <c r="DU583">
        <v>0</v>
      </c>
      <c r="DV583">
        <v>0</v>
      </c>
      <c r="DW583">
        <v>0</v>
      </c>
      <c r="DX583">
        <v>0</v>
      </c>
      <c r="DY583">
        <v>0</v>
      </c>
      <c r="DZ583">
        <v>0</v>
      </c>
      <c r="EA583">
        <v>0</v>
      </c>
      <c r="EB583">
        <v>0</v>
      </c>
      <c r="EC583">
        <v>0</v>
      </c>
      <c r="ED583">
        <v>0</v>
      </c>
      <c r="EE583">
        <v>0</v>
      </c>
      <c r="EF583">
        <v>0</v>
      </c>
      <c r="EG583">
        <v>0</v>
      </c>
      <c r="EH583">
        <v>0</v>
      </c>
      <c r="EI583">
        <v>0</v>
      </c>
      <c r="EJ583">
        <v>0</v>
      </c>
      <c r="EK583">
        <v>0</v>
      </c>
      <c r="EL583">
        <v>0</v>
      </c>
      <c r="EM583">
        <v>0</v>
      </c>
      <c r="EN583">
        <v>0</v>
      </c>
      <c r="EO583">
        <v>0</v>
      </c>
      <c r="EP583">
        <v>0</v>
      </c>
      <c r="EQ583">
        <v>0</v>
      </c>
      <c r="ER583">
        <v>0</v>
      </c>
      <c r="ES583">
        <v>0</v>
      </c>
    </row>
    <row r="584" spans="1:149" hidden="1" x14ac:dyDescent="0.3">
      <c r="A584" t="s">
        <v>148</v>
      </c>
      <c r="B584" t="s">
        <v>1033</v>
      </c>
      <c r="C584" t="s">
        <v>1212</v>
      </c>
      <c r="D584" t="s">
        <v>151</v>
      </c>
      <c r="E584" t="s">
        <v>152</v>
      </c>
      <c r="F584" t="s">
        <v>1107</v>
      </c>
      <c r="G584" t="str">
        <f>VLOOKUP(L584,'[3]Locn Lookup 2'!G:H,2,FALSE)</f>
        <v>105 -  COS COB SCHOOL</v>
      </c>
      <c r="H584" t="str">
        <f t="shared" si="35"/>
        <v>16169105 -  COS COB SCHOOL</v>
      </c>
      <c r="I584" t="s">
        <v>154</v>
      </c>
      <c r="J584" t="s">
        <v>155</v>
      </c>
      <c r="L584" s="3">
        <v>105</v>
      </c>
      <c r="M584" t="s">
        <v>156</v>
      </c>
      <c r="N584" t="s">
        <v>1213</v>
      </c>
      <c r="O584" t="s">
        <v>151</v>
      </c>
      <c r="P584" t="s">
        <v>158</v>
      </c>
      <c r="Q584" t="s">
        <v>164</v>
      </c>
      <c r="R584">
        <v>0</v>
      </c>
      <c r="S584">
        <v>0</v>
      </c>
      <c r="T584">
        <v>0</v>
      </c>
      <c r="U584">
        <v>0</v>
      </c>
      <c r="V584">
        <v>0</v>
      </c>
      <c r="W584">
        <v>0</v>
      </c>
      <c r="X584">
        <v>0</v>
      </c>
      <c r="Y584">
        <v>0</v>
      </c>
      <c r="Z584">
        <v>0</v>
      </c>
      <c r="AA584">
        <v>0</v>
      </c>
      <c r="AB584">
        <v>5000</v>
      </c>
      <c r="AC584">
        <v>0</v>
      </c>
      <c r="AD584">
        <v>0</v>
      </c>
      <c r="AE584">
        <f t="shared" si="36"/>
        <v>0</v>
      </c>
      <c r="AF584">
        <v>5000</v>
      </c>
      <c r="AG584">
        <v>5000</v>
      </c>
      <c r="AH584">
        <v>0</v>
      </c>
      <c r="AI584">
        <v>100</v>
      </c>
      <c r="AJ584">
        <v>0</v>
      </c>
      <c r="AK584">
        <v>0</v>
      </c>
      <c r="AL584">
        <v>0</v>
      </c>
      <c r="AM584">
        <v>0</v>
      </c>
      <c r="AN584">
        <v>0</v>
      </c>
      <c r="AO584">
        <v>0</v>
      </c>
      <c r="AP584">
        <v>0</v>
      </c>
      <c r="AQ584">
        <v>0</v>
      </c>
      <c r="AR584">
        <v>0</v>
      </c>
      <c r="AS584">
        <v>0</v>
      </c>
      <c r="AT584">
        <v>0</v>
      </c>
      <c r="AU584">
        <v>0</v>
      </c>
      <c r="AV584">
        <v>0</v>
      </c>
      <c r="AW584">
        <v>0</v>
      </c>
      <c r="AX584">
        <v>0</v>
      </c>
      <c r="AY584">
        <v>0</v>
      </c>
      <c r="AZ584" t="s">
        <v>1109</v>
      </c>
      <c r="BA584" t="s">
        <v>1107</v>
      </c>
      <c r="BB584" t="s">
        <v>161</v>
      </c>
      <c r="BC584" t="s">
        <v>161</v>
      </c>
      <c r="BD584" t="s">
        <v>161</v>
      </c>
      <c r="BE584" t="s">
        <v>161</v>
      </c>
      <c r="BF584" t="s">
        <v>159</v>
      </c>
      <c r="BG584" t="s">
        <v>161</v>
      </c>
      <c r="BH584" s="4">
        <v>42186</v>
      </c>
      <c r="BI584">
        <v>0</v>
      </c>
      <c r="BJ584" s="4">
        <v>42551</v>
      </c>
      <c r="BK584" t="s">
        <v>161</v>
      </c>
      <c r="BL584" t="s">
        <v>161</v>
      </c>
      <c r="BM584" t="s">
        <v>161</v>
      </c>
      <c r="BO584" t="s">
        <v>161</v>
      </c>
      <c r="BQ584" t="s">
        <v>161</v>
      </c>
      <c r="BS584" t="s">
        <v>161</v>
      </c>
      <c r="BU584" t="s">
        <v>161</v>
      </c>
      <c r="BW584" t="s">
        <v>161</v>
      </c>
      <c r="BX584" t="s">
        <v>161</v>
      </c>
      <c r="BZ584">
        <v>0</v>
      </c>
      <c r="CA584">
        <v>0</v>
      </c>
      <c r="CB584">
        <v>0</v>
      </c>
      <c r="CC584">
        <v>0</v>
      </c>
      <c r="CD584">
        <v>0</v>
      </c>
      <c r="CE584">
        <v>0</v>
      </c>
      <c r="CF584">
        <v>0</v>
      </c>
      <c r="CG584">
        <v>0</v>
      </c>
      <c r="CH584">
        <v>0</v>
      </c>
      <c r="CI584">
        <v>0</v>
      </c>
      <c r="CJ584">
        <v>0</v>
      </c>
      <c r="CK584">
        <v>0</v>
      </c>
      <c r="CL584">
        <v>0</v>
      </c>
      <c r="CM584">
        <v>0</v>
      </c>
      <c r="CN584">
        <v>0</v>
      </c>
      <c r="CO584">
        <v>0</v>
      </c>
      <c r="CP584">
        <v>0</v>
      </c>
      <c r="CQ584">
        <v>0</v>
      </c>
      <c r="CR584">
        <v>0</v>
      </c>
      <c r="CS584">
        <v>0</v>
      </c>
      <c r="CT584">
        <v>0</v>
      </c>
      <c r="CU584">
        <v>0</v>
      </c>
      <c r="CV584">
        <v>0</v>
      </c>
      <c r="CW584">
        <v>0</v>
      </c>
      <c r="CX584">
        <v>5000</v>
      </c>
      <c r="CY584">
        <v>0</v>
      </c>
      <c r="CZ584">
        <v>0</v>
      </c>
      <c r="DA584">
        <v>5000</v>
      </c>
      <c r="DB584">
        <v>5000</v>
      </c>
      <c r="DC584">
        <v>0</v>
      </c>
      <c r="DD584">
        <v>0</v>
      </c>
      <c r="DE584">
        <v>100</v>
      </c>
      <c r="DF584">
        <v>0</v>
      </c>
      <c r="DG584">
        <v>0</v>
      </c>
      <c r="DH584">
        <v>0</v>
      </c>
      <c r="DI584">
        <v>0</v>
      </c>
      <c r="DJ584">
        <v>0</v>
      </c>
      <c r="DK584">
        <v>0</v>
      </c>
      <c r="DL584">
        <v>0</v>
      </c>
      <c r="DM584">
        <v>0</v>
      </c>
      <c r="DN584">
        <v>0</v>
      </c>
      <c r="DO584">
        <v>0</v>
      </c>
      <c r="DP584">
        <v>0</v>
      </c>
      <c r="DQ584">
        <v>0</v>
      </c>
      <c r="DR584">
        <v>0</v>
      </c>
      <c r="DS584">
        <v>0</v>
      </c>
      <c r="DT584">
        <v>0</v>
      </c>
      <c r="DU584">
        <v>0</v>
      </c>
      <c r="DV584">
        <v>0</v>
      </c>
      <c r="DW584">
        <v>0</v>
      </c>
      <c r="DX584">
        <v>0</v>
      </c>
      <c r="DY584">
        <v>0</v>
      </c>
      <c r="DZ584">
        <v>0</v>
      </c>
      <c r="EA584">
        <v>0</v>
      </c>
      <c r="EB584">
        <v>0</v>
      </c>
      <c r="EC584">
        <v>0</v>
      </c>
      <c r="ED584">
        <v>0</v>
      </c>
      <c r="EE584">
        <v>0</v>
      </c>
      <c r="EF584">
        <v>0</v>
      </c>
      <c r="EG584">
        <v>0</v>
      </c>
      <c r="EH584">
        <v>0</v>
      </c>
      <c r="EI584">
        <v>0</v>
      </c>
      <c r="EJ584">
        <v>0</v>
      </c>
      <c r="EK584">
        <v>0</v>
      </c>
      <c r="EL584">
        <v>0</v>
      </c>
      <c r="EM584">
        <v>0</v>
      </c>
      <c r="EN584">
        <v>0</v>
      </c>
      <c r="EO584">
        <v>0</v>
      </c>
      <c r="EP584">
        <v>0</v>
      </c>
      <c r="EQ584">
        <v>0</v>
      </c>
      <c r="ER584">
        <v>0</v>
      </c>
      <c r="ES584">
        <v>0</v>
      </c>
    </row>
    <row r="585" spans="1:149" hidden="1" x14ac:dyDescent="0.3">
      <c r="A585" t="s">
        <v>148</v>
      </c>
      <c r="B585" t="s">
        <v>1033</v>
      </c>
      <c r="C585" t="s">
        <v>1212</v>
      </c>
      <c r="D585" t="s">
        <v>151</v>
      </c>
      <c r="E585" t="s">
        <v>152</v>
      </c>
      <c r="F585" t="s">
        <v>1110</v>
      </c>
      <c r="G585" t="str">
        <f>VLOOKUP(L585,'[3]Locn Lookup 2'!G:H,2,FALSE)</f>
        <v>105 -  COS COB SCHOOL</v>
      </c>
      <c r="H585" t="str">
        <f t="shared" si="35"/>
        <v>17162105 -  COS COB SCHOOL</v>
      </c>
      <c r="I585" t="s">
        <v>154</v>
      </c>
      <c r="J585" t="s">
        <v>155</v>
      </c>
      <c r="L585" s="3">
        <v>105</v>
      </c>
      <c r="M585" t="s">
        <v>156</v>
      </c>
      <c r="N585" t="s">
        <v>1214</v>
      </c>
      <c r="O585" t="s">
        <v>151</v>
      </c>
      <c r="P585" t="s">
        <v>158</v>
      </c>
      <c r="Q585" t="s">
        <v>159</v>
      </c>
      <c r="R585">
        <v>0</v>
      </c>
      <c r="S585">
        <v>0</v>
      </c>
      <c r="T585">
        <v>0</v>
      </c>
      <c r="U585">
        <v>0</v>
      </c>
      <c r="V585">
        <v>0</v>
      </c>
      <c r="W585">
        <v>0</v>
      </c>
      <c r="X585">
        <v>0</v>
      </c>
      <c r="Y585">
        <v>0</v>
      </c>
      <c r="Z585">
        <v>0</v>
      </c>
      <c r="AA585">
        <v>0</v>
      </c>
      <c r="AB585">
        <v>5000</v>
      </c>
      <c r="AC585">
        <v>0</v>
      </c>
      <c r="AD585">
        <v>0</v>
      </c>
      <c r="AE585">
        <f t="shared" si="36"/>
        <v>0</v>
      </c>
      <c r="AF585">
        <v>5000</v>
      </c>
      <c r="AG585">
        <v>5000</v>
      </c>
      <c r="AH585">
        <v>0</v>
      </c>
      <c r="AI585">
        <v>100</v>
      </c>
      <c r="AJ585">
        <v>0</v>
      </c>
      <c r="AK585">
        <v>0</v>
      </c>
      <c r="AL585">
        <v>0</v>
      </c>
      <c r="AM585">
        <v>0</v>
      </c>
      <c r="AN585">
        <v>0</v>
      </c>
      <c r="AO585">
        <v>0</v>
      </c>
      <c r="AP585">
        <v>0</v>
      </c>
      <c r="AQ585">
        <v>0</v>
      </c>
      <c r="AR585">
        <v>0</v>
      </c>
      <c r="AS585">
        <v>0</v>
      </c>
      <c r="AT585">
        <v>0</v>
      </c>
      <c r="AU585">
        <v>0</v>
      </c>
      <c r="AV585">
        <v>0</v>
      </c>
      <c r="AW585">
        <v>0</v>
      </c>
      <c r="AX585">
        <v>0</v>
      </c>
      <c r="AY585">
        <v>0</v>
      </c>
      <c r="AZ585" t="s">
        <v>1112</v>
      </c>
      <c r="BA585" t="s">
        <v>1110</v>
      </c>
      <c r="BB585" t="s">
        <v>161</v>
      </c>
      <c r="BC585" t="s">
        <v>161</v>
      </c>
      <c r="BD585" t="s">
        <v>161</v>
      </c>
      <c r="BE585" t="s">
        <v>161</v>
      </c>
      <c r="BF585" t="s">
        <v>159</v>
      </c>
      <c r="BG585" t="s">
        <v>161</v>
      </c>
      <c r="BH585" s="4">
        <v>42552</v>
      </c>
      <c r="BI585">
        <v>0</v>
      </c>
      <c r="BJ585" s="4">
        <v>42916</v>
      </c>
      <c r="BK585" t="s">
        <v>161</v>
      </c>
      <c r="BL585" t="s">
        <v>161</v>
      </c>
      <c r="BM585" t="s">
        <v>161</v>
      </c>
      <c r="BO585" t="s">
        <v>161</v>
      </c>
      <c r="BQ585" t="s">
        <v>161</v>
      </c>
      <c r="BS585" t="s">
        <v>161</v>
      </c>
      <c r="BU585" t="s">
        <v>161</v>
      </c>
      <c r="BW585" t="s">
        <v>161</v>
      </c>
      <c r="BX585" t="s">
        <v>161</v>
      </c>
      <c r="BZ585">
        <v>0</v>
      </c>
      <c r="CA585">
        <v>0</v>
      </c>
      <c r="CB585">
        <v>0</v>
      </c>
      <c r="CC585">
        <v>0</v>
      </c>
      <c r="CD585">
        <v>0</v>
      </c>
      <c r="CE585">
        <v>0</v>
      </c>
      <c r="CF585">
        <v>0</v>
      </c>
      <c r="CG585">
        <v>0</v>
      </c>
      <c r="CH585">
        <v>0</v>
      </c>
      <c r="CI585">
        <v>0</v>
      </c>
      <c r="CJ585">
        <v>0</v>
      </c>
      <c r="CK585">
        <v>0</v>
      </c>
      <c r="CL585">
        <v>0</v>
      </c>
      <c r="CM585">
        <v>0</v>
      </c>
      <c r="CN585">
        <v>0</v>
      </c>
      <c r="CO585">
        <v>0</v>
      </c>
      <c r="CP585">
        <v>5000</v>
      </c>
      <c r="CQ585">
        <v>0</v>
      </c>
      <c r="CR585">
        <v>0</v>
      </c>
      <c r="CS585">
        <v>5000</v>
      </c>
      <c r="CT585">
        <v>5000</v>
      </c>
      <c r="CU585">
        <v>0</v>
      </c>
      <c r="CV585">
        <v>0</v>
      </c>
      <c r="CW585">
        <v>100</v>
      </c>
      <c r="CX585">
        <v>0</v>
      </c>
      <c r="CY585">
        <v>0</v>
      </c>
      <c r="CZ585">
        <v>0</v>
      </c>
      <c r="DA585">
        <v>0</v>
      </c>
      <c r="DB585">
        <v>0</v>
      </c>
      <c r="DC585">
        <v>0</v>
      </c>
      <c r="DD585">
        <v>0</v>
      </c>
      <c r="DE585">
        <v>0</v>
      </c>
      <c r="DF585">
        <v>0</v>
      </c>
      <c r="DG585">
        <v>0</v>
      </c>
      <c r="DH585">
        <v>0</v>
      </c>
      <c r="DI585">
        <v>0</v>
      </c>
      <c r="DJ585">
        <v>0</v>
      </c>
      <c r="DK585">
        <v>0</v>
      </c>
      <c r="DL585">
        <v>0</v>
      </c>
      <c r="DM585">
        <v>0</v>
      </c>
      <c r="DN585">
        <v>0</v>
      </c>
      <c r="DO585">
        <v>0</v>
      </c>
      <c r="DP585">
        <v>0</v>
      </c>
      <c r="DQ585">
        <v>0</v>
      </c>
      <c r="DR585">
        <v>0</v>
      </c>
      <c r="DS585">
        <v>0</v>
      </c>
      <c r="DT585">
        <v>0</v>
      </c>
      <c r="DU585">
        <v>0</v>
      </c>
      <c r="DV585">
        <v>0</v>
      </c>
      <c r="DW585">
        <v>0</v>
      </c>
      <c r="DX585">
        <v>0</v>
      </c>
      <c r="DY585">
        <v>0</v>
      </c>
      <c r="DZ585">
        <v>0</v>
      </c>
      <c r="EA585">
        <v>0</v>
      </c>
      <c r="EB585">
        <v>0</v>
      </c>
      <c r="EC585">
        <v>0</v>
      </c>
      <c r="ED585">
        <v>0</v>
      </c>
      <c r="EE585">
        <v>0</v>
      </c>
      <c r="EF585">
        <v>0</v>
      </c>
      <c r="EG585">
        <v>0</v>
      </c>
      <c r="EH585">
        <v>0</v>
      </c>
      <c r="EI585">
        <v>0</v>
      </c>
      <c r="EJ585">
        <v>0</v>
      </c>
      <c r="EK585">
        <v>0</v>
      </c>
      <c r="EL585">
        <v>0</v>
      </c>
      <c r="EM585">
        <v>0</v>
      </c>
      <c r="EN585">
        <v>0</v>
      </c>
      <c r="EO585">
        <v>0</v>
      </c>
      <c r="EP585">
        <v>0</v>
      </c>
      <c r="EQ585">
        <v>0</v>
      </c>
      <c r="ER585">
        <v>0</v>
      </c>
      <c r="ES585">
        <v>0</v>
      </c>
    </row>
    <row r="586" spans="1:149" hidden="1" x14ac:dyDescent="0.3">
      <c r="A586" t="s">
        <v>148</v>
      </c>
      <c r="B586" t="s">
        <v>1033</v>
      </c>
      <c r="C586" t="s">
        <v>1212</v>
      </c>
      <c r="D586" t="s">
        <v>151</v>
      </c>
      <c r="E586" t="s">
        <v>152</v>
      </c>
      <c r="F586" t="s">
        <v>1215</v>
      </c>
      <c r="G586" t="str">
        <f>VLOOKUP(L586,'[3]Locn Lookup 2'!G:H,2,FALSE)</f>
        <v>105 -  COS COB SCHOOL</v>
      </c>
      <c r="H586" t="str">
        <f t="shared" si="35"/>
        <v>17169105 -  COS COB SCHOOL</v>
      </c>
      <c r="I586" t="s">
        <v>154</v>
      </c>
      <c r="J586" t="s">
        <v>155</v>
      </c>
      <c r="L586" s="3">
        <v>105</v>
      </c>
      <c r="M586" t="s">
        <v>156</v>
      </c>
      <c r="N586" t="s">
        <v>1216</v>
      </c>
      <c r="O586" t="s">
        <v>151</v>
      </c>
      <c r="P586" t="s">
        <v>158</v>
      </c>
      <c r="Q586" t="s">
        <v>159</v>
      </c>
      <c r="R586">
        <v>0</v>
      </c>
      <c r="S586">
        <v>0</v>
      </c>
      <c r="T586">
        <v>0</v>
      </c>
      <c r="U586">
        <v>0</v>
      </c>
      <c r="V586">
        <v>0</v>
      </c>
      <c r="W586">
        <v>0</v>
      </c>
      <c r="X586">
        <v>0</v>
      </c>
      <c r="Y586">
        <v>0</v>
      </c>
      <c r="Z586">
        <v>0</v>
      </c>
      <c r="AA586">
        <v>0</v>
      </c>
      <c r="AB586">
        <v>30000</v>
      </c>
      <c r="AC586">
        <v>0</v>
      </c>
      <c r="AD586">
        <v>-2</v>
      </c>
      <c r="AE586">
        <f t="shared" si="36"/>
        <v>-2</v>
      </c>
      <c r="AF586">
        <v>29998</v>
      </c>
      <c r="AG586">
        <v>29998</v>
      </c>
      <c r="AH586">
        <v>0</v>
      </c>
      <c r="AI586">
        <v>100</v>
      </c>
      <c r="AJ586">
        <v>0</v>
      </c>
      <c r="AK586">
        <v>0</v>
      </c>
      <c r="AL586">
        <v>0</v>
      </c>
      <c r="AM586">
        <v>0</v>
      </c>
      <c r="AN586">
        <v>0</v>
      </c>
      <c r="AO586">
        <v>0</v>
      </c>
      <c r="AP586">
        <v>0</v>
      </c>
      <c r="AQ586">
        <v>0</v>
      </c>
      <c r="AR586">
        <v>0</v>
      </c>
      <c r="AS586">
        <v>0</v>
      </c>
      <c r="AT586">
        <v>0</v>
      </c>
      <c r="AU586">
        <v>0</v>
      </c>
      <c r="AV586">
        <v>0</v>
      </c>
      <c r="AW586">
        <v>0</v>
      </c>
      <c r="AX586">
        <v>0</v>
      </c>
      <c r="AY586">
        <v>0</v>
      </c>
      <c r="AZ586" t="s">
        <v>1217</v>
      </c>
      <c r="BA586" t="s">
        <v>1215</v>
      </c>
      <c r="BB586" t="s">
        <v>161</v>
      </c>
      <c r="BC586" t="s">
        <v>161</v>
      </c>
      <c r="BD586" t="s">
        <v>161</v>
      </c>
      <c r="BE586" t="s">
        <v>161</v>
      </c>
      <c r="BF586" t="s">
        <v>159</v>
      </c>
      <c r="BG586" t="s">
        <v>161</v>
      </c>
      <c r="BH586" s="4">
        <v>42552</v>
      </c>
      <c r="BI586">
        <v>0</v>
      </c>
      <c r="BJ586" s="4">
        <v>42916</v>
      </c>
      <c r="BK586" t="s">
        <v>161</v>
      </c>
      <c r="BL586" t="s">
        <v>161</v>
      </c>
      <c r="BM586" t="s">
        <v>161</v>
      </c>
      <c r="BO586" t="s">
        <v>161</v>
      </c>
      <c r="BQ586" t="s">
        <v>161</v>
      </c>
      <c r="BS586" t="s">
        <v>161</v>
      </c>
      <c r="BU586" t="s">
        <v>161</v>
      </c>
      <c r="BW586" t="s">
        <v>161</v>
      </c>
      <c r="BX586" t="s">
        <v>161</v>
      </c>
      <c r="BZ586">
        <v>0</v>
      </c>
      <c r="CA586">
        <v>0</v>
      </c>
      <c r="CB586">
        <v>0</v>
      </c>
      <c r="CC586">
        <v>0</v>
      </c>
      <c r="CD586">
        <v>0</v>
      </c>
      <c r="CE586">
        <v>0</v>
      </c>
      <c r="CF586">
        <v>0</v>
      </c>
      <c r="CG586">
        <v>0</v>
      </c>
      <c r="CH586">
        <v>0</v>
      </c>
      <c r="CI586">
        <v>0</v>
      </c>
      <c r="CJ586">
        <v>0</v>
      </c>
      <c r="CK586">
        <v>0</v>
      </c>
      <c r="CL586">
        <v>0</v>
      </c>
      <c r="CM586">
        <v>0</v>
      </c>
      <c r="CN586">
        <v>0</v>
      </c>
      <c r="CO586">
        <v>0</v>
      </c>
      <c r="CP586">
        <v>30000</v>
      </c>
      <c r="CQ586">
        <v>0</v>
      </c>
      <c r="CR586">
        <v>-2</v>
      </c>
      <c r="CS586">
        <v>29998</v>
      </c>
      <c r="CT586">
        <v>29998</v>
      </c>
      <c r="CU586">
        <v>0</v>
      </c>
      <c r="CV586">
        <v>0</v>
      </c>
      <c r="CW586">
        <v>100</v>
      </c>
      <c r="CX586">
        <v>0</v>
      </c>
      <c r="CY586">
        <v>0</v>
      </c>
      <c r="CZ586">
        <v>0</v>
      </c>
      <c r="DA586">
        <v>0</v>
      </c>
      <c r="DB586">
        <v>0</v>
      </c>
      <c r="DC586">
        <v>0</v>
      </c>
      <c r="DD586">
        <v>0</v>
      </c>
      <c r="DE586">
        <v>0</v>
      </c>
      <c r="DF586">
        <v>0</v>
      </c>
      <c r="DG586">
        <v>0</v>
      </c>
      <c r="DH586">
        <v>0</v>
      </c>
      <c r="DI586">
        <v>0</v>
      </c>
      <c r="DJ586">
        <v>0</v>
      </c>
      <c r="DK586">
        <v>0</v>
      </c>
      <c r="DL586">
        <v>0</v>
      </c>
      <c r="DM586">
        <v>0</v>
      </c>
      <c r="DN586">
        <v>0</v>
      </c>
      <c r="DO586">
        <v>0</v>
      </c>
      <c r="DP586">
        <v>0</v>
      </c>
      <c r="DQ586">
        <v>0</v>
      </c>
      <c r="DR586">
        <v>0</v>
      </c>
      <c r="DS586">
        <v>0</v>
      </c>
      <c r="DT586">
        <v>0</v>
      </c>
      <c r="DU586">
        <v>0</v>
      </c>
      <c r="DV586">
        <v>0</v>
      </c>
      <c r="DW586">
        <v>0</v>
      </c>
      <c r="DX586">
        <v>0</v>
      </c>
      <c r="DY586">
        <v>0</v>
      </c>
      <c r="DZ586">
        <v>0</v>
      </c>
      <c r="EA586">
        <v>0</v>
      </c>
      <c r="EB586">
        <v>0</v>
      </c>
      <c r="EC586">
        <v>0</v>
      </c>
      <c r="ED586">
        <v>0</v>
      </c>
      <c r="EE586">
        <v>0</v>
      </c>
      <c r="EF586">
        <v>0</v>
      </c>
      <c r="EG586">
        <v>0</v>
      </c>
      <c r="EH586">
        <v>0</v>
      </c>
      <c r="EI586">
        <v>0</v>
      </c>
      <c r="EJ586">
        <v>0</v>
      </c>
      <c r="EK586">
        <v>0</v>
      </c>
      <c r="EL586">
        <v>0</v>
      </c>
      <c r="EM586">
        <v>0</v>
      </c>
      <c r="EN586">
        <v>0</v>
      </c>
      <c r="EO586">
        <v>0</v>
      </c>
      <c r="EP586">
        <v>0</v>
      </c>
      <c r="EQ586">
        <v>0</v>
      </c>
      <c r="ER586">
        <v>0</v>
      </c>
      <c r="ES586">
        <v>0</v>
      </c>
    </row>
    <row r="587" spans="1:149" hidden="1" x14ac:dyDescent="0.3">
      <c r="A587" t="s">
        <v>148</v>
      </c>
      <c r="B587" t="s">
        <v>1033</v>
      </c>
      <c r="C587" t="s">
        <v>1212</v>
      </c>
      <c r="D587" t="s">
        <v>151</v>
      </c>
      <c r="E587" t="s">
        <v>152</v>
      </c>
      <c r="F587" t="s">
        <v>1113</v>
      </c>
      <c r="G587" t="str">
        <f>VLOOKUP(L587,'[3]Locn Lookup 2'!G:H,2,FALSE)</f>
        <v>105 -  COS COB SCHOOL</v>
      </c>
      <c r="H587" t="str">
        <f t="shared" si="35"/>
        <v>18160105 -  COS COB SCHOOL</v>
      </c>
      <c r="I587" t="s">
        <v>154</v>
      </c>
      <c r="J587" t="s">
        <v>155</v>
      </c>
      <c r="L587" s="3">
        <v>105</v>
      </c>
      <c r="M587" t="s">
        <v>156</v>
      </c>
      <c r="N587" t="s">
        <v>1218</v>
      </c>
      <c r="O587" t="s">
        <v>151</v>
      </c>
      <c r="P587" t="s">
        <v>158</v>
      </c>
      <c r="Q587" t="s">
        <v>159</v>
      </c>
      <c r="R587">
        <v>0</v>
      </c>
      <c r="S587">
        <v>0</v>
      </c>
      <c r="T587">
        <v>0</v>
      </c>
      <c r="U587">
        <v>0</v>
      </c>
      <c r="V587">
        <v>0</v>
      </c>
      <c r="W587">
        <v>0</v>
      </c>
      <c r="X587">
        <v>0</v>
      </c>
      <c r="Y587">
        <v>0</v>
      </c>
      <c r="Z587">
        <v>0</v>
      </c>
      <c r="AA587">
        <v>0</v>
      </c>
      <c r="AB587">
        <v>6500</v>
      </c>
      <c r="AC587">
        <v>0</v>
      </c>
      <c r="AD587">
        <v>0</v>
      </c>
      <c r="AE587">
        <f t="shared" si="36"/>
        <v>0</v>
      </c>
      <c r="AF587">
        <v>6500</v>
      </c>
      <c r="AG587">
        <v>6500</v>
      </c>
      <c r="AH587">
        <v>0</v>
      </c>
      <c r="AI587">
        <v>100</v>
      </c>
      <c r="AJ587">
        <v>5600</v>
      </c>
      <c r="AK587">
        <v>0</v>
      </c>
      <c r="AL587">
        <v>0</v>
      </c>
      <c r="AM587">
        <v>0</v>
      </c>
      <c r="AN587">
        <v>5600</v>
      </c>
      <c r="AO587">
        <v>5600</v>
      </c>
      <c r="AP587">
        <v>0</v>
      </c>
      <c r="AQ587">
        <v>0</v>
      </c>
      <c r="AR587">
        <v>100</v>
      </c>
      <c r="AS587">
        <v>0</v>
      </c>
      <c r="AT587">
        <v>0</v>
      </c>
      <c r="AU587">
        <v>0</v>
      </c>
      <c r="AV587">
        <v>0</v>
      </c>
      <c r="AW587">
        <v>0</v>
      </c>
      <c r="AX587">
        <v>0</v>
      </c>
      <c r="AY587">
        <v>0</v>
      </c>
      <c r="AZ587" t="s">
        <v>1115</v>
      </c>
      <c r="BA587" t="s">
        <v>1113</v>
      </c>
      <c r="BB587" t="s">
        <v>161</v>
      </c>
      <c r="BC587" t="s">
        <v>161</v>
      </c>
      <c r="BD587" t="s">
        <v>161</v>
      </c>
      <c r="BE587" t="s">
        <v>161</v>
      </c>
      <c r="BF587" t="s">
        <v>159</v>
      </c>
      <c r="BG587" t="s">
        <v>161</v>
      </c>
      <c r="BH587" s="4">
        <v>42917</v>
      </c>
      <c r="BI587">
        <v>0</v>
      </c>
      <c r="BJ587" s="4">
        <v>43281</v>
      </c>
      <c r="BK587" t="s">
        <v>161</v>
      </c>
      <c r="BL587" t="s">
        <v>161</v>
      </c>
      <c r="BM587" t="s">
        <v>161</v>
      </c>
      <c r="BO587" t="s">
        <v>161</v>
      </c>
      <c r="BQ587" t="s">
        <v>161</v>
      </c>
      <c r="BS587" t="s">
        <v>161</v>
      </c>
      <c r="BU587" t="s">
        <v>161</v>
      </c>
      <c r="BW587" t="s">
        <v>161</v>
      </c>
      <c r="BX587" t="s">
        <v>161</v>
      </c>
      <c r="BZ587">
        <v>6500</v>
      </c>
      <c r="CA587">
        <v>0</v>
      </c>
      <c r="CB587">
        <v>0</v>
      </c>
      <c r="CC587">
        <v>6500</v>
      </c>
      <c r="CD587">
        <v>900</v>
      </c>
      <c r="CE587">
        <v>0</v>
      </c>
      <c r="CF587">
        <v>5600</v>
      </c>
      <c r="CG587">
        <v>13.85</v>
      </c>
      <c r="CH587">
        <v>6500</v>
      </c>
      <c r="CI587">
        <v>0</v>
      </c>
      <c r="CJ587">
        <v>0</v>
      </c>
      <c r="CK587">
        <v>6500</v>
      </c>
      <c r="CL587">
        <v>0</v>
      </c>
      <c r="CM587">
        <v>0</v>
      </c>
      <c r="CN587">
        <v>6500</v>
      </c>
      <c r="CO587">
        <v>0</v>
      </c>
      <c r="CP587">
        <v>0</v>
      </c>
      <c r="CQ587">
        <v>0</v>
      </c>
      <c r="CR587">
        <v>0</v>
      </c>
      <c r="CS587">
        <v>0</v>
      </c>
      <c r="CT587">
        <v>0</v>
      </c>
      <c r="CU587">
        <v>0</v>
      </c>
      <c r="CV587">
        <v>0</v>
      </c>
      <c r="CW587">
        <v>0</v>
      </c>
      <c r="CX587">
        <v>0</v>
      </c>
      <c r="CY587">
        <v>0</v>
      </c>
      <c r="CZ587">
        <v>0</v>
      </c>
      <c r="DA587">
        <v>0</v>
      </c>
      <c r="DB587">
        <v>0</v>
      </c>
      <c r="DC587">
        <v>0</v>
      </c>
      <c r="DD587">
        <v>0</v>
      </c>
      <c r="DE587">
        <v>0</v>
      </c>
      <c r="DF587">
        <v>0</v>
      </c>
      <c r="DG587">
        <v>0</v>
      </c>
      <c r="DH587">
        <v>0</v>
      </c>
      <c r="DI587">
        <v>0</v>
      </c>
      <c r="DJ587">
        <v>0</v>
      </c>
      <c r="DK587">
        <v>0</v>
      </c>
      <c r="DL587">
        <v>0</v>
      </c>
      <c r="DM587">
        <v>0</v>
      </c>
      <c r="DN587">
        <v>0</v>
      </c>
      <c r="DO587">
        <v>0</v>
      </c>
      <c r="DP587">
        <v>0</v>
      </c>
      <c r="DQ587">
        <v>0</v>
      </c>
      <c r="DR587">
        <v>0</v>
      </c>
      <c r="DS587">
        <v>0</v>
      </c>
      <c r="DT587">
        <v>0</v>
      </c>
      <c r="DU587">
        <v>0</v>
      </c>
      <c r="DV587">
        <v>0</v>
      </c>
      <c r="DW587">
        <v>0</v>
      </c>
      <c r="DX587">
        <v>0</v>
      </c>
      <c r="DY587">
        <v>0</v>
      </c>
      <c r="DZ587">
        <v>0</v>
      </c>
      <c r="EA587">
        <v>0</v>
      </c>
      <c r="EB587">
        <v>0</v>
      </c>
      <c r="EC587">
        <v>0</v>
      </c>
      <c r="ED587">
        <v>0</v>
      </c>
      <c r="EE587">
        <v>0</v>
      </c>
      <c r="EF587">
        <v>0</v>
      </c>
      <c r="EG587">
        <v>0</v>
      </c>
      <c r="EH587">
        <v>0</v>
      </c>
      <c r="EI587">
        <v>0</v>
      </c>
      <c r="EJ587">
        <v>0</v>
      </c>
      <c r="EK587">
        <v>0</v>
      </c>
      <c r="EL587">
        <v>0</v>
      </c>
      <c r="EM587">
        <v>0</v>
      </c>
      <c r="EN587">
        <v>0</v>
      </c>
      <c r="EO587">
        <v>0</v>
      </c>
      <c r="EP587">
        <v>0</v>
      </c>
      <c r="EQ587">
        <v>0</v>
      </c>
      <c r="ER587">
        <v>0</v>
      </c>
      <c r="ES587">
        <v>0</v>
      </c>
    </row>
    <row r="588" spans="1:149" hidden="1" x14ac:dyDescent="0.3">
      <c r="A588" t="s">
        <v>148</v>
      </c>
      <c r="B588" t="s">
        <v>1033</v>
      </c>
      <c r="C588" t="s">
        <v>1212</v>
      </c>
      <c r="D588" t="s">
        <v>151</v>
      </c>
      <c r="E588" t="s">
        <v>152</v>
      </c>
      <c r="F588" t="s">
        <v>1200</v>
      </c>
      <c r="G588" t="str">
        <f>VLOOKUP(L588,'[3]Locn Lookup 2'!G:H,2,FALSE)</f>
        <v>105 -  COS COB SCHOOL</v>
      </c>
      <c r="H588" t="str">
        <f t="shared" si="35"/>
        <v>19208105 -  COS COB SCHOOL</v>
      </c>
      <c r="I588" t="s">
        <v>154</v>
      </c>
      <c r="J588" t="s">
        <v>155</v>
      </c>
      <c r="L588" s="3">
        <v>105</v>
      </c>
      <c r="M588" t="s">
        <v>156</v>
      </c>
      <c r="N588" t="s">
        <v>1219</v>
      </c>
      <c r="O588" t="s">
        <v>151</v>
      </c>
      <c r="P588" t="s">
        <v>158</v>
      </c>
      <c r="Q588" t="s">
        <v>159</v>
      </c>
      <c r="R588">
        <v>0</v>
      </c>
      <c r="S588">
        <v>0</v>
      </c>
      <c r="T588">
        <v>0</v>
      </c>
      <c r="U588">
        <v>0</v>
      </c>
      <c r="V588">
        <v>0</v>
      </c>
      <c r="W588">
        <v>0</v>
      </c>
      <c r="X588">
        <v>0</v>
      </c>
      <c r="Y588">
        <v>0</v>
      </c>
      <c r="Z588">
        <v>0</v>
      </c>
      <c r="AA588">
        <v>0</v>
      </c>
      <c r="AB588">
        <v>0</v>
      </c>
      <c r="AC588">
        <v>0</v>
      </c>
      <c r="AD588">
        <v>0</v>
      </c>
      <c r="AE588">
        <f t="shared" si="36"/>
        <v>0</v>
      </c>
      <c r="AF588">
        <v>0</v>
      </c>
      <c r="AG588">
        <v>1250486.3799999999</v>
      </c>
      <c r="AH588">
        <v>-1250486.3799999999</v>
      </c>
      <c r="AI588">
        <v>0</v>
      </c>
      <c r="AJ588">
        <v>0</v>
      </c>
      <c r="AK588">
        <v>0</v>
      </c>
      <c r="AL588">
        <v>0</v>
      </c>
      <c r="AM588">
        <v>0</v>
      </c>
      <c r="AN588">
        <v>0</v>
      </c>
      <c r="AO588">
        <v>0</v>
      </c>
      <c r="AP588">
        <v>0</v>
      </c>
      <c r="AQ588">
        <v>0</v>
      </c>
      <c r="AR588">
        <v>0</v>
      </c>
      <c r="AS588">
        <v>0</v>
      </c>
      <c r="AT588">
        <v>0</v>
      </c>
      <c r="AU588">
        <v>0</v>
      </c>
      <c r="AV588">
        <v>0</v>
      </c>
      <c r="AW588">
        <v>0</v>
      </c>
      <c r="AX588">
        <v>0</v>
      </c>
      <c r="AY588">
        <v>0</v>
      </c>
      <c r="AZ588" t="s">
        <v>1203</v>
      </c>
      <c r="BA588" t="s">
        <v>1200</v>
      </c>
      <c r="BB588" t="s">
        <v>161</v>
      </c>
      <c r="BC588" t="s">
        <v>161</v>
      </c>
      <c r="BD588" t="s">
        <v>161</v>
      </c>
      <c r="BE588" t="s">
        <v>161</v>
      </c>
      <c r="BF588" t="s">
        <v>159</v>
      </c>
      <c r="BG588" t="s">
        <v>161</v>
      </c>
      <c r="BH588" s="4">
        <v>43282</v>
      </c>
      <c r="BI588">
        <v>0</v>
      </c>
      <c r="BJ588" s="4">
        <v>43646</v>
      </c>
      <c r="BK588" t="s">
        <v>161</v>
      </c>
      <c r="BL588" t="s">
        <v>161</v>
      </c>
      <c r="BM588" t="s">
        <v>161</v>
      </c>
      <c r="BO588" t="s">
        <v>161</v>
      </c>
      <c r="BQ588" t="s">
        <v>161</v>
      </c>
      <c r="BS588" t="s">
        <v>161</v>
      </c>
      <c r="BU588" t="s">
        <v>161</v>
      </c>
      <c r="BW588" t="s">
        <v>161</v>
      </c>
      <c r="BX588" t="s">
        <v>161</v>
      </c>
      <c r="BZ588">
        <v>0</v>
      </c>
      <c r="CA588">
        <v>0</v>
      </c>
      <c r="CB588">
        <v>0</v>
      </c>
      <c r="CC588">
        <v>0</v>
      </c>
      <c r="CD588">
        <v>1250486.3799999999</v>
      </c>
      <c r="CE588">
        <v>0</v>
      </c>
      <c r="CF588">
        <v>-1250486.3799999999</v>
      </c>
      <c r="CG588">
        <v>0</v>
      </c>
      <c r="CH588">
        <v>0</v>
      </c>
      <c r="CI588">
        <v>0</v>
      </c>
      <c r="CJ588">
        <v>0</v>
      </c>
      <c r="CK588">
        <v>0</v>
      </c>
      <c r="CL588">
        <v>0</v>
      </c>
      <c r="CM588">
        <v>0</v>
      </c>
      <c r="CN588">
        <v>0</v>
      </c>
      <c r="CO588">
        <v>0</v>
      </c>
      <c r="CP588">
        <v>0</v>
      </c>
      <c r="CQ588">
        <v>0</v>
      </c>
      <c r="CR588">
        <v>0</v>
      </c>
      <c r="CS588">
        <v>0</v>
      </c>
      <c r="CT588">
        <v>0</v>
      </c>
      <c r="CU588">
        <v>0</v>
      </c>
      <c r="CV588">
        <v>0</v>
      </c>
      <c r="CW588">
        <v>0</v>
      </c>
      <c r="CX588">
        <v>0</v>
      </c>
      <c r="CY588">
        <v>0</v>
      </c>
      <c r="CZ588">
        <v>0</v>
      </c>
      <c r="DA588">
        <v>0</v>
      </c>
      <c r="DB588">
        <v>0</v>
      </c>
      <c r="DC588">
        <v>0</v>
      </c>
      <c r="DD588">
        <v>0</v>
      </c>
      <c r="DE588">
        <v>0</v>
      </c>
      <c r="DF588">
        <v>0</v>
      </c>
      <c r="DG588">
        <v>0</v>
      </c>
      <c r="DH588">
        <v>0</v>
      </c>
      <c r="DI588">
        <v>0</v>
      </c>
      <c r="DJ588">
        <v>0</v>
      </c>
      <c r="DK588">
        <v>0</v>
      </c>
      <c r="DL588">
        <v>0</v>
      </c>
      <c r="DM588">
        <v>0</v>
      </c>
      <c r="DN588">
        <v>0</v>
      </c>
      <c r="DO588">
        <v>0</v>
      </c>
      <c r="DP588">
        <v>0</v>
      </c>
      <c r="DQ588">
        <v>0</v>
      </c>
      <c r="DR588">
        <v>0</v>
      </c>
      <c r="DS588">
        <v>0</v>
      </c>
      <c r="DT588">
        <v>0</v>
      </c>
      <c r="DU588">
        <v>0</v>
      </c>
      <c r="DV588">
        <v>0</v>
      </c>
      <c r="DW588">
        <v>0</v>
      </c>
      <c r="DX588">
        <v>0</v>
      </c>
      <c r="DY588">
        <v>0</v>
      </c>
      <c r="DZ588">
        <v>0</v>
      </c>
      <c r="EA588">
        <v>0</v>
      </c>
      <c r="EB588">
        <v>0</v>
      </c>
      <c r="EC588">
        <v>0</v>
      </c>
      <c r="ED588">
        <v>0</v>
      </c>
      <c r="EE588">
        <v>0</v>
      </c>
      <c r="EF588">
        <v>0</v>
      </c>
      <c r="EG588">
        <v>0</v>
      </c>
      <c r="EH588">
        <v>0</v>
      </c>
      <c r="EI588">
        <v>0</v>
      </c>
      <c r="EJ588">
        <v>0</v>
      </c>
      <c r="EK588">
        <v>0</v>
      </c>
      <c r="EL588">
        <v>0</v>
      </c>
      <c r="EM588">
        <v>0</v>
      </c>
      <c r="EN588">
        <v>0</v>
      </c>
      <c r="EO588">
        <v>0</v>
      </c>
      <c r="EP588">
        <v>0</v>
      </c>
      <c r="EQ588">
        <v>0</v>
      </c>
      <c r="ER588">
        <v>0</v>
      </c>
      <c r="ES588">
        <v>0</v>
      </c>
    </row>
    <row r="589" spans="1:149" hidden="1" x14ac:dyDescent="0.3">
      <c r="A589" t="s">
        <v>148</v>
      </c>
      <c r="B589" t="s">
        <v>1033</v>
      </c>
      <c r="C589" t="s">
        <v>1220</v>
      </c>
      <c r="D589" t="s">
        <v>151</v>
      </c>
      <c r="E589" t="s">
        <v>152</v>
      </c>
      <c r="F589" t="s">
        <v>1200</v>
      </c>
      <c r="G589" t="str">
        <f>VLOOKUP(L589,'[3]Locn Lookup 2'!G:H,2,FALSE)</f>
        <v>105 -  COS COB SCHOOL</v>
      </c>
      <c r="H589" t="str">
        <f t="shared" si="35"/>
        <v>19208105 -  COS COB SCHOOL</v>
      </c>
      <c r="I589" t="s">
        <v>154</v>
      </c>
      <c r="J589" t="s">
        <v>155</v>
      </c>
      <c r="L589" s="3">
        <v>105</v>
      </c>
      <c r="M589" t="s">
        <v>1221</v>
      </c>
      <c r="N589" t="s">
        <v>1222</v>
      </c>
      <c r="O589" t="s">
        <v>151</v>
      </c>
      <c r="P589" t="s">
        <v>158</v>
      </c>
      <c r="Q589" t="s">
        <v>159</v>
      </c>
      <c r="R589">
        <v>0</v>
      </c>
      <c r="S589">
        <v>0</v>
      </c>
      <c r="T589">
        <v>0</v>
      </c>
      <c r="U589">
        <v>0</v>
      </c>
      <c r="V589">
        <v>0</v>
      </c>
      <c r="W589">
        <v>0</v>
      </c>
      <c r="X589">
        <v>0</v>
      </c>
      <c r="Y589">
        <v>0</v>
      </c>
      <c r="Z589">
        <v>0</v>
      </c>
      <c r="AA589">
        <v>0</v>
      </c>
      <c r="AB589">
        <v>0</v>
      </c>
      <c r="AC589">
        <v>0</v>
      </c>
      <c r="AD589">
        <v>0</v>
      </c>
      <c r="AE589">
        <f t="shared" si="36"/>
        <v>0</v>
      </c>
      <c r="AF589">
        <v>0</v>
      </c>
      <c r="AG589">
        <v>90955.3</v>
      </c>
      <c r="AH589">
        <v>-90955.3</v>
      </c>
      <c r="AI589">
        <v>0</v>
      </c>
      <c r="AJ589">
        <v>0</v>
      </c>
      <c r="AK589">
        <v>0</v>
      </c>
      <c r="AL589">
        <v>0</v>
      </c>
      <c r="AM589">
        <v>0</v>
      </c>
      <c r="AN589">
        <v>0</v>
      </c>
      <c r="AO589">
        <v>14113.71</v>
      </c>
      <c r="AP589">
        <v>0</v>
      </c>
      <c r="AQ589">
        <v>-14113.71</v>
      </c>
      <c r="AR589">
        <v>0</v>
      </c>
      <c r="AS589">
        <v>0</v>
      </c>
      <c r="AT589">
        <v>0</v>
      </c>
      <c r="AU589">
        <v>0</v>
      </c>
      <c r="AV589">
        <v>0</v>
      </c>
      <c r="AW589">
        <v>0</v>
      </c>
      <c r="AX589">
        <v>0</v>
      </c>
      <c r="AY589">
        <v>0</v>
      </c>
      <c r="AZ589" t="s">
        <v>1203</v>
      </c>
      <c r="BA589" t="s">
        <v>1200</v>
      </c>
      <c r="BB589" t="s">
        <v>161</v>
      </c>
      <c r="BC589" t="s">
        <v>161</v>
      </c>
      <c r="BD589" t="s">
        <v>161</v>
      </c>
      <c r="BE589" t="s">
        <v>161</v>
      </c>
      <c r="BF589" t="s">
        <v>159</v>
      </c>
      <c r="BG589" t="s">
        <v>161</v>
      </c>
      <c r="BH589" s="4">
        <v>43282</v>
      </c>
      <c r="BI589">
        <v>0</v>
      </c>
      <c r="BJ589" s="4">
        <v>43646</v>
      </c>
      <c r="BK589" t="s">
        <v>161</v>
      </c>
      <c r="BL589" t="s">
        <v>161</v>
      </c>
      <c r="BM589" t="s">
        <v>161</v>
      </c>
      <c r="BO589" t="s">
        <v>161</v>
      </c>
      <c r="BQ589" t="s">
        <v>161</v>
      </c>
      <c r="BS589" t="s">
        <v>161</v>
      </c>
      <c r="BU589" t="s">
        <v>161</v>
      </c>
      <c r="BW589" t="s">
        <v>161</v>
      </c>
      <c r="BX589" t="s">
        <v>161</v>
      </c>
      <c r="BZ589">
        <v>0</v>
      </c>
      <c r="CA589">
        <v>0</v>
      </c>
      <c r="CB589">
        <v>0</v>
      </c>
      <c r="CC589">
        <v>0</v>
      </c>
      <c r="CD589">
        <v>76841.59</v>
      </c>
      <c r="CE589">
        <v>0</v>
      </c>
      <c r="CF589">
        <v>-76841.59</v>
      </c>
      <c r="CG589">
        <v>0</v>
      </c>
      <c r="CH589">
        <v>0</v>
      </c>
      <c r="CI589">
        <v>0</v>
      </c>
      <c r="CJ589">
        <v>0</v>
      </c>
      <c r="CK589">
        <v>0</v>
      </c>
      <c r="CL589">
        <v>0</v>
      </c>
      <c r="CM589">
        <v>0</v>
      </c>
      <c r="CN589">
        <v>0</v>
      </c>
      <c r="CO589">
        <v>0</v>
      </c>
      <c r="CP589">
        <v>0</v>
      </c>
      <c r="CQ589">
        <v>0</v>
      </c>
      <c r="CR589">
        <v>0</v>
      </c>
      <c r="CS589">
        <v>0</v>
      </c>
      <c r="CT589">
        <v>0</v>
      </c>
      <c r="CU589">
        <v>0</v>
      </c>
      <c r="CV589">
        <v>0</v>
      </c>
      <c r="CW589">
        <v>0</v>
      </c>
      <c r="CX589">
        <v>0</v>
      </c>
      <c r="CY589">
        <v>0</v>
      </c>
      <c r="CZ589">
        <v>0</v>
      </c>
      <c r="DA589">
        <v>0</v>
      </c>
      <c r="DB589">
        <v>0</v>
      </c>
      <c r="DC589">
        <v>0</v>
      </c>
      <c r="DD589">
        <v>0</v>
      </c>
      <c r="DE589">
        <v>0</v>
      </c>
      <c r="DF589">
        <v>0</v>
      </c>
      <c r="DG589">
        <v>0</v>
      </c>
      <c r="DH589">
        <v>0</v>
      </c>
      <c r="DI589">
        <v>0</v>
      </c>
      <c r="DJ589">
        <v>0</v>
      </c>
      <c r="DK589">
        <v>0</v>
      </c>
      <c r="DL589">
        <v>0</v>
      </c>
      <c r="DM589">
        <v>0</v>
      </c>
      <c r="DN589">
        <v>0</v>
      </c>
      <c r="DO589">
        <v>0</v>
      </c>
      <c r="DP589">
        <v>0</v>
      </c>
      <c r="DQ589">
        <v>0</v>
      </c>
      <c r="DR589">
        <v>0</v>
      </c>
      <c r="DS589">
        <v>0</v>
      </c>
      <c r="DT589">
        <v>0</v>
      </c>
      <c r="DU589">
        <v>0</v>
      </c>
      <c r="DV589">
        <v>0</v>
      </c>
      <c r="DW589">
        <v>0</v>
      </c>
      <c r="DX589">
        <v>0</v>
      </c>
      <c r="DY589">
        <v>0</v>
      </c>
      <c r="DZ589">
        <v>0</v>
      </c>
      <c r="EA589">
        <v>0</v>
      </c>
      <c r="EB589">
        <v>0</v>
      </c>
      <c r="EC589">
        <v>0</v>
      </c>
      <c r="ED589">
        <v>0</v>
      </c>
      <c r="EE589">
        <v>0</v>
      </c>
      <c r="EF589">
        <v>0</v>
      </c>
      <c r="EG589">
        <v>0</v>
      </c>
      <c r="EH589">
        <v>0</v>
      </c>
      <c r="EI589">
        <v>0</v>
      </c>
      <c r="EJ589">
        <v>0</v>
      </c>
      <c r="EK589">
        <v>0</v>
      </c>
      <c r="EL589">
        <v>0</v>
      </c>
      <c r="EM589">
        <v>0</v>
      </c>
      <c r="EN589">
        <v>0</v>
      </c>
      <c r="EO589">
        <v>0</v>
      </c>
      <c r="EP589">
        <v>0</v>
      </c>
      <c r="EQ589">
        <v>0</v>
      </c>
      <c r="ER589">
        <v>0</v>
      </c>
      <c r="ES589">
        <v>0</v>
      </c>
    </row>
    <row r="590" spans="1:149" hidden="1" x14ac:dyDescent="0.3">
      <c r="A590" t="s">
        <v>148</v>
      </c>
      <c r="B590" t="s">
        <v>1033</v>
      </c>
      <c r="C590" t="s">
        <v>1223</v>
      </c>
      <c r="D590" t="s">
        <v>151</v>
      </c>
      <c r="E590" t="s">
        <v>152</v>
      </c>
      <c r="F590" t="s">
        <v>1200</v>
      </c>
      <c r="G590" t="str">
        <f>VLOOKUP(L590,'[3]Locn Lookup 2'!G:H,2,FALSE)</f>
        <v>105 -  COS COB SCHOOL</v>
      </c>
      <c r="H590" t="str">
        <f t="shared" si="35"/>
        <v>19208105 -  COS COB SCHOOL</v>
      </c>
      <c r="I590" t="s">
        <v>154</v>
      </c>
      <c r="J590" t="s">
        <v>155</v>
      </c>
      <c r="L590" s="3">
        <v>105</v>
      </c>
      <c r="M590" t="s">
        <v>1028</v>
      </c>
      <c r="N590" t="s">
        <v>1224</v>
      </c>
      <c r="O590" t="s">
        <v>151</v>
      </c>
      <c r="P590" t="s">
        <v>158</v>
      </c>
      <c r="Q590" t="s">
        <v>159</v>
      </c>
      <c r="R590">
        <v>0</v>
      </c>
      <c r="S590">
        <v>0</v>
      </c>
      <c r="T590">
        <v>0</v>
      </c>
      <c r="U590">
        <v>0</v>
      </c>
      <c r="V590">
        <v>0</v>
      </c>
      <c r="W590">
        <v>0</v>
      </c>
      <c r="X590">
        <v>0</v>
      </c>
      <c r="Y590">
        <v>0</v>
      </c>
      <c r="Z590">
        <v>0</v>
      </c>
      <c r="AA590">
        <v>0</v>
      </c>
      <c r="AB590">
        <v>0</v>
      </c>
      <c r="AC590">
        <v>0</v>
      </c>
      <c r="AD590">
        <v>0</v>
      </c>
      <c r="AE590">
        <f t="shared" si="36"/>
        <v>0</v>
      </c>
      <c r="AF590">
        <v>0</v>
      </c>
      <c r="AG590">
        <v>0</v>
      </c>
      <c r="AH590">
        <v>0</v>
      </c>
      <c r="AI590">
        <v>0</v>
      </c>
      <c r="AJ590">
        <v>0</v>
      </c>
      <c r="AK590">
        <v>0</v>
      </c>
      <c r="AL590">
        <v>0</v>
      </c>
      <c r="AM590">
        <v>0</v>
      </c>
      <c r="AN590">
        <v>0</v>
      </c>
      <c r="AO590">
        <v>0</v>
      </c>
      <c r="AP590">
        <v>0</v>
      </c>
      <c r="AQ590">
        <v>0</v>
      </c>
      <c r="AR590">
        <v>0</v>
      </c>
      <c r="AS590">
        <v>0</v>
      </c>
      <c r="AT590">
        <v>0</v>
      </c>
      <c r="AU590">
        <v>0</v>
      </c>
      <c r="AV590">
        <v>0</v>
      </c>
      <c r="AW590">
        <v>0</v>
      </c>
      <c r="AX590">
        <v>0</v>
      </c>
      <c r="AY590">
        <v>0</v>
      </c>
      <c r="AZ590" t="s">
        <v>1203</v>
      </c>
      <c r="BA590" t="s">
        <v>1200</v>
      </c>
      <c r="BB590" t="s">
        <v>161</v>
      </c>
      <c r="BC590" t="s">
        <v>161</v>
      </c>
      <c r="BD590" t="s">
        <v>161</v>
      </c>
      <c r="BE590" t="s">
        <v>161</v>
      </c>
      <c r="BF590" t="s">
        <v>159</v>
      </c>
      <c r="BG590" t="s">
        <v>161</v>
      </c>
      <c r="BH590" s="4">
        <v>43282</v>
      </c>
      <c r="BI590">
        <v>0</v>
      </c>
      <c r="BJ590" s="4">
        <v>43646</v>
      </c>
      <c r="BK590" t="s">
        <v>161</v>
      </c>
      <c r="BL590" t="s">
        <v>161</v>
      </c>
      <c r="BM590" t="s">
        <v>161</v>
      </c>
      <c r="BO590" t="s">
        <v>161</v>
      </c>
      <c r="BQ590" t="s">
        <v>161</v>
      </c>
      <c r="BS590" t="s">
        <v>161</v>
      </c>
      <c r="BU590" t="s">
        <v>161</v>
      </c>
      <c r="BW590" t="s">
        <v>161</v>
      </c>
      <c r="BX590" t="s">
        <v>161</v>
      </c>
      <c r="BZ590">
        <v>0</v>
      </c>
      <c r="CA590">
        <v>0</v>
      </c>
      <c r="CB590">
        <v>0</v>
      </c>
      <c r="CC590">
        <v>0</v>
      </c>
      <c r="CD590">
        <v>0</v>
      </c>
      <c r="CE590">
        <v>0</v>
      </c>
      <c r="CF590">
        <v>0</v>
      </c>
      <c r="CG590">
        <v>0</v>
      </c>
      <c r="CH590">
        <v>0</v>
      </c>
      <c r="CI590">
        <v>0</v>
      </c>
      <c r="CJ590">
        <v>0</v>
      </c>
      <c r="CK590">
        <v>0</v>
      </c>
      <c r="CL590">
        <v>0</v>
      </c>
      <c r="CM590">
        <v>0</v>
      </c>
      <c r="CN590">
        <v>0</v>
      </c>
      <c r="CO590">
        <v>0</v>
      </c>
      <c r="CP590">
        <v>0</v>
      </c>
      <c r="CQ590">
        <v>0</v>
      </c>
      <c r="CR590">
        <v>0</v>
      </c>
      <c r="CS590">
        <v>0</v>
      </c>
      <c r="CT590">
        <v>0</v>
      </c>
      <c r="CU590">
        <v>0</v>
      </c>
      <c r="CV590">
        <v>0</v>
      </c>
      <c r="CW590">
        <v>0</v>
      </c>
      <c r="CX590">
        <v>0</v>
      </c>
      <c r="CY590">
        <v>0</v>
      </c>
      <c r="CZ590">
        <v>0</v>
      </c>
      <c r="DA590">
        <v>0</v>
      </c>
      <c r="DB590">
        <v>0</v>
      </c>
      <c r="DC590">
        <v>0</v>
      </c>
      <c r="DD590">
        <v>0</v>
      </c>
      <c r="DE590">
        <v>0</v>
      </c>
      <c r="DF590">
        <v>0</v>
      </c>
      <c r="DG590">
        <v>0</v>
      </c>
      <c r="DH590">
        <v>0</v>
      </c>
      <c r="DI590">
        <v>0</v>
      </c>
      <c r="DJ590">
        <v>0</v>
      </c>
      <c r="DK590">
        <v>0</v>
      </c>
      <c r="DL590">
        <v>0</v>
      </c>
      <c r="DM590">
        <v>0</v>
      </c>
      <c r="DN590">
        <v>0</v>
      </c>
      <c r="DO590">
        <v>0</v>
      </c>
      <c r="DP590">
        <v>0</v>
      </c>
      <c r="DQ590">
        <v>0</v>
      </c>
      <c r="DR590">
        <v>0</v>
      </c>
      <c r="DS590">
        <v>0</v>
      </c>
      <c r="DT590">
        <v>0</v>
      </c>
      <c r="DU590">
        <v>0</v>
      </c>
      <c r="DV590">
        <v>0</v>
      </c>
      <c r="DW590">
        <v>0</v>
      </c>
      <c r="DX590">
        <v>0</v>
      </c>
      <c r="DY590">
        <v>0</v>
      </c>
      <c r="DZ590">
        <v>0</v>
      </c>
      <c r="EA590">
        <v>0</v>
      </c>
      <c r="EB590">
        <v>0</v>
      </c>
      <c r="EC590">
        <v>0</v>
      </c>
      <c r="ED590">
        <v>0</v>
      </c>
      <c r="EE590">
        <v>0</v>
      </c>
      <c r="EF590">
        <v>0</v>
      </c>
      <c r="EG590">
        <v>0</v>
      </c>
      <c r="EH590">
        <v>0</v>
      </c>
      <c r="EI590">
        <v>0</v>
      </c>
      <c r="EJ590">
        <v>0</v>
      </c>
      <c r="EK590">
        <v>0</v>
      </c>
      <c r="EL590">
        <v>0</v>
      </c>
      <c r="EM590">
        <v>0</v>
      </c>
      <c r="EN590">
        <v>0</v>
      </c>
      <c r="EO590">
        <v>0</v>
      </c>
      <c r="EP590">
        <v>0</v>
      </c>
      <c r="EQ590">
        <v>0</v>
      </c>
      <c r="ER590">
        <v>0</v>
      </c>
      <c r="ES590">
        <v>0</v>
      </c>
    </row>
    <row r="591" spans="1:149" hidden="1" x14ac:dyDescent="0.3">
      <c r="A591" t="s">
        <v>148</v>
      </c>
      <c r="B591" t="s">
        <v>1033</v>
      </c>
      <c r="C591" t="s">
        <v>1225</v>
      </c>
      <c r="D591" t="s">
        <v>597</v>
      </c>
      <c r="E591" t="s">
        <v>598</v>
      </c>
      <c r="F591" t="s">
        <v>1226</v>
      </c>
      <c r="G591" t="str">
        <f>VLOOKUP(L591,'[3]Locn Lookup 2'!G:H,2,FALSE)</f>
        <v>106 -  JULIAN CURTISS SCHOOL</v>
      </c>
      <c r="H591" t="str">
        <f t="shared" si="35"/>
        <v>22137106 -  JULIAN CURTISS SCHOOL</v>
      </c>
      <c r="I591" t="s">
        <v>154</v>
      </c>
      <c r="J591" t="s">
        <v>155</v>
      </c>
      <c r="L591" s="3">
        <v>106</v>
      </c>
      <c r="M591" t="s">
        <v>1227</v>
      </c>
      <c r="N591" t="s">
        <v>1228</v>
      </c>
      <c r="O591" t="s">
        <v>871</v>
      </c>
      <c r="P591" t="s">
        <v>158</v>
      </c>
      <c r="Q591" t="s">
        <v>307</v>
      </c>
      <c r="R591">
        <v>0</v>
      </c>
      <c r="S591">
        <v>0</v>
      </c>
      <c r="T591">
        <v>0</v>
      </c>
      <c r="U591">
        <v>0</v>
      </c>
      <c r="V591">
        <v>0</v>
      </c>
      <c r="W591">
        <v>0</v>
      </c>
      <c r="X591">
        <v>0</v>
      </c>
      <c r="Y591">
        <v>0</v>
      </c>
      <c r="Z591">
        <v>0</v>
      </c>
      <c r="AA591">
        <v>0</v>
      </c>
      <c r="AB591">
        <v>5400</v>
      </c>
      <c r="AC591">
        <v>0</v>
      </c>
      <c r="AD591">
        <v>-5400</v>
      </c>
      <c r="AE591">
        <f t="shared" si="36"/>
        <v>-5400</v>
      </c>
      <c r="AF591">
        <v>0</v>
      </c>
      <c r="AG591">
        <v>0</v>
      </c>
      <c r="AH591">
        <v>0</v>
      </c>
      <c r="AI591">
        <v>0</v>
      </c>
      <c r="AJ591">
        <v>0</v>
      </c>
      <c r="AK591">
        <v>0</v>
      </c>
      <c r="AL591">
        <v>0</v>
      </c>
      <c r="AM591">
        <v>0</v>
      </c>
      <c r="AN591">
        <v>0</v>
      </c>
      <c r="AO591">
        <v>0</v>
      </c>
      <c r="AP591">
        <v>0</v>
      </c>
      <c r="AQ591">
        <v>0</v>
      </c>
      <c r="AR591">
        <v>0</v>
      </c>
      <c r="AS591">
        <v>0</v>
      </c>
      <c r="AT591">
        <v>0</v>
      </c>
      <c r="AU591">
        <v>0</v>
      </c>
      <c r="AV591">
        <v>0</v>
      </c>
      <c r="AW591">
        <v>0</v>
      </c>
      <c r="AX591">
        <v>0</v>
      </c>
      <c r="AY591">
        <v>0</v>
      </c>
      <c r="AZ591" t="s">
        <v>1229</v>
      </c>
      <c r="BA591" t="s">
        <v>1226</v>
      </c>
      <c r="BB591" t="s">
        <v>161</v>
      </c>
      <c r="BC591" t="s">
        <v>161</v>
      </c>
      <c r="BD591" t="s">
        <v>161</v>
      </c>
      <c r="BE591" t="s">
        <v>161</v>
      </c>
      <c r="BF591" t="s">
        <v>159</v>
      </c>
      <c r="BG591" t="s">
        <v>161</v>
      </c>
      <c r="BH591" t="s">
        <v>161</v>
      </c>
      <c r="BI591">
        <v>0</v>
      </c>
      <c r="BJ591" t="s">
        <v>161</v>
      </c>
      <c r="BK591" t="s">
        <v>161</v>
      </c>
      <c r="BL591" t="s">
        <v>161</v>
      </c>
      <c r="BM591" t="s">
        <v>161</v>
      </c>
      <c r="BO591" t="s">
        <v>161</v>
      </c>
      <c r="BQ591" t="s">
        <v>161</v>
      </c>
      <c r="BS591" t="s">
        <v>161</v>
      </c>
      <c r="BU591" t="s">
        <v>161</v>
      </c>
      <c r="BW591" t="s">
        <v>161</v>
      </c>
      <c r="BX591" t="s">
        <v>161</v>
      </c>
      <c r="BZ591">
        <v>0</v>
      </c>
      <c r="CA591">
        <v>0</v>
      </c>
      <c r="CB591">
        <v>0</v>
      </c>
      <c r="CC591">
        <v>0</v>
      </c>
      <c r="CD591">
        <v>0</v>
      </c>
      <c r="CE591">
        <v>0</v>
      </c>
      <c r="CF591">
        <v>0</v>
      </c>
      <c r="CG591">
        <v>0</v>
      </c>
      <c r="CH591">
        <v>0</v>
      </c>
      <c r="CI591">
        <v>0</v>
      </c>
      <c r="CJ591">
        <v>0</v>
      </c>
      <c r="CK591">
        <v>0</v>
      </c>
      <c r="CL591">
        <v>0</v>
      </c>
      <c r="CM591">
        <v>0</v>
      </c>
      <c r="CN591">
        <v>0</v>
      </c>
      <c r="CO591">
        <v>0</v>
      </c>
      <c r="CP591">
        <v>0</v>
      </c>
      <c r="CQ591">
        <v>0</v>
      </c>
      <c r="CR591">
        <v>0</v>
      </c>
      <c r="CS591">
        <v>0</v>
      </c>
      <c r="CT591">
        <v>0</v>
      </c>
      <c r="CU591">
        <v>0</v>
      </c>
      <c r="CV591">
        <v>0</v>
      </c>
      <c r="CW591">
        <v>0</v>
      </c>
      <c r="CX591">
        <v>0</v>
      </c>
      <c r="CY591">
        <v>0</v>
      </c>
      <c r="CZ591">
        <v>0</v>
      </c>
      <c r="DA591">
        <v>0</v>
      </c>
      <c r="DB591">
        <v>0</v>
      </c>
      <c r="DC591">
        <v>0</v>
      </c>
      <c r="DD591">
        <v>0</v>
      </c>
      <c r="DE591">
        <v>0</v>
      </c>
      <c r="DF591">
        <v>0</v>
      </c>
      <c r="DG591">
        <v>0</v>
      </c>
      <c r="DH591">
        <v>0</v>
      </c>
      <c r="DI591">
        <v>0</v>
      </c>
      <c r="DJ591">
        <v>0</v>
      </c>
      <c r="DK591">
        <v>0</v>
      </c>
      <c r="DL591">
        <v>0</v>
      </c>
      <c r="DM591">
        <v>0</v>
      </c>
      <c r="DN591">
        <v>0</v>
      </c>
      <c r="DO591">
        <v>0</v>
      </c>
      <c r="DP591">
        <v>0</v>
      </c>
      <c r="DQ591">
        <v>0</v>
      </c>
      <c r="DR591">
        <v>0</v>
      </c>
      <c r="DS591">
        <v>0</v>
      </c>
      <c r="DT591">
        <v>0</v>
      </c>
      <c r="DU591">
        <v>0</v>
      </c>
      <c r="DV591">
        <v>0</v>
      </c>
      <c r="DW591">
        <v>0</v>
      </c>
      <c r="DX591">
        <v>0</v>
      </c>
      <c r="DY591">
        <v>0</v>
      </c>
      <c r="DZ591">
        <v>0</v>
      </c>
      <c r="EA591">
        <v>0</v>
      </c>
      <c r="EB591">
        <v>0</v>
      </c>
      <c r="EC591">
        <v>0</v>
      </c>
      <c r="ED591">
        <v>0</v>
      </c>
      <c r="EE591">
        <v>0</v>
      </c>
      <c r="EF591">
        <v>0</v>
      </c>
      <c r="EG591">
        <v>0</v>
      </c>
      <c r="EH591">
        <v>0</v>
      </c>
      <c r="EI591">
        <v>0</v>
      </c>
      <c r="EJ591">
        <v>0</v>
      </c>
      <c r="EK591">
        <v>0</v>
      </c>
      <c r="EL591">
        <v>0</v>
      </c>
      <c r="EM591">
        <v>0</v>
      </c>
      <c r="EN591">
        <v>0</v>
      </c>
      <c r="EO591">
        <v>0</v>
      </c>
      <c r="EP591">
        <v>0</v>
      </c>
      <c r="EQ591">
        <v>0</v>
      </c>
      <c r="ER591">
        <v>0</v>
      </c>
      <c r="ES591">
        <v>0</v>
      </c>
    </row>
    <row r="592" spans="1:149" hidden="1" x14ac:dyDescent="0.3">
      <c r="A592" t="s">
        <v>148</v>
      </c>
      <c r="B592" t="s">
        <v>1033</v>
      </c>
      <c r="C592" t="s">
        <v>1230</v>
      </c>
      <c r="D592" t="s">
        <v>597</v>
      </c>
      <c r="E592" t="s">
        <v>598</v>
      </c>
      <c r="F592" t="s">
        <v>161</v>
      </c>
      <c r="G592" t="str">
        <f>VLOOKUP(L592,'[3]Locn Lookup 2'!G:H,2,FALSE)</f>
        <v>106 -  JULIAN CURTISS SCHOOL</v>
      </c>
      <c r="H592" t="str">
        <f t="shared" si="35"/>
        <v>106 -  JULIAN CURTISS SCHOOL</v>
      </c>
      <c r="I592" t="s">
        <v>154</v>
      </c>
      <c r="J592" t="s">
        <v>155</v>
      </c>
      <c r="L592" s="3">
        <v>106</v>
      </c>
      <c r="M592" t="s">
        <v>1036</v>
      </c>
      <c r="N592" t="s">
        <v>1231</v>
      </c>
      <c r="O592" t="s">
        <v>871</v>
      </c>
      <c r="P592" t="s">
        <v>158</v>
      </c>
      <c r="Q592" t="s">
        <v>159</v>
      </c>
      <c r="R592">
        <v>0</v>
      </c>
      <c r="S592">
        <v>0</v>
      </c>
      <c r="T592">
        <v>0</v>
      </c>
      <c r="U592">
        <v>0</v>
      </c>
      <c r="V592">
        <v>0</v>
      </c>
      <c r="W592">
        <v>0</v>
      </c>
      <c r="X592">
        <v>0</v>
      </c>
      <c r="Y592">
        <v>0</v>
      </c>
      <c r="Z592">
        <v>0</v>
      </c>
      <c r="AA592">
        <v>0</v>
      </c>
      <c r="AB592">
        <v>0</v>
      </c>
      <c r="AC592">
        <v>0</v>
      </c>
      <c r="AD592">
        <v>0</v>
      </c>
      <c r="AE592">
        <f t="shared" si="36"/>
        <v>0</v>
      </c>
      <c r="AF592">
        <v>0</v>
      </c>
      <c r="AG592">
        <v>0</v>
      </c>
      <c r="AH592">
        <v>0</v>
      </c>
      <c r="AI592">
        <v>0</v>
      </c>
      <c r="AJ592">
        <v>0</v>
      </c>
      <c r="AK592">
        <v>0</v>
      </c>
      <c r="AL592">
        <v>0</v>
      </c>
      <c r="AM592">
        <v>0</v>
      </c>
      <c r="AN592">
        <v>0</v>
      </c>
      <c r="AO592">
        <v>0</v>
      </c>
      <c r="AP592">
        <v>0</v>
      </c>
      <c r="AQ592">
        <v>0</v>
      </c>
      <c r="AR592">
        <v>0</v>
      </c>
      <c r="AS592">
        <v>0</v>
      </c>
      <c r="AT592">
        <v>0</v>
      </c>
      <c r="AU592">
        <v>0</v>
      </c>
      <c r="AV592">
        <v>0</v>
      </c>
      <c r="AW592">
        <v>0</v>
      </c>
      <c r="AX592">
        <v>0</v>
      </c>
      <c r="AY592">
        <v>0</v>
      </c>
      <c r="AZ592" t="s">
        <v>161</v>
      </c>
      <c r="BA592" t="s">
        <v>161</v>
      </c>
      <c r="BB592" t="s">
        <v>161</v>
      </c>
      <c r="BC592" t="s">
        <v>161</v>
      </c>
      <c r="BD592" t="s">
        <v>161</v>
      </c>
      <c r="BE592" t="s">
        <v>161</v>
      </c>
      <c r="BF592" t="s">
        <v>161</v>
      </c>
      <c r="BG592" t="s">
        <v>161</v>
      </c>
      <c r="BH592" t="s">
        <v>161</v>
      </c>
      <c r="BJ592" t="s">
        <v>161</v>
      </c>
      <c r="BK592" t="s">
        <v>161</v>
      </c>
      <c r="BL592" t="s">
        <v>161</v>
      </c>
      <c r="BM592" t="s">
        <v>161</v>
      </c>
      <c r="BO592" t="s">
        <v>161</v>
      </c>
      <c r="BQ592" t="s">
        <v>161</v>
      </c>
      <c r="BS592" t="s">
        <v>161</v>
      </c>
      <c r="BU592" t="s">
        <v>161</v>
      </c>
      <c r="BW592" t="s">
        <v>161</v>
      </c>
      <c r="BX592" t="s">
        <v>161</v>
      </c>
      <c r="BZ592">
        <v>0</v>
      </c>
      <c r="CA592">
        <v>0</v>
      </c>
      <c r="CB592">
        <v>0</v>
      </c>
      <c r="CC592">
        <v>0</v>
      </c>
      <c r="CD592">
        <v>0</v>
      </c>
      <c r="CE592">
        <v>0</v>
      </c>
      <c r="CF592">
        <v>0</v>
      </c>
      <c r="CG592">
        <v>0</v>
      </c>
      <c r="CH592">
        <v>0</v>
      </c>
      <c r="CI592">
        <v>0</v>
      </c>
      <c r="CJ592">
        <v>0</v>
      </c>
      <c r="CK592">
        <v>0</v>
      </c>
      <c r="CL592">
        <v>0</v>
      </c>
      <c r="CM592">
        <v>0</v>
      </c>
      <c r="CN592">
        <v>0</v>
      </c>
      <c r="CO592">
        <v>0</v>
      </c>
      <c r="CP592">
        <v>0</v>
      </c>
      <c r="CQ592">
        <v>0</v>
      </c>
      <c r="CR592">
        <v>0</v>
      </c>
      <c r="CS592">
        <v>0</v>
      </c>
      <c r="CT592">
        <v>0</v>
      </c>
      <c r="CU592">
        <v>0</v>
      </c>
      <c r="CV592">
        <v>0</v>
      </c>
      <c r="CW592">
        <v>0</v>
      </c>
      <c r="CX592">
        <v>0</v>
      </c>
      <c r="CY592">
        <v>0</v>
      </c>
      <c r="CZ592">
        <v>0</v>
      </c>
      <c r="DA592">
        <v>0</v>
      </c>
      <c r="DB592">
        <v>0</v>
      </c>
      <c r="DC592">
        <v>0</v>
      </c>
      <c r="DD592">
        <v>0</v>
      </c>
      <c r="DE592">
        <v>0</v>
      </c>
      <c r="DF592">
        <v>0</v>
      </c>
      <c r="DG592">
        <v>0</v>
      </c>
      <c r="DH592">
        <v>0</v>
      </c>
      <c r="DI592">
        <v>0</v>
      </c>
      <c r="DJ592">
        <v>0</v>
      </c>
      <c r="DK592">
        <v>0</v>
      </c>
      <c r="DL592">
        <v>0</v>
      </c>
      <c r="DM592">
        <v>0</v>
      </c>
      <c r="DN592">
        <v>0</v>
      </c>
      <c r="DO592">
        <v>0</v>
      </c>
      <c r="DP592">
        <v>0</v>
      </c>
      <c r="DQ592">
        <v>0</v>
      </c>
      <c r="DR592">
        <v>0</v>
      </c>
      <c r="DS592">
        <v>0</v>
      </c>
      <c r="DT592">
        <v>0</v>
      </c>
      <c r="DU592">
        <v>0</v>
      </c>
      <c r="DV592">
        <v>0</v>
      </c>
      <c r="DW592">
        <v>0</v>
      </c>
      <c r="DX592">
        <v>0</v>
      </c>
      <c r="DY592">
        <v>0</v>
      </c>
      <c r="DZ592">
        <v>0</v>
      </c>
      <c r="EA592">
        <v>0</v>
      </c>
      <c r="EB592">
        <v>0</v>
      </c>
      <c r="EC592">
        <v>0</v>
      </c>
      <c r="ED592">
        <v>0</v>
      </c>
      <c r="EE592">
        <v>0</v>
      </c>
      <c r="EF592">
        <v>0</v>
      </c>
      <c r="EG592">
        <v>0</v>
      </c>
      <c r="EH592">
        <v>0</v>
      </c>
      <c r="EI592">
        <v>0</v>
      </c>
      <c r="EJ592">
        <v>0</v>
      </c>
      <c r="EK592">
        <v>0</v>
      </c>
      <c r="EL592">
        <v>0</v>
      </c>
      <c r="EM592">
        <v>0</v>
      </c>
      <c r="EN592">
        <v>0</v>
      </c>
      <c r="EO592">
        <v>0</v>
      </c>
      <c r="EP592">
        <v>0</v>
      </c>
      <c r="EQ592">
        <v>0</v>
      </c>
      <c r="ER592">
        <v>0</v>
      </c>
      <c r="ES592">
        <v>0</v>
      </c>
    </row>
    <row r="593" spans="1:149" hidden="1" x14ac:dyDescent="0.3">
      <c r="A593" t="s">
        <v>148</v>
      </c>
      <c r="B593" t="s">
        <v>1033</v>
      </c>
      <c r="C593" t="s">
        <v>1230</v>
      </c>
      <c r="D593" t="s">
        <v>597</v>
      </c>
      <c r="E593" t="s">
        <v>598</v>
      </c>
      <c r="F593" t="s">
        <v>1232</v>
      </c>
      <c r="G593" t="str">
        <f>VLOOKUP(L593,'[3]Locn Lookup 2'!G:H,2,FALSE)</f>
        <v>106 -  JULIAN CURTISS SCHOOL</v>
      </c>
      <c r="H593" t="str">
        <f t="shared" si="35"/>
        <v>22184106 -  JULIAN CURTISS SCHOOL</v>
      </c>
      <c r="I593" t="s">
        <v>154</v>
      </c>
      <c r="J593" t="s">
        <v>155</v>
      </c>
      <c r="L593" s="3">
        <v>106</v>
      </c>
      <c r="M593" t="s">
        <v>1036</v>
      </c>
      <c r="N593" t="s">
        <v>1233</v>
      </c>
      <c r="O593" t="s">
        <v>871</v>
      </c>
      <c r="P593" t="s">
        <v>158</v>
      </c>
      <c r="Q593" t="s">
        <v>307</v>
      </c>
      <c r="R593">
        <v>0</v>
      </c>
      <c r="S593">
        <v>0</v>
      </c>
      <c r="T593">
        <v>0</v>
      </c>
      <c r="U593">
        <v>0</v>
      </c>
      <c r="V593">
        <v>0</v>
      </c>
      <c r="W593">
        <v>0</v>
      </c>
      <c r="X593">
        <v>0</v>
      </c>
      <c r="Y593">
        <v>0</v>
      </c>
      <c r="Z593">
        <v>0</v>
      </c>
      <c r="AA593">
        <v>0</v>
      </c>
      <c r="AB593">
        <v>1800</v>
      </c>
      <c r="AC593">
        <v>0</v>
      </c>
      <c r="AD593">
        <v>-1800</v>
      </c>
      <c r="AE593">
        <f t="shared" si="36"/>
        <v>-1800</v>
      </c>
      <c r="AF593">
        <v>0</v>
      </c>
      <c r="AG593">
        <v>0</v>
      </c>
      <c r="AH593">
        <v>0</v>
      </c>
      <c r="AI593">
        <v>0</v>
      </c>
      <c r="AJ593">
        <v>0</v>
      </c>
      <c r="AK593">
        <v>0</v>
      </c>
      <c r="AL593">
        <v>0</v>
      </c>
      <c r="AM593">
        <v>0</v>
      </c>
      <c r="AN593">
        <v>0</v>
      </c>
      <c r="AO593">
        <v>0</v>
      </c>
      <c r="AP593">
        <v>0</v>
      </c>
      <c r="AQ593">
        <v>0</v>
      </c>
      <c r="AR593">
        <v>0</v>
      </c>
      <c r="AS593">
        <v>0</v>
      </c>
      <c r="AT593">
        <v>0</v>
      </c>
      <c r="AU593">
        <v>0</v>
      </c>
      <c r="AV593">
        <v>0</v>
      </c>
      <c r="AW593">
        <v>0</v>
      </c>
      <c r="AX593">
        <v>0</v>
      </c>
      <c r="AY593">
        <v>0</v>
      </c>
      <c r="AZ593" t="s">
        <v>1234</v>
      </c>
      <c r="BA593" t="s">
        <v>1232</v>
      </c>
      <c r="BB593" t="s">
        <v>161</v>
      </c>
      <c r="BC593" t="s">
        <v>161</v>
      </c>
      <c r="BD593" t="s">
        <v>161</v>
      </c>
      <c r="BE593" t="s">
        <v>161</v>
      </c>
      <c r="BF593" t="s">
        <v>159</v>
      </c>
      <c r="BG593" t="s">
        <v>161</v>
      </c>
      <c r="BH593" t="s">
        <v>161</v>
      </c>
      <c r="BI593">
        <v>0</v>
      </c>
      <c r="BJ593" t="s">
        <v>161</v>
      </c>
      <c r="BK593" t="s">
        <v>161</v>
      </c>
      <c r="BL593" t="s">
        <v>161</v>
      </c>
      <c r="BM593" t="s">
        <v>161</v>
      </c>
      <c r="BO593" t="s">
        <v>161</v>
      </c>
      <c r="BQ593" t="s">
        <v>161</v>
      </c>
      <c r="BS593" t="s">
        <v>161</v>
      </c>
      <c r="BU593" t="s">
        <v>161</v>
      </c>
      <c r="BW593" t="s">
        <v>161</v>
      </c>
      <c r="BX593" t="s">
        <v>161</v>
      </c>
      <c r="BZ593">
        <v>0</v>
      </c>
      <c r="CA593">
        <v>0</v>
      </c>
      <c r="CB593">
        <v>0</v>
      </c>
      <c r="CC593">
        <v>0</v>
      </c>
      <c r="CD593">
        <v>0</v>
      </c>
      <c r="CE593">
        <v>0</v>
      </c>
      <c r="CF593">
        <v>0</v>
      </c>
      <c r="CG593">
        <v>0</v>
      </c>
      <c r="CH593">
        <v>0</v>
      </c>
      <c r="CI593">
        <v>0</v>
      </c>
      <c r="CJ593">
        <v>0</v>
      </c>
      <c r="CK593">
        <v>0</v>
      </c>
      <c r="CL593">
        <v>0</v>
      </c>
      <c r="CM593">
        <v>0</v>
      </c>
      <c r="CN593">
        <v>0</v>
      </c>
      <c r="CO593">
        <v>0</v>
      </c>
      <c r="CP593">
        <v>0</v>
      </c>
      <c r="CQ593">
        <v>0</v>
      </c>
      <c r="CR593">
        <v>0</v>
      </c>
      <c r="CS593">
        <v>0</v>
      </c>
      <c r="CT593">
        <v>0</v>
      </c>
      <c r="CU593">
        <v>0</v>
      </c>
      <c r="CV593">
        <v>0</v>
      </c>
      <c r="CW593">
        <v>0</v>
      </c>
      <c r="CX593">
        <v>0</v>
      </c>
      <c r="CY593">
        <v>0</v>
      </c>
      <c r="CZ593">
        <v>0</v>
      </c>
      <c r="DA593">
        <v>0</v>
      </c>
      <c r="DB593">
        <v>0</v>
      </c>
      <c r="DC593">
        <v>0</v>
      </c>
      <c r="DD593">
        <v>0</v>
      </c>
      <c r="DE593">
        <v>0</v>
      </c>
      <c r="DF593">
        <v>0</v>
      </c>
      <c r="DG593">
        <v>0</v>
      </c>
      <c r="DH593">
        <v>0</v>
      </c>
      <c r="DI593">
        <v>0</v>
      </c>
      <c r="DJ593">
        <v>0</v>
      </c>
      <c r="DK593">
        <v>0</v>
      </c>
      <c r="DL593">
        <v>0</v>
      </c>
      <c r="DM593">
        <v>0</v>
      </c>
      <c r="DN593">
        <v>0</v>
      </c>
      <c r="DO593">
        <v>0</v>
      </c>
      <c r="DP593">
        <v>0</v>
      </c>
      <c r="DQ593">
        <v>0</v>
      </c>
      <c r="DR593">
        <v>0</v>
      </c>
      <c r="DS593">
        <v>0</v>
      </c>
      <c r="DT593">
        <v>0</v>
      </c>
      <c r="DU593">
        <v>0</v>
      </c>
      <c r="DV593">
        <v>0</v>
      </c>
      <c r="DW593">
        <v>0</v>
      </c>
      <c r="DX593">
        <v>0</v>
      </c>
      <c r="DY593">
        <v>0</v>
      </c>
      <c r="DZ593">
        <v>0</v>
      </c>
      <c r="EA593">
        <v>0</v>
      </c>
      <c r="EB593">
        <v>0</v>
      </c>
      <c r="EC593">
        <v>0</v>
      </c>
      <c r="ED593">
        <v>0</v>
      </c>
      <c r="EE593">
        <v>0</v>
      </c>
      <c r="EF593">
        <v>0</v>
      </c>
      <c r="EG593">
        <v>0</v>
      </c>
      <c r="EH593">
        <v>0</v>
      </c>
      <c r="EI593">
        <v>0</v>
      </c>
      <c r="EJ593">
        <v>0</v>
      </c>
      <c r="EK593">
        <v>0</v>
      </c>
      <c r="EL593">
        <v>0</v>
      </c>
      <c r="EM593">
        <v>0</v>
      </c>
      <c r="EN593">
        <v>0</v>
      </c>
      <c r="EO593">
        <v>0</v>
      </c>
      <c r="EP593">
        <v>0</v>
      </c>
      <c r="EQ593">
        <v>0</v>
      </c>
      <c r="ER593">
        <v>0</v>
      </c>
      <c r="ES593">
        <v>0</v>
      </c>
    </row>
    <row r="594" spans="1:149" hidden="1" x14ac:dyDescent="0.3">
      <c r="A594" t="s">
        <v>148</v>
      </c>
      <c r="B594" t="s">
        <v>1033</v>
      </c>
      <c r="C594" t="s">
        <v>1235</v>
      </c>
      <c r="D594" t="s">
        <v>597</v>
      </c>
      <c r="E594" t="s">
        <v>598</v>
      </c>
      <c r="F594" t="s">
        <v>1236</v>
      </c>
      <c r="G594" t="str">
        <f>VLOOKUP(L594,'[3]Locn Lookup 2'!G:H,2,FALSE)</f>
        <v>106 -  JULIAN CURTISS SCHOOL</v>
      </c>
      <c r="H594" t="str">
        <f t="shared" si="35"/>
        <v>22174106 -  JULIAN CURTISS SCHOOL</v>
      </c>
      <c r="I594" t="s">
        <v>154</v>
      </c>
      <c r="J594" t="s">
        <v>155</v>
      </c>
      <c r="L594" s="3">
        <v>106</v>
      </c>
      <c r="M594" t="s">
        <v>1237</v>
      </c>
      <c r="N594" t="s">
        <v>1238</v>
      </c>
      <c r="O594" t="s">
        <v>871</v>
      </c>
      <c r="P594" t="s">
        <v>158</v>
      </c>
      <c r="Q594" t="s">
        <v>307</v>
      </c>
      <c r="R594">
        <v>0</v>
      </c>
      <c r="S594">
        <v>0</v>
      </c>
      <c r="T594">
        <v>0</v>
      </c>
      <c r="U594">
        <v>0</v>
      </c>
      <c r="V594">
        <v>0</v>
      </c>
      <c r="W594">
        <v>0</v>
      </c>
      <c r="X594">
        <v>0</v>
      </c>
      <c r="Y594">
        <v>0</v>
      </c>
      <c r="Z594">
        <v>0</v>
      </c>
      <c r="AA594">
        <v>0</v>
      </c>
      <c r="AB594">
        <v>6594</v>
      </c>
      <c r="AC594">
        <v>5864</v>
      </c>
      <c r="AD594">
        <v>0</v>
      </c>
      <c r="AE594">
        <f t="shared" si="36"/>
        <v>5864</v>
      </c>
      <c r="AF594">
        <v>12458</v>
      </c>
      <c r="AG594">
        <v>12458</v>
      </c>
      <c r="AH594">
        <v>0</v>
      </c>
      <c r="AI594">
        <v>100</v>
      </c>
      <c r="AJ594">
        <v>0</v>
      </c>
      <c r="AK594">
        <v>0</v>
      </c>
      <c r="AL594">
        <v>0</v>
      </c>
      <c r="AM594">
        <v>0</v>
      </c>
      <c r="AN594">
        <v>0</v>
      </c>
      <c r="AO594">
        <v>0</v>
      </c>
      <c r="AP594">
        <v>0</v>
      </c>
      <c r="AQ594">
        <v>0</v>
      </c>
      <c r="AR594">
        <v>0</v>
      </c>
      <c r="AS594">
        <v>0</v>
      </c>
      <c r="AT594">
        <v>0</v>
      </c>
      <c r="AU594">
        <v>0</v>
      </c>
      <c r="AV594">
        <v>0</v>
      </c>
      <c r="AW594">
        <v>0</v>
      </c>
      <c r="AX594">
        <v>0</v>
      </c>
      <c r="AY594">
        <v>0</v>
      </c>
      <c r="AZ594" t="s">
        <v>1239</v>
      </c>
      <c r="BA594" t="s">
        <v>1236</v>
      </c>
      <c r="BB594" t="s">
        <v>161</v>
      </c>
      <c r="BC594" t="s">
        <v>161</v>
      </c>
      <c r="BD594" t="s">
        <v>161</v>
      </c>
      <c r="BE594" t="s">
        <v>161</v>
      </c>
      <c r="BF594" t="s">
        <v>159</v>
      </c>
      <c r="BG594" t="s">
        <v>161</v>
      </c>
      <c r="BH594" t="s">
        <v>161</v>
      </c>
      <c r="BI594">
        <v>0</v>
      </c>
      <c r="BJ594" t="s">
        <v>161</v>
      </c>
      <c r="BK594" t="s">
        <v>161</v>
      </c>
      <c r="BL594" t="s">
        <v>161</v>
      </c>
      <c r="BM594" t="s">
        <v>161</v>
      </c>
      <c r="BO594" t="s">
        <v>161</v>
      </c>
      <c r="BQ594" t="s">
        <v>161</v>
      </c>
      <c r="BS594" t="s">
        <v>161</v>
      </c>
      <c r="BU594" t="s">
        <v>161</v>
      </c>
      <c r="BW594" t="s">
        <v>161</v>
      </c>
      <c r="BX594" t="s">
        <v>161</v>
      </c>
      <c r="BZ594">
        <v>0</v>
      </c>
      <c r="CA594">
        <v>0</v>
      </c>
      <c r="CB594">
        <v>0</v>
      </c>
      <c r="CC594">
        <v>0</v>
      </c>
      <c r="CD594">
        <v>0</v>
      </c>
      <c r="CE594">
        <v>0</v>
      </c>
      <c r="CF594">
        <v>0</v>
      </c>
      <c r="CG594">
        <v>0</v>
      </c>
      <c r="CH594">
        <v>0</v>
      </c>
      <c r="CI594">
        <v>0</v>
      </c>
      <c r="CJ594">
        <v>0</v>
      </c>
      <c r="CK594">
        <v>0</v>
      </c>
      <c r="CL594">
        <v>0</v>
      </c>
      <c r="CM594">
        <v>0</v>
      </c>
      <c r="CN594">
        <v>0</v>
      </c>
      <c r="CO594">
        <v>0</v>
      </c>
      <c r="CP594">
        <v>0</v>
      </c>
      <c r="CQ594">
        <v>0</v>
      </c>
      <c r="CR594">
        <v>0</v>
      </c>
      <c r="CS594">
        <v>0</v>
      </c>
      <c r="CT594">
        <v>0</v>
      </c>
      <c r="CU594">
        <v>0</v>
      </c>
      <c r="CV594">
        <v>0</v>
      </c>
      <c r="CW594">
        <v>0</v>
      </c>
      <c r="CX594">
        <v>0</v>
      </c>
      <c r="CY594">
        <v>0</v>
      </c>
      <c r="CZ594">
        <v>0</v>
      </c>
      <c r="DA594">
        <v>0</v>
      </c>
      <c r="DB594">
        <v>0</v>
      </c>
      <c r="DC594">
        <v>0</v>
      </c>
      <c r="DD594">
        <v>0</v>
      </c>
      <c r="DE594">
        <v>0</v>
      </c>
      <c r="DF594">
        <v>0</v>
      </c>
      <c r="DG594">
        <v>0</v>
      </c>
      <c r="DH594">
        <v>0</v>
      </c>
      <c r="DI594">
        <v>0</v>
      </c>
      <c r="DJ594">
        <v>0</v>
      </c>
      <c r="DK594">
        <v>0</v>
      </c>
      <c r="DL594">
        <v>0</v>
      </c>
      <c r="DM594">
        <v>0</v>
      </c>
      <c r="DN594">
        <v>0</v>
      </c>
      <c r="DO594">
        <v>0</v>
      </c>
      <c r="DP594">
        <v>0</v>
      </c>
      <c r="DQ594">
        <v>0</v>
      </c>
      <c r="DR594">
        <v>0</v>
      </c>
      <c r="DS594">
        <v>0</v>
      </c>
      <c r="DT594">
        <v>0</v>
      </c>
      <c r="DU594">
        <v>0</v>
      </c>
      <c r="DV594">
        <v>0</v>
      </c>
      <c r="DW594">
        <v>0</v>
      </c>
      <c r="DX594">
        <v>0</v>
      </c>
      <c r="DY594">
        <v>0</v>
      </c>
      <c r="DZ594">
        <v>0</v>
      </c>
      <c r="EA594">
        <v>0</v>
      </c>
      <c r="EB594">
        <v>0</v>
      </c>
      <c r="EC594">
        <v>0</v>
      </c>
      <c r="ED594">
        <v>0</v>
      </c>
      <c r="EE594">
        <v>0</v>
      </c>
      <c r="EF594">
        <v>0</v>
      </c>
      <c r="EG594">
        <v>0</v>
      </c>
      <c r="EH594">
        <v>0</v>
      </c>
      <c r="EI594">
        <v>0</v>
      </c>
      <c r="EJ594">
        <v>0</v>
      </c>
      <c r="EK594">
        <v>0</v>
      </c>
      <c r="EL594">
        <v>0</v>
      </c>
      <c r="EM594">
        <v>0</v>
      </c>
      <c r="EN594">
        <v>0</v>
      </c>
      <c r="EO594">
        <v>0</v>
      </c>
      <c r="EP594">
        <v>0</v>
      </c>
      <c r="EQ594">
        <v>0</v>
      </c>
      <c r="ER594">
        <v>0</v>
      </c>
      <c r="ES594">
        <v>0</v>
      </c>
    </row>
    <row r="595" spans="1:149" hidden="1" x14ac:dyDescent="0.3">
      <c r="A595" t="s">
        <v>148</v>
      </c>
      <c r="B595" t="s">
        <v>1033</v>
      </c>
      <c r="C595" t="s">
        <v>1240</v>
      </c>
      <c r="D595" t="s">
        <v>151</v>
      </c>
      <c r="E595" t="s">
        <v>152</v>
      </c>
      <c r="F595" t="s">
        <v>1102</v>
      </c>
      <c r="G595" t="str">
        <f>VLOOKUP(L595,'[3]Locn Lookup 2'!G:H,2,FALSE)</f>
        <v>106 -  JULIAN CURTISS SCHOOL</v>
      </c>
      <c r="H595" t="str">
        <f t="shared" si="35"/>
        <v>11142106 -  JULIAN CURTISS SCHOOL</v>
      </c>
      <c r="I595" t="s">
        <v>154</v>
      </c>
      <c r="J595" t="s">
        <v>155</v>
      </c>
      <c r="L595" s="3">
        <v>106</v>
      </c>
      <c r="M595" t="s">
        <v>840</v>
      </c>
      <c r="N595" t="s">
        <v>1241</v>
      </c>
      <c r="O595" t="s">
        <v>151</v>
      </c>
      <c r="P595" t="s">
        <v>158</v>
      </c>
      <c r="Q595" t="s">
        <v>307</v>
      </c>
      <c r="R595">
        <v>0</v>
      </c>
      <c r="S595">
        <v>0</v>
      </c>
      <c r="T595">
        <v>0</v>
      </c>
      <c r="U595">
        <v>0</v>
      </c>
      <c r="V595">
        <v>0</v>
      </c>
      <c r="W595">
        <v>0</v>
      </c>
      <c r="X595">
        <v>0</v>
      </c>
      <c r="Y595">
        <v>0</v>
      </c>
      <c r="Z595">
        <v>0</v>
      </c>
      <c r="AA595">
        <v>0</v>
      </c>
      <c r="AB595">
        <v>4500</v>
      </c>
      <c r="AC595">
        <v>5762.7</v>
      </c>
      <c r="AD595">
        <v>0</v>
      </c>
      <c r="AE595">
        <f t="shared" si="36"/>
        <v>5762.7</v>
      </c>
      <c r="AF595">
        <v>10262.700000000001</v>
      </c>
      <c r="AG595">
        <v>10262.700000000001</v>
      </c>
      <c r="AH595">
        <v>0</v>
      </c>
      <c r="AI595">
        <v>100</v>
      </c>
      <c r="AJ595">
        <v>0</v>
      </c>
      <c r="AK595">
        <v>0</v>
      </c>
      <c r="AL595">
        <v>0</v>
      </c>
      <c r="AM595">
        <v>0</v>
      </c>
      <c r="AN595">
        <v>0</v>
      </c>
      <c r="AO595">
        <v>0</v>
      </c>
      <c r="AP595">
        <v>0</v>
      </c>
      <c r="AQ595">
        <v>0</v>
      </c>
      <c r="AR595">
        <v>0</v>
      </c>
      <c r="AS595">
        <v>0</v>
      </c>
      <c r="AT595">
        <v>0</v>
      </c>
      <c r="AU595">
        <v>0</v>
      </c>
      <c r="AV595">
        <v>0</v>
      </c>
      <c r="AW595">
        <v>0</v>
      </c>
      <c r="AX595">
        <v>0</v>
      </c>
      <c r="AY595">
        <v>0</v>
      </c>
      <c r="AZ595" t="s">
        <v>988</v>
      </c>
      <c r="BA595" t="s">
        <v>1102</v>
      </c>
      <c r="BB595" t="s">
        <v>161</v>
      </c>
      <c r="BC595" t="s">
        <v>161</v>
      </c>
      <c r="BD595" t="s">
        <v>161</v>
      </c>
      <c r="BE595" t="s">
        <v>161</v>
      </c>
      <c r="BF595" t="s">
        <v>159</v>
      </c>
      <c r="BG595" t="s">
        <v>161</v>
      </c>
      <c r="BH595" t="s">
        <v>161</v>
      </c>
      <c r="BI595">
        <v>0</v>
      </c>
      <c r="BJ595" t="s">
        <v>161</v>
      </c>
      <c r="BK595" t="s">
        <v>161</v>
      </c>
      <c r="BL595" t="s">
        <v>1104</v>
      </c>
      <c r="BM595" t="s">
        <v>161</v>
      </c>
      <c r="BO595" t="s">
        <v>161</v>
      </c>
      <c r="BQ595" t="s">
        <v>161</v>
      </c>
      <c r="BS595" t="s">
        <v>161</v>
      </c>
      <c r="BU595" t="s">
        <v>161</v>
      </c>
      <c r="BW595" t="s">
        <v>161</v>
      </c>
      <c r="BX595" t="s">
        <v>161</v>
      </c>
      <c r="BZ595">
        <v>0</v>
      </c>
      <c r="CA595">
        <v>0</v>
      </c>
      <c r="CB595">
        <v>0</v>
      </c>
      <c r="CC595">
        <v>0</v>
      </c>
      <c r="CD595">
        <v>0</v>
      </c>
      <c r="CE595">
        <v>0</v>
      </c>
      <c r="CF595">
        <v>0</v>
      </c>
      <c r="CG595">
        <v>0</v>
      </c>
      <c r="CH595">
        <v>0</v>
      </c>
      <c r="CI595">
        <v>0</v>
      </c>
      <c r="CJ595">
        <v>0</v>
      </c>
      <c r="CK595">
        <v>0</v>
      </c>
      <c r="CL595">
        <v>0</v>
      </c>
      <c r="CM595">
        <v>0</v>
      </c>
      <c r="CN595">
        <v>0</v>
      </c>
      <c r="CO595">
        <v>0</v>
      </c>
      <c r="CP595">
        <v>0</v>
      </c>
      <c r="CQ595">
        <v>0</v>
      </c>
      <c r="CR595">
        <v>0</v>
      </c>
      <c r="CS595">
        <v>0</v>
      </c>
      <c r="CT595">
        <v>0</v>
      </c>
      <c r="CU595">
        <v>0</v>
      </c>
      <c r="CV595">
        <v>0</v>
      </c>
      <c r="CW595">
        <v>0</v>
      </c>
      <c r="CX595">
        <v>0</v>
      </c>
      <c r="CY595">
        <v>0</v>
      </c>
      <c r="CZ595">
        <v>0</v>
      </c>
      <c r="DA595">
        <v>0</v>
      </c>
      <c r="DB595">
        <v>0</v>
      </c>
      <c r="DC595">
        <v>0</v>
      </c>
      <c r="DD595">
        <v>0</v>
      </c>
      <c r="DE595">
        <v>0</v>
      </c>
      <c r="DF595">
        <v>0</v>
      </c>
      <c r="DG595">
        <v>0</v>
      </c>
      <c r="DH595">
        <v>0</v>
      </c>
      <c r="DI595">
        <v>0</v>
      </c>
      <c r="DJ595">
        <v>0</v>
      </c>
      <c r="DK595">
        <v>0</v>
      </c>
      <c r="DL595">
        <v>0</v>
      </c>
      <c r="DM595">
        <v>0</v>
      </c>
      <c r="DN595">
        <v>0</v>
      </c>
      <c r="DO595">
        <v>0</v>
      </c>
      <c r="DP595">
        <v>0</v>
      </c>
      <c r="DQ595">
        <v>0</v>
      </c>
      <c r="DR595">
        <v>0</v>
      </c>
      <c r="DS595">
        <v>0</v>
      </c>
      <c r="DT595">
        <v>0</v>
      </c>
      <c r="DU595">
        <v>0</v>
      </c>
      <c r="DV595">
        <v>0</v>
      </c>
      <c r="DW595">
        <v>0</v>
      </c>
      <c r="DX595">
        <v>0</v>
      </c>
      <c r="DY595">
        <v>0</v>
      </c>
      <c r="DZ595">
        <v>0</v>
      </c>
      <c r="EA595">
        <v>0</v>
      </c>
      <c r="EB595">
        <v>0</v>
      </c>
      <c r="EC595">
        <v>0</v>
      </c>
      <c r="ED595">
        <v>0</v>
      </c>
      <c r="EE595">
        <v>0</v>
      </c>
      <c r="EF595">
        <v>0</v>
      </c>
      <c r="EG595">
        <v>0</v>
      </c>
      <c r="EH595">
        <v>0</v>
      </c>
      <c r="EI595">
        <v>0</v>
      </c>
      <c r="EJ595">
        <v>0</v>
      </c>
      <c r="EK595">
        <v>0</v>
      </c>
      <c r="EL595">
        <v>4500</v>
      </c>
      <c r="EM595">
        <v>5762.7</v>
      </c>
      <c r="EN595">
        <v>0</v>
      </c>
      <c r="EO595">
        <v>10262.700000000001</v>
      </c>
      <c r="EP595">
        <v>10262.700000000001</v>
      </c>
      <c r="EQ595">
        <v>0</v>
      </c>
      <c r="ER595">
        <v>0</v>
      </c>
      <c r="ES595">
        <v>100</v>
      </c>
    </row>
    <row r="596" spans="1:149" hidden="1" x14ac:dyDescent="0.3">
      <c r="A596" t="s">
        <v>148</v>
      </c>
      <c r="B596" t="s">
        <v>1033</v>
      </c>
      <c r="C596" t="s">
        <v>1242</v>
      </c>
      <c r="D596" t="s">
        <v>151</v>
      </c>
      <c r="E596" t="s">
        <v>152</v>
      </c>
      <c r="F596" t="s">
        <v>310</v>
      </c>
      <c r="G596" t="str">
        <f>VLOOKUP(L596,'[3]Locn Lookup 2'!G:H,2,FALSE)</f>
        <v>106 -  JULIAN CURTISS SCHOOL</v>
      </c>
      <c r="H596" t="str">
        <f t="shared" si="35"/>
        <v>12151106 -  JULIAN CURTISS SCHOOL</v>
      </c>
      <c r="I596" t="s">
        <v>154</v>
      </c>
      <c r="J596" t="s">
        <v>155</v>
      </c>
      <c r="L596" s="3">
        <v>106</v>
      </c>
      <c r="M596" t="s">
        <v>156</v>
      </c>
      <c r="N596" t="s">
        <v>1243</v>
      </c>
      <c r="O596" t="s">
        <v>151</v>
      </c>
      <c r="P596" t="s">
        <v>158</v>
      </c>
      <c r="Q596" t="s">
        <v>307</v>
      </c>
      <c r="R596">
        <v>0</v>
      </c>
      <c r="S596">
        <v>0</v>
      </c>
      <c r="T596">
        <v>0</v>
      </c>
      <c r="U596">
        <v>0</v>
      </c>
      <c r="V596">
        <v>0</v>
      </c>
      <c r="W596">
        <v>0</v>
      </c>
      <c r="X596">
        <v>0</v>
      </c>
      <c r="Y596">
        <v>0</v>
      </c>
      <c r="Z596">
        <v>0</v>
      </c>
      <c r="AA596">
        <v>0</v>
      </c>
      <c r="AB596">
        <v>406.4</v>
      </c>
      <c r="AC596">
        <v>0</v>
      </c>
      <c r="AD596">
        <v>0</v>
      </c>
      <c r="AE596">
        <f t="shared" si="36"/>
        <v>0</v>
      </c>
      <c r="AF596">
        <v>406.4</v>
      </c>
      <c r="AG596">
        <v>406.4</v>
      </c>
      <c r="AH596">
        <v>0</v>
      </c>
      <c r="AI596">
        <v>100</v>
      </c>
      <c r="AJ596">
        <v>0</v>
      </c>
      <c r="AK596">
        <v>0</v>
      </c>
      <c r="AL596">
        <v>0</v>
      </c>
      <c r="AM596">
        <v>0</v>
      </c>
      <c r="AN596">
        <v>0</v>
      </c>
      <c r="AO596">
        <v>0</v>
      </c>
      <c r="AP596">
        <v>0</v>
      </c>
      <c r="AQ596">
        <v>0</v>
      </c>
      <c r="AR596">
        <v>0</v>
      </c>
      <c r="AS596">
        <v>0</v>
      </c>
      <c r="AT596">
        <v>0</v>
      </c>
      <c r="AU596">
        <v>0</v>
      </c>
      <c r="AV596">
        <v>0</v>
      </c>
      <c r="AW596">
        <v>0</v>
      </c>
      <c r="AX596">
        <v>0</v>
      </c>
      <c r="AY596">
        <v>0</v>
      </c>
      <c r="AZ596" t="s">
        <v>312</v>
      </c>
      <c r="BA596" t="s">
        <v>310</v>
      </c>
      <c r="BB596" t="s">
        <v>161</v>
      </c>
      <c r="BC596" t="s">
        <v>161</v>
      </c>
      <c r="BD596" t="s">
        <v>161</v>
      </c>
      <c r="BE596" t="s">
        <v>161</v>
      </c>
      <c r="BF596" t="s">
        <v>159</v>
      </c>
      <c r="BG596" t="s">
        <v>161</v>
      </c>
      <c r="BH596" t="s">
        <v>161</v>
      </c>
      <c r="BI596">
        <v>0</v>
      </c>
      <c r="BJ596" t="s">
        <v>161</v>
      </c>
      <c r="BK596" t="s">
        <v>161</v>
      </c>
      <c r="BL596" t="s">
        <v>313</v>
      </c>
      <c r="BM596" t="s">
        <v>161</v>
      </c>
      <c r="BO596" t="s">
        <v>161</v>
      </c>
      <c r="BQ596" t="s">
        <v>161</v>
      </c>
      <c r="BS596" t="s">
        <v>161</v>
      </c>
      <c r="BU596" t="s">
        <v>161</v>
      </c>
      <c r="BW596" t="s">
        <v>161</v>
      </c>
      <c r="BX596" t="s">
        <v>161</v>
      </c>
      <c r="BZ596">
        <v>0</v>
      </c>
      <c r="CA596">
        <v>0</v>
      </c>
      <c r="CB596">
        <v>0</v>
      </c>
      <c r="CC596">
        <v>0</v>
      </c>
      <c r="CD596">
        <v>0</v>
      </c>
      <c r="CE596">
        <v>0</v>
      </c>
      <c r="CF596">
        <v>0</v>
      </c>
      <c r="CG596">
        <v>0</v>
      </c>
      <c r="CH596">
        <v>0</v>
      </c>
      <c r="CI596">
        <v>0</v>
      </c>
      <c r="CJ596">
        <v>0</v>
      </c>
      <c r="CK596">
        <v>0</v>
      </c>
      <c r="CL596">
        <v>0</v>
      </c>
      <c r="CM596">
        <v>0</v>
      </c>
      <c r="CN596">
        <v>0</v>
      </c>
      <c r="CO596">
        <v>0</v>
      </c>
      <c r="CP596">
        <v>0</v>
      </c>
      <c r="CQ596">
        <v>0</v>
      </c>
      <c r="CR596">
        <v>0</v>
      </c>
      <c r="CS596">
        <v>0</v>
      </c>
      <c r="CT596">
        <v>0</v>
      </c>
      <c r="CU596">
        <v>0</v>
      </c>
      <c r="CV596">
        <v>0</v>
      </c>
      <c r="CW596">
        <v>0</v>
      </c>
      <c r="CX596">
        <v>0</v>
      </c>
      <c r="CY596">
        <v>0</v>
      </c>
      <c r="CZ596">
        <v>0</v>
      </c>
      <c r="DA596">
        <v>0</v>
      </c>
      <c r="DB596">
        <v>0</v>
      </c>
      <c r="DC596">
        <v>0</v>
      </c>
      <c r="DD596">
        <v>0</v>
      </c>
      <c r="DE596">
        <v>0</v>
      </c>
      <c r="DF596">
        <v>0</v>
      </c>
      <c r="DG596">
        <v>0</v>
      </c>
      <c r="DH596">
        <v>0</v>
      </c>
      <c r="DI596">
        <v>0</v>
      </c>
      <c r="DJ596">
        <v>0</v>
      </c>
      <c r="DK596">
        <v>0</v>
      </c>
      <c r="DL596">
        <v>0</v>
      </c>
      <c r="DM596">
        <v>0</v>
      </c>
      <c r="DN596">
        <v>0</v>
      </c>
      <c r="DO596">
        <v>0</v>
      </c>
      <c r="DP596">
        <v>0</v>
      </c>
      <c r="DQ596">
        <v>0</v>
      </c>
      <c r="DR596">
        <v>0</v>
      </c>
      <c r="DS596">
        <v>0</v>
      </c>
      <c r="DT596">
        <v>0</v>
      </c>
      <c r="DU596">
        <v>0</v>
      </c>
      <c r="DV596">
        <v>0</v>
      </c>
      <c r="DW596">
        <v>0</v>
      </c>
      <c r="DX596">
        <v>0</v>
      </c>
      <c r="DY596">
        <v>0</v>
      </c>
      <c r="DZ596">
        <v>0</v>
      </c>
      <c r="EA596">
        <v>0</v>
      </c>
      <c r="EB596">
        <v>0</v>
      </c>
      <c r="EC596">
        <v>0</v>
      </c>
      <c r="ED596">
        <v>406.4</v>
      </c>
      <c r="EE596">
        <v>0</v>
      </c>
      <c r="EF596">
        <v>0</v>
      </c>
      <c r="EG596">
        <v>406.4</v>
      </c>
      <c r="EH596">
        <v>406.4</v>
      </c>
      <c r="EI596">
        <v>0</v>
      </c>
      <c r="EJ596">
        <v>0</v>
      </c>
      <c r="EK596">
        <v>100</v>
      </c>
      <c r="EL596">
        <v>0</v>
      </c>
      <c r="EM596">
        <v>0</v>
      </c>
      <c r="EN596">
        <v>0</v>
      </c>
      <c r="EO596">
        <v>0</v>
      </c>
      <c r="EP596">
        <v>0</v>
      </c>
      <c r="EQ596">
        <v>0</v>
      </c>
      <c r="ER596">
        <v>0</v>
      </c>
      <c r="ES596">
        <v>0</v>
      </c>
    </row>
    <row r="597" spans="1:149" hidden="1" x14ac:dyDescent="0.3">
      <c r="A597" t="s">
        <v>148</v>
      </c>
      <c r="B597" t="s">
        <v>1033</v>
      </c>
      <c r="C597" t="s">
        <v>1242</v>
      </c>
      <c r="D597" t="s">
        <v>151</v>
      </c>
      <c r="E597" t="s">
        <v>152</v>
      </c>
      <c r="F597" t="s">
        <v>1244</v>
      </c>
      <c r="G597" t="str">
        <f>VLOOKUP(L597,'[3]Locn Lookup 2'!G:H,2,FALSE)</f>
        <v>106 -  JULIAN CURTISS SCHOOL</v>
      </c>
      <c r="H597" t="str">
        <f t="shared" si="35"/>
        <v>14161106 -  JULIAN CURTISS SCHOOL</v>
      </c>
      <c r="I597" t="s">
        <v>154</v>
      </c>
      <c r="J597" t="s">
        <v>155</v>
      </c>
      <c r="L597" s="3">
        <v>106</v>
      </c>
      <c r="M597" t="s">
        <v>156</v>
      </c>
      <c r="N597" t="s">
        <v>1245</v>
      </c>
      <c r="O597" t="s">
        <v>151</v>
      </c>
      <c r="P597" t="s">
        <v>158</v>
      </c>
      <c r="Q597" t="s">
        <v>307</v>
      </c>
      <c r="R597">
        <v>0</v>
      </c>
      <c r="S597">
        <v>0</v>
      </c>
      <c r="T597">
        <v>0</v>
      </c>
      <c r="U597">
        <v>0</v>
      </c>
      <c r="V597">
        <v>0</v>
      </c>
      <c r="W597">
        <v>0</v>
      </c>
      <c r="X597">
        <v>0</v>
      </c>
      <c r="Y597">
        <v>0</v>
      </c>
      <c r="Z597">
        <v>0</v>
      </c>
      <c r="AA597">
        <v>0</v>
      </c>
      <c r="AB597">
        <v>5000</v>
      </c>
      <c r="AC597">
        <v>0</v>
      </c>
      <c r="AD597">
        <v>-310.55</v>
      </c>
      <c r="AE597">
        <f t="shared" si="36"/>
        <v>-310.55</v>
      </c>
      <c r="AF597">
        <v>4689.45</v>
      </c>
      <c r="AG597">
        <v>4689.45</v>
      </c>
      <c r="AH597">
        <v>0</v>
      </c>
      <c r="AI597">
        <v>100</v>
      </c>
      <c r="AJ597">
        <v>0</v>
      </c>
      <c r="AK597">
        <v>0</v>
      </c>
      <c r="AL597">
        <v>0</v>
      </c>
      <c r="AM597">
        <v>0</v>
      </c>
      <c r="AN597">
        <v>0</v>
      </c>
      <c r="AO597">
        <v>0</v>
      </c>
      <c r="AP597">
        <v>0</v>
      </c>
      <c r="AQ597">
        <v>0</v>
      </c>
      <c r="AR597">
        <v>0</v>
      </c>
      <c r="AS597">
        <v>0</v>
      </c>
      <c r="AT597">
        <v>0</v>
      </c>
      <c r="AU597">
        <v>0</v>
      </c>
      <c r="AV597">
        <v>0</v>
      </c>
      <c r="AW597">
        <v>0</v>
      </c>
      <c r="AX597">
        <v>0</v>
      </c>
      <c r="AY597">
        <v>0</v>
      </c>
      <c r="AZ597" t="s">
        <v>336</v>
      </c>
      <c r="BA597" t="s">
        <v>1244</v>
      </c>
      <c r="BB597" t="s">
        <v>161</v>
      </c>
      <c r="BC597" t="s">
        <v>161</v>
      </c>
      <c r="BD597" t="s">
        <v>161</v>
      </c>
      <c r="BE597" t="s">
        <v>161</v>
      </c>
      <c r="BF597" t="s">
        <v>159</v>
      </c>
      <c r="BG597" t="s">
        <v>161</v>
      </c>
      <c r="BH597" s="4">
        <v>41456</v>
      </c>
      <c r="BI597">
        <v>0</v>
      </c>
      <c r="BJ597" s="4">
        <v>41820</v>
      </c>
      <c r="BK597" t="s">
        <v>161</v>
      </c>
      <c r="BL597" t="s">
        <v>161</v>
      </c>
      <c r="BM597" t="s">
        <v>161</v>
      </c>
      <c r="BO597" t="s">
        <v>161</v>
      </c>
      <c r="BQ597" t="s">
        <v>161</v>
      </c>
      <c r="BS597" t="s">
        <v>161</v>
      </c>
      <c r="BU597" t="s">
        <v>161</v>
      </c>
      <c r="BW597" t="s">
        <v>161</v>
      </c>
      <c r="BX597" t="s">
        <v>161</v>
      </c>
      <c r="BZ597">
        <v>0</v>
      </c>
      <c r="CA597">
        <v>0</v>
      </c>
      <c r="CB597">
        <v>0</v>
      </c>
      <c r="CC597">
        <v>0</v>
      </c>
      <c r="CD597">
        <v>0</v>
      </c>
      <c r="CE597">
        <v>0</v>
      </c>
      <c r="CF597">
        <v>0</v>
      </c>
      <c r="CG597">
        <v>0</v>
      </c>
      <c r="CH597">
        <v>0</v>
      </c>
      <c r="CI597">
        <v>0</v>
      </c>
      <c r="CJ597">
        <v>0</v>
      </c>
      <c r="CK597">
        <v>0</v>
      </c>
      <c r="CL597">
        <v>0</v>
      </c>
      <c r="CM597">
        <v>0</v>
      </c>
      <c r="CN597">
        <v>0</v>
      </c>
      <c r="CO597">
        <v>0</v>
      </c>
      <c r="CP597">
        <v>0</v>
      </c>
      <c r="CQ597">
        <v>0</v>
      </c>
      <c r="CR597">
        <v>0</v>
      </c>
      <c r="CS597">
        <v>0</v>
      </c>
      <c r="CT597">
        <v>0</v>
      </c>
      <c r="CU597">
        <v>0</v>
      </c>
      <c r="CV597">
        <v>0</v>
      </c>
      <c r="CW597">
        <v>0</v>
      </c>
      <c r="CX597">
        <v>0</v>
      </c>
      <c r="CY597">
        <v>0</v>
      </c>
      <c r="CZ597">
        <v>0</v>
      </c>
      <c r="DA597">
        <v>0</v>
      </c>
      <c r="DB597">
        <v>0</v>
      </c>
      <c r="DC597">
        <v>0</v>
      </c>
      <c r="DD597">
        <v>0</v>
      </c>
      <c r="DE597">
        <v>0</v>
      </c>
      <c r="DF597">
        <v>0</v>
      </c>
      <c r="DG597">
        <v>0</v>
      </c>
      <c r="DH597">
        <v>0</v>
      </c>
      <c r="DI597">
        <v>0</v>
      </c>
      <c r="DJ597">
        <v>0</v>
      </c>
      <c r="DK597">
        <v>0</v>
      </c>
      <c r="DL597">
        <v>0</v>
      </c>
      <c r="DM597">
        <v>0</v>
      </c>
      <c r="DN597">
        <v>5000</v>
      </c>
      <c r="DO597">
        <v>0</v>
      </c>
      <c r="DP597">
        <v>-310.55</v>
      </c>
      <c r="DQ597">
        <v>4689.45</v>
      </c>
      <c r="DR597">
        <v>4689.45</v>
      </c>
      <c r="DS597">
        <v>0</v>
      </c>
      <c r="DT597">
        <v>0</v>
      </c>
      <c r="DU597">
        <v>100</v>
      </c>
      <c r="DV597">
        <v>0</v>
      </c>
      <c r="DW597">
        <v>0</v>
      </c>
      <c r="DX597">
        <v>0</v>
      </c>
      <c r="DY597">
        <v>0</v>
      </c>
      <c r="DZ597">
        <v>0</v>
      </c>
      <c r="EA597">
        <v>0</v>
      </c>
      <c r="EB597">
        <v>0</v>
      </c>
      <c r="EC597">
        <v>0</v>
      </c>
      <c r="ED597">
        <v>0</v>
      </c>
      <c r="EE597">
        <v>0</v>
      </c>
      <c r="EF597">
        <v>0</v>
      </c>
      <c r="EG597">
        <v>0</v>
      </c>
      <c r="EH597">
        <v>0</v>
      </c>
      <c r="EI597">
        <v>0</v>
      </c>
      <c r="EJ597">
        <v>0</v>
      </c>
      <c r="EK597">
        <v>0</v>
      </c>
      <c r="EL597">
        <v>0</v>
      </c>
      <c r="EM597">
        <v>0</v>
      </c>
      <c r="EN597">
        <v>0</v>
      </c>
      <c r="EO597">
        <v>0</v>
      </c>
      <c r="EP597">
        <v>0</v>
      </c>
      <c r="EQ597">
        <v>0</v>
      </c>
      <c r="ER597">
        <v>0</v>
      </c>
      <c r="ES597">
        <v>0</v>
      </c>
    </row>
    <row r="598" spans="1:149" hidden="1" x14ac:dyDescent="0.3">
      <c r="A598" t="s">
        <v>148</v>
      </c>
      <c r="B598" t="s">
        <v>1033</v>
      </c>
      <c r="C598" t="s">
        <v>1242</v>
      </c>
      <c r="D598" t="s">
        <v>151</v>
      </c>
      <c r="E598" t="s">
        <v>152</v>
      </c>
      <c r="F598" t="s">
        <v>1246</v>
      </c>
      <c r="G598" t="str">
        <f>VLOOKUP(L598,'[3]Locn Lookup 2'!G:H,2,FALSE)</f>
        <v>106 -  JULIAN CURTISS SCHOOL</v>
      </c>
      <c r="H598" t="str">
        <f t="shared" si="35"/>
        <v>17156106 -  JULIAN CURTISS SCHOOL</v>
      </c>
      <c r="I598" t="s">
        <v>154</v>
      </c>
      <c r="J598" t="s">
        <v>155</v>
      </c>
      <c r="L598" s="3">
        <v>106</v>
      </c>
      <c r="M598" t="s">
        <v>156</v>
      </c>
      <c r="N598" t="s">
        <v>1247</v>
      </c>
      <c r="O598" t="s">
        <v>151</v>
      </c>
      <c r="P598" t="s">
        <v>158</v>
      </c>
      <c r="Q598" t="s">
        <v>159</v>
      </c>
      <c r="R598">
        <v>2470</v>
      </c>
      <c r="S598">
        <v>0</v>
      </c>
      <c r="T598">
        <v>-2470</v>
      </c>
      <c r="U598">
        <v>0</v>
      </c>
      <c r="V598">
        <v>0</v>
      </c>
      <c r="W598">
        <v>0</v>
      </c>
      <c r="X598">
        <v>0</v>
      </c>
      <c r="Y598">
        <v>0</v>
      </c>
      <c r="Z598">
        <v>0</v>
      </c>
      <c r="AA598">
        <v>0</v>
      </c>
      <c r="AB598">
        <v>35000</v>
      </c>
      <c r="AC598">
        <v>0</v>
      </c>
      <c r="AD598">
        <v>-2470</v>
      </c>
      <c r="AE598">
        <f t="shared" si="36"/>
        <v>-2470</v>
      </c>
      <c r="AF598">
        <v>32530</v>
      </c>
      <c r="AG598">
        <v>32530</v>
      </c>
      <c r="AH598">
        <v>0</v>
      </c>
      <c r="AI598">
        <v>100</v>
      </c>
      <c r="AJ598">
        <v>17465</v>
      </c>
      <c r="AK598">
        <v>0</v>
      </c>
      <c r="AL598">
        <v>0</v>
      </c>
      <c r="AM598">
        <v>0</v>
      </c>
      <c r="AN598">
        <v>17465</v>
      </c>
      <c r="AO598">
        <v>14995</v>
      </c>
      <c r="AP598">
        <v>0</v>
      </c>
      <c r="AQ598">
        <v>2470</v>
      </c>
      <c r="AR598">
        <v>85.86</v>
      </c>
      <c r="AS598">
        <v>0</v>
      </c>
      <c r="AT598">
        <v>0</v>
      </c>
      <c r="AU598">
        <v>0</v>
      </c>
      <c r="AV598">
        <v>0</v>
      </c>
      <c r="AW598">
        <v>0</v>
      </c>
      <c r="AX598">
        <v>0</v>
      </c>
      <c r="AY598">
        <v>0</v>
      </c>
      <c r="AZ598" t="s">
        <v>413</v>
      </c>
      <c r="BA598" t="s">
        <v>1246</v>
      </c>
      <c r="BB598" t="s">
        <v>161</v>
      </c>
      <c r="BC598" t="s">
        <v>161</v>
      </c>
      <c r="BD598" t="s">
        <v>161</v>
      </c>
      <c r="BE598" t="s">
        <v>161</v>
      </c>
      <c r="BF598" t="s">
        <v>159</v>
      </c>
      <c r="BG598" t="s">
        <v>161</v>
      </c>
      <c r="BH598" s="4">
        <v>42552</v>
      </c>
      <c r="BI598">
        <v>0</v>
      </c>
      <c r="BJ598" s="4">
        <v>42916</v>
      </c>
      <c r="BK598" t="s">
        <v>161</v>
      </c>
      <c r="BL598" t="s">
        <v>161</v>
      </c>
      <c r="BM598" t="s">
        <v>161</v>
      </c>
      <c r="BO598" t="s">
        <v>161</v>
      </c>
      <c r="BQ598" t="s">
        <v>161</v>
      </c>
      <c r="BS598" t="s">
        <v>161</v>
      </c>
      <c r="BU598" t="s">
        <v>161</v>
      </c>
      <c r="BW598" t="s">
        <v>161</v>
      </c>
      <c r="BX598" t="s">
        <v>161</v>
      </c>
      <c r="BZ598">
        <v>35000</v>
      </c>
      <c r="CA598">
        <v>0</v>
      </c>
      <c r="CB598">
        <v>0</v>
      </c>
      <c r="CC598">
        <v>35000</v>
      </c>
      <c r="CD598">
        <v>17535</v>
      </c>
      <c r="CE598">
        <v>0</v>
      </c>
      <c r="CF598">
        <v>17465</v>
      </c>
      <c r="CG598">
        <v>50.1</v>
      </c>
      <c r="CH598">
        <v>35000</v>
      </c>
      <c r="CI598">
        <v>0</v>
      </c>
      <c r="CJ598">
        <v>0</v>
      </c>
      <c r="CK598">
        <v>35000</v>
      </c>
      <c r="CL598">
        <v>0</v>
      </c>
      <c r="CM598">
        <v>0</v>
      </c>
      <c r="CN598">
        <v>35000</v>
      </c>
      <c r="CO598">
        <v>0</v>
      </c>
      <c r="CP598">
        <v>35000</v>
      </c>
      <c r="CQ598">
        <v>0</v>
      </c>
      <c r="CR598">
        <v>0</v>
      </c>
      <c r="CS598">
        <v>35000</v>
      </c>
      <c r="CT598">
        <v>0</v>
      </c>
      <c r="CU598">
        <v>0</v>
      </c>
      <c r="CV598">
        <v>35000</v>
      </c>
      <c r="CW598">
        <v>0</v>
      </c>
      <c r="CX598">
        <v>0</v>
      </c>
      <c r="CY598">
        <v>0</v>
      </c>
      <c r="CZ598">
        <v>0</v>
      </c>
      <c r="DA598">
        <v>0</v>
      </c>
      <c r="DB598">
        <v>0</v>
      </c>
      <c r="DC598">
        <v>0</v>
      </c>
      <c r="DD598">
        <v>0</v>
      </c>
      <c r="DE598">
        <v>0</v>
      </c>
      <c r="DF598">
        <v>0</v>
      </c>
      <c r="DG598">
        <v>0</v>
      </c>
      <c r="DH598">
        <v>0</v>
      </c>
      <c r="DI598">
        <v>0</v>
      </c>
      <c r="DJ598">
        <v>0</v>
      </c>
      <c r="DK598">
        <v>0</v>
      </c>
      <c r="DL598">
        <v>0</v>
      </c>
      <c r="DM598">
        <v>0</v>
      </c>
      <c r="DN598">
        <v>0</v>
      </c>
      <c r="DO598">
        <v>0</v>
      </c>
      <c r="DP598">
        <v>0</v>
      </c>
      <c r="DQ598">
        <v>0</v>
      </c>
      <c r="DR598">
        <v>0</v>
      </c>
      <c r="DS598">
        <v>0</v>
      </c>
      <c r="DT598">
        <v>0</v>
      </c>
      <c r="DU598">
        <v>0</v>
      </c>
      <c r="DV598">
        <v>0</v>
      </c>
      <c r="DW598">
        <v>0</v>
      </c>
      <c r="DX598">
        <v>0</v>
      </c>
      <c r="DY598">
        <v>0</v>
      </c>
      <c r="DZ598">
        <v>0</v>
      </c>
      <c r="EA598">
        <v>0</v>
      </c>
      <c r="EB598">
        <v>0</v>
      </c>
      <c r="EC598">
        <v>0</v>
      </c>
      <c r="ED598">
        <v>0</v>
      </c>
      <c r="EE598">
        <v>0</v>
      </c>
      <c r="EF598">
        <v>0</v>
      </c>
      <c r="EG598">
        <v>0</v>
      </c>
      <c r="EH598">
        <v>0</v>
      </c>
      <c r="EI598">
        <v>0</v>
      </c>
      <c r="EJ598">
        <v>0</v>
      </c>
      <c r="EK598">
        <v>0</v>
      </c>
      <c r="EL598">
        <v>0</v>
      </c>
      <c r="EM598">
        <v>0</v>
      </c>
      <c r="EN598">
        <v>0</v>
      </c>
      <c r="EO598">
        <v>0</v>
      </c>
      <c r="EP598">
        <v>0</v>
      </c>
      <c r="EQ598">
        <v>0</v>
      </c>
      <c r="ER598">
        <v>0</v>
      </c>
      <c r="ES598">
        <v>0</v>
      </c>
    </row>
    <row r="599" spans="1:149" hidden="1" x14ac:dyDescent="0.3">
      <c r="A599" t="s">
        <v>148</v>
      </c>
      <c r="B599" t="s">
        <v>1033</v>
      </c>
      <c r="C599" t="s">
        <v>1242</v>
      </c>
      <c r="D599" t="s">
        <v>151</v>
      </c>
      <c r="E599" t="s">
        <v>152</v>
      </c>
      <c r="F599" t="s">
        <v>1110</v>
      </c>
      <c r="G599" t="str">
        <f>VLOOKUP(L599,'[3]Locn Lookup 2'!G:H,2,FALSE)</f>
        <v>106 -  JULIAN CURTISS SCHOOL</v>
      </c>
      <c r="H599" t="str">
        <f t="shared" si="35"/>
        <v>17162106 -  JULIAN CURTISS SCHOOL</v>
      </c>
      <c r="I599" t="s">
        <v>154</v>
      </c>
      <c r="J599" t="s">
        <v>155</v>
      </c>
      <c r="L599" s="3">
        <v>106</v>
      </c>
      <c r="M599" t="s">
        <v>156</v>
      </c>
      <c r="N599" t="s">
        <v>1248</v>
      </c>
      <c r="O599" t="s">
        <v>151</v>
      </c>
      <c r="P599" t="s">
        <v>158</v>
      </c>
      <c r="Q599" t="s">
        <v>159</v>
      </c>
      <c r="R599">
        <v>0</v>
      </c>
      <c r="S599">
        <v>0</v>
      </c>
      <c r="T599">
        <v>0</v>
      </c>
      <c r="U599">
        <v>0</v>
      </c>
      <c r="V599">
        <v>0</v>
      </c>
      <c r="W599">
        <v>0</v>
      </c>
      <c r="X599">
        <v>0</v>
      </c>
      <c r="Y599">
        <v>0</v>
      </c>
      <c r="Z599">
        <v>0</v>
      </c>
      <c r="AA599">
        <v>0</v>
      </c>
      <c r="AB599">
        <v>5000</v>
      </c>
      <c r="AC599">
        <v>0</v>
      </c>
      <c r="AD599">
        <v>0</v>
      </c>
      <c r="AE599">
        <f t="shared" si="36"/>
        <v>0</v>
      </c>
      <c r="AF599">
        <v>5000</v>
      </c>
      <c r="AG599">
        <v>5000</v>
      </c>
      <c r="AH599">
        <v>0</v>
      </c>
      <c r="AI599">
        <v>100</v>
      </c>
      <c r="AJ599">
        <v>0</v>
      </c>
      <c r="AK599">
        <v>0</v>
      </c>
      <c r="AL599">
        <v>0</v>
      </c>
      <c r="AM599">
        <v>0</v>
      </c>
      <c r="AN599">
        <v>0</v>
      </c>
      <c r="AO599">
        <v>0</v>
      </c>
      <c r="AP599">
        <v>0</v>
      </c>
      <c r="AQ599">
        <v>0</v>
      </c>
      <c r="AR599">
        <v>0</v>
      </c>
      <c r="AS599">
        <v>0</v>
      </c>
      <c r="AT599">
        <v>0</v>
      </c>
      <c r="AU599">
        <v>0</v>
      </c>
      <c r="AV599">
        <v>0</v>
      </c>
      <c r="AW599">
        <v>0</v>
      </c>
      <c r="AX599">
        <v>0</v>
      </c>
      <c r="AY599">
        <v>0</v>
      </c>
      <c r="AZ599" t="s">
        <v>1112</v>
      </c>
      <c r="BA599" t="s">
        <v>1110</v>
      </c>
      <c r="BB599" t="s">
        <v>161</v>
      </c>
      <c r="BC599" t="s">
        <v>161</v>
      </c>
      <c r="BD599" t="s">
        <v>161</v>
      </c>
      <c r="BE599" t="s">
        <v>161</v>
      </c>
      <c r="BF599" t="s">
        <v>159</v>
      </c>
      <c r="BG599" t="s">
        <v>161</v>
      </c>
      <c r="BH599" s="4">
        <v>42552</v>
      </c>
      <c r="BI599">
        <v>0</v>
      </c>
      <c r="BJ599" s="4">
        <v>42916</v>
      </c>
      <c r="BK599" t="s">
        <v>161</v>
      </c>
      <c r="BL599" t="s">
        <v>161</v>
      </c>
      <c r="BM599" t="s">
        <v>161</v>
      </c>
      <c r="BO599" t="s">
        <v>161</v>
      </c>
      <c r="BQ599" t="s">
        <v>161</v>
      </c>
      <c r="BS599" t="s">
        <v>161</v>
      </c>
      <c r="BU599" t="s">
        <v>161</v>
      </c>
      <c r="BW599" t="s">
        <v>161</v>
      </c>
      <c r="BX599" t="s">
        <v>161</v>
      </c>
      <c r="BZ599">
        <v>0</v>
      </c>
      <c r="CA599">
        <v>0</v>
      </c>
      <c r="CB599">
        <v>0</v>
      </c>
      <c r="CC599">
        <v>0</v>
      </c>
      <c r="CD599">
        <v>0</v>
      </c>
      <c r="CE599">
        <v>0</v>
      </c>
      <c r="CF599">
        <v>0</v>
      </c>
      <c r="CG599">
        <v>0</v>
      </c>
      <c r="CH599">
        <v>0</v>
      </c>
      <c r="CI599">
        <v>0</v>
      </c>
      <c r="CJ599">
        <v>0</v>
      </c>
      <c r="CK599">
        <v>0</v>
      </c>
      <c r="CL599">
        <v>0</v>
      </c>
      <c r="CM599">
        <v>0</v>
      </c>
      <c r="CN599">
        <v>0</v>
      </c>
      <c r="CO599">
        <v>0</v>
      </c>
      <c r="CP599">
        <v>5000</v>
      </c>
      <c r="CQ599">
        <v>0</v>
      </c>
      <c r="CR599">
        <v>0</v>
      </c>
      <c r="CS599">
        <v>5000</v>
      </c>
      <c r="CT599">
        <v>5000</v>
      </c>
      <c r="CU599">
        <v>0</v>
      </c>
      <c r="CV599">
        <v>0</v>
      </c>
      <c r="CW599">
        <v>100</v>
      </c>
      <c r="CX599">
        <v>0</v>
      </c>
      <c r="CY599">
        <v>0</v>
      </c>
      <c r="CZ599">
        <v>0</v>
      </c>
      <c r="DA599">
        <v>0</v>
      </c>
      <c r="DB599">
        <v>0</v>
      </c>
      <c r="DC599">
        <v>0</v>
      </c>
      <c r="DD599">
        <v>0</v>
      </c>
      <c r="DE599">
        <v>0</v>
      </c>
      <c r="DF599">
        <v>0</v>
      </c>
      <c r="DG599">
        <v>0</v>
      </c>
      <c r="DH599">
        <v>0</v>
      </c>
      <c r="DI599">
        <v>0</v>
      </c>
      <c r="DJ599">
        <v>0</v>
      </c>
      <c r="DK599">
        <v>0</v>
      </c>
      <c r="DL599">
        <v>0</v>
      </c>
      <c r="DM599">
        <v>0</v>
      </c>
      <c r="DN599">
        <v>0</v>
      </c>
      <c r="DO599">
        <v>0</v>
      </c>
      <c r="DP599">
        <v>0</v>
      </c>
      <c r="DQ599">
        <v>0</v>
      </c>
      <c r="DR599">
        <v>0</v>
      </c>
      <c r="DS599">
        <v>0</v>
      </c>
      <c r="DT599">
        <v>0</v>
      </c>
      <c r="DU599">
        <v>0</v>
      </c>
      <c r="DV599">
        <v>0</v>
      </c>
      <c r="DW599">
        <v>0</v>
      </c>
      <c r="DX599">
        <v>0</v>
      </c>
      <c r="DY599">
        <v>0</v>
      </c>
      <c r="DZ599">
        <v>0</v>
      </c>
      <c r="EA599">
        <v>0</v>
      </c>
      <c r="EB599">
        <v>0</v>
      </c>
      <c r="EC599">
        <v>0</v>
      </c>
      <c r="ED599">
        <v>0</v>
      </c>
      <c r="EE599">
        <v>0</v>
      </c>
      <c r="EF599">
        <v>0</v>
      </c>
      <c r="EG599">
        <v>0</v>
      </c>
      <c r="EH599">
        <v>0</v>
      </c>
      <c r="EI599">
        <v>0</v>
      </c>
      <c r="EJ599">
        <v>0</v>
      </c>
      <c r="EK599">
        <v>0</v>
      </c>
      <c r="EL599">
        <v>0</v>
      </c>
      <c r="EM599">
        <v>0</v>
      </c>
      <c r="EN599">
        <v>0</v>
      </c>
      <c r="EO599">
        <v>0</v>
      </c>
      <c r="EP599">
        <v>0</v>
      </c>
      <c r="EQ599">
        <v>0</v>
      </c>
      <c r="ER599">
        <v>0</v>
      </c>
      <c r="ES599">
        <v>0</v>
      </c>
    </row>
    <row r="600" spans="1:149" hidden="1" x14ac:dyDescent="0.3">
      <c r="A600" t="s">
        <v>148</v>
      </c>
      <c r="B600" t="s">
        <v>1033</v>
      </c>
      <c r="C600" t="s">
        <v>1242</v>
      </c>
      <c r="D600" t="s">
        <v>151</v>
      </c>
      <c r="E600" t="s">
        <v>152</v>
      </c>
      <c r="F600" t="s">
        <v>1113</v>
      </c>
      <c r="G600" t="str">
        <f>VLOOKUP(L600,'[3]Locn Lookup 2'!G:H,2,FALSE)</f>
        <v>106 -  JULIAN CURTISS SCHOOL</v>
      </c>
      <c r="H600" t="str">
        <f t="shared" si="35"/>
        <v>18160106 -  JULIAN CURTISS SCHOOL</v>
      </c>
      <c r="I600" t="s">
        <v>154</v>
      </c>
      <c r="J600" t="s">
        <v>155</v>
      </c>
      <c r="L600" s="3">
        <v>106</v>
      </c>
      <c r="M600" t="s">
        <v>156</v>
      </c>
      <c r="N600" t="s">
        <v>1249</v>
      </c>
      <c r="O600" t="s">
        <v>151</v>
      </c>
      <c r="P600" t="s">
        <v>158</v>
      </c>
      <c r="Q600" t="s">
        <v>159</v>
      </c>
      <c r="R600">
        <v>0</v>
      </c>
      <c r="S600">
        <v>0</v>
      </c>
      <c r="T600">
        <v>0</v>
      </c>
      <c r="U600">
        <v>0</v>
      </c>
      <c r="V600">
        <v>0</v>
      </c>
      <c r="W600">
        <v>0</v>
      </c>
      <c r="X600">
        <v>0</v>
      </c>
      <c r="Y600">
        <v>0</v>
      </c>
      <c r="Z600">
        <v>0</v>
      </c>
      <c r="AA600">
        <v>0</v>
      </c>
      <c r="AB600">
        <v>6000</v>
      </c>
      <c r="AC600">
        <v>1400</v>
      </c>
      <c r="AD600">
        <v>0</v>
      </c>
      <c r="AE600">
        <f t="shared" si="36"/>
        <v>1400</v>
      </c>
      <c r="AF600">
        <v>7400</v>
      </c>
      <c r="AG600">
        <v>7400</v>
      </c>
      <c r="AH600">
        <v>0</v>
      </c>
      <c r="AI600">
        <v>100</v>
      </c>
      <c r="AJ600">
        <v>6000</v>
      </c>
      <c r="AK600">
        <v>1400</v>
      </c>
      <c r="AL600">
        <v>0</v>
      </c>
      <c r="AM600">
        <v>0</v>
      </c>
      <c r="AN600">
        <v>7400</v>
      </c>
      <c r="AO600">
        <v>7400</v>
      </c>
      <c r="AP600">
        <v>0</v>
      </c>
      <c r="AQ600">
        <v>0</v>
      </c>
      <c r="AR600">
        <v>100</v>
      </c>
      <c r="AS600">
        <v>0</v>
      </c>
      <c r="AT600">
        <v>0</v>
      </c>
      <c r="AU600">
        <v>0</v>
      </c>
      <c r="AV600">
        <v>0</v>
      </c>
      <c r="AW600">
        <v>0</v>
      </c>
      <c r="AX600">
        <v>0</v>
      </c>
      <c r="AY600">
        <v>0</v>
      </c>
      <c r="AZ600" t="s">
        <v>1115</v>
      </c>
      <c r="BA600" t="s">
        <v>1113</v>
      </c>
      <c r="BB600" t="s">
        <v>161</v>
      </c>
      <c r="BC600" t="s">
        <v>161</v>
      </c>
      <c r="BD600" t="s">
        <v>161</v>
      </c>
      <c r="BE600" t="s">
        <v>161</v>
      </c>
      <c r="BF600" t="s">
        <v>159</v>
      </c>
      <c r="BG600" t="s">
        <v>161</v>
      </c>
      <c r="BH600" s="4">
        <v>42917</v>
      </c>
      <c r="BI600">
        <v>0</v>
      </c>
      <c r="BJ600" s="4">
        <v>43281</v>
      </c>
      <c r="BK600" t="s">
        <v>161</v>
      </c>
      <c r="BL600" t="s">
        <v>161</v>
      </c>
      <c r="BM600" t="s">
        <v>161</v>
      </c>
      <c r="BO600" t="s">
        <v>161</v>
      </c>
      <c r="BQ600" t="s">
        <v>161</v>
      </c>
      <c r="BS600" t="s">
        <v>161</v>
      </c>
      <c r="BU600" t="s">
        <v>161</v>
      </c>
      <c r="BW600" t="s">
        <v>161</v>
      </c>
      <c r="BX600" t="s">
        <v>161</v>
      </c>
      <c r="BZ600">
        <v>6000</v>
      </c>
      <c r="CA600">
        <v>0</v>
      </c>
      <c r="CB600">
        <v>0</v>
      </c>
      <c r="CC600">
        <v>6000</v>
      </c>
      <c r="CD600">
        <v>0</v>
      </c>
      <c r="CE600">
        <v>0</v>
      </c>
      <c r="CF600">
        <v>6000</v>
      </c>
      <c r="CG600">
        <v>0</v>
      </c>
      <c r="CH600">
        <v>6000</v>
      </c>
      <c r="CI600">
        <v>0</v>
      </c>
      <c r="CJ600">
        <v>0</v>
      </c>
      <c r="CK600">
        <v>6000</v>
      </c>
      <c r="CL600">
        <v>0</v>
      </c>
      <c r="CM600">
        <v>0</v>
      </c>
      <c r="CN600">
        <v>6000</v>
      </c>
      <c r="CO600">
        <v>0</v>
      </c>
      <c r="CP600">
        <v>0</v>
      </c>
      <c r="CQ600">
        <v>0</v>
      </c>
      <c r="CR600">
        <v>0</v>
      </c>
      <c r="CS600">
        <v>0</v>
      </c>
      <c r="CT600">
        <v>0</v>
      </c>
      <c r="CU600">
        <v>0</v>
      </c>
      <c r="CV600">
        <v>0</v>
      </c>
      <c r="CW600">
        <v>0</v>
      </c>
      <c r="CX600">
        <v>0</v>
      </c>
      <c r="CY600">
        <v>0</v>
      </c>
      <c r="CZ600">
        <v>0</v>
      </c>
      <c r="DA600">
        <v>0</v>
      </c>
      <c r="DB600">
        <v>0</v>
      </c>
      <c r="DC600">
        <v>0</v>
      </c>
      <c r="DD600">
        <v>0</v>
      </c>
      <c r="DE600">
        <v>0</v>
      </c>
      <c r="DF600">
        <v>0</v>
      </c>
      <c r="DG600">
        <v>0</v>
      </c>
      <c r="DH600">
        <v>0</v>
      </c>
      <c r="DI600">
        <v>0</v>
      </c>
      <c r="DJ600">
        <v>0</v>
      </c>
      <c r="DK600">
        <v>0</v>
      </c>
      <c r="DL600">
        <v>0</v>
      </c>
      <c r="DM600">
        <v>0</v>
      </c>
      <c r="DN600">
        <v>0</v>
      </c>
      <c r="DO600">
        <v>0</v>
      </c>
      <c r="DP600">
        <v>0</v>
      </c>
      <c r="DQ600">
        <v>0</v>
      </c>
      <c r="DR600">
        <v>0</v>
      </c>
      <c r="DS600">
        <v>0</v>
      </c>
      <c r="DT600">
        <v>0</v>
      </c>
      <c r="DU600">
        <v>0</v>
      </c>
      <c r="DV600">
        <v>0</v>
      </c>
      <c r="DW600">
        <v>0</v>
      </c>
      <c r="DX600">
        <v>0</v>
      </c>
      <c r="DY600">
        <v>0</v>
      </c>
      <c r="DZ600">
        <v>0</v>
      </c>
      <c r="EA600">
        <v>0</v>
      </c>
      <c r="EB600">
        <v>0</v>
      </c>
      <c r="EC600">
        <v>0</v>
      </c>
      <c r="ED600">
        <v>0</v>
      </c>
      <c r="EE600">
        <v>0</v>
      </c>
      <c r="EF600">
        <v>0</v>
      </c>
      <c r="EG600">
        <v>0</v>
      </c>
      <c r="EH600">
        <v>0</v>
      </c>
      <c r="EI600">
        <v>0</v>
      </c>
      <c r="EJ600">
        <v>0</v>
      </c>
      <c r="EK600">
        <v>0</v>
      </c>
      <c r="EL600">
        <v>0</v>
      </c>
      <c r="EM600">
        <v>0</v>
      </c>
      <c r="EN600">
        <v>0</v>
      </c>
      <c r="EO600">
        <v>0</v>
      </c>
      <c r="EP600">
        <v>0</v>
      </c>
      <c r="EQ600">
        <v>0</v>
      </c>
      <c r="ER600">
        <v>0</v>
      </c>
      <c r="ES600">
        <v>0</v>
      </c>
    </row>
    <row r="601" spans="1:149" hidden="1" x14ac:dyDescent="0.3">
      <c r="A601" t="s">
        <v>148</v>
      </c>
      <c r="B601" t="s">
        <v>1033</v>
      </c>
      <c r="C601" t="s">
        <v>1242</v>
      </c>
      <c r="D601" t="s">
        <v>151</v>
      </c>
      <c r="E601" t="s">
        <v>152</v>
      </c>
      <c r="F601" t="s">
        <v>1250</v>
      </c>
      <c r="G601" t="str">
        <f>VLOOKUP(L601,'[3]Locn Lookup 2'!G:H,2,FALSE)</f>
        <v>106 -  JULIAN CURTISS SCHOOL</v>
      </c>
      <c r="H601" t="str">
        <f t="shared" si="35"/>
        <v>19152106 -  JULIAN CURTISS SCHOOL</v>
      </c>
      <c r="I601" t="s">
        <v>154</v>
      </c>
      <c r="J601" t="s">
        <v>155</v>
      </c>
      <c r="L601" s="3">
        <v>106</v>
      </c>
      <c r="M601" t="s">
        <v>156</v>
      </c>
      <c r="N601" t="s">
        <v>1251</v>
      </c>
      <c r="O601" t="s">
        <v>151</v>
      </c>
      <c r="P601" t="s">
        <v>158</v>
      </c>
      <c r="Q601" t="s">
        <v>159</v>
      </c>
      <c r="R601">
        <v>15000</v>
      </c>
      <c r="S601">
        <v>0</v>
      </c>
      <c r="T601">
        <v>0</v>
      </c>
      <c r="U601">
        <v>0</v>
      </c>
      <c r="V601">
        <v>15000</v>
      </c>
      <c r="W601">
        <v>0</v>
      </c>
      <c r="X601">
        <v>0</v>
      </c>
      <c r="Y601">
        <v>0</v>
      </c>
      <c r="Z601">
        <v>15000</v>
      </c>
      <c r="AA601">
        <v>0</v>
      </c>
      <c r="AB601">
        <v>15000</v>
      </c>
      <c r="AC601">
        <v>0</v>
      </c>
      <c r="AD601">
        <v>0</v>
      </c>
      <c r="AE601">
        <f t="shared" si="36"/>
        <v>0</v>
      </c>
      <c r="AF601">
        <v>15000</v>
      </c>
      <c r="AG601">
        <v>0</v>
      </c>
      <c r="AH601">
        <v>15000</v>
      </c>
      <c r="AI601">
        <v>0</v>
      </c>
      <c r="AJ601">
        <v>15000</v>
      </c>
      <c r="AK601">
        <v>0</v>
      </c>
      <c r="AL601">
        <v>0</v>
      </c>
      <c r="AM601">
        <v>0</v>
      </c>
      <c r="AN601">
        <v>15000</v>
      </c>
      <c r="AO601">
        <v>0</v>
      </c>
      <c r="AP601">
        <v>0</v>
      </c>
      <c r="AQ601">
        <v>15000</v>
      </c>
      <c r="AR601">
        <v>0</v>
      </c>
      <c r="AS601">
        <v>0</v>
      </c>
      <c r="AT601">
        <v>0</v>
      </c>
      <c r="AU601">
        <v>0</v>
      </c>
      <c r="AV601">
        <v>0</v>
      </c>
      <c r="AW601">
        <v>0</v>
      </c>
      <c r="AX601">
        <v>0</v>
      </c>
      <c r="AY601">
        <v>0</v>
      </c>
      <c r="AZ601" t="s">
        <v>413</v>
      </c>
      <c r="BA601" t="s">
        <v>1250</v>
      </c>
      <c r="BB601" t="s">
        <v>161</v>
      </c>
      <c r="BC601" t="s">
        <v>161</v>
      </c>
      <c r="BD601" t="s">
        <v>161</v>
      </c>
      <c r="BE601" t="s">
        <v>161</v>
      </c>
      <c r="BF601" t="s">
        <v>159</v>
      </c>
      <c r="BG601" t="s">
        <v>161</v>
      </c>
      <c r="BH601" s="4">
        <v>43282</v>
      </c>
      <c r="BI601">
        <v>0</v>
      </c>
      <c r="BJ601" s="4">
        <v>43646</v>
      </c>
      <c r="BK601" t="s">
        <v>161</v>
      </c>
      <c r="BL601" t="s">
        <v>161</v>
      </c>
      <c r="BM601" t="s">
        <v>161</v>
      </c>
      <c r="BO601" t="s">
        <v>161</v>
      </c>
      <c r="BQ601" t="s">
        <v>161</v>
      </c>
      <c r="BS601" t="s">
        <v>161</v>
      </c>
      <c r="BU601" t="s">
        <v>161</v>
      </c>
      <c r="BW601" t="s">
        <v>161</v>
      </c>
      <c r="BX601" t="s">
        <v>161</v>
      </c>
      <c r="BZ601">
        <v>15000</v>
      </c>
      <c r="CA601">
        <v>0</v>
      </c>
      <c r="CB601">
        <v>0</v>
      </c>
      <c r="CC601">
        <v>15000</v>
      </c>
      <c r="CD601">
        <v>0</v>
      </c>
      <c r="CE601">
        <v>0</v>
      </c>
      <c r="CF601">
        <v>15000</v>
      </c>
      <c r="CG601">
        <v>0</v>
      </c>
      <c r="CH601">
        <v>0</v>
      </c>
      <c r="CI601">
        <v>0</v>
      </c>
      <c r="CJ601">
        <v>0</v>
      </c>
      <c r="CK601">
        <v>0</v>
      </c>
      <c r="CL601">
        <v>0</v>
      </c>
      <c r="CM601">
        <v>0</v>
      </c>
      <c r="CN601">
        <v>0</v>
      </c>
      <c r="CO601">
        <v>0</v>
      </c>
      <c r="CP601">
        <v>0</v>
      </c>
      <c r="CQ601">
        <v>0</v>
      </c>
      <c r="CR601">
        <v>0</v>
      </c>
      <c r="CS601">
        <v>0</v>
      </c>
      <c r="CT601">
        <v>0</v>
      </c>
      <c r="CU601">
        <v>0</v>
      </c>
      <c r="CV601">
        <v>0</v>
      </c>
      <c r="CW601">
        <v>0</v>
      </c>
      <c r="CX601">
        <v>0</v>
      </c>
      <c r="CY601">
        <v>0</v>
      </c>
      <c r="CZ601">
        <v>0</v>
      </c>
      <c r="DA601">
        <v>0</v>
      </c>
      <c r="DB601">
        <v>0</v>
      </c>
      <c r="DC601">
        <v>0</v>
      </c>
      <c r="DD601">
        <v>0</v>
      </c>
      <c r="DE601">
        <v>0</v>
      </c>
      <c r="DF601">
        <v>0</v>
      </c>
      <c r="DG601">
        <v>0</v>
      </c>
      <c r="DH601">
        <v>0</v>
      </c>
      <c r="DI601">
        <v>0</v>
      </c>
      <c r="DJ601">
        <v>0</v>
      </c>
      <c r="DK601">
        <v>0</v>
      </c>
      <c r="DL601">
        <v>0</v>
      </c>
      <c r="DM601">
        <v>0</v>
      </c>
      <c r="DN601">
        <v>0</v>
      </c>
      <c r="DO601">
        <v>0</v>
      </c>
      <c r="DP601">
        <v>0</v>
      </c>
      <c r="DQ601">
        <v>0</v>
      </c>
      <c r="DR601">
        <v>0</v>
      </c>
      <c r="DS601">
        <v>0</v>
      </c>
      <c r="DT601">
        <v>0</v>
      </c>
      <c r="DU601">
        <v>0</v>
      </c>
      <c r="DV601">
        <v>0</v>
      </c>
      <c r="DW601">
        <v>0</v>
      </c>
      <c r="DX601">
        <v>0</v>
      </c>
      <c r="DY601">
        <v>0</v>
      </c>
      <c r="DZ601">
        <v>0</v>
      </c>
      <c r="EA601">
        <v>0</v>
      </c>
      <c r="EB601">
        <v>0</v>
      </c>
      <c r="EC601">
        <v>0</v>
      </c>
      <c r="ED601">
        <v>0</v>
      </c>
      <c r="EE601">
        <v>0</v>
      </c>
      <c r="EF601">
        <v>0</v>
      </c>
      <c r="EG601">
        <v>0</v>
      </c>
      <c r="EH601">
        <v>0</v>
      </c>
      <c r="EI601">
        <v>0</v>
      </c>
      <c r="EJ601">
        <v>0</v>
      </c>
      <c r="EK601">
        <v>0</v>
      </c>
      <c r="EL601">
        <v>0</v>
      </c>
      <c r="EM601">
        <v>0</v>
      </c>
      <c r="EN601">
        <v>0</v>
      </c>
      <c r="EO601">
        <v>0</v>
      </c>
      <c r="EP601">
        <v>0</v>
      </c>
      <c r="EQ601">
        <v>0</v>
      </c>
      <c r="ER601">
        <v>0</v>
      </c>
      <c r="ES601">
        <v>0</v>
      </c>
    </row>
    <row r="602" spans="1:149" hidden="1" x14ac:dyDescent="0.3">
      <c r="A602" t="s">
        <v>148</v>
      </c>
      <c r="B602" t="s">
        <v>1033</v>
      </c>
      <c r="C602" t="s">
        <v>1242</v>
      </c>
      <c r="D602" t="s">
        <v>151</v>
      </c>
      <c r="E602" t="s">
        <v>152</v>
      </c>
      <c r="F602" t="s">
        <v>1252</v>
      </c>
      <c r="G602" t="str">
        <f>VLOOKUP(L602,'[3]Locn Lookup 2'!G:H,2,FALSE)</f>
        <v>106 -  JULIAN CURTISS SCHOOL</v>
      </c>
      <c r="H602" t="str">
        <f t="shared" si="35"/>
        <v>19206106 -  JULIAN CURTISS SCHOOL</v>
      </c>
      <c r="I602" t="s">
        <v>154</v>
      </c>
      <c r="J602" t="s">
        <v>155</v>
      </c>
      <c r="L602" s="3">
        <v>106</v>
      </c>
      <c r="M602" t="s">
        <v>156</v>
      </c>
      <c r="N602" t="s">
        <v>1253</v>
      </c>
      <c r="O602" t="s">
        <v>151</v>
      </c>
      <c r="P602" t="s">
        <v>158</v>
      </c>
      <c r="Q602" t="s">
        <v>159</v>
      </c>
      <c r="R602">
        <v>27515</v>
      </c>
      <c r="S602">
        <v>0</v>
      </c>
      <c r="T602">
        <v>0</v>
      </c>
      <c r="U602">
        <v>0</v>
      </c>
      <c r="V602">
        <v>27515</v>
      </c>
      <c r="W602">
        <v>0</v>
      </c>
      <c r="X602">
        <v>0</v>
      </c>
      <c r="Y602">
        <v>0</v>
      </c>
      <c r="Z602">
        <v>27515</v>
      </c>
      <c r="AA602">
        <v>0</v>
      </c>
      <c r="AB602">
        <v>617000</v>
      </c>
      <c r="AC602">
        <v>0</v>
      </c>
      <c r="AD602">
        <v>0</v>
      </c>
      <c r="AE602">
        <f t="shared" si="36"/>
        <v>0</v>
      </c>
      <c r="AF602">
        <v>617000</v>
      </c>
      <c r="AG602">
        <v>589485</v>
      </c>
      <c r="AH602">
        <v>27515</v>
      </c>
      <c r="AI602">
        <v>95.54</v>
      </c>
      <c r="AJ602">
        <v>27515</v>
      </c>
      <c r="AK602">
        <v>0</v>
      </c>
      <c r="AL602">
        <v>0</v>
      </c>
      <c r="AM602">
        <v>0</v>
      </c>
      <c r="AN602">
        <v>27515</v>
      </c>
      <c r="AO602">
        <v>0</v>
      </c>
      <c r="AP602">
        <v>0</v>
      </c>
      <c r="AQ602">
        <v>27515</v>
      </c>
      <c r="AR602">
        <v>0</v>
      </c>
      <c r="AS602">
        <v>0</v>
      </c>
      <c r="AT602">
        <v>0</v>
      </c>
      <c r="AU602">
        <v>0</v>
      </c>
      <c r="AV602">
        <v>0</v>
      </c>
      <c r="AW602">
        <v>0</v>
      </c>
      <c r="AX602">
        <v>0</v>
      </c>
      <c r="AY602">
        <v>0</v>
      </c>
      <c r="AZ602" t="s">
        <v>1254</v>
      </c>
      <c r="BA602" t="s">
        <v>1252</v>
      </c>
      <c r="BB602" t="s">
        <v>161</v>
      </c>
      <c r="BC602" t="s">
        <v>161</v>
      </c>
      <c r="BD602" t="s">
        <v>161</v>
      </c>
      <c r="BE602" t="s">
        <v>161</v>
      </c>
      <c r="BF602" t="s">
        <v>159</v>
      </c>
      <c r="BG602" t="s">
        <v>161</v>
      </c>
      <c r="BH602" s="4">
        <v>43282</v>
      </c>
      <c r="BI602">
        <v>0</v>
      </c>
      <c r="BJ602" s="4">
        <v>43646</v>
      </c>
      <c r="BK602" t="s">
        <v>161</v>
      </c>
      <c r="BL602" t="s">
        <v>161</v>
      </c>
      <c r="BM602" t="s">
        <v>161</v>
      </c>
      <c r="BO602" t="s">
        <v>161</v>
      </c>
      <c r="BQ602" t="s">
        <v>161</v>
      </c>
      <c r="BS602" t="s">
        <v>161</v>
      </c>
      <c r="BU602" t="s">
        <v>161</v>
      </c>
      <c r="BW602" t="s">
        <v>161</v>
      </c>
      <c r="BX602" t="s">
        <v>161</v>
      </c>
      <c r="BZ602">
        <v>617000</v>
      </c>
      <c r="CA602">
        <v>0</v>
      </c>
      <c r="CB602">
        <v>0</v>
      </c>
      <c r="CC602">
        <v>617000</v>
      </c>
      <c r="CD602">
        <v>589485</v>
      </c>
      <c r="CE602">
        <v>0</v>
      </c>
      <c r="CF602">
        <v>27515</v>
      </c>
      <c r="CG602">
        <v>95.54</v>
      </c>
      <c r="CH602">
        <v>0</v>
      </c>
      <c r="CI602">
        <v>0</v>
      </c>
      <c r="CJ602">
        <v>0</v>
      </c>
      <c r="CK602">
        <v>0</v>
      </c>
      <c r="CL602">
        <v>0</v>
      </c>
      <c r="CM602">
        <v>0</v>
      </c>
      <c r="CN602">
        <v>0</v>
      </c>
      <c r="CO602">
        <v>0</v>
      </c>
      <c r="CP602">
        <v>0</v>
      </c>
      <c r="CQ602">
        <v>0</v>
      </c>
      <c r="CR602">
        <v>0</v>
      </c>
      <c r="CS602">
        <v>0</v>
      </c>
      <c r="CT602">
        <v>0</v>
      </c>
      <c r="CU602">
        <v>0</v>
      </c>
      <c r="CV602">
        <v>0</v>
      </c>
      <c r="CW602">
        <v>0</v>
      </c>
      <c r="CX602">
        <v>0</v>
      </c>
      <c r="CY602">
        <v>0</v>
      </c>
      <c r="CZ602">
        <v>0</v>
      </c>
      <c r="DA602">
        <v>0</v>
      </c>
      <c r="DB602">
        <v>0</v>
      </c>
      <c r="DC602">
        <v>0</v>
      </c>
      <c r="DD602">
        <v>0</v>
      </c>
      <c r="DE602">
        <v>0</v>
      </c>
      <c r="DF602">
        <v>0</v>
      </c>
      <c r="DG602">
        <v>0</v>
      </c>
      <c r="DH602">
        <v>0</v>
      </c>
      <c r="DI602">
        <v>0</v>
      </c>
      <c r="DJ602">
        <v>0</v>
      </c>
      <c r="DK602">
        <v>0</v>
      </c>
      <c r="DL602">
        <v>0</v>
      </c>
      <c r="DM602">
        <v>0</v>
      </c>
      <c r="DN602">
        <v>0</v>
      </c>
      <c r="DO602">
        <v>0</v>
      </c>
      <c r="DP602">
        <v>0</v>
      </c>
      <c r="DQ602">
        <v>0</v>
      </c>
      <c r="DR602">
        <v>0</v>
      </c>
      <c r="DS602">
        <v>0</v>
      </c>
      <c r="DT602">
        <v>0</v>
      </c>
      <c r="DU602">
        <v>0</v>
      </c>
      <c r="DV602">
        <v>0</v>
      </c>
      <c r="DW602">
        <v>0</v>
      </c>
      <c r="DX602">
        <v>0</v>
      </c>
      <c r="DY602">
        <v>0</v>
      </c>
      <c r="DZ602">
        <v>0</v>
      </c>
      <c r="EA602">
        <v>0</v>
      </c>
      <c r="EB602">
        <v>0</v>
      </c>
      <c r="EC602">
        <v>0</v>
      </c>
      <c r="ED602">
        <v>0</v>
      </c>
      <c r="EE602">
        <v>0</v>
      </c>
      <c r="EF602">
        <v>0</v>
      </c>
      <c r="EG602">
        <v>0</v>
      </c>
      <c r="EH602">
        <v>0</v>
      </c>
      <c r="EI602">
        <v>0</v>
      </c>
      <c r="EJ602">
        <v>0</v>
      </c>
      <c r="EK602">
        <v>0</v>
      </c>
      <c r="EL602">
        <v>0</v>
      </c>
      <c r="EM602">
        <v>0</v>
      </c>
      <c r="EN602">
        <v>0</v>
      </c>
      <c r="EO602">
        <v>0</v>
      </c>
      <c r="EP602">
        <v>0</v>
      </c>
      <c r="EQ602">
        <v>0</v>
      </c>
      <c r="ER602">
        <v>0</v>
      </c>
      <c r="ES602">
        <v>0</v>
      </c>
    </row>
    <row r="603" spans="1:149" x14ac:dyDescent="0.3">
      <c r="A603" t="s">
        <v>148</v>
      </c>
      <c r="B603" t="s">
        <v>1033</v>
      </c>
      <c r="C603" t="s">
        <v>1242</v>
      </c>
      <c r="D603" t="s">
        <v>203</v>
      </c>
      <c r="E603" t="s">
        <v>204</v>
      </c>
      <c r="F603" t="s">
        <v>1255</v>
      </c>
      <c r="G603" t="str">
        <f>VLOOKUP(L603,'[3]Locn Lookup 2'!G:H,2,FALSE)</f>
        <v>106 -  JULIAN CURTISS SCHOOL</v>
      </c>
      <c r="H603" t="str">
        <f t="shared" si="35"/>
        <v>21268106 -  JULIAN CURTISS SCHOOL</v>
      </c>
      <c r="I603" t="s">
        <v>154</v>
      </c>
      <c r="J603" t="s">
        <v>155</v>
      </c>
      <c r="K603" t="str">
        <f>MID(C603,5,2)</f>
        <v>06</v>
      </c>
      <c r="L603" s="3">
        <v>106</v>
      </c>
      <c r="M603" t="s">
        <v>156</v>
      </c>
      <c r="N603" t="s">
        <v>1256</v>
      </c>
      <c r="O603" t="s">
        <v>203</v>
      </c>
      <c r="P603" t="s">
        <v>158</v>
      </c>
      <c r="Q603" t="s">
        <v>159</v>
      </c>
      <c r="R603">
        <v>65000</v>
      </c>
      <c r="S603">
        <v>0</v>
      </c>
      <c r="T603">
        <v>0</v>
      </c>
      <c r="U603">
        <v>0</v>
      </c>
      <c r="V603">
        <v>65000</v>
      </c>
      <c r="W603">
        <v>0</v>
      </c>
      <c r="X603">
        <v>0</v>
      </c>
      <c r="Y603">
        <v>0</v>
      </c>
      <c r="Z603">
        <v>65000</v>
      </c>
      <c r="AA603">
        <v>0</v>
      </c>
      <c r="AB603">
        <v>65000</v>
      </c>
      <c r="AC603">
        <v>0</v>
      </c>
      <c r="AD603">
        <v>0</v>
      </c>
      <c r="AE603">
        <f t="shared" si="36"/>
        <v>0</v>
      </c>
      <c r="AF603">
        <v>65000</v>
      </c>
      <c r="AG603">
        <v>0</v>
      </c>
      <c r="AH603">
        <v>65000</v>
      </c>
      <c r="AI603">
        <v>0</v>
      </c>
      <c r="AJ603">
        <v>0</v>
      </c>
      <c r="AK603">
        <v>0</v>
      </c>
      <c r="AL603">
        <v>0</v>
      </c>
      <c r="AM603">
        <v>0</v>
      </c>
      <c r="AN603">
        <v>0</v>
      </c>
      <c r="AO603">
        <v>0</v>
      </c>
      <c r="AP603">
        <v>0</v>
      </c>
      <c r="AQ603">
        <v>0</v>
      </c>
      <c r="AR603">
        <v>0</v>
      </c>
      <c r="AS603">
        <v>0</v>
      </c>
      <c r="AT603">
        <v>0</v>
      </c>
      <c r="AU603">
        <v>0</v>
      </c>
      <c r="AV603">
        <v>0</v>
      </c>
      <c r="AW603">
        <v>0</v>
      </c>
      <c r="AX603">
        <v>0</v>
      </c>
      <c r="AY603">
        <v>0</v>
      </c>
      <c r="AZ603" t="s">
        <v>290</v>
      </c>
      <c r="BA603" t="s">
        <v>1255</v>
      </c>
      <c r="BB603" t="s">
        <v>161</v>
      </c>
      <c r="BC603" t="s">
        <v>161</v>
      </c>
      <c r="BD603" t="s">
        <v>161</v>
      </c>
      <c r="BE603" t="s">
        <v>161</v>
      </c>
      <c r="BF603" t="s">
        <v>159</v>
      </c>
      <c r="BG603" t="s">
        <v>161</v>
      </c>
      <c r="BH603" s="4">
        <v>44013</v>
      </c>
      <c r="BI603">
        <v>0</v>
      </c>
      <c r="BJ603" s="4">
        <v>44377</v>
      </c>
      <c r="BK603" t="s">
        <v>161</v>
      </c>
      <c r="BL603" t="s">
        <v>161</v>
      </c>
      <c r="BM603" t="s">
        <v>161</v>
      </c>
      <c r="BO603" t="s">
        <v>161</v>
      </c>
      <c r="BQ603" t="s">
        <v>161</v>
      </c>
      <c r="BS603" t="s">
        <v>161</v>
      </c>
      <c r="BU603" t="s">
        <v>161</v>
      </c>
      <c r="BW603" t="s">
        <v>161</v>
      </c>
      <c r="BX603" t="s">
        <v>161</v>
      </c>
      <c r="BZ603">
        <v>0</v>
      </c>
      <c r="CA603">
        <v>0</v>
      </c>
      <c r="CB603">
        <v>0</v>
      </c>
      <c r="CC603">
        <v>0</v>
      </c>
      <c r="CD603">
        <v>0</v>
      </c>
      <c r="CE603">
        <v>0</v>
      </c>
      <c r="CF603">
        <v>0</v>
      </c>
      <c r="CG603">
        <v>0</v>
      </c>
      <c r="CH603">
        <v>0</v>
      </c>
      <c r="CI603">
        <v>0</v>
      </c>
      <c r="CJ603">
        <v>0</v>
      </c>
      <c r="CK603">
        <v>0</v>
      </c>
      <c r="CL603">
        <v>0</v>
      </c>
      <c r="CM603">
        <v>0</v>
      </c>
      <c r="CN603">
        <v>0</v>
      </c>
      <c r="CO603">
        <v>0</v>
      </c>
      <c r="CP603">
        <v>0</v>
      </c>
      <c r="CQ603">
        <v>0</v>
      </c>
      <c r="CR603">
        <v>0</v>
      </c>
      <c r="CS603">
        <v>0</v>
      </c>
      <c r="CT603">
        <v>0</v>
      </c>
      <c r="CU603">
        <v>0</v>
      </c>
      <c r="CV603">
        <v>0</v>
      </c>
      <c r="CW603">
        <v>0</v>
      </c>
      <c r="CX603">
        <v>0</v>
      </c>
      <c r="CY603">
        <v>0</v>
      </c>
      <c r="CZ603">
        <v>0</v>
      </c>
      <c r="DA603">
        <v>0</v>
      </c>
      <c r="DB603">
        <v>0</v>
      </c>
      <c r="DC603">
        <v>0</v>
      </c>
      <c r="DD603">
        <v>0</v>
      </c>
      <c r="DE603">
        <v>0</v>
      </c>
      <c r="DF603">
        <v>0</v>
      </c>
      <c r="DG603">
        <v>0</v>
      </c>
      <c r="DH603">
        <v>0</v>
      </c>
      <c r="DI603">
        <v>0</v>
      </c>
      <c r="DJ603">
        <v>0</v>
      </c>
      <c r="DK603">
        <v>0</v>
      </c>
      <c r="DL603">
        <v>0</v>
      </c>
      <c r="DM603">
        <v>0</v>
      </c>
      <c r="DN603">
        <v>0</v>
      </c>
      <c r="DO603">
        <v>0</v>
      </c>
      <c r="DP603">
        <v>0</v>
      </c>
      <c r="DQ603">
        <v>0</v>
      </c>
      <c r="DR603">
        <v>0</v>
      </c>
      <c r="DS603">
        <v>0</v>
      </c>
      <c r="DT603">
        <v>0</v>
      </c>
      <c r="DU603">
        <v>0</v>
      </c>
      <c r="DV603">
        <v>0</v>
      </c>
      <c r="DW603">
        <v>0</v>
      </c>
      <c r="DX603">
        <v>0</v>
      </c>
      <c r="DY603">
        <v>0</v>
      </c>
      <c r="DZ603">
        <v>0</v>
      </c>
      <c r="EA603">
        <v>0</v>
      </c>
      <c r="EB603">
        <v>0</v>
      </c>
      <c r="EC603">
        <v>0</v>
      </c>
      <c r="ED603">
        <v>0</v>
      </c>
      <c r="EE603">
        <v>0</v>
      </c>
      <c r="EF603">
        <v>0</v>
      </c>
      <c r="EG603">
        <v>0</v>
      </c>
      <c r="EH603">
        <v>0</v>
      </c>
      <c r="EI603">
        <v>0</v>
      </c>
      <c r="EJ603">
        <v>0</v>
      </c>
      <c r="EK603">
        <v>0</v>
      </c>
      <c r="EL603">
        <v>0</v>
      </c>
      <c r="EM603">
        <v>0</v>
      </c>
      <c r="EN603">
        <v>0</v>
      </c>
      <c r="EO603">
        <v>0</v>
      </c>
      <c r="EP603">
        <v>0</v>
      </c>
      <c r="EQ603">
        <v>0</v>
      </c>
      <c r="ER603">
        <v>0</v>
      </c>
      <c r="ES603">
        <v>0</v>
      </c>
    </row>
    <row r="604" spans="1:149" hidden="1" x14ac:dyDescent="0.3">
      <c r="A604" t="s">
        <v>148</v>
      </c>
      <c r="B604" t="s">
        <v>1033</v>
      </c>
      <c r="C604" t="s">
        <v>1257</v>
      </c>
      <c r="D604" t="s">
        <v>1258</v>
      </c>
      <c r="E604" t="s">
        <v>1259</v>
      </c>
      <c r="F604" t="s">
        <v>1168</v>
      </c>
      <c r="G604" t="str">
        <f>VLOOKUP(L604,'[3]Locn Lookup 2'!G:H,2,FALSE)</f>
        <v>106 -  JULIAN CURTISS SCHOOL</v>
      </c>
      <c r="H604" t="str">
        <f t="shared" si="35"/>
        <v>22048106 -  JULIAN CURTISS SCHOOL</v>
      </c>
      <c r="I604" t="s">
        <v>154</v>
      </c>
      <c r="J604" t="s">
        <v>155</v>
      </c>
      <c r="L604" s="3">
        <v>106</v>
      </c>
      <c r="M604" t="s">
        <v>652</v>
      </c>
      <c r="N604" t="s">
        <v>1260</v>
      </c>
      <c r="O604" t="s">
        <v>1258</v>
      </c>
      <c r="P604" t="s">
        <v>158</v>
      </c>
      <c r="Q604" t="s">
        <v>307</v>
      </c>
      <c r="R604">
        <v>0</v>
      </c>
      <c r="S604">
        <v>0</v>
      </c>
      <c r="T604">
        <v>0</v>
      </c>
      <c r="U604">
        <v>0</v>
      </c>
      <c r="V604">
        <v>0</v>
      </c>
      <c r="W604">
        <v>0</v>
      </c>
      <c r="X604">
        <v>0</v>
      </c>
      <c r="Y604">
        <v>0</v>
      </c>
      <c r="Z604">
        <v>0</v>
      </c>
      <c r="AA604">
        <v>0</v>
      </c>
      <c r="AB604">
        <v>0</v>
      </c>
      <c r="AC604">
        <v>0</v>
      </c>
      <c r="AD604">
        <v>0</v>
      </c>
      <c r="AE604">
        <f t="shared" si="36"/>
        <v>0</v>
      </c>
      <c r="AF604">
        <v>0</v>
      </c>
      <c r="AG604">
        <v>0</v>
      </c>
      <c r="AH604">
        <v>0</v>
      </c>
      <c r="AI604">
        <v>0</v>
      </c>
      <c r="AJ604">
        <v>0</v>
      </c>
      <c r="AK604">
        <v>0</v>
      </c>
      <c r="AL604">
        <v>0</v>
      </c>
      <c r="AM604">
        <v>0</v>
      </c>
      <c r="AN604">
        <v>0</v>
      </c>
      <c r="AO604">
        <v>0</v>
      </c>
      <c r="AP604">
        <v>0</v>
      </c>
      <c r="AQ604">
        <v>0</v>
      </c>
      <c r="AR604">
        <v>0</v>
      </c>
      <c r="AS604">
        <v>0</v>
      </c>
      <c r="AT604">
        <v>0</v>
      </c>
      <c r="AU604">
        <v>0</v>
      </c>
      <c r="AV604">
        <v>0</v>
      </c>
      <c r="AW604">
        <v>0</v>
      </c>
      <c r="AX604">
        <v>0</v>
      </c>
      <c r="AY604">
        <v>0</v>
      </c>
      <c r="AZ604" t="s">
        <v>1170</v>
      </c>
      <c r="BA604" t="s">
        <v>1168</v>
      </c>
      <c r="BB604" t="s">
        <v>161</v>
      </c>
      <c r="BC604" t="s">
        <v>161</v>
      </c>
      <c r="BD604" t="s">
        <v>161</v>
      </c>
      <c r="BE604" t="s">
        <v>161</v>
      </c>
      <c r="BF604" t="s">
        <v>159</v>
      </c>
      <c r="BG604" t="s">
        <v>161</v>
      </c>
      <c r="BH604" t="s">
        <v>161</v>
      </c>
      <c r="BI604">
        <v>0</v>
      </c>
      <c r="BJ604" t="s">
        <v>161</v>
      </c>
      <c r="BK604" t="s">
        <v>161</v>
      </c>
      <c r="BL604" t="s">
        <v>161</v>
      </c>
      <c r="BM604" t="s">
        <v>161</v>
      </c>
      <c r="BO604" t="s">
        <v>161</v>
      </c>
      <c r="BQ604" t="s">
        <v>161</v>
      </c>
      <c r="BS604" t="s">
        <v>161</v>
      </c>
      <c r="BU604" t="s">
        <v>161</v>
      </c>
      <c r="BW604" t="s">
        <v>161</v>
      </c>
      <c r="BX604" t="s">
        <v>161</v>
      </c>
      <c r="BZ604">
        <v>0</v>
      </c>
      <c r="CA604">
        <v>0</v>
      </c>
      <c r="CB604">
        <v>0</v>
      </c>
      <c r="CC604">
        <v>0</v>
      </c>
      <c r="CD604">
        <v>0</v>
      </c>
      <c r="CE604">
        <v>0</v>
      </c>
      <c r="CF604">
        <v>0</v>
      </c>
      <c r="CG604">
        <v>0</v>
      </c>
      <c r="CH604">
        <v>0</v>
      </c>
      <c r="CI604">
        <v>0</v>
      </c>
      <c r="CJ604">
        <v>0</v>
      </c>
      <c r="CK604">
        <v>0</v>
      </c>
      <c r="CL604">
        <v>0</v>
      </c>
      <c r="CM604">
        <v>0</v>
      </c>
      <c r="CN604">
        <v>0</v>
      </c>
      <c r="CO604">
        <v>0</v>
      </c>
      <c r="CP604">
        <v>0</v>
      </c>
      <c r="CQ604">
        <v>0</v>
      </c>
      <c r="CR604">
        <v>0</v>
      </c>
      <c r="CS604">
        <v>0</v>
      </c>
      <c r="CT604">
        <v>0</v>
      </c>
      <c r="CU604">
        <v>0</v>
      </c>
      <c r="CV604">
        <v>0</v>
      </c>
      <c r="CW604">
        <v>0</v>
      </c>
      <c r="CX604">
        <v>0</v>
      </c>
      <c r="CY604">
        <v>0</v>
      </c>
      <c r="CZ604">
        <v>0</v>
      </c>
      <c r="DA604">
        <v>0</v>
      </c>
      <c r="DB604">
        <v>0</v>
      </c>
      <c r="DC604">
        <v>0</v>
      </c>
      <c r="DD604">
        <v>0</v>
      </c>
      <c r="DE604">
        <v>0</v>
      </c>
      <c r="DF604">
        <v>0</v>
      </c>
      <c r="DG604">
        <v>0</v>
      </c>
      <c r="DH604">
        <v>0</v>
      </c>
      <c r="DI604">
        <v>0</v>
      </c>
      <c r="DJ604">
        <v>0</v>
      </c>
      <c r="DK604">
        <v>0</v>
      </c>
      <c r="DL604">
        <v>0</v>
      </c>
      <c r="DM604">
        <v>0</v>
      </c>
      <c r="DN604">
        <v>0</v>
      </c>
      <c r="DO604">
        <v>0</v>
      </c>
      <c r="DP604">
        <v>0</v>
      </c>
      <c r="DQ604">
        <v>0</v>
      </c>
      <c r="DR604">
        <v>0</v>
      </c>
      <c r="DS604">
        <v>0</v>
      </c>
      <c r="DT604">
        <v>0</v>
      </c>
      <c r="DU604">
        <v>0</v>
      </c>
      <c r="DV604">
        <v>0</v>
      </c>
      <c r="DW604">
        <v>0</v>
      </c>
      <c r="DX604">
        <v>0</v>
      </c>
      <c r="DY604">
        <v>0</v>
      </c>
      <c r="DZ604">
        <v>0</v>
      </c>
      <c r="EA604">
        <v>0</v>
      </c>
      <c r="EB604">
        <v>0</v>
      </c>
      <c r="EC604">
        <v>0</v>
      </c>
      <c r="ED604">
        <v>0</v>
      </c>
      <c r="EE604">
        <v>0</v>
      </c>
      <c r="EF604">
        <v>0</v>
      </c>
      <c r="EG604">
        <v>0</v>
      </c>
      <c r="EH604">
        <v>0</v>
      </c>
      <c r="EI604">
        <v>0</v>
      </c>
      <c r="EJ604">
        <v>0</v>
      </c>
      <c r="EK604">
        <v>0</v>
      </c>
      <c r="EL604">
        <v>0</v>
      </c>
      <c r="EM604">
        <v>0</v>
      </c>
      <c r="EN604">
        <v>0</v>
      </c>
      <c r="EO604">
        <v>0</v>
      </c>
      <c r="EP604">
        <v>0</v>
      </c>
      <c r="EQ604">
        <v>0</v>
      </c>
      <c r="ER604">
        <v>0</v>
      </c>
      <c r="ES604">
        <v>0</v>
      </c>
    </row>
    <row r="605" spans="1:149" hidden="1" x14ac:dyDescent="0.3">
      <c r="A605" t="s">
        <v>148</v>
      </c>
      <c r="B605" t="s">
        <v>1033</v>
      </c>
      <c r="C605" t="s">
        <v>1257</v>
      </c>
      <c r="D605" t="s">
        <v>151</v>
      </c>
      <c r="E605" t="s">
        <v>152</v>
      </c>
      <c r="F605" t="s">
        <v>161</v>
      </c>
      <c r="G605" t="str">
        <f>VLOOKUP(L605,'[3]Locn Lookup 2'!G:H,2,FALSE)</f>
        <v>106 -  JULIAN CURTISS SCHOOL</v>
      </c>
      <c r="H605" t="str">
        <f t="shared" si="35"/>
        <v>106 -  JULIAN CURTISS SCHOOL</v>
      </c>
      <c r="I605" t="s">
        <v>154</v>
      </c>
      <c r="J605" t="s">
        <v>155</v>
      </c>
      <c r="L605" s="3">
        <v>106</v>
      </c>
      <c r="M605" t="s">
        <v>652</v>
      </c>
      <c r="N605" t="s">
        <v>1261</v>
      </c>
      <c r="O605" t="s">
        <v>151</v>
      </c>
      <c r="P605" t="s">
        <v>158</v>
      </c>
      <c r="Q605" t="s">
        <v>159</v>
      </c>
      <c r="R605">
        <v>0</v>
      </c>
      <c r="S605">
        <v>0</v>
      </c>
      <c r="T605">
        <v>0</v>
      </c>
      <c r="U605">
        <v>0</v>
      </c>
      <c r="V605">
        <v>0</v>
      </c>
      <c r="W605">
        <v>0</v>
      </c>
      <c r="X605">
        <v>0</v>
      </c>
      <c r="Y605">
        <v>0</v>
      </c>
      <c r="Z605">
        <v>0</v>
      </c>
      <c r="AA605">
        <v>0</v>
      </c>
      <c r="AB605">
        <v>0</v>
      </c>
      <c r="AC605">
        <v>0</v>
      </c>
      <c r="AD605">
        <v>0</v>
      </c>
      <c r="AE605">
        <f t="shared" si="36"/>
        <v>0</v>
      </c>
      <c r="AF605">
        <v>0</v>
      </c>
      <c r="AG605">
        <v>0</v>
      </c>
      <c r="AH605">
        <v>0</v>
      </c>
      <c r="AI605">
        <v>0</v>
      </c>
      <c r="AJ605">
        <v>0</v>
      </c>
      <c r="AK605">
        <v>0</v>
      </c>
      <c r="AL605">
        <v>0</v>
      </c>
      <c r="AM605">
        <v>0</v>
      </c>
      <c r="AN605">
        <v>0</v>
      </c>
      <c r="AO605">
        <v>0</v>
      </c>
      <c r="AP605">
        <v>0</v>
      </c>
      <c r="AQ605">
        <v>0</v>
      </c>
      <c r="AR605">
        <v>0</v>
      </c>
      <c r="AS605">
        <v>0</v>
      </c>
      <c r="AT605">
        <v>0</v>
      </c>
      <c r="AU605">
        <v>0</v>
      </c>
      <c r="AV605">
        <v>0</v>
      </c>
      <c r="AW605">
        <v>0</v>
      </c>
      <c r="AX605">
        <v>0</v>
      </c>
      <c r="AY605">
        <v>0</v>
      </c>
      <c r="AZ605" t="s">
        <v>161</v>
      </c>
      <c r="BA605" t="s">
        <v>161</v>
      </c>
      <c r="BB605" t="s">
        <v>161</v>
      </c>
      <c r="BC605" t="s">
        <v>161</v>
      </c>
      <c r="BD605" t="s">
        <v>161</v>
      </c>
      <c r="BE605" t="s">
        <v>161</v>
      </c>
      <c r="BF605" t="s">
        <v>161</v>
      </c>
      <c r="BG605" t="s">
        <v>161</v>
      </c>
      <c r="BH605" t="s">
        <v>161</v>
      </c>
      <c r="BJ605" t="s">
        <v>161</v>
      </c>
      <c r="BK605" t="s">
        <v>161</v>
      </c>
      <c r="BL605" t="s">
        <v>161</v>
      </c>
      <c r="BM605" t="s">
        <v>161</v>
      </c>
      <c r="BO605" t="s">
        <v>161</v>
      </c>
      <c r="BQ605" t="s">
        <v>161</v>
      </c>
      <c r="BS605" t="s">
        <v>161</v>
      </c>
      <c r="BU605" t="s">
        <v>161</v>
      </c>
      <c r="BW605" t="s">
        <v>161</v>
      </c>
      <c r="BX605" t="s">
        <v>161</v>
      </c>
      <c r="BZ605">
        <v>0</v>
      </c>
      <c r="CA605">
        <v>0</v>
      </c>
      <c r="CB605">
        <v>0</v>
      </c>
      <c r="CC605">
        <v>0</v>
      </c>
      <c r="CD605">
        <v>0</v>
      </c>
      <c r="CE605">
        <v>0</v>
      </c>
      <c r="CF605">
        <v>0</v>
      </c>
      <c r="CG605">
        <v>0</v>
      </c>
      <c r="CH605">
        <v>0</v>
      </c>
      <c r="CI605">
        <v>0</v>
      </c>
      <c r="CJ605">
        <v>0</v>
      </c>
      <c r="CK605">
        <v>0</v>
      </c>
      <c r="CL605">
        <v>0</v>
      </c>
      <c r="CM605">
        <v>0</v>
      </c>
      <c r="CN605">
        <v>0</v>
      </c>
      <c r="CO605">
        <v>0</v>
      </c>
      <c r="CP605">
        <v>0</v>
      </c>
      <c r="CQ605">
        <v>0</v>
      </c>
      <c r="CR605">
        <v>0</v>
      </c>
      <c r="CS605">
        <v>0</v>
      </c>
      <c r="CT605">
        <v>0</v>
      </c>
      <c r="CU605">
        <v>0</v>
      </c>
      <c r="CV605">
        <v>0</v>
      </c>
      <c r="CW605">
        <v>0</v>
      </c>
      <c r="CX605">
        <v>0</v>
      </c>
      <c r="CY605">
        <v>0</v>
      </c>
      <c r="CZ605">
        <v>0</v>
      </c>
      <c r="DA605">
        <v>0</v>
      </c>
      <c r="DB605">
        <v>0</v>
      </c>
      <c r="DC605">
        <v>0</v>
      </c>
      <c r="DD605">
        <v>0</v>
      </c>
      <c r="DE605">
        <v>0</v>
      </c>
      <c r="DF605">
        <v>0</v>
      </c>
      <c r="DG605">
        <v>0</v>
      </c>
      <c r="DH605">
        <v>0</v>
      </c>
      <c r="DI605">
        <v>0</v>
      </c>
      <c r="DJ605">
        <v>0</v>
      </c>
      <c r="DK605">
        <v>0</v>
      </c>
      <c r="DL605">
        <v>0</v>
      </c>
      <c r="DM605">
        <v>0</v>
      </c>
      <c r="DN605">
        <v>0</v>
      </c>
      <c r="DO605">
        <v>0</v>
      </c>
      <c r="DP605">
        <v>0</v>
      </c>
      <c r="DQ605">
        <v>0</v>
      </c>
      <c r="DR605">
        <v>0</v>
      </c>
      <c r="DS605">
        <v>0</v>
      </c>
      <c r="DT605">
        <v>0</v>
      </c>
      <c r="DU605">
        <v>0</v>
      </c>
      <c r="DV605">
        <v>0</v>
      </c>
      <c r="DW605">
        <v>0</v>
      </c>
      <c r="DX605">
        <v>0</v>
      </c>
      <c r="DY605">
        <v>0</v>
      </c>
      <c r="DZ605">
        <v>0</v>
      </c>
      <c r="EA605">
        <v>0</v>
      </c>
      <c r="EB605">
        <v>0</v>
      </c>
      <c r="EC605">
        <v>0</v>
      </c>
      <c r="ED605">
        <v>0</v>
      </c>
      <c r="EE605">
        <v>0</v>
      </c>
      <c r="EF605">
        <v>0</v>
      </c>
      <c r="EG605">
        <v>0</v>
      </c>
      <c r="EH605">
        <v>0</v>
      </c>
      <c r="EI605">
        <v>0</v>
      </c>
      <c r="EJ605">
        <v>0</v>
      </c>
      <c r="EK605">
        <v>0</v>
      </c>
      <c r="EL605">
        <v>0</v>
      </c>
      <c r="EM605">
        <v>0</v>
      </c>
      <c r="EN605">
        <v>0</v>
      </c>
      <c r="EO605">
        <v>0</v>
      </c>
      <c r="EP605">
        <v>0</v>
      </c>
      <c r="EQ605">
        <v>0</v>
      </c>
      <c r="ER605">
        <v>0</v>
      </c>
      <c r="ES605">
        <v>0</v>
      </c>
    </row>
    <row r="606" spans="1:149" hidden="1" x14ac:dyDescent="0.3">
      <c r="A606" t="s">
        <v>148</v>
      </c>
      <c r="B606" t="s">
        <v>1033</v>
      </c>
      <c r="C606" t="s">
        <v>1257</v>
      </c>
      <c r="D606" t="s">
        <v>151</v>
      </c>
      <c r="E606" t="s">
        <v>152</v>
      </c>
      <c r="F606" t="s">
        <v>1262</v>
      </c>
      <c r="G606" t="str">
        <f>VLOOKUP(L606,'[3]Locn Lookup 2'!G:H,2,FALSE)</f>
        <v>106 -  JULIAN CURTISS SCHOOL</v>
      </c>
      <c r="H606" t="str">
        <f t="shared" si="35"/>
        <v>21928106 -  JULIAN CURTISS SCHOOL</v>
      </c>
      <c r="I606" t="s">
        <v>154</v>
      </c>
      <c r="J606" t="s">
        <v>155</v>
      </c>
      <c r="L606" s="3">
        <v>106</v>
      </c>
      <c r="M606" t="s">
        <v>652</v>
      </c>
      <c r="N606" t="s">
        <v>1263</v>
      </c>
      <c r="O606" t="s">
        <v>151</v>
      </c>
      <c r="P606" t="s">
        <v>158</v>
      </c>
      <c r="Q606" t="s">
        <v>307</v>
      </c>
      <c r="R606">
        <v>0</v>
      </c>
      <c r="S606">
        <v>0</v>
      </c>
      <c r="T606">
        <v>0</v>
      </c>
      <c r="U606">
        <v>0</v>
      </c>
      <c r="V606">
        <v>0</v>
      </c>
      <c r="W606">
        <v>0</v>
      </c>
      <c r="X606">
        <v>0</v>
      </c>
      <c r="Y606">
        <v>0</v>
      </c>
      <c r="Z606">
        <v>0</v>
      </c>
      <c r="AA606">
        <v>0</v>
      </c>
      <c r="AB606">
        <v>5600</v>
      </c>
      <c r="AC606">
        <v>0</v>
      </c>
      <c r="AD606">
        <v>0</v>
      </c>
      <c r="AE606">
        <f t="shared" si="36"/>
        <v>0</v>
      </c>
      <c r="AF606">
        <v>5600</v>
      </c>
      <c r="AG606">
        <v>5600</v>
      </c>
      <c r="AH606">
        <v>0</v>
      </c>
      <c r="AI606">
        <v>100</v>
      </c>
      <c r="AJ606">
        <v>0</v>
      </c>
      <c r="AK606">
        <v>0</v>
      </c>
      <c r="AL606">
        <v>0</v>
      </c>
      <c r="AM606">
        <v>0</v>
      </c>
      <c r="AN606">
        <v>0</v>
      </c>
      <c r="AO606">
        <v>0</v>
      </c>
      <c r="AP606">
        <v>0</v>
      </c>
      <c r="AQ606">
        <v>0</v>
      </c>
      <c r="AR606">
        <v>0</v>
      </c>
      <c r="AS606">
        <v>0</v>
      </c>
      <c r="AT606">
        <v>0</v>
      </c>
      <c r="AU606">
        <v>0</v>
      </c>
      <c r="AV606">
        <v>0</v>
      </c>
      <c r="AW606">
        <v>0</v>
      </c>
      <c r="AX606">
        <v>0</v>
      </c>
      <c r="AY606">
        <v>0</v>
      </c>
      <c r="AZ606" t="s">
        <v>297</v>
      </c>
      <c r="BA606" t="s">
        <v>1262</v>
      </c>
      <c r="BB606" t="s">
        <v>161</v>
      </c>
      <c r="BC606" t="s">
        <v>161</v>
      </c>
      <c r="BD606" t="s">
        <v>161</v>
      </c>
      <c r="BE606" t="s">
        <v>161</v>
      </c>
      <c r="BF606" t="s">
        <v>159</v>
      </c>
      <c r="BG606" t="s">
        <v>161</v>
      </c>
      <c r="BH606" t="s">
        <v>161</v>
      </c>
      <c r="BI606">
        <v>0</v>
      </c>
      <c r="BJ606" t="s">
        <v>161</v>
      </c>
      <c r="BK606" t="s">
        <v>161</v>
      </c>
      <c r="BL606" t="s">
        <v>161</v>
      </c>
      <c r="BM606" t="s">
        <v>161</v>
      </c>
      <c r="BO606" t="s">
        <v>161</v>
      </c>
      <c r="BQ606" t="s">
        <v>161</v>
      </c>
      <c r="BS606" t="s">
        <v>161</v>
      </c>
      <c r="BU606" t="s">
        <v>161</v>
      </c>
      <c r="BW606" t="s">
        <v>161</v>
      </c>
      <c r="BX606" t="s">
        <v>161</v>
      </c>
      <c r="BZ606">
        <v>0</v>
      </c>
      <c r="CA606">
        <v>0</v>
      </c>
      <c r="CB606">
        <v>0</v>
      </c>
      <c r="CC606">
        <v>0</v>
      </c>
      <c r="CD606">
        <v>0</v>
      </c>
      <c r="CE606">
        <v>0</v>
      </c>
      <c r="CF606">
        <v>0</v>
      </c>
      <c r="CG606">
        <v>0</v>
      </c>
      <c r="CH606">
        <v>0</v>
      </c>
      <c r="CI606">
        <v>0</v>
      </c>
      <c r="CJ606">
        <v>0</v>
      </c>
      <c r="CK606">
        <v>0</v>
      </c>
      <c r="CL606">
        <v>0</v>
      </c>
      <c r="CM606">
        <v>0</v>
      </c>
      <c r="CN606">
        <v>0</v>
      </c>
      <c r="CO606">
        <v>0</v>
      </c>
      <c r="CP606">
        <v>0</v>
      </c>
      <c r="CQ606">
        <v>0</v>
      </c>
      <c r="CR606">
        <v>0</v>
      </c>
      <c r="CS606">
        <v>0</v>
      </c>
      <c r="CT606">
        <v>0</v>
      </c>
      <c r="CU606">
        <v>0</v>
      </c>
      <c r="CV606">
        <v>0</v>
      </c>
      <c r="CW606">
        <v>0</v>
      </c>
      <c r="CX606">
        <v>0</v>
      </c>
      <c r="CY606">
        <v>0</v>
      </c>
      <c r="CZ606">
        <v>0</v>
      </c>
      <c r="DA606">
        <v>0</v>
      </c>
      <c r="DB606">
        <v>0</v>
      </c>
      <c r="DC606">
        <v>0</v>
      </c>
      <c r="DD606">
        <v>0</v>
      </c>
      <c r="DE606">
        <v>0</v>
      </c>
      <c r="DF606">
        <v>0</v>
      </c>
      <c r="DG606">
        <v>0</v>
      </c>
      <c r="DH606">
        <v>0</v>
      </c>
      <c r="DI606">
        <v>0</v>
      </c>
      <c r="DJ606">
        <v>0</v>
      </c>
      <c r="DK606">
        <v>0</v>
      </c>
      <c r="DL606">
        <v>0</v>
      </c>
      <c r="DM606">
        <v>0</v>
      </c>
      <c r="DN606">
        <v>0</v>
      </c>
      <c r="DO606">
        <v>0</v>
      </c>
      <c r="DP606">
        <v>0</v>
      </c>
      <c r="DQ606">
        <v>0</v>
      </c>
      <c r="DR606">
        <v>0</v>
      </c>
      <c r="DS606">
        <v>0</v>
      </c>
      <c r="DT606">
        <v>0</v>
      </c>
      <c r="DU606">
        <v>0</v>
      </c>
      <c r="DV606">
        <v>0</v>
      </c>
      <c r="DW606">
        <v>0</v>
      </c>
      <c r="DX606">
        <v>0</v>
      </c>
      <c r="DY606">
        <v>0</v>
      </c>
      <c r="DZ606">
        <v>0</v>
      </c>
      <c r="EA606">
        <v>0</v>
      </c>
      <c r="EB606">
        <v>0</v>
      </c>
      <c r="EC606">
        <v>0</v>
      </c>
      <c r="ED606">
        <v>0</v>
      </c>
      <c r="EE606">
        <v>0</v>
      </c>
      <c r="EF606">
        <v>0</v>
      </c>
      <c r="EG606">
        <v>0</v>
      </c>
      <c r="EH606">
        <v>0</v>
      </c>
      <c r="EI606">
        <v>0</v>
      </c>
      <c r="EJ606">
        <v>0</v>
      </c>
      <c r="EK606">
        <v>0</v>
      </c>
      <c r="EL606">
        <v>5600</v>
      </c>
      <c r="EM606">
        <v>0</v>
      </c>
      <c r="EN606">
        <v>0</v>
      </c>
      <c r="EO606">
        <v>5600</v>
      </c>
      <c r="EP606">
        <v>5600</v>
      </c>
      <c r="EQ606">
        <v>0</v>
      </c>
      <c r="ER606">
        <v>0</v>
      </c>
      <c r="ES606">
        <v>100</v>
      </c>
    </row>
    <row r="607" spans="1:149" hidden="1" x14ac:dyDescent="0.3">
      <c r="A607" t="s">
        <v>148</v>
      </c>
      <c r="B607" t="s">
        <v>1033</v>
      </c>
      <c r="C607" t="s">
        <v>1257</v>
      </c>
      <c r="D607" t="s">
        <v>151</v>
      </c>
      <c r="E607" t="s">
        <v>152</v>
      </c>
      <c r="F607" t="s">
        <v>1264</v>
      </c>
      <c r="G607" t="str">
        <f>VLOOKUP(L607,'[3]Locn Lookup 2'!G:H,2,FALSE)</f>
        <v>106 -  JULIAN CURTISS SCHOOL</v>
      </c>
      <c r="H607" t="str">
        <f t="shared" si="35"/>
        <v>24036106 -  JULIAN CURTISS SCHOOL</v>
      </c>
      <c r="I607" t="s">
        <v>154</v>
      </c>
      <c r="J607" t="s">
        <v>155</v>
      </c>
      <c r="L607" s="3">
        <v>106</v>
      </c>
      <c r="M607" t="s">
        <v>652</v>
      </c>
      <c r="N607" t="s">
        <v>1265</v>
      </c>
      <c r="O607" t="s">
        <v>151</v>
      </c>
      <c r="P607" t="s">
        <v>158</v>
      </c>
      <c r="Q607" t="s">
        <v>307</v>
      </c>
      <c r="R607">
        <v>0</v>
      </c>
      <c r="S607">
        <v>0</v>
      </c>
      <c r="T607">
        <v>0</v>
      </c>
      <c r="U607">
        <v>0</v>
      </c>
      <c r="V607">
        <v>0</v>
      </c>
      <c r="W607">
        <v>0</v>
      </c>
      <c r="X607">
        <v>0</v>
      </c>
      <c r="Y607">
        <v>0</v>
      </c>
      <c r="Z607">
        <v>0</v>
      </c>
      <c r="AA607">
        <v>0</v>
      </c>
      <c r="AB607">
        <v>37500</v>
      </c>
      <c r="AC607">
        <v>0</v>
      </c>
      <c r="AD607">
        <v>0</v>
      </c>
      <c r="AE607">
        <f t="shared" si="36"/>
        <v>0</v>
      </c>
      <c r="AF607">
        <v>37500</v>
      </c>
      <c r="AG607">
        <v>37500</v>
      </c>
      <c r="AH607">
        <v>0</v>
      </c>
      <c r="AI607">
        <v>100</v>
      </c>
      <c r="AJ607">
        <v>0</v>
      </c>
      <c r="AK607">
        <v>0</v>
      </c>
      <c r="AL607">
        <v>0</v>
      </c>
      <c r="AM607">
        <v>0</v>
      </c>
      <c r="AN607">
        <v>0</v>
      </c>
      <c r="AO607">
        <v>0</v>
      </c>
      <c r="AP607">
        <v>0</v>
      </c>
      <c r="AQ607">
        <v>0</v>
      </c>
      <c r="AR607">
        <v>0</v>
      </c>
      <c r="AS607">
        <v>0</v>
      </c>
      <c r="AT607">
        <v>0</v>
      </c>
      <c r="AU607">
        <v>0</v>
      </c>
      <c r="AV607">
        <v>0</v>
      </c>
      <c r="AW607">
        <v>0</v>
      </c>
      <c r="AX607">
        <v>0</v>
      </c>
      <c r="AY607">
        <v>0</v>
      </c>
      <c r="AZ607" t="s">
        <v>1266</v>
      </c>
      <c r="BA607" t="s">
        <v>1264</v>
      </c>
      <c r="BB607" t="s">
        <v>161</v>
      </c>
      <c r="BC607" t="s">
        <v>161</v>
      </c>
      <c r="BD607" t="s">
        <v>161</v>
      </c>
      <c r="BE607" t="s">
        <v>161</v>
      </c>
      <c r="BF607" t="s">
        <v>159</v>
      </c>
      <c r="BG607" t="s">
        <v>161</v>
      </c>
      <c r="BH607" t="s">
        <v>161</v>
      </c>
      <c r="BI607">
        <v>0</v>
      </c>
      <c r="BJ607" t="s">
        <v>161</v>
      </c>
      <c r="BK607" t="s">
        <v>161</v>
      </c>
      <c r="BL607" t="s">
        <v>1014</v>
      </c>
      <c r="BM607" t="s">
        <v>161</v>
      </c>
      <c r="BO607" t="s">
        <v>161</v>
      </c>
      <c r="BQ607" t="s">
        <v>161</v>
      </c>
      <c r="BS607" t="s">
        <v>161</v>
      </c>
      <c r="BU607" t="s">
        <v>161</v>
      </c>
      <c r="BW607" t="s">
        <v>161</v>
      </c>
      <c r="BX607" t="s">
        <v>161</v>
      </c>
      <c r="BZ607">
        <v>0</v>
      </c>
      <c r="CA607">
        <v>0</v>
      </c>
      <c r="CB607">
        <v>0</v>
      </c>
      <c r="CC607">
        <v>0</v>
      </c>
      <c r="CD607">
        <v>0</v>
      </c>
      <c r="CE607">
        <v>0</v>
      </c>
      <c r="CF607">
        <v>0</v>
      </c>
      <c r="CG607">
        <v>0</v>
      </c>
      <c r="CH607">
        <v>0</v>
      </c>
      <c r="CI607">
        <v>0</v>
      </c>
      <c r="CJ607">
        <v>0</v>
      </c>
      <c r="CK607">
        <v>0</v>
      </c>
      <c r="CL607">
        <v>0</v>
      </c>
      <c r="CM607">
        <v>0</v>
      </c>
      <c r="CN607">
        <v>0</v>
      </c>
      <c r="CO607">
        <v>0</v>
      </c>
      <c r="CP607">
        <v>0</v>
      </c>
      <c r="CQ607">
        <v>0</v>
      </c>
      <c r="CR607">
        <v>0</v>
      </c>
      <c r="CS607">
        <v>0</v>
      </c>
      <c r="CT607">
        <v>0</v>
      </c>
      <c r="CU607">
        <v>0</v>
      </c>
      <c r="CV607">
        <v>0</v>
      </c>
      <c r="CW607">
        <v>0</v>
      </c>
      <c r="CX607">
        <v>0</v>
      </c>
      <c r="CY607">
        <v>0</v>
      </c>
      <c r="CZ607">
        <v>0</v>
      </c>
      <c r="DA607">
        <v>0</v>
      </c>
      <c r="DB607">
        <v>0</v>
      </c>
      <c r="DC607">
        <v>0</v>
      </c>
      <c r="DD607">
        <v>0</v>
      </c>
      <c r="DE607">
        <v>0</v>
      </c>
      <c r="DF607">
        <v>0</v>
      </c>
      <c r="DG607">
        <v>0</v>
      </c>
      <c r="DH607">
        <v>0</v>
      </c>
      <c r="DI607">
        <v>0</v>
      </c>
      <c r="DJ607">
        <v>0</v>
      </c>
      <c r="DK607">
        <v>0</v>
      </c>
      <c r="DL607">
        <v>0</v>
      </c>
      <c r="DM607">
        <v>0</v>
      </c>
      <c r="DN607">
        <v>0</v>
      </c>
      <c r="DO607">
        <v>0</v>
      </c>
      <c r="DP607">
        <v>0</v>
      </c>
      <c r="DQ607">
        <v>0</v>
      </c>
      <c r="DR607">
        <v>0</v>
      </c>
      <c r="DS607">
        <v>0</v>
      </c>
      <c r="DT607">
        <v>0</v>
      </c>
      <c r="DU607">
        <v>0</v>
      </c>
      <c r="DV607">
        <v>0</v>
      </c>
      <c r="DW607">
        <v>0</v>
      </c>
      <c r="DX607">
        <v>0</v>
      </c>
      <c r="DY607">
        <v>0</v>
      </c>
      <c r="DZ607">
        <v>0</v>
      </c>
      <c r="EA607">
        <v>0</v>
      </c>
      <c r="EB607">
        <v>0</v>
      </c>
      <c r="EC607">
        <v>0</v>
      </c>
      <c r="ED607">
        <v>0</v>
      </c>
      <c r="EE607">
        <v>0</v>
      </c>
      <c r="EF607">
        <v>0</v>
      </c>
      <c r="EG607">
        <v>0</v>
      </c>
      <c r="EH607">
        <v>0</v>
      </c>
      <c r="EI607">
        <v>0</v>
      </c>
      <c r="EJ607">
        <v>0</v>
      </c>
      <c r="EK607">
        <v>0</v>
      </c>
      <c r="EL607">
        <v>0</v>
      </c>
      <c r="EM607">
        <v>0</v>
      </c>
      <c r="EN607">
        <v>0</v>
      </c>
      <c r="EO607">
        <v>0</v>
      </c>
      <c r="EP607">
        <v>0</v>
      </c>
      <c r="EQ607">
        <v>0</v>
      </c>
      <c r="ER607">
        <v>0</v>
      </c>
      <c r="ES607">
        <v>0</v>
      </c>
    </row>
    <row r="608" spans="1:149" hidden="1" x14ac:dyDescent="0.3">
      <c r="A608" t="s">
        <v>148</v>
      </c>
      <c r="B608" t="s">
        <v>1033</v>
      </c>
      <c r="C608" t="s">
        <v>1257</v>
      </c>
      <c r="D608" t="s">
        <v>151</v>
      </c>
      <c r="E608" t="s">
        <v>152</v>
      </c>
      <c r="F608" t="s">
        <v>1267</v>
      </c>
      <c r="G608" t="str">
        <f>VLOOKUP(L608,'[3]Locn Lookup 2'!G:H,2,FALSE)</f>
        <v>106 -  JULIAN CURTISS SCHOOL</v>
      </c>
      <c r="H608" t="str">
        <f t="shared" si="35"/>
        <v>24080106 -  JULIAN CURTISS SCHOOL</v>
      </c>
      <c r="I608" t="s">
        <v>154</v>
      </c>
      <c r="J608" t="s">
        <v>155</v>
      </c>
      <c r="L608" s="3">
        <v>106</v>
      </c>
      <c r="M608" t="s">
        <v>652</v>
      </c>
      <c r="N608" t="s">
        <v>1268</v>
      </c>
      <c r="O608" t="s">
        <v>151</v>
      </c>
      <c r="P608" t="s">
        <v>158</v>
      </c>
      <c r="Q608" t="s">
        <v>307</v>
      </c>
      <c r="R608">
        <v>0</v>
      </c>
      <c r="S608">
        <v>0</v>
      </c>
      <c r="T608">
        <v>0</v>
      </c>
      <c r="U608">
        <v>0</v>
      </c>
      <c r="V608">
        <v>0</v>
      </c>
      <c r="W608">
        <v>0</v>
      </c>
      <c r="X608">
        <v>0</v>
      </c>
      <c r="Y608">
        <v>0</v>
      </c>
      <c r="Z608">
        <v>0</v>
      </c>
      <c r="AA608">
        <v>0</v>
      </c>
      <c r="AB608">
        <v>165000</v>
      </c>
      <c r="AC608">
        <v>0</v>
      </c>
      <c r="AD608">
        <v>0</v>
      </c>
      <c r="AE608">
        <f t="shared" si="36"/>
        <v>0</v>
      </c>
      <c r="AF608">
        <v>165000</v>
      </c>
      <c r="AG608">
        <v>165000</v>
      </c>
      <c r="AH608">
        <v>0</v>
      </c>
      <c r="AI608">
        <v>100</v>
      </c>
      <c r="AJ608">
        <v>0</v>
      </c>
      <c r="AK608">
        <v>0</v>
      </c>
      <c r="AL608">
        <v>0</v>
      </c>
      <c r="AM608">
        <v>0</v>
      </c>
      <c r="AN608">
        <v>0</v>
      </c>
      <c r="AO608">
        <v>0</v>
      </c>
      <c r="AP608">
        <v>0</v>
      </c>
      <c r="AQ608">
        <v>0</v>
      </c>
      <c r="AR608">
        <v>0</v>
      </c>
      <c r="AS608">
        <v>0</v>
      </c>
      <c r="AT608">
        <v>0</v>
      </c>
      <c r="AU608">
        <v>0</v>
      </c>
      <c r="AV608">
        <v>0</v>
      </c>
      <c r="AW608">
        <v>0</v>
      </c>
      <c r="AX608">
        <v>0</v>
      </c>
      <c r="AY608">
        <v>0</v>
      </c>
      <c r="AZ608" t="s">
        <v>1269</v>
      </c>
      <c r="BA608" t="s">
        <v>1267</v>
      </c>
      <c r="BB608" t="s">
        <v>161</v>
      </c>
      <c r="BC608" t="s">
        <v>161</v>
      </c>
      <c r="BD608" t="s">
        <v>161</v>
      </c>
      <c r="BE608" t="s">
        <v>161</v>
      </c>
      <c r="BF608" t="s">
        <v>159</v>
      </c>
      <c r="BG608" t="s">
        <v>161</v>
      </c>
      <c r="BH608" t="s">
        <v>161</v>
      </c>
      <c r="BI608">
        <v>0</v>
      </c>
      <c r="BJ608" t="s">
        <v>161</v>
      </c>
      <c r="BK608" t="s">
        <v>161</v>
      </c>
      <c r="BL608" t="s">
        <v>1014</v>
      </c>
      <c r="BM608" t="s">
        <v>161</v>
      </c>
      <c r="BO608" t="s">
        <v>161</v>
      </c>
      <c r="BQ608" t="s">
        <v>161</v>
      </c>
      <c r="BS608" t="s">
        <v>161</v>
      </c>
      <c r="BU608" t="s">
        <v>161</v>
      </c>
      <c r="BW608" t="s">
        <v>161</v>
      </c>
      <c r="BX608" t="s">
        <v>161</v>
      </c>
      <c r="BZ608">
        <v>0</v>
      </c>
      <c r="CA608">
        <v>0</v>
      </c>
      <c r="CB608">
        <v>0</v>
      </c>
      <c r="CC608">
        <v>0</v>
      </c>
      <c r="CD608">
        <v>0</v>
      </c>
      <c r="CE608">
        <v>0</v>
      </c>
      <c r="CF608">
        <v>0</v>
      </c>
      <c r="CG608">
        <v>0</v>
      </c>
      <c r="CH608">
        <v>0</v>
      </c>
      <c r="CI608">
        <v>0</v>
      </c>
      <c r="CJ608">
        <v>0</v>
      </c>
      <c r="CK608">
        <v>0</v>
      </c>
      <c r="CL608">
        <v>0</v>
      </c>
      <c r="CM608">
        <v>0</v>
      </c>
      <c r="CN608">
        <v>0</v>
      </c>
      <c r="CO608">
        <v>0</v>
      </c>
      <c r="CP608">
        <v>0</v>
      </c>
      <c r="CQ608">
        <v>0</v>
      </c>
      <c r="CR608">
        <v>0</v>
      </c>
      <c r="CS608">
        <v>0</v>
      </c>
      <c r="CT608">
        <v>0</v>
      </c>
      <c r="CU608">
        <v>0</v>
      </c>
      <c r="CV608">
        <v>0</v>
      </c>
      <c r="CW608">
        <v>0</v>
      </c>
      <c r="CX608">
        <v>0</v>
      </c>
      <c r="CY608">
        <v>0</v>
      </c>
      <c r="CZ608">
        <v>0</v>
      </c>
      <c r="DA608">
        <v>0</v>
      </c>
      <c r="DB608">
        <v>0</v>
      </c>
      <c r="DC608">
        <v>0</v>
      </c>
      <c r="DD608">
        <v>0</v>
      </c>
      <c r="DE608">
        <v>0</v>
      </c>
      <c r="DF608">
        <v>0</v>
      </c>
      <c r="DG608">
        <v>0</v>
      </c>
      <c r="DH608">
        <v>0</v>
      </c>
      <c r="DI608">
        <v>0</v>
      </c>
      <c r="DJ608">
        <v>0</v>
      </c>
      <c r="DK608">
        <v>0</v>
      </c>
      <c r="DL608">
        <v>0</v>
      </c>
      <c r="DM608">
        <v>0</v>
      </c>
      <c r="DN608">
        <v>0</v>
      </c>
      <c r="DO608">
        <v>0</v>
      </c>
      <c r="DP608">
        <v>0</v>
      </c>
      <c r="DQ608">
        <v>0</v>
      </c>
      <c r="DR608">
        <v>0</v>
      </c>
      <c r="DS608">
        <v>0</v>
      </c>
      <c r="DT608">
        <v>0</v>
      </c>
      <c r="DU608">
        <v>0</v>
      </c>
      <c r="DV608">
        <v>0</v>
      </c>
      <c r="DW608">
        <v>0</v>
      </c>
      <c r="DX608">
        <v>0</v>
      </c>
      <c r="DY608">
        <v>0</v>
      </c>
      <c r="DZ608">
        <v>0</v>
      </c>
      <c r="EA608">
        <v>0</v>
      </c>
      <c r="EB608">
        <v>0</v>
      </c>
      <c r="EC608">
        <v>0</v>
      </c>
      <c r="ED608">
        <v>0</v>
      </c>
      <c r="EE608">
        <v>0</v>
      </c>
      <c r="EF608">
        <v>0</v>
      </c>
      <c r="EG608">
        <v>0</v>
      </c>
      <c r="EH608">
        <v>0</v>
      </c>
      <c r="EI608">
        <v>0</v>
      </c>
      <c r="EJ608">
        <v>0</v>
      </c>
      <c r="EK608">
        <v>0</v>
      </c>
      <c r="EL608">
        <v>0</v>
      </c>
      <c r="EM608">
        <v>0</v>
      </c>
      <c r="EN608">
        <v>0</v>
      </c>
      <c r="EO608">
        <v>0</v>
      </c>
      <c r="EP608">
        <v>0</v>
      </c>
      <c r="EQ608">
        <v>0</v>
      </c>
      <c r="ER608">
        <v>0</v>
      </c>
      <c r="ES608">
        <v>0</v>
      </c>
    </row>
    <row r="609" spans="1:149" hidden="1" x14ac:dyDescent="0.3">
      <c r="A609" t="s">
        <v>148</v>
      </c>
      <c r="B609" t="s">
        <v>1033</v>
      </c>
      <c r="C609" t="s">
        <v>1257</v>
      </c>
      <c r="D609" t="s">
        <v>1007</v>
      </c>
      <c r="E609" t="s">
        <v>1008</v>
      </c>
      <c r="F609" t="s">
        <v>161</v>
      </c>
      <c r="G609" t="str">
        <f>VLOOKUP(L609,'[3]Locn Lookup 2'!G:H,2,FALSE)</f>
        <v>106 -  JULIAN CURTISS SCHOOL</v>
      </c>
      <c r="H609" t="str">
        <f t="shared" si="35"/>
        <v>106 -  JULIAN CURTISS SCHOOL</v>
      </c>
      <c r="I609" t="s">
        <v>154</v>
      </c>
      <c r="J609" t="s">
        <v>155</v>
      </c>
      <c r="L609" s="3">
        <v>106</v>
      </c>
      <c r="M609" t="s">
        <v>652</v>
      </c>
      <c r="N609" t="s">
        <v>1270</v>
      </c>
      <c r="O609" t="s">
        <v>1007</v>
      </c>
      <c r="P609" t="s">
        <v>158</v>
      </c>
      <c r="Q609" t="s">
        <v>159</v>
      </c>
      <c r="R609">
        <v>0</v>
      </c>
      <c r="S609">
        <v>0</v>
      </c>
      <c r="T609">
        <v>0</v>
      </c>
      <c r="U609">
        <v>0</v>
      </c>
      <c r="V609">
        <v>0</v>
      </c>
      <c r="W609">
        <v>0</v>
      </c>
      <c r="X609">
        <v>0</v>
      </c>
      <c r="Y609">
        <v>0</v>
      </c>
      <c r="Z609">
        <v>0</v>
      </c>
      <c r="AA609">
        <v>0</v>
      </c>
      <c r="AB609">
        <v>0</v>
      </c>
      <c r="AC609">
        <v>0</v>
      </c>
      <c r="AD609">
        <v>0</v>
      </c>
      <c r="AE609">
        <f t="shared" si="36"/>
        <v>0</v>
      </c>
      <c r="AF609">
        <v>0</v>
      </c>
      <c r="AG609">
        <v>0</v>
      </c>
      <c r="AH609">
        <v>0</v>
      </c>
      <c r="AI609">
        <v>0</v>
      </c>
      <c r="AJ609">
        <v>0</v>
      </c>
      <c r="AK609">
        <v>0</v>
      </c>
      <c r="AL609">
        <v>0</v>
      </c>
      <c r="AM609">
        <v>0</v>
      </c>
      <c r="AN609">
        <v>0</v>
      </c>
      <c r="AO609">
        <v>0</v>
      </c>
      <c r="AP609">
        <v>0</v>
      </c>
      <c r="AQ609">
        <v>0</v>
      </c>
      <c r="AR609">
        <v>0</v>
      </c>
      <c r="AS609">
        <v>0</v>
      </c>
      <c r="AT609">
        <v>0</v>
      </c>
      <c r="AU609">
        <v>0</v>
      </c>
      <c r="AV609">
        <v>0</v>
      </c>
      <c r="AW609">
        <v>0</v>
      </c>
      <c r="AX609">
        <v>0</v>
      </c>
      <c r="AY609">
        <v>0</v>
      </c>
      <c r="AZ609" t="s">
        <v>161</v>
      </c>
      <c r="BA609" t="s">
        <v>161</v>
      </c>
      <c r="BB609" t="s">
        <v>161</v>
      </c>
      <c r="BC609" t="s">
        <v>161</v>
      </c>
      <c r="BD609" t="s">
        <v>161</v>
      </c>
      <c r="BE609" t="s">
        <v>161</v>
      </c>
      <c r="BF609" t="s">
        <v>161</v>
      </c>
      <c r="BG609" t="s">
        <v>161</v>
      </c>
      <c r="BH609" t="s">
        <v>161</v>
      </c>
      <c r="BJ609" t="s">
        <v>161</v>
      </c>
      <c r="BK609" t="s">
        <v>161</v>
      </c>
      <c r="BL609" t="s">
        <v>161</v>
      </c>
      <c r="BM609" t="s">
        <v>161</v>
      </c>
      <c r="BO609" t="s">
        <v>161</v>
      </c>
      <c r="BQ609" t="s">
        <v>161</v>
      </c>
      <c r="BS609" t="s">
        <v>161</v>
      </c>
      <c r="BU609" t="s">
        <v>161</v>
      </c>
      <c r="BW609" t="s">
        <v>161</v>
      </c>
      <c r="BX609" t="s">
        <v>161</v>
      </c>
      <c r="BZ609">
        <v>0</v>
      </c>
      <c r="CA609">
        <v>0</v>
      </c>
      <c r="CB609">
        <v>0</v>
      </c>
      <c r="CC609">
        <v>0</v>
      </c>
      <c r="CD609">
        <v>0</v>
      </c>
      <c r="CE609">
        <v>0</v>
      </c>
      <c r="CF609">
        <v>0</v>
      </c>
      <c r="CG609">
        <v>0</v>
      </c>
      <c r="CH609">
        <v>0</v>
      </c>
      <c r="CI609">
        <v>0</v>
      </c>
      <c r="CJ609">
        <v>0</v>
      </c>
      <c r="CK609">
        <v>0</v>
      </c>
      <c r="CL609">
        <v>0</v>
      </c>
      <c r="CM609">
        <v>0</v>
      </c>
      <c r="CN609">
        <v>0</v>
      </c>
      <c r="CO609">
        <v>0</v>
      </c>
      <c r="CP609">
        <v>0</v>
      </c>
      <c r="CQ609">
        <v>0</v>
      </c>
      <c r="CR609">
        <v>0</v>
      </c>
      <c r="CS609">
        <v>0</v>
      </c>
      <c r="CT609">
        <v>0</v>
      </c>
      <c r="CU609">
        <v>0</v>
      </c>
      <c r="CV609">
        <v>0</v>
      </c>
      <c r="CW609">
        <v>0</v>
      </c>
      <c r="CX609">
        <v>0</v>
      </c>
      <c r="CY609">
        <v>0</v>
      </c>
      <c r="CZ609">
        <v>0</v>
      </c>
      <c r="DA609">
        <v>0</v>
      </c>
      <c r="DB609">
        <v>0</v>
      </c>
      <c r="DC609">
        <v>0</v>
      </c>
      <c r="DD609">
        <v>0</v>
      </c>
      <c r="DE609">
        <v>0</v>
      </c>
      <c r="DF609">
        <v>0</v>
      </c>
      <c r="DG609">
        <v>0</v>
      </c>
      <c r="DH609">
        <v>0</v>
      </c>
      <c r="DI609">
        <v>0</v>
      </c>
      <c r="DJ609">
        <v>0</v>
      </c>
      <c r="DK609">
        <v>0</v>
      </c>
      <c r="DL609">
        <v>0</v>
      </c>
      <c r="DM609">
        <v>0</v>
      </c>
      <c r="DN609">
        <v>0</v>
      </c>
      <c r="DO609">
        <v>0</v>
      </c>
      <c r="DP609">
        <v>0</v>
      </c>
      <c r="DQ609">
        <v>0</v>
      </c>
      <c r="DR609">
        <v>0</v>
      </c>
      <c r="DS609">
        <v>0</v>
      </c>
      <c r="DT609">
        <v>0</v>
      </c>
      <c r="DU609">
        <v>0</v>
      </c>
      <c r="DV609">
        <v>0</v>
      </c>
      <c r="DW609">
        <v>0</v>
      </c>
      <c r="DX609">
        <v>0</v>
      </c>
      <c r="DY609">
        <v>0</v>
      </c>
      <c r="DZ609">
        <v>0</v>
      </c>
      <c r="EA609">
        <v>0</v>
      </c>
      <c r="EB609">
        <v>0</v>
      </c>
      <c r="EC609">
        <v>0</v>
      </c>
      <c r="ED609">
        <v>0</v>
      </c>
      <c r="EE609">
        <v>0</v>
      </c>
      <c r="EF609">
        <v>0</v>
      </c>
      <c r="EG609">
        <v>0</v>
      </c>
      <c r="EH609">
        <v>0</v>
      </c>
      <c r="EI609">
        <v>0</v>
      </c>
      <c r="EJ609">
        <v>0</v>
      </c>
      <c r="EK609">
        <v>0</v>
      </c>
      <c r="EL609">
        <v>0</v>
      </c>
      <c r="EM609">
        <v>0</v>
      </c>
      <c r="EN609">
        <v>0</v>
      </c>
      <c r="EO609">
        <v>0</v>
      </c>
      <c r="EP609">
        <v>0</v>
      </c>
      <c r="EQ609">
        <v>0</v>
      </c>
      <c r="ER609">
        <v>0</v>
      </c>
      <c r="ES609">
        <v>0</v>
      </c>
    </row>
    <row r="610" spans="1:149" hidden="1" x14ac:dyDescent="0.3">
      <c r="A610" t="s">
        <v>148</v>
      </c>
      <c r="B610" t="s">
        <v>1033</v>
      </c>
      <c r="C610" t="s">
        <v>1257</v>
      </c>
      <c r="D610" t="s">
        <v>1007</v>
      </c>
      <c r="E610" t="s">
        <v>1008</v>
      </c>
      <c r="F610" t="s">
        <v>1168</v>
      </c>
      <c r="G610" t="str">
        <f>VLOOKUP(L610,'[3]Locn Lookup 2'!G:H,2,FALSE)</f>
        <v>107 -  NORTH STREET SCHOOL</v>
      </c>
      <c r="H610" t="str">
        <f t="shared" si="35"/>
        <v>22048107 -  NORTH STREET SCHOOL</v>
      </c>
      <c r="I610" t="s">
        <v>154</v>
      </c>
      <c r="J610" t="s">
        <v>155</v>
      </c>
      <c r="L610" s="3">
        <v>107</v>
      </c>
      <c r="M610" t="s">
        <v>652</v>
      </c>
      <c r="N610" t="s">
        <v>1271</v>
      </c>
      <c r="O610" t="s">
        <v>1007</v>
      </c>
      <c r="P610" t="s">
        <v>158</v>
      </c>
      <c r="Q610" t="s">
        <v>307</v>
      </c>
      <c r="R610">
        <v>0</v>
      </c>
      <c r="S610">
        <v>0</v>
      </c>
      <c r="T610">
        <v>0</v>
      </c>
      <c r="U610">
        <v>0</v>
      </c>
      <c r="V610">
        <v>0</v>
      </c>
      <c r="W610">
        <v>0</v>
      </c>
      <c r="X610">
        <v>0</v>
      </c>
      <c r="Y610">
        <v>0</v>
      </c>
      <c r="Z610">
        <v>0</v>
      </c>
      <c r="AA610">
        <v>0</v>
      </c>
      <c r="AB610">
        <v>0</v>
      </c>
      <c r="AC610">
        <v>7750</v>
      </c>
      <c r="AD610">
        <v>0</v>
      </c>
      <c r="AE610">
        <f t="shared" si="36"/>
        <v>7750</v>
      </c>
      <c r="AF610">
        <v>7750</v>
      </c>
      <c r="AG610">
        <v>7750</v>
      </c>
      <c r="AH610">
        <v>0</v>
      </c>
      <c r="AI610">
        <v>100</v>
      </c>
      <c r="AJ610">
        <v>0</v>
      </c>
      <c r="AK610">
        <v>0</v>
      </c>
      <c r="AL610">
        <v>0</v>
      </c>
      <c r="AM610">
        <v>0</v>
      </c>
      <c r="AN610">
        <v>0</v>
      </c>
      <c r="AO610">
        <v>0</v>
      </c>
      <c r="AP610">
        <v>0</v>
      </c>
      <c r="AQ610">
        <v>0</v>
      </c>
      <c r="AR610">
        <v>0</v>
      </c>
      <c r="AS610">
        <v>0</v>
      </c>
      <c r="AT610">
        <v>0</v>
      </c>
      <c r="AU610">
        <v>0</v>
      </c>
      <c r="AV610">
        <v>0</v>
      </c>
      <c r="AW610">
        <v>0</v>
      </c>
      <c r="AX610">
        <v>0</v>
      </c>
      <c r="AY610">
        <v>0</v>
      </c>
      <c r="AZ610" t="s">
        <v>1170</v>
      </c>
      <c r="BA610" t="s">
        <v>1168</v>
      </c>
      <c r="BB610" t="s">
        <v>161</v>
      </c>
      <c r="BC610" t="s">
        <v>161</v>
      </c>
      <c r="BD610" t="s">
        <v>161</v>
      </c>
      <c r="BE610" t="s">
        <v>161</v>
      </c>
      <c r="BF610" t="s">
        <v>159</v>
      </c>
      <c r="BG610" t="s">
        <v>161</v>
      </c>
      <c r="BH610" t="s">
        <v>161</v>
      </c>
      <c r="BI610">
        <v>0</v>
      </c>
      <c r="BJ610" t="s">
        <v>161</v>
      </c>
      <c r="BK610" t="s">
        <v>161</v>
      </c>
      <c r="BL610" t="s">
        <v>161</v>
      </c>
      <c r="BM610" t="s">
        <v>161</v>
      </c>
      <c r="BO610" t="s">
        <v>161</v>
      </c>
      <c r="BQ610" t="s">
        <v>161</v>
      </c>
      <c r="BS610" t="s">
        <v>161</v>
      </c>
      <c r="BU610" t="s">
        <v>161</v>
      </c>
      <c r="BW610" t="s">
        <v>161</v>
      </c>
      <c r="BX610" t="s">
        <v>161</v>
      </c>
      <c r="BZ610">
        <v>0</v>
      </c>
      <c r="CA610">
        <v>0</v>
      </c>
      <c r="CB610">
        <v>0</v>
      </c>
      <c r="CC610">
        <v>0</v>
      </c>
      <c r="CD610">
        <v>0</v>
      </c>
      <c r="CE610">
        <v>0</v>
      </c>
      <c r="CF610">
        <v>0</v>
      </c>
      <c r="CG610">
        <v>0</v>
      </c>
      <c r="CH610">
        <v>0</v>
      </c>
      <c r="CI610">
        <v>0</v>
      </c>
      <c r="CJ610">
        <v>0</v>
      </c>
      <c r="CK610">
        <v>0</v>
      </c>
      <c r="CL610">
        <v>0</v>
      </c>
      <c r="CM610">
        <v>0</v>
      </c>
      <c r="CN610">
        <v>0</v>
      </c>
      <c r="CO610">
        <v>0</v>
      </c>
      <c r="CP610">
        <v>0</v>
      </c>
      <c r="CQ610">
        <v>0</v>
      </c>
      <c r="CR610">
        <v>0</v>
      </c>
      <c r="CS610">
        <v>0</v>
      </c>
      <c r="CT610">
        <v>0</v>
      </c>
      <c r="CU610">
        <v>0</v>
      </c>
      <c r="CV610">
        <v>0</v>
      </c>
      <c r="CW610">
        <v>0</v>
      </c>
      <c r="CX610">
        <v>0</v>
      </c>
      <c r="CY610">
        <v>0</v>
      </c>
      <c r="CZ610">
        <v>0</v>
      </c>
      <c r="DA610">
        <v>0</v>
      </c>
      <c r="DB610">
        <v>0</v>
      </c>
      <c r="DC610">
        <v>0</v>
      </c>
      <c r="DD610">
        <v>0</v>
      </c>
      <c r="DE610">
        <v>0</v>
      </c>
      <c r="DF610">
        <v>0</v>
      </c>
      <c r="DG610">
        <v>0</v>
      </c>
      <c r="DH610">
        <v>0</v>
      </c>
      <c r="DI610">
        <v>0</v>
      </c>
      <c r="DJ610">
        <v>0</v>
      </c>
      <c r="DK610">
        <v>0</v>
      </c>
      <c r="DL610">
        <v>0</v>
      </c>
      <c r="DM610">
        <v>0</v>
      </c>
      <c r="DN610">
        <v>0</v>
      </c>
      <c r="DO610">
        <v>0</v>
      </c>
      <c r="DP610">
        <v>0</v>
      </c>
      <c r="DQ610">
        <v>0</v>
      </c>
      <c r="DR610">
        <v>0</v>
      </c>
      <c r="DS610">
        <v>0</v>
      </c>
      <c r="DT610">
        <v>0</v>
      </c>
      <c r="DU610">
        <v>0</v>
      </c>
      <c r="DV610">
        <v>0</v>
      </c>
      <c r="DW610">
        <v>0</v>
      </c>
      <c r="DX610">
        <v>0</v>
      </c>
      <c r="DY610">
        <v>0</v>
      </c>
      <c r="DZ610">
        <v>0</v>
      </c>
      <c r="EA610">
        <v>0</v>
      </c>
      <c r="EB610">
        <v>0</v>
      </c>
      <c r="EC610">
        <v>0</v>
      </c>
      <c r="ED610">
        <v>0</v>
      </c>
      <c r="EE610">
        <v>0</v>
      </c>
      <c r="EF610">
        <v>0</v>
      </c>
      <c r="EG610">
        <v>0</v>
      </c>
      <c r="EH610">
        <v>0</v>
      </c>
      <c r="EI610">
        <v>0</v>
      </c>
      <c r="EJ610">
        <v>0</v>
      </c>
      <c r="EK610">
        <v>0</v>
      </c>
      <c r="EL610">
        <v>0</v>
      </c>
      <c r="EM610">
        <v>0</v>
      </c>
      <c r="EN610">
        <v>0</v>
      </c>
      <c r="EO610">
        <v>0</v>
      </c>
      <c r="EP610">
        <v>0</v>
      </c>
      <c r="EQ610">
        <v>0</v>
      </c>
      <c r="ER610">
        <v>0</v>
      </c>
      <c r="ES610">
        <v>0</v>
      </c>
    </row>
    <row r="611" spans="1:149" hidden="1" x14ac:dyDescent="0.3">
      <c r="A611" t="s">
        <v>148</v>
      </c>
      <c r="B611" t="s">
        <v>1033</v>
      </c>
      <c r="C611" t="s">
        <v>1272</v>
      </c>
      <c r="D611" t="s">
        <v>151</v>
      </c>
      <c r="E611" t="s">
        <v>152</v>
      </c>
      <c r="F611" t="s">
        <v>1102</v>
      </c>
      <c r="G611" t="str">
        <f>VLOOKUP(L611,'[3]Locn Lookup 2'!G:H,2,FALSE)</f>
        <v>107 -  NORTH STREET SCHOOL</v>
      </c>
      <c r="H611" t="str">
        <f t="shared" si="35"/>
        <v>11142107 -  NORTH STREET SCHOOL</v>
      </c>
      <c r="I611" t="s">
        <v>154</v>
      </c>
      <c r="J611" t="s">
        <v>155</v>
      </c>
      <c r="L611" s="3">
        <v>107</v>
      </c>
      <c r="M611" t="s">
        <v>840</v>
      </c>
      <c r="N611" t="s">
        <v>1273</v>
      </c>
      <c r="O611" t="s">
        <v>151</v>
      </c>
      <c r="P611" t="s">
        <v>158</v>
      </c>
      <c r="Q611" t="s">
        <v>307</v>
      </c>
      <c r="R611">
        <v>0</v>
      </c>
      <c r="S611">
        <v>0</v>
      </c>
      <c r="T611">
        <v>0</v>
      </c>
      <c r="U611">
        <v>0</v>
      </c>
      <c r="V611">
        <v>0</v>
      </c>
      <c r="W611">
        <v>0</v>
      </c>
      <c r="X611">
        <v>0</v>
      </c>
      <c r="Y611">
        <v>0</v>
      </c>
      <c r="Z611">
        <v>0</v>
      </c>
      <c r="AA611">
        <v>0</v>
      </c>
      <c r="AB611">
        <v>11500</v>
      </c>
      <c r="AC611">
        <v>306.10000000000002</v>
      </c>
      <c r="AD611">
        <v>-8784.4</v>
      </c>
      <c r="AE611">
        <f t="shared" si="36"/>
        <v>-8478.2999999999993</v>
      </c>
      <c r="AF611">
        <v>3021.7</v>
      </c>
      <c r="AG611">
        <v>3021.7</v>
      </c>
      <c r="AH611">
        <v>0</v>
      </c>
      <c r="AI611">
        <v>100</v>
      </c>
      <c r="AJ611">
        <v>0</v>
      </c>
      <c r="AK611">
        <v>0</v>
      </c>
      <c r="AL611">
        <v>0</v>
      </c>
      <c r="AM611">
        <v>0</v>
      </c>
      <c r="AN611">
        <v>0</v>
      </c>
      <c r="AO611">
        <v>0</v>
      </c>
      <c r="AP611">
        <v>0</v>
      </c>
      <c r="AQ611">
        <v>0</v>
      </c>
      <c r="AR611">
        <v>0</v>
      </c>
      <c r="AS611">
        <v>0</v>
      </c>
      <c r="AT611">
        <v>0</v>
      </c>
      <c r="AU611">
        <v>0</v>
      </c>
      <c r="AV611">
        <v>0</v>
      </c>
      <c r="AW611">
        <v>0</v>
      </c>
      <c r="AX611">
        <v>0</v>
      </c>
      <c r="AY611">
        <v>0</v>
      </c>
      <c r="AZ611" t="s">
        <v>988</v>
      </c>
      <c r="BA611" t="s">
        <v>1102</v>
      </c>
      <c r="BB611" t="s">
        <v>161</v>
      </c>
      <c r="BC611" t="s">
        <v>161</v>
      </c>
      <c r="BD611" t="s">
        <v>161</v>
      </c>
      <c r="BE611" t="s">
        <v>161</v>
      </c>
      <c r="BF611" t="s">
        <v>159</v>
      </c>
      <c r="BG611" t="s">
        <v>161</v>
      </c>
      <c r="BH611" t="s">
        <v>161</v>
      </c>
      <c r="BI611">
        <v>0</v>
      </c>
      <c r="BJ611" t="s">
        <v>161</v>
      </c>
      <c r="BK611" t="s">
        <v>161</v>
      </c>
      <c r="BL611" t="s">
        <v>1104</v>
      </c>
      <c r="BM611" t="s">
        <v>161</v>
      </c>
      <c r="BO611" t="s">
        <v>161</v>
      </c>
      <c r="BQ611" t="s">
        <v>161</v>
      </c>
      <c r="BS611" t="s">
        <v>161</v>
      </c>
      <c r="BU611" t="s">
        <v>161</v>
      </c>
      <c r="BW611" t="s">
        <v>161</v>
      </c>
      <c r="BX611" t="s">
        <v>161</v>
      </c>
      <c r="BZ611">
        <v>0</v>
      </c>
      <c r="CA611">
        <v>0</v>
      </c>
      <c r="CB611">
        <v>0</v>
      </c>
      <c r="CC611">
        <v>0</v>
      </c>
      <c r="CD611">
        <v>0</v>
      </c>
      <c r="CE611">
        <v>0</v>
      </c>
      <c r="CF611">
        <v>0</v>
      </c>
      <c r="CG611">
        <v>0</v>
      </c>
      <c r="CH611">
        <v>0</v>
      </c>
      <c r="CI611">
        <v>0</v>
      </c>
      <c r="CJ611">
        <v>0</v>
      </c>
      <c r="CK611">
        <v>0</v>
      </c>
      <c r="CL611">
        <v>0</v>
      </c>
      <c r="CM611">
        <v>0</v>
      </c>
      <c r="CN611">
        <v>0</v>
      </c>
      <c r="CO611">
        <v>0</v>
      </c>
      <c r="CP611">
        <v>0</v>
      </c>
      <c r="CQ611">
        <v>0</v>
      </c>
      <c r="CR611">
        <v>0</v>
      </c>
      <c r="CS611">
        <v>0</v>
      </c>
      <c r="CT611">
        <v>0</v>
      </c>
      <c r="CU611">
        <v>0</v>
      </c>
      <c r="CV611">
        <v>0</v>
      </c>
      <c r="CW611">
        <v>0</v>
      </c>
      <c r="CX611">
        <v>0</v>
      </c>
      <c r="CY611">
        <v>0</v>
      </c>
      <c r="CZ611">
        <v>0</v>
      </c>
      <c r="DA611">
        <v>0</v>
      </c>
      <c r="DB611">
        <v>0</v>
      </c>
      <c r="DC611">
        <v>0</v>
      </c>
      <c r="DD611">
        <v>0</v>
      </c>
      <c r="DE611">
        <v>0</v>
      </c>
      <c r="DF611">
        <v>0</v>
      </c>
      <c r="DG611">
        <v>0</v>
      </c>
      <c r="DH611">
        <v>0</v>
      </c>
      <c r="DI611">
        <v>0</v>
      </c>
      <c r="DJ611">
        <v>0</v>
      </c>
      <c r="DK611">
        <v>0</v>
      </c>
      <c r="DL611">
        <v>0</v>
      </c>
      <c r="DM611">
        <v>0</v>
      </c>
      <c r="DN611">
        <v>0</v>
      </c>
      <c r="DO611">
        <v>0</v>
      </c>
      <c r="DP611">
        <v>0</v>
      </c>
      <c r="DQ611">
        <v>0</v>
      </c>
      <c r="DR611">
        <v>0</v>
      </c>
      <c r="DS611">
        <v>0</v>
      </c>
      <c r="DT611">
        <v>0</v>
      </c>
      <c r="DU611">
        <v>0</v>
      </c>
      <c r="DV611">
        <v>510</v>
      </c>
      <c r="DW611">
        <v>0</v>
      </c>
      <c r="DX611">
        <v>-510</v>
      </c>
      <c r="DY611">
        <v>0</v>
      </c>
      <c r="DZ611">
        <v>0</v>
      </c>
      <c r="EA611">
        <v>0</v>
      </c>
      <c r="EB611">
        <v>0</v>
      </c>
      <c r="EC611">
        <v>0</v>
      </c>
      <c r="ED611">
        <v>3021.7</v>
      </c>
      <c r="EE611">
        <v>0</v>
      </c>
      <c r="EF611">
        <v>-2511.6999999999998</v>
      </c>
      <c r="EG611">
        <v>510</v>
      </c>
      <c r="EH611">
        <v>0</v>
      </c>
      <c r="EI611">
        <v>0</v>
      </c>
      <c r="EJ611">
        <v>510</v>
      </c>
      <c r="EK611">
        <v>0</v>
      </c>
      <c r="EL611">
        <v>11500</v>
      </c>
      <c r="EM611">
        <v>306.10000000000002</v>
      </c>
      <c r="EN611">
        <v>-5762.7</v>
      </c>
      <c r="EO611">
        <v>6043.4</v>
      </c>
      <c r="EP611">
        <v>3021.7</v>
      </c>
      <c r="EQ611">
        <v>0</v>
      </c>
      <c r="ER611">
        <v>3021.7</v>
      </c>
      <c r="ES611">
        <v>50</v>
      </c>
    </row>
    <row r="612" spans="1:149" hidden="1" x14ac:dyDescent="0.3">
      <c r="A612" t="s">
        <v>148</v>
      </c>
      <c r="B612" t="s">
        <v>1033</v>
      </c>
      <c r="C612" t="s">
        <v>1274</v>
      </c>
      <c r="D612" t="s">
        <v>151</v>
      </c>
      <c r="E612" t="s">
        <v>152</v>
      </c>
      <c r="F612" t="s">
        <v>1107</v>
      </c>
      <c r="G612" t="str">
        <f>VLOOKUP(L612,'[3]Locn Lookup 2'!G:H,2,FALSE)</f>
        <v>107 -  NORTH STREET SCHOOL</v>
      </c>
      <c r="H612" t="str">
        <f t="shared" si="35"/>
        <v>16169107 -  NORTH STREET SCHOOL</v>
      </c>
      <c r="I612" t="s">
        <v>154</v>
      </c>
      <c r="J612" t="s">
        <v>155</v>
      </c>
      <c r="L612" s="3">
        <v>107</v>
      </c>
      <c r="M612" t="s">
        <v>156</v>
      </c>
      <c r="N612" t="s">
        <v>1275</v>
      </c>
      <c r="O612" t="s">
        <v>151</v>
      </c>
      <c r="P612" t="s">
        <v>158</v>
      </c>
      <c r="Q612" t="s">
        <v>164</v>
      </c>
      <c r="R612">
        <v>0</v>
      </c>
      <c r="S612">
        <v>0</v>
      </c>
      <c r="T612">
        <v>0</v>
      </c>
      <c r="U612">
        <v>0</v>
      </c>
      <c r="V612">
        <v>0</v>
      </c>
      <c r="W612">
        <v>0</v>
      </c>
      <c r="X612">
        <v>0</v>
      </c>
      <c r="Y612">
        <v>0</v>
      </c>
      <c r="Z612">
        <v>0</v>
      </c>
      <c r="AA612">
        <v>0</v>
      </c>
      <c r="AB612">
        <v>12000</v>
      </c>
      <c r="AC612">
        <v>0</v>
      </c>
      <c r="AD612">
        <v>0</v>
      </c>
      <c r="AE612">
        <f t="shared" si="36"/>
        <v>0</v>
      </c>
      <c r="AF612">
        <v>12000</v>
      </c>
      <c r="AG612">
        <v>12000</v>
      </c>
      <c r="AH612">
        <v>0</v>
      </c>
      <c r="AI612">
        <v>100</v>
      </c>
      <c r="AJ612">
        <v>0</v>
      </c>
      <c r="AK612">
        <v>0</v>
      </c>
      <c r="AL612">
        <v>0</v>
      </c>
      <c r="AM612">
        <v>0</v>
      </c>
      <c r="AN612">
        <v>0</v>
      </c>
      <c r="AO612">
        <v>0</v>
      </c>
      <c r="AP612">
        <v>0</v>
      </c>
      <c r="AQ612">
        <v>0</v>
      </c>
      <c r="AR612">
        <v>0</v>
      </c>
      <c r="AS612">
        <v>0</v>
      </c>
      <c r="AT612">
        <v>0</v>
      </c>
      <c r="AU612">
        <v>0</v>
      </c>
      <c r="AV612">
        <v>0</v>
      </c>
      <c r="AW612">
        <v>0</v>
      </c>
      <c r="AX612">
        <v>0</v>
      </c>
      <c r="AY612">
        <v>0</v>
      </c>
      <c r="AZ612" t="s">
        <v>1109</v>
      </c>
      <c r="BA612" t="s">
        <v>1107</v>
      </c>
      <c r="BB612" t="s">
        <v>161</v>
      </c>
      <c r="BC612" t="s">
        <v>161</v>
      </c>
      <c r="BD612" t="s">
        <v>161</v>
      </c>
      <c r="BE612" t="s">
        <v>161</v>
      </c>
      <c r="BF612" t="s">
        <v>159</v>
      </c>
      <c r="BG612" t="s">
        <v>161</v>
      </c>
      <c r="BH612" s="4">
        <v>42186</v>
      </c>
      <c r="BI612">
        <v>0</v>
      </c>
      <c r="BJ612" s="4">
        <v>42551</v>
      </c>
      <c r="BK612" t="s">
        <v>161</v>
      </c>
      <c r="BL612" t="s">
        <v>161</v>
      </c>
      <c r="BM612" t="s">
        <v>161</v>
      </c>
      <c r="BO612" t="s">
        <v>161</v>
      </c>
      <c r="BQ612" t="s">
        <v>161</v>
      </c>
      <c r="BS612" t="s">
        <v>161</v>
      </c>
      <c r="BU612" t="s">
        <v>161</v>
      </c>
      <c r="BW612" t="s">
        <v>161</v>
      </c>
      <c r="BX612" t="s">
        <v>161</v>
      </c>
      <c r="BZ612">
        <v>0</v>
      </c>
      <c r="CA612">
        <v>0</v>
      </c>
      <c r="CB612">
        <v>0</v>
      </c>
      <c r="CC612">
        <v>0</v>
      </c>
      <c r="CD612">
        <v>0</v>
      </c>
      <c r="CE612">
        <v>0</v>
      </c>
      <c r="CF612">
        <v>0</v>
      </c>
      <c r="CG612">
        <v>0</v>
      </c>
      <c r="CH612">
        <v>0</v>
      </c>
      <c r="CI612">
        <v>0</v>
      </c>
      <c r="CJ612">
        <v>0</v>
      </c>
      <c r="CK612">
        <v>0</v>
      </c>
      <c r="CL612">
        <v>0</v>
      </c>
      <c r="CM612">
        <v>0</v>
      </c>
      <c r="CN612">
        <v>0</v>
      </c>
      <c r="CO612">
        <v>0</v>
      </c>
      <c r="CP612">
        <v>0</v>
      </c>
      <c r="CQ612">
        <v>0</v>
      </c>
      <c r="CR612">
        <v>0</v>
      </c>
      <c r="CS612">
        <v>0</v>
      </c>
      <c r="CT612">
        <v>0</v>
      </c>
      <c r="CU612">
        <v>0</v>
      </c>
      <c r="CV612">
        <v>0</v>
      </c>
      <c r="CW612">
        <v>0</v>
      </c>
      <c r="CX612">
        <v>12000</v>
      </c>
      <c r="CY612">
        <v>0</v>
      </c>
      <c r="CZ612">
        <v>0</v>
      </c>
      <c r="DA612">
        <v>12000</v>
      </c>
      <c r="DB612">
        <v>12000</v>
      </c>
      <c r="DC612">
        <v>0</v>
      </c>
      <c r="DD612">
        <v>0</v>
      </c>
      <c r="DE612">
        <v>100</v>
      </c>
      <c r="DF612">
        <v>0</v>
      </c>
      <c r="DG612">
        <v>0</v>
      </c>
      <c r="DH612">
        <v>0</v>
      </c>
      <c r="DI612">
        <v>0</v>
      </c>
      <c r="DJ612">
        <v>0</v>
      </c>
      <c r="DK612">
        <v>0</v>
      </c>
      <c r="DL612">
        <v>0</v>
      </c>
      <c r="DM612">
        <v>0</v>
      </c>
      <c r="DN612">
        <v>0</v>
      </c>
      <c r="DO612">
        <v>0</v>
      </c>
      <c r="DP612">
        <v>0</v>
      </c>
      <c r="DQ612">
        <v>0</v>
      </c>
      <c r="DR612">
        <v>0</v>
      </c>
      <c r="DS612">
        <v>0</v>
      </c>
      <c r="DT612">
        <v>0</v>
      </c>
      <c r="DU612">
        <v>0</v>
      </c>
      <c r="DV612">
        <v>0</v>
      </c>
      <c r="DW612">
        <v>0</v>
      </c>
      <c r="DX612">
        <v>0</v>
      </c>
      <c r="DY612">
        <v>0</v>
      </c>
      <c r="DZ612">
        <v>0</v>
      </c>
      <c r="EA612">
        <v>0</v>
      </c>
      <c r="EB612">
        <v>0</v>
      </c>
      <c r="EC612">
        <v>0</v>
      </c>
      <c r="ED612">
        <v>0</v>
      </c>
      <c r="EE612">
        <v>0</v>
      </c>
      <c r="EF612">
        <v>0</v>
      </c>
      <c r="EG612">
        <v>0</v>
      </c>
      <c r="EH612">
        <v>0</v>
      </c>
      <c r="EI612">
        <v>0</v>
      </c>
      <c r="EJ612">
        <v>0</v>
      </c>
      <c r="EK612">
        <v>0</v>
      </c>
      <c r="EL612">
        <v>0</v>
      </c>
      <c r="EM612">
        <v>0</v>
      </c>
      <c r="EN612">
        <v>0</v>
      </c>
      <c r="EO612">
        <v>0</v>
      </c>
      <c r="EP612">
        <v>0</v>
      </c>
      <c r="EQ612">
        <v>0</v>
      </c>
      <c r="ER612">
        <v>0</v>
      </c>
      <c r="ES612">
        <v>0</v>
      </c>
    </row>
    <row r="613" spans="1:149" hidden="1" x14ac:dyDescent="0.3">
      <c r="A613" t="s">
        <v>148</v>
      </c>
      <c r="B613" t="s">
        <v>1033</v>
      </c>
      <c r="C613" t="s">
        <v>1274</v>
      </c>
      <c r="D613" t="s">
        <v>151</v>
      </c>
      <c r="E613" t="s">
        <v>152</v>
      </c>
      <c r="F613" t="s">
        <v>1113</v>
      </c>
      <c r="G613" t="str">
        <f>VLOOKUP(L613,'[3]Locn Lookup 2'!G:H,2,FALSE)</f>
        <v>107 -  NORTH STREET SCHOOL</v>
      </c>
      <c r="H613" t="str">
        <f t="shared" si="35"/>
        <v>18160107 -  NORTH STREET SCHOOL</v>
      </c>
      <c r="I613" t="s">
        <v>154</v>
      </c>
      <c r="J613" t="s">
        <v>155</v>
      </c>
      <c r="L613" s="3">
        <v>107</v>
      </c>
      <c r="M613" t="s">
        <v>156</v>
      </c>
      <c r="N613" t="s">
        <v>1276</v>
      </c>
      <c r="O613" t="s">
        <v>151</v>
      </c>
      <c r="P613" t="s">
        <v>158</v>
      </c>
      <c r="Q613" t="s">
        <v>159</v>
      </c>
      <c r="R613">
        <v>0</v>
      </c>
      <c r="S613">
        <v>0</v>
      </c>
      <c r="T613">
        <v>0</v>
      </c>
      <c r="U613">
        <v>0</v>
      </c>
      <c r="V613">
        <v>0</v>
      </c>
      <c r="W613">
        <v>0</v>
      </c>
      <c r="X613">
        <v>0</v>
      </c>
      <c r="Y613">
        <v>0</v>
      </c>
      <c r="Z613">
        <v>0</v>
      </c>
      <c r="AA613">
        <v>0</v>
      </c>
      <c r="AB613">
        <v>6000</v>
      </c>
      <c r="AC613">
        <v>0</v>
      </c>
      <c r="AD613">
        <v>0</v>
      </c>
      <c r="AE613">
        <f t="shared" si="36"/>
        <v>0</v>
      </c>
      <c r="AF613">
        <v>6000</v>
      </c>
      <c r="AG613">
        <v>6000</v>
      </c>
      <c r="AH613">
        <v>0</v>
      </c>
      <c r="AI613">
        <v>100</v>
      </c>
      <c r="AJ613">
        <v>0</v>
      </c>
      <c r="AK613">
        <v>0</v>
      </c>
      <c r="AL613">
        <v>0</v>
      </c>
      <c r="AM613">
        <v>0</v>
      </c>
      <c r="AN613">
        <v>0</v>
      </c>
      <c r="AO613">
        <v>0</v>
      </c>
      <c r="AP613">
        <v>0</v>
      </c>
      <c r="AQ613">
        <v>0</v>
      </c>
      <c r="AR613">
        <v>0</v>
      </c>
      <c r="AS613">
        <v>0</v>
      </c>
      <c r="AT613">
        <v>0</v>
      </c>
      <c r="AU613">
        <v>0</v>
      </c>
      <c r="AV613">
        <v>0</v>
      </c>
      <c r="AW613">
        <v>0</v>
      </c>
      <c r="AX613">
        <v>0</v>
      </c>
      <c r="AY613">
        <v>0</v>
      </c>
      <c r="AZ613" t="s">
        <v>1115</v>
      </c>
      <c r="BA613" t="s">
        <v>1113</v>
      </c>
      <c r="BB613" t="s">
        <v>161</v>
      </c>
      <c r="BC613" t="s">
        <v>161</v>
      </c>
      <c r="BD613" t="s">
        <v>161</v>
      </c>
      <c r="BE613" t="s">
        <v>161</v>
      </c>
      <c r="BF613" t="s">
        <v>159</v>
      </c>
      <c r="BG613" t="s">
        <v>161</v>
      </c>
      <c r="BH613" s="4">
        <v>42917</v>
      </c>
      <c r="BI613">
        <v>0</v>
      </c>
      <c r="BJ613" s="4">
        <v>43281</v>
      </c>
      <c r="BK613" t="s">
        <v>161</v>
      </c>
      <c r="BL613" t="s">
        <v>161</v>
      </c>
      <c r="BM613" t="s">
        <v>161</v>
      </c>
      <c r="BO613" t="s">
        <v>161</v>
      </c>
      <c r="BQ613" t="s">
        <v>161</v>
      </c>
      <c r="BS613" t="s">
        <v>161</v>
      </c>
      <c r="BU613" t="s">
        <v>161</v>
      </c>
      <c r="BW613" t="s">
        <v>161</v>
      </c>
      <c r="BX613" t="s">
        <v>161</v>
      </c>
      <c r="BZ613">
        <v>6000</v>
      </c>
      <c r="CA613">
        <v>0</v>
      </c>
      <c r="CB613">
        <v>0</v>
      </c>
      <c r="CC613">
        <v>6000</v>
      </c>
      <c r="CD613">
        <v>6000</v>
      </c>
      <c r="CE613">
        <v>0</v>
      </c>
      <c r="CF613">
        <v>0</v>
      </c>
      <c r="CG613">
        <v>100</v>
      </c>
      <c r="CH613">
        <v>6000</v>
      </c>
      <c r="CI613">
        <v>0</v>
      </c>
      <c r="CJ613">
        <v>0</v>
      </c>
      <c r="CK613">
        <v>6000</v>
      </c>
      <c r="CL613">
        <v>0</v>
      </c>
      <c r="CM613">
        <v>0</v>
      </c>
      <c r="CN613">
        <v>6000</v>
      </c>
      <c r="CO613">
        <v>0</v>
      </c>
      <c r="CP613">
        <v>0</v>
      </c>
      <c r="CQ613">
        <v>0</v>
      </c>
      <c r="CR613">
        <v>0</v>
      </c>
      <c r="CS613">
        <v>0</v>
      </c>
      <c r="CT613">
        <v>0</v>
      </c>
      <c r="CU613">
        <v>0</v>
      </c>
      <c r="CV613">
        <v>0</v>
      </c>
      <c r="CW613">
        <v>0</v>
      </c>
      <c r="CX613">
        <v>0</v>
      </c>
      <c r="CY613">
        <v>0</v>
      </c>
      <c r="CZ613">
        <v>0</v>
      </c>
      <c r="DA613">
        <v>0</v>
      </c>
      <c r="DB613">
        <v>0</v>
      </c>
      <c r="DC613">
        <v>0</v>
      </c>
      <c r="DD613">
        <v>0</v>
      </c>
      <c r="DE613">
        <v>0</v>
      </c>
      <c r="DF613">
        <v>0</v>
      </c>
      <c r="DG613">
        <v>0</v>
      </c>
      <c r="DH613">
        <v>0</v>
      </c>
      <c r="DI613">
        <v>0</v>
      </c>
      <c r="DJ613">
        <v>0</v>
      </c>
      <c r="DK613">
        <v>0</v>
      </c>
      <c r="DL613">
        <v>0</v>
      </c>
      <c r="DM613">
        <v>0</v>
      </c>
      <c r="DN613">
        <v>0</v>
      </c>
      <c r="DO613">
        <v>0</v>
      </c>
      <c r="DP613">
        <v>0</v>
      </c>
      <c r="DQ613">
        <v>0</v>
      </c>
      <c r="DR613">
        <v>0</v>
      </c>
      <c r="DS613">
        <v>0</v>
      </c>
      <c r="DT613">
        <v>0</v>
      </c>
      <c r="DU613">
        <v>0</v>
      </c>
      <c r="DV613">
        <v>0</v>
      </c>
      <c r="DW613">
        <v>0</v>
      </c>
      <c r="DX613">
        <v>0</v>
      </c>
      <c r="DY613">
        <v>0</v>
      </c>
      <c r="DZ613">
        <v>0</v>
      </c>
      <c r="EA613">
        <v>0</v>
      </c>
      <c r="EB613">
        <v>0</v>
      </c>
      <c r="EC613">
        <v>0</v>
      </c>
      <c r="ED613">
        <v>0</v>
      </c>
      <c r="EE613">
        <v>0</v>
      </c>
      <c r="EF613">
        <v>0</v>
      </c>
      <c r="EG613">
        <v>0</v>
      </c>
      <c r="EH613">
        <v>0</v>
      </c>
      <c r="EI613">
        <v>0</v>
      </c>
      <c r="EJ613">
        <v>0</v>
      </c>
      <c r="EK613">
        <v>0</v>
      </c>
      <c r="EL613">
        <v>0</v>
      </c>
      <c r="EM613">
        <v>0</v>
      </c>
      <c r="EN613">
        <v>0</v>
      </c>
      <c r="EO613">
        <v>0</v>
      </c>
      <c r="EP613">
        <v>0</v>
      </c>
      <c r="EQ613">
        <v>0</v>
      </c>
      <c r="ER613">
        <v>0</v>
      </c>
      <c r="ES613">
        <v>0</v>
      </c>
    </row>
    <row r="614" spans="1:149" hidden="1" x14ac:dyDescent="0.3">
      <c r="A614" t="s">
        <v>148</v>
      </c>
      <c r="B614" t="s">
        <v>1033</v>
      </c>
      <c r="C614" t="s">
        <v>1274</v>
      </c>
      <c r="D614" t="s">
        <v>151</v>
      </c>
      <c r="E614" t="s">
        <v>152</v>
      </c>
      <c r="F614" t="s">
        <v>1277</v>
      </c>
      <c r="G614" t="str">
        <f>VLOOKUP(L614,'[3]Locn Lookup 2'!G:H,2,FALSE)</f>
        <v>107 -  NORTH STREET SCHOOL</v>
      </c>
      <c r="H614" t="str">
        <f t="shared" si="35"/>
        <v>19156107 -  NORTH STREET SCHOOL</v>
      </c>
      <c r="I614" t="s">
        <v>154</v>
      </c>
      <c r="J614" t="s">
        <v>155</v>
      </c>
      <c r="L614" s="3">
        <v>107</v>
      </c>
      <c r="M614" t="s">
        <v>156</v>
      </c>
      <c r="N614" t="s">
        <v>1278</v>
      </c>
      <c r="O614" t="s">
        <v>151</v>
      </c>
      <c r="P614" t="s">
        <v>158</v>
      </c>
      <c r="Q614" t="s">
        <v>159</v>
      </c>
      <c r="R614">
        <v>0</v>
      </c>
      <c r="S614">
        <v>0</v>
      </c>
      <c r="T614">
        <v>0</v>
      </c>
      <c r="U614">
        <v>0</v>
      </c>
      <c r="V614">
        <v>0</v>
      </c>
      <c r="W614">
        <v>0</v>
      </c>
      <c r="X614">
        <v>0</v>
      </c>
      <c r="Y614">
        <v>0</v>
      </c>
      <c r="Z614">
        <v>0</v>
      </c>
      <c r="AA614">
        <v>0</v>
      </c>
      <c r="AB614">
        <v>25000</v>
      </c>
      <c r="AC614">
        <v>0</v>
      </c>
      <c r="AD614">
        <v>-19315</v>
      </c>
      <c r="AE614">
        <f t="shared" si="36"/>
        <v>-19315</v>
      </c>
      <c r="AF614">
        <v>5685</v>
      </c>
      <c r="AG614">
        <v>5685</v>
      </c>
      <c r="AH614">
        <v>0</v>
      </c>
      <c r="AI614">
        <v>100</v>
      </c>
      <c r="AJ614">
        <v>19315</v>
      </c>
      <c r="AK614">
        <v>0</v>
      </c>
      <c r="AL614">
        <v>-19315</v>
      </c>
      <c r="AM614">
        <v>0</v>
      </c>
      <c r="AN614">
        <v>0</v>
      </c>
      <c r="AO614">
        <v>0</v>
      </c>
      <c r="AP614">
        <v>0</v>
      </c>
      <c r="AQ614">
        <v>0</v>
      </c>
      <c r="AR614">
        <v>0</v>
      </c>
      <c r="AS614">
        <v>0</v>
      </c>
      <c r="AT614">
        <v>0</v>
      </c>
      <c r="AU614">
        <v>0</v>
      </c>
      <c r="AV614">
        <v>0</v>
      </c>
      <c r="AW614">
        <v>0</v>
      </c>
      <c r="AX614">
        <v>0</v>
      </c>
      <c r="AY614">
        <v>0</v>
      </c>
      <c r="AZ614" t="s">
        <v>1279</v>
      </c>
      <c r="BA614" t="s">
        <v>1277</v>
      </c>
      <c r="BB614" t="s">
        <v>161</v>
      </c>
      <c r="BC614" t="s">
        <v>161</v>
      </c>
      <c r="BD614" t="s">
        <v>161</v>
      </c>
      <c r="BE614" t="s">
        <v>161</v>
      </c>
      <c r="BF614" t="s">
        <v>159</v>
      </c>
      <c r="BG614" t="s">
        <v>161</v>
      </c>
      <c r="BH614" s="4">
        <v>43282</v>
      </c>
      <c r="BI614">
        <v>0</v>
      </c>
      <c r="BJ614" s="4">
        <v>43646</v>
      </c>
      <c r="BK614" t="s">
        <v>161</v>
      </c>
      <c r="BL614" t="s">
        <v>161</v>
      </c>
      <c r="BM614" t="s">
        <v>161</v>
      </c>
      <c r="BO614" t="s">
        <v>161</v>
      </c>
      <c r="BQ614" t="s">
        <v>161</v>
      </c>
      <c r="BS614" t="s">
        <v>161</v>
      </c>
      <c r="BU614" t="s">
        <v>161</v>
      </c>
      <c r="BW614" t="s">
        <v>161</v>
      </c>
      <c r="BX614" t="s">
        <v>161</v>
      </c>
      <c r="BZ614">
        <v>25000</v>
      </c>
      <c r="CA614">
        <v>0</v>
      </c>
      <c r="CB614">
        <v>0</v>
      </c>
      <c r="CC614">
        <v>25000</v>
      </c>
      <c r="CD614">
        <v>5685</v>
      </c>
      <c r="CE614">
        <v>0</v>
      </c>
      <c r="CF614">
        <v>19315</v>
      </c>
      <c r="CG614">
        <v>22.74</v>
      </c>
      <c r="CH614">
        <v>0</v>
      </c>
      <c r="CI614">
        <v>0</v>
      </c>
      <c r="CJ614">
        <v>0</v>
      </c>
      <c r="CK614">
        <v>0</v>
      </c>
      <c r="CL614">
        <v>0</v>
      </c>
      <c r="CM614">
        <v>0</v>
      </c>
      <c r="CN614">
        <v>0</v>
      </c>
      <c r="CO614">
        <v>0</v>
      </c>
      <c r="CP614">
        <v>0</v>
      </c>
      <c r="CQ614">
        <v>0</v>
      </c>
      <c r="CR614">
        <v>0</v>
      </c>
      <c r="CS614">
        <v>0</v>
      </c>
      <c r="CT614">
        <v>0</v>
      </c>
      <c r="CU614">
        <v>0</v>
      </c>
      <c r="CV614">
        <v>0</v>
      </c>
      <c r="CW614">
        <v>0</v>
      </c>
      <c r="CX614">
        <v>0</v>
      </c>
      <c r="CY614">
        <v>0</v>
      </c>
      <c r="CZ614">
        <v>0</v>
      </c>
      <c r="DA614">
        <v>0</v>
      </c>
      <c r="DB614">
        <v>0</v>
      </c>
      <c r="DC614">
        <v>0</v>
      </c>
      <c r="DD614">
        <v>0</v>
      </c>
      <c r="DE614">
        <v>0</v>
      </c>
      <c r="DF614">
        <v>0</v>
      </c>
      <c r="DG614">
        <v>0</v>
      </c>
      <c r="DH614">
        <v>0</v>
      </c>
      <c r="DI614">
        <v>0</v>
      </c>
      <c r="DJ614">
        <v>0</v>
      </c>
      <c r="DK614">
        <v>0</v>
      </c>
      <c r="DL614">
        <v>0</v>
      </c>
      <c r="DM614">
        <v>0</v>
      </c>
      <c r="DN614">
        <v>0</v>
      </c>
      <c r="DO614">
        <v>0</v>
      </c>
      <c r="DP614">
        <v>0</v>
      </c>
      <c r="DQ614">
        <v>0</v>
      </c>
      <c r="DR614">
        <v>0</v>
      </c>
      <c r="DS614">
        <v>0</v>
      </c>
      <c r="DT614">
        <v>0</v>
      </c>
      <c r="DU614">
        <v>0</v>
      </c>
      <c r="DV614">
        <v>0</v>
      </c>
      <c r="DW614">
        <v>0</v>
      </c>
      <c r="DX614">
        <v>0</v>
      </c>
      <c r="DY614">
        <v>0</v>
      </c>
      <c r="DZ614">
        <v>0</v>
      </c>
      <c r="EA614">
        <v>0</v>
      </c>
      <c r="EB614">
        <v>0</v>
      </c>
      <c r="EC614">
        <v>0</v>
      </c>
      <c r="ED614">
        <v>0</v>
      </c>
      <c r="EE614">
        <v>0</v>
      </c>
      <c r="EF614">
        <v>0</v>
      </c>
      <c r="EG614">
        <v>0</v>
      </c>
      <c r="EH614">
        <v>0</v>
      </c>
      <c r="EI614">
        <v>0</v>
      </c>
      <c r="EJ614">
        <v>0</v>
      </c>
      <c r="EK614">
        <v>0</v>
      </c>
      <c r="EL614">
        <v>0</v>
      </c>
      <c r="EM614">
        <v>0</v>
      </c>
      <c r="EN614">
        <v>0</v>
      </c>
      <c r="EO614">
        <v>0</v>
      </c>
      <c r="EP614">
        <v>0</v>
      </c>
      <c r="EQ614">
        <v>0</v>
      </c>
      <c r="ER614">
        <v>0</v>
      </c>
      <c r="ES614">
        <v>0</v>
      </c>
    </row>
    <row r="615" spans="1:149" hidden="1" x14ac:dyDescent="0.3">
      <c r="A615" t="s">
        <v>148</v>
      </c>
      <c r="B615" t="s">
        <v>1033</v>
      </c>
      <c r="C615" t="s">
        <v>1274</v>
      </c>
      <c r="D615" t="s">
        <v>1280</v>
      </c>
      <c r="E615" t="s">
        <v>1281</v>
      </c>
      <c r="F615" t="s">
        <v>1282</v>
      </c>
      <c r="G615" t="str">
        <f>VLOOKUP(L615,'[3]Locn Lookup 2'!G:H,2,FALSE)</f>
        <v>107 -  NORTH STREET SCHOOL</v>
      </c>
      <c r="H615" t="str">
        <f t="shared" si="35"/>
        <v>12150107 -  NORTH STREET SCHOOL</v>
      </c>
      <c r="I615" t="s">
        <v>154</v>
      </c>
      <c r="J615" t="s">
        <v>155</v>
      </c>
      <c r="L615" s="3">
        <v>107</v>
      </c>
      <c r="M615" t="s">
        <v>156</v>
      </c>
      <c r="N615" t="s">
        <v>1283</v>
      </c>
      <c r="O615" t="s">
        <v>1280</v>
      </c>
      <c r="P615" t="s">
        <v>158</v>
      </c>
      <c r="Q615" t="s">
        <v>307</v>
      </c>
      <c r="R615">
        <v>0</v>
      </c>
      <c r="S615">
        <v>0</v>
      </c>
      <c r="T615">
        <v>0</v>
      </c>
      <c r="U615">
        <v>0</v>
      </c>
      <c r="V615">
        <v>0</v>
      </c>
      <c r="W615">
        <v>0</v>
      </c>
      <c r="X615">
        <v>0</v>
      </c>
      <c r="Y615">
        <v>0</v>
      </c>
      <c r="Z615">
        <v>0</v>
      </c>
      <c r="AA615">
        <v>0</v>
      </c>
      <c r="AB615">
        <v>500000</v>
      </c>
      <c r="AC615">
        <v>0</v>
      </c>
      <c r="AD615">
        <v>-587.5</v>
      </c>
      <c r="AE615">
        <f t="shared" si="36"/>
        <v>-587.5</v>
      </c>
      <c r="AF615">
        <v>499412.5</v>
      </c>
      <c r="AG615">
        <v>499412.5</v>
      </c>
      <c r="AH615">
        <v>0</v>
      </c>
      <c r="AI615">
        <v>100</v>
      </c>
      <c r="AJ615">
        <v>0</v>
      </c>
      <c r="AK615">
        <v>0</v>
      </c>
      <c r="AL615">
        <v>0</v>
      </c>
      <c r="AM615">
        <v>0</v>
      </c>
      <c r="AN615">
        <v>0</v>
      </c>
      <c r="AO615">
        <v>0</v>
      </c>
      <c r="AP615">
        <v>0</v>
      </c>
      <c r="AQ615">
        <v>0</v>
      </c>
      <c r="AR615">
        <v>0</v>
      </c>
      <c r="AS615">
        <v>0</v>
      </c>
      <c r="AT615">
        <v>0</v>
      </c>
      <c r="AU615">
        <v>0</v>
      </c>
      <c r="AV615">
        <v>0</v>
      </c>
      <c r="AW615">
        <v>0</v>
      </c>
      <c r="AX615">
        <v>0</v>
      </c>
      <c r="AY615">
        <v>0</v>
      </c>
      <c r="AZ615" t="s">
        <v>1284</v>
      </c>
      <c r="BA615" t="s">
        <v>1282</v>
      </c>
      <c r="BB615" t="s">
        <v>161</v>
      </c>
      <c r="BC615" t="s">
        <v>161</v>
      </c>
      <c r="BD615" t="s">
        <v>161</v>
      </c>
      <c r="BE615" t="s">
        <v>161</v>
      </c>
      <c r="BF615" t="s">
        <v>159</v>
      </c>
      <c r="BG615" t="s">
        <v>161</v>
      </c>
      <c r="BH615" t="s">
        <v>161</v>
      </c>
      <c r="BI615">
        <v>0</v>
      </c>
      <c r="BJ615" t="s">
        <v>161</v>
      </c>
      <c r="BK615" t="s">
        <v>161</v>
      </c>
      <c r="BL615" t="s">
        <v>1285</v>
      </c>
      <c r="BM615" t="s">
        <v>161</v>
      </c>
      <c r="BO615" t="s">
        <v>161</v>
      </c>
      <c r="BQ615" t="s">
        <v>161</v>
      </c>
      <c r="BS615" t="s">
        <v>161</v>
      </c>
      <c r="BU615" t="s">
        <v>161</v>
      </c>
      <c r="BW615" t="s">
        <v>161</v>
      </c>
      <c r="BX615" t="s">
        <v>161</v>
      </c>
      <c r="BZ615">
        <v>0</v>
      </c>
      <c r="CA615">
        <v>0</v>
      </c>
      <c r="CB615">
        <v>0</v>
      </c>
      <c r="CC615">
        <v>0</v>
      </c>
      <c r="CD615">
        <v>0</v>
      </c>
      <c r="CE615">
        <v>0</v>
      </c>
      <c r="CF615">
        <v>0</v>
      </c>
      <c r="CG615">
        <v>0</v>
      </c>
      <c r="CH615">
        <v>0</v>
      </c>
      <c r="CI615">
        <v>0</v>
      </c>
      <c r="CJ615">
        <v>0</v>
      </c>
      <c r="CK615">
        <v>0</v>
      </c>
      <c r="CL615">
        <v>0</v>
      </c>
      <c r="CM615">
        <v>0</v>
      </c>
      <c r="CN615">
        <v>0</v>
      </c>
      <c r="CO615">
        <v>0</v>
      </c>
      <c r="CP615">
        <v>0</v>
      </c>
      <c r="CQ615">
        <v>0</v>
      </c>
      <c r="CR615">
        <v>0</v>
      </c>
      <c r="CS615">
        <v>0</v>
      </c>
      <c r="CT615">
        <v>0</v>
      </c>
      <c r="CU615">
        <v>0</v>
      </c>
      <c r="CV615">
        <v>0</v>
      </c>
      <c r="CW615">
        <v>0</v>
      </c>
      <c r="CX615">
        <v>0</v>
      </c>
      <c r="CY615">
        <v>0</v>
      </c>
      <c r="CZ615">
        <v>0</v>
      </c>
      <c r="DA615">
        <v>0</v>
      </c>
      <c r="DB615">
        <v>0</v>
      </c>
      <c r="DC615">
        <v>0</v>
      </c>
      <c r="DD615">
        <v>0</v>
      </c>
      <c r="DE615">
        <v>0</v>
      </c>
      <c r="DF615">
        <v>0</v>
      </c>
      <c r="DG615">
        <v>0</v>
      </c>
      <c r="DH615">
        <v>0</v>
      </c>
      <c r="DI615">
        <v>0</v>
      </c>
      <c r="DJ615">
        <v>0</v>
      </c>
      <c r="DK615">
        <v>0</v>
      </c>
      <c r="DL615">
        <v>0</v>
      </c>
      <c r="DM615">
        <v>0</v>
      </c>
      <c r="DN615">
        <v>0</v>
      </c>
      <c r="DO615">
        <v>0</v>
      </c>
      <c r="DP615">
        <v>0</v>
      </c>
      <c r="DQ615">
        <v>0</v>
      </c>
      <c r="DR615">
        <v>0</v>
      </c>
      <c r="DS615">
        <v>0</v>
      </c>
      <c r="DT615">
        <v>0</v>
      </c>
      <c r="DU615">
        <v>0</v>
      </c>
      <c r="DV615">
        <v>411062.5</v>
      </c>
      <c r="DW615">
        <v>0</v>
      </c>
      <c r="DX615">
        <v>-587.5</v>
      </c>
      <c r="DY615">
        <v>410475</v>
      </c>
      <c r="DZ615">
        <v>410475</v>
      </c>
      <c r="EA615">
        <v>0</v>
      </c>
      <c r="EB615">
        <v>0</v>
      </c>
      <c r="EC615">
        <v>100</v>
      </c>
      <c r="ED615">
        <v>500000</v>
      </c>
      <c r="EE615">
        <v>0</v>
      </c>
      <c r="EF615">
        <v>0</v>
      </c>
      <c r="EG615">
        <v>500000</v>
      </c>
      <c r="EH615">
        <v>88937.5</v>
      </c>
      <c r="EI615">
        <v>0</v>
      </c>
      <c r="EJ615">
        <v>411062.5</v>
      </c>
      <c r="EK615">
        <v>17.79</v>
      </c>
      <c r="EL615">
        <v>0</v>
      </c>
      <c r="EM615">
        <v>0</v>
      </c>
      <c r="EN615">
        <v>0</v>
      </c>
      <c r="EO615">
        <v>0</v>
      </c>
      <c r="EP615">
        <v>0</v>
      </c>
      <c r="EQ615">
        <v>0</v>
      </c>
      <c r="ER615">
        <v>0</v>
      </c>
      <c r="ES615">
        <v>0</v>
      </c>
    </row>
    <row r="616" spans="1:149" hidden="1" x14ac:dyDescent="0.3">
      <c r="A616" t="s">
        <v>148</v>
      </c>
      <c r="B616" t="s">
        <v>1033</v>
      </c>
      <c r="C616" t="s">
        <v>1286</v>
      </c>
      <c r="D616" t="s">
        <v>1258</v>
      </c>
      <c r="E616" t="s">
        <v>1259</v>
      </c>
      <c r="F616" t="s">
        <v>1168</v>
      </c>
      <c r="G616" t="str">
        <f>VLOOKUP(L616,'[3]Locn Lookup 2'!G:H,2,FALSE)</f>
        <v>107 -  NORTH STREET SCHOOL</v>
      </c>
      <c r="H616" t="str">
        <f t="shared" si="35"/>
        <v>22048107 -  NORTH STREET SCHOOL</v>
      </c>
      <c r="I616" t="s">
        <v>154</v>
      </c>
      <c r="J616" t="s">
        <v>155</v>
      </c>
      <c r="L616" s="3">
        <v>107</v>
      </c>
      <c r="M616" t="s">
        <v>652</v>
      </c>
      <c r="N616" t="s">
        <v>1287</v>
      </c>
      <c r="O616" t="s">
        <v>1258</v>
      </c>
      <c r="P616" t="s">
        <v>158</v>
      </c>
      <c r="Q616" t="s">
        <v>307</v>
      </c>
      <c r="R616">
        <v>0</v>
      </c>
      <c r="S616">
        <v>0</v>
      </c>
      <c r="T616">
        <v>0</v>
      </c>
      <c r="U616">
        <v>0</v>
      </c>
      <c r="V616">
        <v>0</v>
      </c>
      <c r="W616">
        <v>0</v>
      </c>
      <c r="X616">
        <v>0</v>
      </c>
      <c r="Y616">
        <v>0</v>
      </c>
      <c r="Z616">
        <v>0</v>
      </c>
      <c r="AA616">
        <v>0</v>
      </c>
      <c r="AB616">
        <v>0</v>
      </c>
      <c r="AC616">
        <v>0</v>
      </c>
      <c r="AD616">
        <v>0</v>
      </c>
      <c r="AE616">
        <f t="shared" si="36"/>
        <v>0</v>
      </c>
      <c r="AF616">
        <v>0</v>
      </c>
      <c r="AG616">
        <v>0</v>
      </c>
      <c r="AH616">
        <v>0</v>
      </c>
      <c r="AI616">
        <v>0</v>
      </c>
      <c r="AJ616">
        <v>0</v>
      </c>
      <c r="AK616">
        <v>0</v>
      </c>
      <c r="AL616">
        <v>0</v>
      </c>
      <c r="AM616">
        <v>0</v>
      </c>
      <c r="AN616">
        <v>0</v>
      </c>
      <c r="AO616">
        <v>0</v>
      </c>
      <c r="AP616">
        <v>0</v>
      </c>
      <c r="AQ616">
        <v>0</v>
      </c>
      <c r="AR616">
        <v>0</v>
      </c>
      <c r="AS616">
        <v>0</v>
      </c>
      <c r="AT616">
        <v>0</v>
      </c>
      <c r="AU616">
        <v>0</v>
      </c>
      <c r="AV616">
        <v>0</v>
      </c>
      <c r="AW616">
        <v>0</v>
      </c>
      <c r="AX616">
        <v>0</v>
      </c>
      <c r="AY616">
        <v>0</v>
      </c>
      <c r="AZ616" t="s">
        <v>1170</v>
      </c>
      <c r="BA616" t="s">
        <v>1168</v>
      </c>
      <c r="BB616" t="s">
        <v>161</v>
      </c>
      <c r="BC616" t="s">
        <v>161</v>
      </c>
      <c r="BD616" t="s">
        <v>161</v>
      </c>
      <c r="BE616" t="s">
        <v>161</v>
      </c>
      <c r="BF616" t="s">
        <v>159</v>
      </c>
      <c r="BG616" t="s">
        <v>161</v>
      </c>
      <c r="BH616" t="s">
        <v>161</v>
      </c>
      <c r="BI616">
        <v>0</v>
      </c>
      <c r="BJ616" t="s">
        <v>161</v>
      </c>
      <c r="BK616" t="s">
        <v>161</v>
      </c>
      <c r="BL616" t="s">
        <v>161</v>
      </c>
      <c r="BM616" t="s">
        <v>161</v>
      </c>
      <c r="BO616" t="s">
        <v>161</v>
      </c>
      <c r="BQ616" t="s">
        <v>161</v>
      </c>
      <c r="BS616" t="s">
        <v>161</v>
      </c>
      <c r="BU616" t="s">
        <v>161</v>
      </c>
      <c r="BW616" t="s">
        <v>161</v>
      </c>
      <c r="BX616" t="s">
        <v>161</v>
      </c>
      <c r="BZ616">
        <v>0</v>
      </c>
      <c r="CA616">
        <v>0</v>
      </c>
      <c r="CB616">
        <v>0</v>
      </c>
      <c r="CC616">
        <v>0</v>
      </c>
      <c r="CD616">
        <v>0</v>
      </c>
      <c r="CE616">
        <v>0</v>
      </c>
      <c r="CF616">
        <v>0</v>
      </c>
      <c r="CG616">
        <v>0</v>
      </c>
      <c r="CH616">
        <v>0</v>
      </c>
      <c r="CI616">
        <v>0</v>
      </c>
      <c r="CJ616">
        <v>0</v>
      </c>
      <c r="CK616">
        <v>0</v>
      </c>
      <c r="CL616">
        <v>0</v>
      </c>
      <c r="CM616">
        <v>0</v>
      </c>
      <c r="CN616">
        <v>0</v>
      </c>
      <c r="CO616">
        <v>0</v>
      </c>
      <c r="CP616">
        <v>0</v>
      </c>
      <c r="CQ616">
        <v>0</v>
      </c>
      <c r="CR616">
        <v>0</v>
      </c>
      <c r="CS616">
        <v>0</v>
      </c>
      <c r="CT616">
        <v>0</v>
      </c>
      <c r="CU616">
        <v>0</v>
      </c>
      <c r="CV616">
        <v>0</v>
      </c>
      <c r="CW616">
        <v>0</v>
      </c>
      <c r="CX616">
        <v>0</v>
      </c>
      <c r="CY616">
        <v>0</v>
      </c>
      <c r="CZ616">
        <v>0</v>
      </c>
      <c r="DA616">
        <v>0</v>
      </c>
      <c r="DB616">
        <v>0</v>
      </c>
      <c r="DC616">
        <v>0</v>
      </c>
      <c r="DD616">
        <v>0</v>
      </c>
      <c r="DE616">
        <v>0</v>
      </c>
      <c r="DF616">
        <v>0</v>
      </c>
      <c r="DG616">
        <v>0</v>
      </c>
      <c r="DH616">
        <v>0</v>
      </c>
      <c r="DI616">
        <v>0</v>
      </c>
      <c r="DJ616">
        <v>0</v>
      </c>
      <c r="DK616">
        <v>0</v>
      </c>
      <c r="DL616">
        <v>0</v>
      </c>
      <c r="DM616">
        <v>0</v>
      </c>
      <c r="DN616">
        <v>0</v>
      </c>
      <c r="DO616">
        <v>0</v>
      </c>
      <c r="DP616">
        <v>0</v>
      </c>
      <c r="DQ616">
        <v>0</v>
      </c>
      <c r="DR616">
        <v>0</v>
      </c>
      <c r="DS616">
        <v>0</v>
      </c>
      <c r="DT616">
        <v>0</v>
      </c>
      <c r="DU616">
        <v>0</v>
      </c>
      <c r="DV616">
        <v>0</v>
      </c>
      <c r="DW616">
        <v>0</v>
      </c>
      <c r="DX616">
        <v>0</v>
      </c>
      <c r="DY616">
        <v>0</v>
      </c>
      <c r="DZ616">
        <v>0</v>
      </c>
      <c r="EA616">
        <v>0</v>
      </c>
      <c r="EB616">
        <v>0</v>
      </c>
      <c r="EC616">
        <v>0</v>
      </c>
      <c r="ED616">
        <v>0</v>
      </c>
      <c r="EE616">
        <v>0</v>
      </c>
      <c r="EF616">
        <v>0</v>
      </c>
      <c r="EG616">
        <v>0</v>
      </c>
      <c r="EH616">
        <v>0</v>
      </c>
      <c r="EI616">
        <v>0</v>
      </c>
      <c r="EJ616">
        <v>0</v>
      </c>
      <c r="EK616">
        <v>0</v>
      </c>
      <c r="EL616">
        <v>0</v>
      </c>
      <c r="EM616">
        <v>0</v>
      </c>
      <c r="EN616">
        <v>0</v>
      </c>
      <c r="EO616">
        <v>0</v>
      </c>
      <c r="EP616">
        <v>0</v>
      </c>
      <c r="EQ616">
        <v>0</v>
      </c>
      <c r="ER616">
        <v>0</v>
      </c>
      <c r="ES616">
        <v>0</v>
      </c>
    </row>
    <row r="617" spans="1:149" hidden="1" x14ac:dyDescent="0.3">
      <c r="A617" t="s">
        <v>148</v>
      </c>
      <c r="B617" t="s">
        <v>1033</v>
      </c>
      <c r="C617" t="s">
        <v>1286</v>
      </c>
      <c r="D617" t="s">
        <v>151</v>
      </c>
      <c r="E617" t="s">
        <v>152</v>
      </c>
      <c r="F617" t="s">
        <v>1288</v>
      </c>
      <c r="G617" t="str">
        <f>VLOOKUP(L617,'[3]Locn Lookup 2'!G:H,2,FALSE)</f>
        <v>107 -  NORTH STREET SCHOOL</v>
      </c>
      <c r="H617" t="str">
        <f t="shared" si="35"/>
        <v>21048107 -  NORTH STREET SCHOOL</v>
      </c>
      <c r="I617" t="s">
        <v>154</v>
      </c>
      <c r="J617" t="s">
        <v>155</v>
      </c>
      <c r="L617" s="3">
        <v>107</v>
      </c>
      <c r="M617" t="s">
        <v>652</v>
      </c>
      <c r="N617" t="s">
        <v>1289</v>
      </c>
      <c r="O617" t="s">
        <v>1290</v>
      </c>
      <c r="P617" t="s">
        <v>158</v>
      </c>
      <c r="Q617" t="s">
        <v>307</v>
      </c>
      <c r="R617">
        <v>0</v>
      </c>
      <c r="S617">
        <v>0</v>
      </c>
      <c r="T617">
        <v>0</v>
      </c>
      <c r="U617">
        <v>0</v>
      </c>
      <c r="V617">
        <v>0</v>
      </c>
      <c r="W617">
        <v>0</v>
      </c>
      <c r="X617">
        <v>0</v>
      </c>
      <c r="Y617">
        <v>0</v>
      </c>
      <c r="Z617">
        <v>0</v>
      </c>
      <c r="AA617">
        <v>0</v>
      </c>
      <c r="AB617">
        <v>322.02999999999997</v>
      </c>
      <c r="AC617">
        <v>0</v>
      </c>
      <c r="AD617">
        <v>0</v>
      </c>
      <c r="AE617">
        <f t="shared" si="36"/>
        <v>0</v>
      </c>
      <c r="AF617">
        <v>322.02999999999997</v>
      </c>
      <c r="AG617">
        <v>322.02999999999997</v>
      </c>
      <c r="AH617">
        <v>0</v>
      </c>
      <c r="AI617">
        <v>100</v>
      </c>
      <c r="AJ617">
        <v>0</v>
      </c>
      <c r="AK617">
        <v>0</v>
      </c>
      <c r="AL617">
        <v>0</v>
      </c>
      <c r="AM617">
        <v>0</v>
      </c>
      <c r="AN617">
        <v>0</v>
      </c>
      <c r="AO617">
        <v>0</v>
      </c>
      <c r="AP617">
        <v>0</v>
      </c>
      <c r="AQ617">
        <v>0</v>
      </c>
      <c r="AR617">
        <v>0</v>
      </c>
      <c r="AS617">
        <v>0</v>
      </c>
      <c r="AT617">
        <v>0</v>
      </c>
      <c r="AU617">
        <v>0</v>
      </c>
      <c r="AV617">
        <v>0</v>
      </c>
      <c r="AW617">
        <v>0</v>
      </c>
      <c r="AX617">
        <v>0</v>
      </c>
      <c r="AY617">
        <v>0</v>
      </c>
      <c r="AZ617" t="s">
        <v>1291</v>
      </c>
      <c r="BA617" t="s">
        <v>1288</v>
      </c>
      <c r="BB617" t="s">
        <v>161</v>
      </c>
      <c r="BC617" t="s">
        <v>161</v>
      </c>
      <c r="BD617" t="s">
        <v>161</v>
      </c>
      <c r="BE617" t="s">
        <v>161</v>
      </c>
      <c r="BF617" t="s">
        <v>159</v>
      </c>
      <c r="BG617" t="s">
        <v>161</v>
      </c>
      <c r="BH617" t="s">
        <v>161</v>
      </c>
      <c r="BI617">
        <v>0</v>
      </c>
      <c r="BJ617" t="s">
        <v>161</v>
      </c>
      <c r="BK617" t="s">
        <v>161</v>
      </c>
      <c r="BL617" t="s">
        <v>1292</v>
      </c>
      <c r="BM617" t="s">
        <v>161</v>
      </c>
      <c r="BO617" t="s">
        <v>161</v>
      </c>
      <c r="BQ617" t="s">
        <v>161</v>
      </c>
      <c r="BS617" t="s">
        <v>161</v>
      </c>
      <c r="BU617" t="s">
        <v>161</v>
      </c>
      <c r="BW617" t="s">
        <v>161</v>
      </c>
      <c r="BX617" t="s">
        <v>161</v>
      </c>
      <c r="BZ617">
        <v>0</v>
      </c>
      <c r="CA617">
        <v>0</v>
      </c>
      <c r="CB617">
        <v>0</v>
      </c>
      <c r="CC617">
        <v>0</v>
      </c>
      <c r="CD617">
        <v>0</v>
      </c>
      <c r="CE617">
        <v>0</v>
      </c>
      <c r="CF617">
        <v>0</v>
      </c>
      <c r="CG617">
        <v>0</v>
      </c>
      <c r="CH617">
        <v>0</v>
      </c>
      <c r="CI617">
        <v>0</v>
      </c>
      <c r="CJ617">
        <v>0</v>
      </c>
      <c r="CK617">
        <v>0</v>
      </c>
      <c r="CL617">
        <v>0</v>
      </c>
      <c r="CM617">
        <v>0</v>
      </c>
      <c r="CN617">
        <v>0</v>
      </c>
      <c r="CO617">
        <v>0</v>
      </c>
      <c r="CP617">
        <v>0</v>
      </c>
      <c r="CQ617">
        <v>0</v>
      </c>
      <c r="CR617">
        <v>0</v>
      </c>
      <c r="CS617">
        <v>0</v>
      </c>
      <c r="CT617">
        <v>0</v>
      </c>
      <c r="CU617">
        <v>0</v>
      </c>
      <c r="CV617">
        <v>0</v>
      </c>
      <c r="CW617">
        <v>0</v>
      </c>
      <c r="CX617">
        <v>0</v>
      </c>
      <c r="CY617">
        <v>0</v>
      </c>
      <c r="CZ617">
        <v>0</v>
      </c>
      <c r="DA617">
        <v>0</v>
      </c>
      <c r="DB617">
        <v>0</v>
      </c>
      <c r="DC617">
        <v>0</v>
      </c>
      <c r="DD617">
        <v>0</v>
      </c>
      <c r="DE617">
        <v>0</v>
      </c>
      <c r="DF617">
        <v>0</v>
      </c>
      <c r="DG617">
        <v>0</v>
      </c>
      <c r="DH617">
        <v>0</v>
      </c>
      <c r="DI617">
        <v>0</v>
      </c>
      <c r="DJ617">
        <v>0</v>
      </c>
      <c r="DK617">
        <v>0</v>
      </c>
      <c r="DL617">
        <v>0</v>
      </c>
      <c r="DM617">
        <v>0</v>
      </c>
      <c r="DN617">
        <v>0</v>
      </c>
      <c r="DO617">
        <v>0</v>
      </c>
      <c r="DP617">
        <v>0</v>
      </c>
      <c r="DQ617">
        <v>0</v>
      </c>
      <c r="DR617">
        <v>0</v>
      </c>
      <c r="DS617">
        <v>0</v>
      </c>
      <c r="DT617">
        <v>0</v>
      </c>
      <c r="DU617">
        <v>0</v>
      </c>
      <c r="DV617">
        <v>0</v>
      </c>
      <c r="DW617">
        <v>0</v>
      </c>
      <c r="DX617">
        <v>0</v>
      </c>
      <c r="DY617">
        <v>0</v>
      </c>
      <c r="DZ617">
        <v>0</v>
      </c>
      <c r="EA617">
        <v>0</v>
      </c>
      <c r="EB617">
        <v>0</v>
      </c>
      <c r="EC617">
        <v>0</v>
      </c>
      <c r="ED617">
        <v>0</v>
      </c>
      <c r="EE617">
        <v>0</v>
      </c>
      <c r="EF617">
        <v>0</v>
      </c>
      <c r="EG617">
        <v>0</v>
      </c>
      <c r="EH617">
        <v>0</v>
      </c>
      <c r="EI617">
        <v>0</v>
      </c>
      <c r="EJ617">
        <v>0</v>
      </c>
      <c r="EK617">
        <v>0</v>
      </c>
      <c r="EL617">
        <v>0</v>
      </c>
      <c r="EM617">
        <v>0</v>
      </c>
      <c r="EN617">
        <v>0</v>
      </c>
      <c r="EO617">
        <v>0</v>
      </c>
      <c r="EP617">
        <v>0</v>
      </c>
      <c r="EQ617">
        <v>0</v>
      </c>
      <c r="ER617">
        <v>0</v>
      </c>
      <c r="ES617">
        <v>0</v>
      </c>
    </row>
    <row r="618" spans="1:149" hidden="1" x14ac:dyDescent="0.3">
      <c r="A618" t="s">
        <v>148</v>
      </c>
      <c r="B618" t="s">
        <v>1033</v>
      </c>
      <c r="C618" t="s">
        <v>1286</v>
      </c>
      <c r="D618" t="s">
        <v>151</v>
      </c>
      <c r="E618" t="s">
        <v>152</v>
      </c>
      <c r="F618" t="s">
        <v>1293</v>
      </c>
      <c r="G618" t="str">
        <f>VLOOKUP(L618,'[3]Locn Lookup 2'!G:H,2,FALSE)</f>
        <v>107 -  NORTH STREET SCHOOL</v>
      </c>
      <c r="H618" t="str">
        <f t="shared" si="35"/>
        <v>21106107 -  NORTH STREET SCHOOL</v>
      </c>
      <c r="I618" t="s">
        <v>154</v>
      </c>
      <c r="J618" t="s">
        <v>155</v>
      </c>
      <c r="L618" s="3">
        <v>107</v>
      </c>
      <c r="M618" t="s">
        <v>652</v>
      </c>
      <c r="N618" t="s">
        <v>1294</v>
      </c>
      <c r="O618" t="s">
        <v>151</v>
      </c>
      <c r="P618" t="s">
        <v>158</v>
      </c>
      <c r="Q618" t="s">
        <v>307</v>
      </c>
      <c r="R618">
        <v>0</v>
      </c>
      <c r="S618">
        <v>0</v>
      </c>
      <c r="T618">
        <v>0</v>
      </c>
      <c r="U618">
        <v>0</v>
      </c>
      <c r="V618">
        <v>0</v>
      </c>
      <c r="W618">
        <v>0</v>
      </c>
      <c r="X618">
        <v>0</v>
      </c>
      <c r="Y618">
        <v>0</v>
      </c>
      <c r="Z618">
        <v>0</v>
      </c>
      <c r="AA618">
        <v>0</v>
      </c>
      <c r="AB618">
        <v>322.02999999999997</v>
      </c>
      <c r="AC618">
        <v>0</v>
      </c>
      <c r="AD618">
        <v>-322.02999999999997</v>
      </c>
      <c r="AE618">
        <f t="shared" si="36"/>
        <v>-322.02999999999997</v>
      </c>
      <c r="AF618">
        <v>0</v>
      </c>
      <c r="AG618">
        <v>0</v>
      </c>
      <c r="AH618">
        <v>0</v>
      </c>
      <c r="AI618">
        <v>0</v>
      </c>
      <c r="AJ618">
        <v>0</v>
      </c>
      <c r="AK618">
        <v>0</v>
      </c>
      <c r="AL618">
        <v>0</v>
      </c>
      <c r="AM618">
        <v>0</v>
      </c>
      <c r="AN618">
        <v>0</v>
      </c>
      <c r="AO618">
        <v>0</v>
      </c>
      <c r="AP618">
        <v>0</v>
      </c>
      <c r="AQ618">
        <v>0</v>
      </c>
      <c r="AR618">
        <v>0</v>
      </c>
      <c r="AS618">
        <v>0</v>
      </c>
      <c r="AT618">
        <v>0</v>
      </c>
      <c r="AU618">
        <v>0</v>
      </c>
      <c r="AV618">
        <v>0</v>
      </c>
      <c r="AW618">
        <v>0</v>
      </c>
      <c r="AX618">
        <v>0</v>
      </c>
      <c r="AY618">
        <v>0</v>
      </c>
      <c r="AZ618" t="s">
        <v>1295</v>
      </c>
      <c r="BA618" t="s">
        <v>1293</v>
      </c>
      <c r="BB618" t="s">
        <v>161</v>
      </c>
      <c r="BC618" t="s">
        <v>161</v>
      </c>
      <c r="BD618" t="s">
        <v>161</v>
      </c>
      <c r="BE618" t="s">
        <v>161</v>
      </c>
      <c r="BF618" t="s">
        <v>307</v>
      </c>
      <c r="BG618" t="s">
        <v>161</v>
      </c>
      <c r="BH618" t="s">
        <v>161</v>
      </c>
      <c r="BI618">
        <v>0</v>
      </c>
      <c r="BJ618" t="s">
        <v>161</v>
      </c>
      <c r="BK618" t="s">
        <v>161</v>
      </c>
      <c r="BL618" t="s">
        <v>1296</v>
      </c>
      <c r="BM618" t="s">
        <v>161</v>
      </c>
      <c r="BO618" t="s">
        <v>161</v>
      </c>
      <c r="BQ618" t="s">
        <v>161</v>
      </c>
      <c r="BS618" t="s">
        <v>161</v>
      </c>
      <c r="BU618" t="s">
        <v>161</v>
      </c>
      <c r="BW618" t="s">
        <v>161</v>
      </c>
      <c r="BX618" t="s">
        <v>161</v>
      </c>
      <c r="BZ618">
        <v>0</v>
      </c>
      <c r="CA618">
        <v>0</v>
      </c>
      <c r="CB618">
        <v>0</v>
      </c>
      <c r="CC618">
        <v>0</v>
      </c>
      <c r="CD618">
        <v>0</v>
      </c>
      <c r="CE618">
        <v>0</v>
      </c>
      <c r="CF618">
        <v>0</v>
      </c>
      <c r="CG618">
        <v>0</v>
      </c>
      <c r="CH618">
        <v>0</v>
      </c>
      <c r="CI618">
        <v>0</v>
      </c>
      <c r="CJ618">
        <v>0</v>
      </c>
      <c r="CK618">
        <v>0</v>
      </c>
      <c r="CL618">
        <v>0</v>
      </c>
      <c r="CM618">
        <v>0</v>
      </c>
      <c r="CN618">
        <v>0</v>
      </c>
      <c r="CO618">
        <v>0</v>
      </c>
      <c r="CP618">
        <v>0</v>
      </c>
      <c r="CQ618">
        <v>0</v>
      </c>
      <c r="CR618">
        <v>0</v>
      </c>
      <c r="CS618">
        <v>0</v>
      </c>
      <c r="CT618">
        <v>0</v>
      </c>
      <c r="CU618">
        <v>0</v>
      </c>
      <c r="CV618">
        <v>0</v>
      </c>
      <c r="CW618">
        <v>0</v>
      </c>
      <c r="CX618">
        <v>0</v>
      </c>
      <c r="CY618">
        <v>0</v>
      </c>
      <c r="CZ618">
        <v>0</v>
      </c>
      <c r="DA618">
        <v>0</v>
      </c>
      <c r="DB618">
        <v>0</v>
      </c>
      <c r="DC618">
        <v>0</v>
      </c>
      <c r="DD618">
        <v>0</v>
      </c>
      <c r="DE618">
        <v>0</v>
      </c>
      <c r="DF618">
        <v>0</v>
      </c>
      <c r="DG618">
        <v>0</v>
      </c>
      <c r="DH618">
        <v>0</v>
      </c>
      <c r="DI618">
        <v>0</v>
      </c>
      <c r="DJ618">
        <v>0</v>
      </c>
      <c r="DK618">
        <v>0</v>
      </c>
      <c r="DL618">
        <v>0</v>
      </c>
      <c r="DM618">
        <v>0</v>
      </c>
      <c r="DN618">
        <v>0</v>
      </c>
      <c r="DO618">
        <v>0</v>
      </c>
      <c r="DP618">
        <v>0</v>
      </c>
      <c r="DQ618">
        <v>0</v>
      </c>
      <c r="DR618">
        <v>0</v>
      </c>
      <c r="DS618">
        <v>0</v>
      </c>
      <c r="DT618">
        <v>0</v>
      </c>
      <c r="DU618">
        <v>0</v>
      </c>
      <c r="DV618">
        <v>0</v>
      </c>
      <c r="DW618">
        <v>0</v>
      </c>
      <c r="DX618">
        <v>0</v>
      </c>
      <c r="DY618">
        <v>0</v>
      </c>
      <c r="DZ618">
        <v>0</v>
      </c>
      <c r="EA618">
        <v>0</v>
      </c>
      <c r="EB618">
        <v>0</v>
      </c>
      <c r="EC618">
        <v>0</v>
      </c>
      <c r="ED618">
        <v>0</v>
      </c>
      <c r="EE618">
        <v>0</v>
      </c>
      <c r="EF618">
        <v>0</v>
      </c>
      <c r="EG618">
        <v>0</v>
      </c>
      <c r="EH618">
        <v>0</v>
      </c>
      <c r="EI618">
        <v>0</v>
      </c>
      <c r="EJ618">
        <v>0</v>
      </c>
      <c r="EK618">
        <v>0</v>
      </c>
      <c r="EL618">
        <v>0</v>
      </c>
      <c r="EM618">
        <v>0</v>
      </c>
      <c r="EN618">
        <v>0</v>
      </c>
      <c r="EO618">
        <v>0</v>
      </c>
      <c r="EP618">
        <v>0</v>
      </c>
      <c r="EQ618">
        <v>0</v>
      </c>
      <c r="ER618">
        <v>0</v>
      </c>
      <c r="ES618">
        <v>0</v>
      </c>
    </row>
    <row r="619" spans="1:149" hidden="1" x14ac:dyDescent="0.3">
      <c r="A619" t="s">
        <v>148</v>
      </c>
      <c r="B619" t="s">
        <v>1033</v>
      </c>
      <c r="C619" t="s">
        <v>1286</v>
      </c>
      <c r="D619" t="s">
        <v>151</v>
      </c>
      <c r="E619" t="s">
        <v>152</v>
      </c>
      <c r="F619" t="s">
        <v>1297</v>
      </c>
      <c r="G619" t="str">
        <f>VLOOKUP(L619,'[3]Locn Lookup 2'!G:H,2,FALSE)</f>
        <v>107 -  NORTH STREET SCHOOL</v>
      </c>
      <c r="H619" t="str">
        <f t="shared" si="35"/>
        <v>22164107 -  NORTH STREET SCHOOL</v>
      </c>
      <c r="I619" t="s">
        <v>154</v>
      </c>
      <c r="J619" t="s">
        <v>155</v>
      </c>
      <c r="L619" s="3">
        <v>107</v>
      </c>
      <c r="M619" t="s">
        <v>652</v>
      </c>
      <c r="N619" t="s">
        <v>1298</v>
      </c>
      <c r="O619" t="s">
        <v>151</v>
      </c>
      <c r="P619" t="s">
        <v>158</v>
      </c>
      <c r="Q619" t="s">
        <v>307</v>
      </c>
      <c r="R619">
        <v>0</v>
      </c>
      <c r="S619">
        <v>0</v>
      </c>
      <c r="T619">
        <v>0</v>
      </c>
      <c r="U619">
        <v>0</v>
      </c>
      <c r="V619">
        <v>0</v>
      </c>
      <c r="W619">
        <v>0</v>
      </c>
      <c r="X619">
        <v>0</v>
      </c>
      <c r="Y619">
        <v>0</v>
      </c>
      <c r="Z619">
        <v>0</v>
      </c>
      <c r="AA619">
        <v>0</v>
      </c>
      <c r="AB619">
        <v>90000</v>
      </c>
      <c r="AC619">
        <v>0</v>
      </c>
      <c r="AD619">
        <v>0</v>
      </c>
      <c r="AE619">
        <f t="shared" si="36"/>
        <v>0</v>
      </c>
      <c r="AF619">
        <v>90000</v>
      </c>
      <c r="AG619">
        <v>90000</v>
      </c>
      <c r="AH619">
        <v>0</v>
      </c>
      <c r="AI619">
        <v>100</v>
      </c>
      <c r="AJ619">
        <v>0</v>
      </c>
      <c r="AK619">
        <v>0</v>
      </c>
      <c r="AL619">
        <v>0</v>
      </c>
      <c r="AM619">
        <v>0</v>
      </c>
      <c r="AN619">
        <v>0</v>
      </c>
      <c r="AO619">
        <v>0</v>
      </c>
      <c r="AP619">
        <v>0</v>
      </c>
      <c r="AQ619">
        <v>0</v>
      </c>
      <c r="AR619">
        <v>0</v>
      </c>
      <c r="AS619">
        <v>0</v>
      </c>
      <c r="AT619">
        <v>0</v>
      </c>
      <c r="AU619">
        <v>0</v>
      </c>
      <c r="AV619">
        <v>0</v>
      </c>
      <c r="AW619">
        <v>0</v>
      </c>
      <c r="AX619">
        <v>0</v>
      </c>
      <c r="AY619">
        <v>0</v>
      </c>
      <c r="AZ619" t="s">
        <v>1299</v>
      </c>
      <c r="BA619" t="s">
        <v>1297</v>
      </c>
      <c r="BB619" t="s">
        <v>161</v>
      </c>
      <c r="BC619" t="s">
        <v>161</v>
      </c>
      <c r="BD619" t="s">
        <v>161</v>
      </c>
      <c r="BE619" t="s">
        <v>161</v>
      </c>
      <c r="BF619" t="s">
        <v>159</v>
      </c>
      <c r="BG619" t="s">
        <v>161</v>
      </c>
      <c r="BH619" t="s">
        <v>161</v>
      </c>
      <c r="BI619">
        <v>0</v>
      </c>
      <c r="BJ619" t="s">
        <v>161</v>
      </c>
      <c r="BK619" t="s">
        <v>161</v>
      </c>
      <c r="BL619" t="s">
        <v>161</v>
      </c>
      <c r="BM619" t="s">
        <v>161</v>
      </c>
      <c r="BO619" t="s">
        <v>161</v>
      </c>
      <c r="BQ619" t="s">
        <v>161</v>
      </c>
      <c r="BS619" t="s">
        <v>161</v>
      </c>
      <c r="BU619" t="s">
        <v>161</v>
      </c>
      <c r="BW619" t="s">
        <v>161</v>
      </c>
      <c r="BX619" t="s">
        <v>161</v>
      </c>
      <c r="BZ619">
        <v>0</v>
      </c>
      <c r="CA619">
        <v>0</v>
      </c>
      <c r="CB619">
        <v>0</v>
      </c>
      <c r="CC619">
        <v>0</v>
      </c>
      <c r="CD619">
        <v>0</v>
      </c>
      <c r="CE619">
        <v>0</v>
      </c>
      <c r="CF619">
        <v>0</v>
      </c>
      <c r="CG619">
        <v>0</v>
      </c>
      <c r="CH619">
        <v>0</v>
      </c>
      <c r="CI619">
        <v>0</v>
      </c>
      <c r="CJ619">
        <v>0</v>
      </c>
      <c r="CK619">
        <v>0</v>
      </c>
      <c r="CL619">
        <v>0</v>
      </c>
      <c r="CM619">
        <v>0</v>
      </c>
      <c r="CN619">
        <v>0</v>
      </c>
      <c r="CO619">
        <v>0</v>
      </c>
      <c r="CP619">
        <v>0</v>
      </c>
      <c r="CQ619">
        <v>0</v>
      </c>
      <c r="CR619">
        <v>0</v>
      </c>
      <c r="CS619">
        <v>0</v>
      </c>
      <c r="CT619">
        <v>0</v>
      </c>
      <c r="CU619">
        <v>0</v>
      </c>
      <c r="CV619">
        <v>0</v>
      </c>
      <c r="CW619">
        <v>0</v>
      </c>
      <c r="CX619">
        <v>0</v>
      </c>
      <c r="CY619">
        <v>0</v>
      </c>
      <c r="CZ619">
        <v>0</v>
      </c>
      <c r="DA619">
        <v>0</v>
      </c>
      <c r="DB619">
        <v>0</v>
      </c>
      <c r="DC619">
        <v>0</v>
      </c>
      <c r="DD619">
        <v>0</v>
      </c>
      <c r="DE619">
        <v>0</v>
      </c>
      <c r="DF619">
        <v>0</v>
      </c>
      <c r="DG619">
        <v>0</v>
      </c>
      <c r="DH619">
        <v>0</v>
      </c>
      <c r="DI619">
        <v>0</v>
      </c>
      <c r="DJ619">
        <v>0</v>
      </c>
      <c r="DK619">
        <v>0</v>
      </c>
      <c r="DL619">
        <v>0</v>
      </c>
      <c r="DM619">
        <v>0</v>
      </c>
      <c r="DN619">
        <v>0</v>
      </c>
      <c r="DO619">
        <v>0</v>
      </c>
      <c r="DP619">
        <v>0</v>
      </c>
      <c r="DQ619">
        <v>0</v>
      </c>
      <c r="DR619">
        <v>0</v>
      </c>
      <c r="DS619">
        <v>0</v>
      </c>
      <c r="DT619">
        <v>0</v>
      </c>
      <c r="DU619">
        <v>0</v>
      </c>
      <c r="DV619">
        <v>0</v>
      </c>
      <c r="DW619">
        <v>0</v>
      </c>
      <c r="DX619">
        <v>0</v>
      </c>
      <c r="DY619">
        <v>0</v>
      </c>
      <c r="DZ619">
        <v>0</v>
      </c>
      <c r="EA619">
        <v>0</v>
      </c>
      <c r="EB619">
        <v>0</v>
      </c>
      <c r="EC619">
        <v>0</v>
      </c>
      <c r="ED619">
        <v>0</v>
      </c>
      <c r="EE619">
        <v>0</v>
      </c>
      <c r="EF619">
        <v>0</v>
      </c>
      <c r="EG619">
        <v>0</v>
      </c>
      <c r="EH619">
        <v>0</v>
      </c>
      <c r="EI619">
        <v>0</v>
      </c>
      <c r="EJ619">
        <v>0</v>
      </c>
      <c r="EK619">
        <v>0</v>
      </c>
      <c r="EL619">
        <v>0</v>
      </c>
      <c r="EM619">
        <v>0</v>
      </c>
      <c r="EN619">
        <v>0</v>
      </c>
      <c r="EO619">
        <v>0</v>
      </c>
      <c r="EP619">
        <v>0</v>
      </c>
      <c r="EQ619">
        <v>0</v>
      </c>
      <c r="ER619">
        <v>0</v>
      </c>
      <c r="ES619">
        <v>0</v>
      </c>
    </row>
    <row r="620" spans="1:149" hidden="1" x14ac:dyDescent="0.3">
      <c r="A620" t="s">
        <v>148</v>
      </c>
      <c r="B620" t="s">
        <v>1033</v>
      </c>
      <c r="C620" t="s">
        <v>1286</v>
      </c>
      <c r="D620" t="s">
        <v>151</v>
      </c>
      <c r="E620" t="s">
        <v>152</v>
      </c>
      <c r="F620" t="s">
        <v>1073</v>
      </c>
      <c r="G620" t="str">
        <f>VLOOKUP(L620,'[3]Locn Lookup 2'!G:H,2,FALSE)</f>
        <v>107 -  NORTH STREET SCHOOL</v>
      </c>
      <c r="H620" t="str">
        <f t="shared" si="35"/>
        <v>25066107 -  NORTH STREET SCHOOL</v>
      </c>
      <c r="I620" t="s">
        <v>154</v>
      </c>
      <c r="J620" t="s">
        <v>155</v>
      </c>
      <c r="L620" s="3">
        <v>107</v>
      </c>
      <c r="M620" t="s">
        <v>652</v>
      </c>
      <c r="N620" t="s">
        <v>1300</v>
      </c>
      <c r="O620" t="s">
        <v>151</v>
      </c>
      <c r="P620" t="s">
        <v>158</v>
      </c>
      <c r="Q620" t="s">
        <v>307</v>
      </c>
      <c r="R620">
        <v>0</v>
      </c>
      <c r="S620">
        <v>0</v>
      </c>
      <c r="T620">
        <v>0</v>
      </c>
      <c r="U620">
        <v>0</v>
      </c>
      <c r="V620">
        <v>0</v>
      </c>
      <c r="W620">
        <v>0</v>
      </c>
      <c r="X620">
        <v>0</v>
      </c>
      <c r="Y620">
        <v>0</v>
      </c>
      <c r="Z620">
        <v>0</v>
      </c>
      <c r="AA620">
        <v>0</v>
      </c>
      <c r="AB620">
        <v>600000</v>
      </c>
      <c r="AC620">
        <v>0</v>
      </c>
      <c r="AD620">
        <v>0</v>
      </c>
      <c r="AE620">
        <f t="shared" si="36"/>
        <v>0</v>
      </c>
      <c r="AF620">
        <v>600000</v>
      </c>
      <c r="AG620">
        <v>600000</v>
      </c>
      <c r="AH620">
        <v>0</v>
      </c>
      <c r="AI620">
        <v>100</v>
      </c>
      <c r="AJ620">
        <v>0</v>
      </c>
      <c r="AK620">
        <v>0</v>
      </c>
      <c r="AL620">
        <v>0</v>
      </c>
      <c r="AM620">
        <v>0</v>
      </c>
      <c r="AN620">
        <v>0</v>
      </c>
      <c r="AO620">
        <v>0</v>
      </c>
      <c r="AP620">
        <v>0</v>
      </c>
      <c r="AQ620">
        <v>0</v>
      </c>
      <c r="AR620">
        <v>0</v>
      </c>
      <c r="AS620">
        <v>0</v>
      </c>
      <c r="AT620">
        <v>0</v>
      </c>
      <c r="AU620">
        <v>0</v>
      </c>
      <c r="AV620">
        <v>0</v>
      </c>
      <c r="AW620">
        <v>0</v>
      </c>
      <c r="AX620">
        <v>0</v>
      </c>
      <c r="AY620">
        <v>0</v>
      </c>
      <c r="AZ620" t="s">
        <v>1075</v>
      </c>
      <c r="BA620" t="s">
        <v>1073</v>
      </c>
      <c r="BB620" t="s">
        <v>161</v>
      </c>
      <c r="BC620" t="s">
        <v>161</v>
      </c>
      <c r="BD620" t="s">
        <v>161</v>
      </c>
      <c r="BE620" t="s">
        <v>161</v>
      </c>
      <c r="BF620" t="s">
        <v>159</v>
      </c>
      <c r="BG620" t="s">
        <v>161</v>
      </c>
      <c r="BH620" t="s">
        <v>161</v>
      </c>
      <c r="BI620">
        <v>0</v>
      </c>
      <c r="BJ620" t="s">
        <v>161</v>
      </c>
      <c r="BK620" t="s">
        <v>161</v>
      </c>
      <c r="BL620" t="s">
        <v>161</v>
      </c>
      <c r="BM620" t="s">
        <v>161</v>
      </c>
      <c r="BO620" t="s">
        <v>161</v>
      </c>
      <c r="BQ620" t="s">
        <v>161</v>
      </c>
      <c r="BS620" t="s">
        <v>161</v>
      </c>
      <c r="BU620" t="s">
        <v>161</v>
      </c>
      <c r="BW620" t="s">
        <v>161</v>
      </c>
      <c r="BX620" t="s">
        <v>161</v>
      </c>
      <c r="BZ620">
        <v>0</v>
      </c>
      <c r="CA620">
        <v>0</v>
      </c>
      <c r="CB620">
        <v>0</v>
      </c>
      <c r="CC620">
        <v>0</v>
      </c>
      <c r="CD620">
        <v>0</v>
      </c>
      <c r="CE620">
        <v>0</v>
      </c>
      <c r="CF620">
        <v>0</v>
      </c>
      <c r="CG620">
        <v>0</v>
      </c>
      <c r="CH620">
        <v>0</v>
      </c>
      <c r="CI620">
        <v>0</v>
      </c>
      <c r="CJ620">
        <v>0</v>
      </c>
      <c r="CK620">
        <v>0</v>
      </c>
      <c r="CL620">
        <v>0</v>
      </c>
      <c r="CM620">
        <v>0</v>
      </c>
      <c r="CN620">
        <v>0</v>
      </c>
      <c r="CO620">
        <v>0</v>
      </c>
      <c r="CP620">
        <v>0</v>
      </c>
      <c r="CQ620">
        <v>0</v>
      </c>
      <c r="CR620">
        <v>0</v>
      </c>
      <c r="CS620">
        <v>0</v>
      </c>
      <c r="CT620">
        <v>0</v>
      </c>
      <c r="CU620">
        <v>0</v>
      </c>
      <c r="CV620">
        <v>0</v>
      </c>
      <c r="CW620">
        <v>0</v>
      </c>
      <c r="CX620">
        <v>0</v>
      </c>
      <c r="CY620">
        <v>0</v>
      </c>
      <c r="CZ620">
        <v>0</v>
      </c>
      <c r="DA620">
        <v>0</v>
      </c>
      <c r="DB620">
        <v>0</v>
      </c>
      <c r="DC620">
        <v>0</v>
      </c>
      <c r="DD620">
        <v>0</v>
      </c>
      <c r="DE620">
        <v>0</v>
      </c>
      <c r="DF620">
        <v>0</v>
      </c>
      <c r="DG620">
        <v>0</v>
      </c>
      <c r="DH620">
        <v>0</v>
      </c>
      <c r="DI620">
        <v>0</v>
      </c>
      <c r="DJ620">
        <v>0</v>
      </c>
      <c r="DK620">
        <v>0</v>
      </c>
      <c r="DL620">
        <v>0</v>
      </c>
      <c r="DM620">
        <v>0</v>
      </c>
      <c r="DN620">
        <v>0</v>
      </c>
      <c r="DO620">
        <v>0</v>
      </c>
      <c r="DP620">
        <v>0</v>
      </c>
      <c r="DQ620">
        <v>0</v>
      </c>
      <c r="DR620">
        <v>0</v>
      </c>
      <c r="DS620">
        <v>0</v>
      </c>
      <c r="DT620">
        <v>0</v>
      </c>
      <c r="DU620">
        <v>0</v>
      </c>
      <c r="DV620">
        <v>0</v>
      </c>
      <c r="DW620">
        <v>0</v>
      </c>
      <c r="DX620">
        <v>0</v>
      </c>
      <c r="DY620">
        <v>0</v>
      </c>
      <c r="DZ620">
        <v>0</v>
      </c>
      <c r="EA620">
        <v>0</v>
      </c>
      <c r="EB620">
        <v>0</v>
      </c>
      <c r="EC620">
        <v>0</v>
      </c>
      <c r="ED620">
        <v>0</v>
      </c>
      <c r="EE620">
        <v>0</v>
      </c>
      <c r="EF620">
        <v>0</v>
      </c>
      <c r="EG620">
        <v>0</v>
      </c>
      <c r="EH620">
        <v>0</v>
      </c>
      <c r="EI620">
        <v>0</v>
      </c>
      <c r="EJ620">
        <v>0</v>
      </c>
      <c r="EK620">
        <v>0</v>
      </c>
      <c r="EL620">
        <v>0</v>
      </c>
      <c r="EM620">
        <v>0</v>
      </c>
      <c r="EN620">
        <v>0</v>
      </c>
      <c r="EO620">
        <v>0</v>
      </c>
      <c r="EP620">
        <v>0</v>
      </c>
      <c r="EQ620">
        <v>0</v>
      </c>
      <c r="ER620">
        <v>0</v>
      </c>
      <c r="ES620">
        <v>0</v>
      </c>
    </row>
    <row r="621" spans="1:149" hidden="1" x14ac:dyDescent="0.3">
      <c r="A621" t="s">
        <v>148</v>
      </c>
      <c r="B621" t="s">
        <v>1033</v>
      </c>
      <c r="C621" t="s">
        <v>1286</v>
      </c>
      <c r="D621" t="s">
        <v>1007</v>
      </c>
      <c r="E621" t="s">
        <v>1008</v>
      </c>
      <c r="F621" t="s">
        <v>1168</v>
      </c>
      <c r="G621" t="str">
        <f>VLOOKUP(L621,'[3]Locn Lookup 2'!G:H,2,FALSE)</f>
        <v>108 -  PARKWAY SCHOOL</v>
      </c>
      <c r="H621" t="str">
        <f t="shared" si="35"/>
        <v>22048108 -  PARKWAY SCHOOL</v>
      </c>
      <c r="I621" t="s">
        <v>154</v>
      </c>
      <c r="J621" t="s">
        <v>155</v>
      </c>
      <c r="L621" s="3">
        <v>108</v>
      </c>
      <c r="M621" t="s">
        <v>652</v>
      </c>
      <c r="N621" t="s">
        <v>1301</v>
      </c>
      <c r="O621" t="s">
        <v>1007</v>
      </c>
      <c r="P621" t="s">
        <v>158</v>
      </c>
      <c r="Q621" t="s">
        <v>307</v>
      </c>
      <c r="R621">
        <v>0</v>
      </c>
      <c r="S621">
        <v>0</v>
      </c>
      <c r="T621">
        <v>0</v>
      </c>
      <c r="U621">
        <v>0</v>
      </c>
      <c r="V621">
        <v>0</v>
      </c>
      <c r="W621">
        <v>0</v>
      </c>
      <c r="X621">
        <v>0</v>
      </c>
      <c r="Y621">
        <v>0</v>
      </c>
      <c r="Z621">
        <v>0</v>
      </c>
      <c r="AA621">
        <v>0</v>
      </c>
      <c r="AB621">
        <v>0</v>
      </c>
      <c r="AC621">
        <v>8800</v>
      </c>
      <c r="AD621">
        <v>-259.5</v>
      </c>
      <c r="AE621">
        <f t="shared" si="36"/>
        <v>8540.5</v>
      </c>
      <c r="AF621">
        <v>8540.5</v>
      </c>
      <c r="AG621">
        <v>8540.5</v>
      </c>
      <c r="AH621">
        <v>0</v>
      </c>
      <c r="AI621">
        <v>100</v>
      </c>
      <c r="AJ621">
        <v>0</v>
      </c>
      <c r="AK621">
        <v>0</v>
      </c>
      <c r="AL621">
        <v>0</v>
      </c>
      <c r="AM621">
        <v>0</v>
      </c>
      <c r="AN621">
        <v>0</v>
      </c>
      <c r="AO621">
        <v>0</v>
      </c>
      <c r="AP621">
        <v>0</v>
      </c>
      <c r="AQ621">
        <v>0</v>
      </c>
      <c r="AR621">
        <v>0</v>
      </c>
      <c r="AS621">
        <v>0</v>
      </c>
      <c r="AT621">
        <v>0</v>
      </c>
      <c r="AU621">
        <v>0</v>
      </c>
      <c r="AV621">
        <v>0</v>
      </c>
      <c r="AW621">
        <v>0</v>
      </c>
      <c r="AX621">
        <v>0</v>
      </c>
      <c r="AY621">
        <v>0</v>
      </c>
      <c r="AZ621" t="s">
        <v>1170</v>
      </c>
      <c r="BA621" t="s">
        <v>1168</v>
      </c>
      <c r="BB621" t="s">
        <v>161</v>
      </c>
      <c r="BC621" t="s">
        <v>161</v>
      </c>
      <c r="BD621" t="s">
        <v>161</v>
      </c>
      <c r="BE621" t="s">
        <v>161</v>
      </c>
      <c r="BF621" t="s">
        <v>159</v>
      </c>
      <c r="BG621" t="s">
        <v>161</v>
      </c>
      <c r="BH621" t="s">
        <v>161</v>
      </c>
      <c r="BI621">
        <v>0</v>
      </c>
      <c r="BJ621" t="s">
        <v>161</v>
      </c>
      <c r="BK621" t="s">
        <v>161</v>
      </c>
      <c r="BL621" t="s">
        <v>161</v>
      </c>
      <c r="BM621" t="s">
        <v>161</v>
      </c>
      <c r="BO621" t="s">
        <v>161</v>
      </c>
      <c r="BQ621" t="s">
        <v>161</v>
      </c>
      <c r="BS621" t="s">
        <v>161</v>
      </c>
      <c r="BU621" t="s">
        <v>161</v>
      </c>
      <c r="BW621" t="s">
        <v>161</v>
      </c>
      <c r="BX621" t="s">
        <v>161</v>
      </c>
      <c r="BZ621">
        <v>0</v>
      </c>
      <c r="CA621">
        <v>0</v>
      </c>
      <c r="CB621">
        <v>0</v>
      </c>
      <c r="CC621">
        <v>0</v>
      </c>
      <c r="CD621">
        <v>0</v>
      </c>
      <c r="CE621">
        <v>0</v>
      </c>
      <c r="CF621">
        <v>0</v>
      </c>
      <c r="CG621">
        <v>0</v>
      </c>
      <c r="CH621">
        <v>0</v>
      </c>
      <c r="CI621">
        <v>0</v>
      </c>
      <c r="CJ621">
        <v>0</v>
      </c>
      <c r="CK621">
        <v>0</v>
      </c>
      <c r="CL621">
        <v>0</v>
      </c>
      <c r="CM621">
        <v>0</v>
      </c>
      <c r="CN621">
        <v>0</v>
      </c>
      <c r="CO621">
        <v>0</v>
      </c>
      <c r="CP621">
        <v>0</v>
      </c>
      <c r="CQ621">
        <v>0</v>
      </c>
      <c r="CR621">
        <v>0</v>
      </c>
      <c r="CS621">
        <v>0</v>
      </c>
      <c r="CT621">
        <v>0</v>
      </c>
      <c r="CU621">
        <v>0</v>
      </c>
      <c r="CV621">
        <v>0</v>
      </c>
      <c r="CW621">
        <v>0</v>
      </c>
      <c r="CX621">
        <v>0</v>
      </c>
      <c r="CY621">
        <v>0</v>
      </c>
      <c r="CZ621">
        <v>0</v>
      </c>
      <c r="DA621">
        <v>0</v>
      </c>
      <c r="DB621">
        <v>0</v>
      </c>
      <c r="DC621">
        <v>0</v>
      </c>
      <c r="DD621">
        <v>0</v>
      </c>
      <c r="DE621">
        <v>0</v>
      </c>
      <c r="DF621">
        <v>0</v>
      </c>
      <c r="DG621">
        <v>0</v>
      </c>
      <c r="DH621">
        <v>0</v>
      </c>
      <c r="DI621">
        <v>0</v>
      </c>
      <c r="DJ621">
        <v>0</v>
      </c>
      <c r="DK621">
        <v>0</v>
      </c>
      <c r="DL621">
        <v>0</v>
      </c>
      <c r="DM621">
        <v>0</v>
      </c>
      <c r="DN621">
        <v>0</v>
      </c>
      <c r="DO621">
        <v>0</v>
      </c>
      <c r="DP621">
        <v>0</v>
      </c>
      <c r="DQ621">
        <v>0</v>
      </c>
      <c r="DR621">
        <v>0</v>
      </c>
      <c r="DS621">
        <v>0</v>
      </c>
      <c r="DT621">
        <v>0</v>
      </c>
      <c r="DU621">
        <v>0</v>
      </c>
      <c r="DV621">
        <v>0</v>
      </c>
      <c r="DW621">
        <v>0</v>
      </c>
      <c r="DX621">
        <v>0</v>
      </c>
      <c r="DY621">
        <v>0</v>
      </c>
      <c r="DZ621">
        <v>0</v>
      </c>
      <c r="EA621">
        <v>0</v>
      </c>
      <c r="EB621">
        <v>0</v>
      </c>
      <c r="EC621">
        <v>0</v>
      </c>
      <c r="ED621">
        <v>0</v>
      </c>
      <c r="EE621">
        <v>0</v>
      </c>
      <c r="EF621">
        <v>0</v>
      </c>
      <c r="EG621">
        <v>0</v>
      </c>
      <c r="EH621">
        <v>0</v>
      </c>
      <c r="EI621">
        <v>0</v>
      </c>
      <c r="EJ621">
        <v>0</v>
      </c>
      <c r="EK621">
        <v>0</v>
      </c>
      <c r="EL621">
        <v>0</v>
      </c>
      <c r="EM621">
        <v>0</v>
      </c>
      <c r="EN621">
        <v>0</v>
      </c>
      <c r="EO621">
        <v>0</v>
      </c>
      <c r="EP621">
        <v>0</v>
      </c>
      <c r="EQ621">
        <v>0</v>
      </c>
      <c r="ER621">
        <v>0</v>
      </c>
      <c r="ES621">
        <v>0</v>
      </c>
    </row>
    <row r="622" spans="1:149" hidden="1" x14ac:dyDescent="0.3">
      <c r="A622" t="s">
        <v>148</v>
      </c>
      <c r="B622" t="s">
        <v>1033</v>
      </c>
      <c r="C622" t="s">
        <v>1302</v>
      </c>
      <c r="D622" t="s">
        <v>151</v>
      </c>
      <c r="E622" t="s">
        <v>152</v>
      </c>
      <c r="F622" t="s">
        <v>1107</v>
      </c>
      <c r="G622" t="str">
        <f>VLOOKUP(L622,'[3]Locn Lookup 2'!G:H,2,FALSE)</f>
        <v>108 -  PARKWAY SCHOOL</v>
      </c>
      <c r="H622" t="str">
        <f t="shared" si="35"/>
        <v>16169108 -  PARKWAY SCHOOL</v>
      </c>
      <c r="I622" t="s">
        <v>154</v>
      </c>
      <c r="J622" t="s">
        <v>155</v>
      </c>
      <c r="L622" s="3">
        <v>108</v>
      </c>
      <c r="M622" t="s">
        <v>156</v>
      </c>
      <c r="N622" t="s">
        <v>1303</v>
      </c>
      <c r="O622" t="s">
        <v>151</v>
      </c>
      <c r="P622" t="s">
        <v>158</v>
      </c>
      <c r="Q622" t="s">
        <v>164</v>
      </c>
      <c r="R622">
        <v>0</v>
      </c>
      <c r="S622">
        <v>0</v>
      </c>
      <c r="T622">
        <v>0</v>
      </c>
      <c r="U622">
        <v>0</v>
      </c>
      <c r="V622">
        <v>0</v>
      </c>
      <c r="W622">
        <v>0</v>
      </c>
      <c r="X622">
        <v>0</v>
      </c>
      <c r="Y622">
        <v>0</v>
      </c>
      <c r="Z622">
        <v>0</v>
      </c>
      <c r="AA622">
        <v>0</v>
      </c>
      <c r="AB622">
        <v>2500</v>
      </c>
      <c r="AC622">
        <v>0</v>
      </c>
      <c r="AD622">
        <v>0</v>
      </c>
      <c r="AE622">
        <f t="shared" si="36"/>
        <v>0</v>
      </c>
      <c r="AF622">
        <v>2500</v>
      </c>
      <c r="AG622">
        <v>2500</v>
      </c>
      <c r="AH622">
        <v>0</v>
      </c>
      <c r="AI622">
        <v>100</v>
      </c>
      <c r="AJ622">
        <v>0</v>
      </c>
      <c r="AK622">
        <v>0</v>
      </c>
      <c r="AL622">
        <v>0</v>
      </c>
      <c r="AM622">
        <v>0</v>
      </c>
      <c r="AN622">
        <v>0</v>
      </c>
      <c r="AO622">
        <v>0</v>
      </c>
      <c r="AP622">
        <v>0</v>
      </c>
      <c r="AQ622">
        <v>0</v>
      </c>
      <c r="AR622">
        <v>0</v>
      </c>
      <c r="AS622">
        <v>0</v>
      </c>
      <c r="AT622">
        <v>0</v>
      </c>
      <c r="AU622">
        <v>0</v>
      </c>
      <c r="AV622">
        <v>0</v>
      </c>
      <c r="AW622">
        <v>0</v>
      </c>
      <c r="AX622">
        <v>0</v>
      </c>
      <c r="AY622">
        <v>0</v>
      </c>
      <c r="AZ622" t="s">
        <v>1109</v>
      </c>
      <c r="BA622" t="s">
        <v>1107</v>
      </c>
      <c r="BB622" t="s">
        <v>161</v>
      </c>
      <c r="BC622" t="s">
        <v>161</v>
      </c>
      <c r="BD622" t="s">
        <v>161</v>
      </c>
      <c r="BE622" t="s">
        <v>161</v>
      </c>
      <c r="BF622" t="s">
        <v>159</v>
      </c>
      <c r="BG622" t="s">
        <v>161</v>
      </c>
      <c r="BH622" s="4">
        <v>42186</v>
      </c>
      <c r="BI622">
        <v>0</v>
      </c>
      <c r="BJ622" s="4">
        <v>42551</v>
      </c>
      <c r="BK622" t="s">
        <v>161</v>
      </c>
      <c r="BL622" t="s">
        <v>161</v>
      </c>
      <c r="BM622" t="s">
        <v>161</v>
      </c>
      <c r="BO622" t="s">
        <v>161</v>
      </c>
      <c r="BQ622" t="s">
        <v>161</v>
      </c>
      <c r="BS622" t="s">
        <v>161</v>
      </c>
      <c r="BU622" t="s">
        <v>161</v>
      </c>
      <c r="BW622" t="s">
        <v>161</v>
      </c>
      <c r="BX622" t="s">
        <v>161</v>
      </c>
      <c r="BZ622">
        <v>0</v>
      </c>
      <c r="CA622">
        <v>0</v>
      </c>
      <c r="CB622">
        <v>0</v>
      </c>
      <c r="CC622">
        <v>0</v>
      </c>
      <c r="CD622">
        <v>0</v>
      </c>
      <c r="CE622">
        <v>0</v>
      </c>
      <c r="CF622">
        <v>0</v>
      </c>
      <c r="CG622">
        <v>0</v>
      </c>
      <c r="CH622">
        <v>0</v>
      </c>
      <c r="CI622">
        <v>0</v>
      </c>
      <c r="CJ622">
        <v>0</v>
      </c>
      <c r="CK622">
        <v>0</v>
      </c>
      <c r="CL622">
        <v>0</v>
      </c>
      <c r="CM622">
        <v>0</v>
      </c>
      <c r="CN622">
        <v>0</v>
      </c>
      <c r="CO622">
        <v>0</v>
      </c>
      <c r="CP622">
        <v>0</v>
      </c>
      <c r="CQ622">
        <v>0</v>
      </c>
      <c r="CR622">
        <v>0</v>
      </c>
      <c r="CS622">
        <v>0</v>
      </c>
      <c r="CT622">
        <v>0</v>
      </c>
      <c r="CU622">
        <v>0</v>
      </c>
      <c r="CV622">
        <v>0</v>
      </c>
      <c r="CW622">
        <v>0</v>
      </c>
      <c r="CX622">
        <v>2500</v>
      </c>
      <c r="CY622">
        <v>0</v>
      </c>
      <c r="CZ622">
        <v>0</v>
      </c>
      <c r="DA622">
        <v>2500</v>
      </c>
      <c r="DB622">
        <v>2500</v>
      </c>
      <c r="DC622">
        <v>0</v>
      </c>
      <c r="DD622">
        <v>0</v>
      </c>
      <c r="DE622">
        <v>100</v>
      </c>
      <c r="DF622">
        <v>0</v>
      </c>
      <c r="DG622">
        <v>0</v>
      </c>
      <c r="DH622">
        <v>0</v>
      </c>
      <c r="DI622">
        <v>0</v>
      </c>
      <c r="DJ622">
        <v>0</v>
      </c>
      <c r="DK622">
        <v>0</v>
      </c>
      <c r="DL622">
        <v>0</v>
      </c>
      <c r="DM622">
        <v>0</v>
      </c>
      <c r="DN622">
        <v>0</v>
      </c>
      <c r="DO622">
        <v>0</v>
      </c>
      <c r="DP622">
        <v>0</v>
      </c>
      <c r="DQ622">
        <v>0</v>
      </c>
      <c r="DR622">
        <v>0</v>
      </c>
      <c r="DS622">
        <v>0</v>
      </c>
      <c r="DT622">
        <v>0</v>
      </c>
      <c r="DU622">
        <v>0</v>
      </c>
      <c r="DV622">
        <v>0</v>
      </c>
      <c r="DW622">
        <v>0</v>
      </c>
      <c r="DX622">
        <v>0</v>
      </c>
      <c r="DY622">
        <v>0</v>
      </c>
      <c r="DZ622">
        <v>0</v>
      </c>
      <c r="EA622">
        <v>0</v>
      </c>
      <c r="EB622">
        <v>0</v>
      </c>
      <c r="EC622">
        <v>0</v>
      </c>
      <c r="ED622">
        <v>0</v>
      </c>
      <c r="EE622">
        <v>0</v>
      </c>
      <c r="EF622">
        <v>0</v>
      </c>
      <c r="EG622">
        <v>0</v>
      </c>
      <c r="EH622">
        <v>0</v>
      </c>
      <c r="EI622">
        <v>0</v>
      </c>
      <c r="EJ622">
        <v>0</v>
      </c>
      <c r="EK622">
        <v>0</v>
      </c>
      <c r="EL622">
        <v>0</v>
      </c>
      <c r="EM622">
        <v>0</v>
      </c>
      <c r="EN622">
        <v>0</v>
      </c>
      <c r="EO622">
        <v>0</v>
      </c>
      <c r="EP622">
        <v>0</v>
      </c>
      <c r="EQ622">
        <v>0</v>
      </c>
      <c r="ER622">
        <v>0</v>
      </c>
      <c r="ES622">
        <v>0</v>
      </c>
    </row>
    <row r="623" spans="1:149" hidden="1" x14ac:dyDescent="0.3">
      <c r="A623" t="s">
        <v>148</v>
      </c>
      <c r="B623" t="s">
        <v>1033</v>
      </c>
      <c r="C623" t="s">
        <v>1302</v>
      </c>
      <c r="D623" t="s">
        <v>151</v>
      </c>
      <c r="E623" t="s">
        <v>152</v>
      </c>
      <c r="F623" t="s">
        <v>1110</v>
      </c>
      <c r="G623" t="str">
        <f>VLOOKUP(L623,'[3]Locn Lookup 2'!G:H,2,FALSE)</f>
        <v>108 -  PARKWAY SCHOOL</v>
      </c>
      <c r="H623" t="str">
        <f t="shared" si="35"/>
        <v>17162108 -  PARKWAY SCHOOL</v>
      </c>
      <c r="I623" t="s">
        <v>154</v>
      </c>
      <c r="J623" t="s">
        <v>155</v>
      </c>
      <c r="L623" s="3">
        <v>108</v>
      </c>
      <c r="M623" t="s">
        <v>156</v>
      </c>
      <c r="N623" t="s">
        <v>1304</v>
      </c>
      <c r="O623" t="s">
        <v>151</v>
      </c>
      <c r="P623" t="s">
        <v>158</v>
      </c>
      <c r="Q623" t="s">
        <v>159</v>
      </c>
      <c r="R623">
        <v>0</v>
      </c>
      <c r="S623">
        <v>0</v>
      </c>
      <c r="T623">
        <v>0</v>
      </c>
      <c r="U623">
        <v>0</v>
      </c>
      <c r="V623">
        <v>0</v>
      </c>
      <c r="W623">
        <v>0</v>
      </c>
      <c r="X623">
        <v>0</v>
      </c>
      <c r="Y623">
        <v>0</v>
      </c>
      <c r="Z623">
        <v>0</v>
      </c>
      <c r="AA623">
        <v>0</v>
      </c>
      <c r="AB623">
        <v>5000</v>
      </c>
      <c r="AC623">
        <v>0</v>
      </c>
      <c r="AD623">
        <v>0</v>
      </c>
      <c r="AE623">
        <f t="shared" si="36"/>
        <v>0</v>
      </c>
      <c r="AF623">
        <v>5000</v>
      </c>
      <c r="AG623">
        <v>5000</v>
      </c>
      <c r="AH623">
        <v>0</v>
      </c>
      <c r="AI623">
        <v>100</v>
      </c>
      <c r="AJ623">
        <v>0</v>
      </c>
      <c r="AK623">
        <v>0</v>
      </c>
      <c r="AL623">
        <v>0</v>
      </c>
      <c r="AM623">
        <v>0</v>
      </c>
      <c r="AN623">
        <v>0</v>
      </c>
      <c r="AO623">
        <v>0</v>
      </c>
      <c r="AP623">
        <v>0</v>
      </c>
      <c r="AQ623">
        <v>0</v>
      </c>
      <c r="AR623">
        <v>0</v>
      </c>
      <c r="AS623">
        <v>0</v>
      </c>
      <c r="AT623">
        <v>0</v>
      </c>
      <c r="AU623">
        <v>0</v>
      </c>
      <c r="AV623">
        <v>0</v>
      </c>
      <c r="AW623">
        <v>0</v>
      </c>
      <c r="AX623">
        <v>0</v>
      </c>
      <c r="AY623">
        <v>0</v>
      </c>
      <c r="AZ623" t="s">
        <v>1112</v>
      </c>
      <c r="BA623" t="s">
        <v>1110</v>
      </c>
      <c r="BB623" t="s">
        <v>161</v>
      </c>
      <c r="BC623" t="s">
        <v>161</v>
      </c>
      <c r="BD623" t="s">
        <v>161</v>
      </c>
      <c r="BE623" t="s">
        <v>161</v>
      </c>
      <c r="BF623" t="s">
        <v>159</v>
      </c>
      <c r="BG623" t="s">
        <v>161</v>
      </c>
      <c r="BH623" s="4">
        <v>42552</v>
      </c>
      <c r="BI623">
        <v>0</v>
      </c>
      <c r="BJ623" s="4">
        <v>42916</v>
      </c>
      <c r="BK623" t="s">
        <v>161</v>
      </c>
      <c r="BL623" t="s">
        <v>161</v>
      </c>
      <c r="BM623" t="s">
        <v>161</v>
      </c>
      <c r="BO623" t="s">
        <v>161</v>
      </c>
      <c r="BQ623" t="s">
        <v>161</v>
      </c>
      <c r="BS623" t="s">
        <v>161</v>
      </c>
      <c r="BU623" t="s">
        <v>161</v>
      </c>
      <c r="BW623" t="s">
        <v>161</v>
      </c>
      <c r="BX623" t="s">
        <v>161</v>
      </c>
      <c r="BZ623">
        <v>0</v>
      </c>
      <c r="CA623">
        <v>0</v>
      </c>
      <c r="CB623">
        <v>0</v>
      </c>
      <c r="CC623">
        <v>0</v>
      </c>
      <c r="CD623">
        <v>0</v>
      </c>
      <c r="CE623">
        <v>0</v>
      </c>
      <c r="CF623">
        <v>0</v>
      </c>
      <c r="CG623">
        <v>0</v>
      </c>
      <c r="CH623">
        <v>0</v>
      </c>
      <c r="CI623">
        <v>0</v>
      </c>
      <c r="CJ623">
        <v>0</v>
      </c>
      <c r="CK623">
        <v>0</v>
      </c>
      <c r="CL623">
        <v>0</v>
      </c>
      <c r="CM623">
        <v>0</v>
      </c>
      <c r="CN623">
        <v>0</v>
      </c>
      <c r="CO623">
        <v>0</v>
      </c>
      <c r="CP623">
        <v>5000</v>
      </c>
      <c r="CQ623">
        <v>0</v>
      </c>
      <c r="CR623">
        <v>0</v>
      </c>
      <c r="CS623">
        <v>5000</v>
      </c>
      <c r="CT623">
        <v>5000</v>
      </c>
      <c r="CU623">
        <v>0</v>
      </c>
      <c r="CV623">
        <v>0</v>
      </c>
      <c r="CW623">
        <v>100</v>
      </c>
      <c r="CX623">
        <v>0</v>
      </c>
      <c r="CY623">
        <v>0</v>
      </c>
      <c r="CZ623">
        <v>0</v>
      </c>
      <c r="DA623">
        <v>0</v>
      </c>
      <c r="DB623">
        <v>0</v>
      </c>
      <c r="DC623">
        <v>0</v>
      </c>
      <c r="DD623">
        <v>0</v>
      </c>
      <c r="DE623">
        <v>0</v>
      </c>
      <c r="DF623">
        <v>0</v>
      </c>
      <c r="DG623">
        <v>0</v>
      </c>
      <c r="DH623">
        <v>0</v>
      </c>
      <c r="DI623">
        <v>0</v>
      </c>
      <c r="DJ623">
        <v>0</v>
      </c>
      <c r="DK623">
        <v>0</v>
      </c>
      <c r="DL623">
        <v>0</v>
      </c>
      <c r="DM623">
        <v>0</v>
      </c>
      <c r="DN623">
        <v>0</v>
      </c>
      <c r="DO623">
        <v>0</v>
      </c>
      <c r="DP623">
        <v>0</v>
      </c>
      <c r="DQ623">
        <v>0</v>
      </c>
      <c r="DR623">
        <v>0</v>
      </c>
      <c r="DS623">
        <v>0</v>
      </c>
      <c r="DT623">
        <v>0</v>
      </c>
      <c r="DU623">
        <v>0</v>
      </c>
      <c r="DV623">
        <v>0</v>
      </c>
      <c r="DW623">
        <v>0</v>
      </c>
      <c r="DX623">
        <v>0</v>
      </c>
      <c r="DY623">
        <v>0</v>
      </c>
      <c r="DZ623">
        <v>0</v>
      </c>
      <c r="EA623">
        <v>0</v>
      </c>
      <c r="EB623">
        <v>0</v>
      </c>
      <c r="EC623">
        <v>0</v>
      </c>
      <c r="ED623">
        <v>0</v>
      </c>
      <c r="EE623">
        <v>0</v>
      </c>
      <c r="EF623">
        <v>0</v>
      </c>
      <c r="EG623">
        <v>0</v>
      </c>
      <c r="EH623">
        <v>0</v>
      </c>
      <c r="EI623">
        <v>0</v>
      </c>
      <c r="EJ623">
        <v>0</v>
      </c>
      <c r="EK623">
        <v>0</v>
      </c>
      <c r="EL623">
        <v>0</v>
      </c>
      <c r="EM623">
        <v>0</v>
      </c>
      <c r="EN623">
        <v>0</v>
      </c>
      <c r="EO623">
        <v>0</v>
      </c>
      <c r="EP623">
        <v>0</v>
      </c>
      <c r="EQ623">
        <v>0</v>
      </c>
      <c r="ER623">
        <v>0</v>
      </c>
      <c r="ES623">
        <v>0</v>
      </c>
    </row>
    <row r="624" spans="1:149" hidden="1" x14ac:dyDescent="0.3">
      <c r="A624" t="s">
        <v>148</v>
      </c>
      <c r="B624" t="s">
        <v>1033</v>
      </c>
      <c r="C624" t="s">
        <v>1302</v>
      </c>
      <c r="D624" t="s">
        <v>151</v>
      </c>
      <c r="E624" t="s">
        <v>152</v>
      </c>
      <c r="F624" t="s">
        <v>1113</v>
      </c>
      <c r="G624" t="str">
        <f>VLOOKUP(L624,'[3]Locn Lookup 2'!G:H,2,FALSE)</f>
        <v>108 -  PARKWAY SCHOOL</v>
      </c>
      <c r="H624" t="str">
        <f t="shared" si="35"/>
        <v>18160108 -  PARKWAY SCHOOL</v>
      </c>
      <c r="I624" t="s">
        <v>154</v>
      </c>
      <c r="J624" t="s">
        <v>155</v>
      </c>
      <c r="L624" s="3">
        <v>108</v>
      </c>
      <c r="M624" t="s">
        <v>156</v>
      </c>
      <c r="N624" t="s">
        <v>1305</v>
      </c>
      <c r="O624" t="s">
        <v>151</v>
      </c>
      <c r="P624" t="s">
        <v>158</v>
      </c>
      <c r="Q624" t="s">
        <v>159</v>
      </c>
      <c r="R624">
        <v>0</v>
      </c>
      <c r="S624">
        <v>0</v>
      </c>
      <c r="T624">
        <v>0</v>
      </c>
      <c r="U624">
        <v>0</v>
      </c>
      <c r="V624">
        <v>0</v>
      </c>
      <c r="W624">
        <v>0</v>
      </c>
      <c r="X624">
        <v>0</v>
      </c>
      <c r="Y624">
        <v>0</v>
      </c>
      <c r="Z624">
        <v>0</v>
      </c>
      <c r="AA624">
        <v>0</v>
      </c>
      <c r="AB624">
        <v>5000</v>
      </c>
      <c r="AC624">
        <v>0</v>
      </c>
      <c r="AD624">
        <v>-1400</v>
      </c>
      <c r="AE624">
        <f t="shared" si="36"/>
        <v>-1400</v>
      </c>
      <c r="AF624">
        <v>3600</v>
      </c>
      <c r="AG624">
        <v>3600</v>
      </c>
      <c r="AH624">
        <v>0</v>
      </c>
      <c r="AI624">
        <v>100</v>
      </c>
      <c r="AJ624">
        <v>1400</v>
      </c>
      <c r="AK624">
        <v>0</v>
      </c>
      <c r="AL624">
        <v>-1400</v>
      </c>
      <c r="AM624">
        <v>0</v>
      </c>
      <c r="AN624">
        <v>0</v>
      </c>
      <c r="AO624">
        <v>0</v>
      </c>
      <c r="AP624">
        <v>0</v>
      </c>
      <c r="AQ624">
        <v>0</v>
      </c>
      <c r="AR624">
        <v>0</v>
      </c>
      <c r="AS624">
        <v>0</v>
      </c>
      <c r="AT624">
        <v>0</v>
      </c>
      <c r="AU624">
        <v>0</v>
      </c>
      <c r="AV624">
        <v>0</v>
      </c>
      <c r="AW624">
        <v>0</v>
      </c>
      <c r="AX624">
        <v>0</v>
      </c>
      <c r="AY624">
        <v>0</v>
      </c>
      <c r="AZ624" t="s">
        <v>1115</v>
      </c>
      <c r="BA624" t="s">
        <v>1113</v>
      </c>
      <c r="BB624" t="s">
        <v>161</v>
      </c>
      <c r="BC624" t="s">
        <v>161</v>
      </c>
      <c r="BD624" t="s">
        <v>161</v>
      </c>
      <c r="BE624" t="s">
        <v>161</v>
      </c>
      <c r="BF624" t="s">
        <v>159</v>
      </c>
      <c r="BG624" t="s">
        <v>161</v>
      </c>
      <c r="BH624" s="4">
        <v>42917</v>
      </c>
      <c r="BI624">
        <v>0</v>
      </c>
      <c r="BJ624" s="4">
        <v>43281</v>
      </c>
      <c r="BK624" t="s">
        <v>161</v>
      </c>
      <c r="BL624" t="s">
        <v>161</v>
      </c>
      <c r="BM624" t="s">
        <v>161</v>
      </c>
      <c r="BO624" t="s">
        <v>161</v>
      </c>
      <c r="BQ624" t="s">
        <v>161</v>
      </c>
      <c r="BS624" t="s">
        <v>161</v>
      </c>
      <c r="BU624" t="s">
        <v>161</v>
      </c>
      <c r="BW624" t="s">
        <v>161</v>
      </c>
      <c r="BX624" t="s">
        <v>161</v>
      </c>
      <c r="BZ624">
        <v>5000</v>
      </c>
      <c r="CA624">
        <v>0</v>
      </c>
      <c r="CB624">
        <v>0</v>
      </c>
      <c r="CC624">
        <v>5000</v>
      </c>
      <c r="CD624">
        <v>3600</v>
      </c>
      <c r="CE624">
        <v>0</v>
      </c>
      <c r="CF624">
        <v>1400</v>
      </c>
      <c r="CG624">
        <v>72</v>
      </c>
      <c r="CH624">
        <v>5000</v>
      </c>
      <c r="CI624">
        <v>0</v>
      </c>
      <c r="CJ624">
        <v>0</v>
      </c>
      <c r="CK624">
        <v>5000</v>
      </c>
      <c r="CL624">
        <v>0</v>
      </c>
      <c r="CM624">
        <v>0</v>
      </c>
      <c r="CN624">
        <v>5000</v>
      </c>
      <c r="CO624">
        <v>0</v>
      </c>
      <c r="CP624">
        <v>0</v>
      </c>
      <c r="CQ624">
        <v>0</v>
      </c>
      <c r="CR624">
        <v>0</v>
      </c>
      <c r="CS624">
        <v>0</v>
      </c>
      <c r="CT624">
        <v>0</v>
      </c>
      <c r="CU624">
        <v>0</v>
      </c>
      <c r="CV624">
        <v>0</v>
      </c>
      <c r="CW624">
        <v>0</v>
      </c>
      <c r="CX624">
        <v>0</v>
      </c>
      <c r="CY624">
        <v>0</v>
      </c>
      <c r="CZ624">
        <v>0</v>
      </c>
      <c r="DA624">
        <v>0</v>
      </c>
      <c r="DB624">
        <v>0</v>
      </c>
      <c r="DC624">
        <v>0</v>
      </c>
      <c r="DD624">
        <v>0</v>
      </c>
      <c r="DE624">
        <v>0</v>
      </c>
      <c r="DF624">
        <v>0</v>
      </c>
      <c r="DG624">
        <v>0</v>
      </c>
      <c r="DH624">
        <v>0</v>
      </c>
      <c r="DI624">
        <v>0</v>
      </c>
      <c r="DJ624">
        <v>0</v>
      </c>
      <c r="DK624">
        <v>0</v>
      </c>
      <c r="DL624">
        <v>0</v>
      </c>
      <c r="DM624">
        <v>0</v>
      </c>
      <c r="DN624">
        <v>0</v>
      </c>
      <c r="DO624">
        <v>0</v>
      </c>
      <c r="DP624">
        <v>0</v>
      </c>
      <c r="DQ624">
        <v>0</v>
      </c>
      <c r="DR624">
        <v>0</v>
      </c>
      <c r="DS624">
        <v>0</v>
      </c>
      <c r="DT624">
        <v>0</v>
      </c>
      <c r="DU624">
        <v>0</v>
      </c>
      <c r="DV624">
        <v>0</v>
      </c>
      <c r="DW624">
        <v>0</v>
      </c>
      <c r="DX624">
        <v>0</v>
      </c>
      <c r="DY624">
        <v>0</v>
      </c>
      <c r="DZ624">
        <v>0</v>
      </c>
      <c r="EA624">
        <v>0</v>
      </c>
      <c r="EB624">
        <v>0</v>
      </c>
      <c r="EC624">
        <v>0</v>
      </c>
      <c r="ED624">
        <v>0</v>
      </c>
      <c r="EE624">
        <v>0</v>
      </c>
      <c r="EF624">
        <v>0</v>
      </c>
      <c r="EG624">
        <v>0</v>
      </c>
      <c r="EH624">
        <v>0</v>
      </c>
      <c r="EI624">
        <v>0</v>
      </c>
      <c r="EJ624">
        <v>0</v>
      </c>
      <c r="EK624">
        <v>0</v>
      </c>
      <c r="EL624">
        <v>0</v>
      </c>
      <c r="EM624">
        <v>0</v>
      </c>
      <c r="EN624">
        <v>0</v>
      </c>
      <c r="EO624">
        <v>0</v>
      </c>
      <c r="EP624">
        <v>0</v>
      </c>
      <c r="EQ624">
        <v>0</v>
      </c>
      <c r="ER624">
        <v>0</v>
      </c>
      <c r="ES624">
        <v>0</v>
      </c>
    </row>
    <row r="625" spans="1:149" hidden="1" x14ac:dyDescent="0.3">
      <c r="A625" t="s">
        <v>148</v>
      </c>
      <c r="B625" t="s">
        <v>1033</v>
      </c>
      <c r="C625" t="s">
        <v>1306</v>
      </c>
      <c r="D625" t="s">
        <v>1258</v>
      </c>
      <c r="E625" t="s">
        <v>1259</v>
      </c>
      <c r="F625" t="s">
        <v>1168</v>
      </c>
      <c r="G625" t="str">
        <f>VLOOKUP(L625,'[3]Locn Lookup 2'!G:H,2,FALSE)</f>
        <v>108 -  PARKWAY SCHOOL</v>
      </c>
      <c r="H625" t="str">
        <f t="shared" si="35"/>
        <v>22048108 -  PARKWAY SCHOOL</v>
      </c>
      <c r="I625" t="s">
        <v>154</v>
      </c>
      <c r="J625" t="s">
        <v>155</v>
      </c>
      <c r="L625" s="3">
        <v>108</v>
      </c>
      <c r="M625" t="s">
        <v>652</v>
      </c>
      <c r="N625" t="s">
        <v>1307</v>
      </c>
      <c r="O625" t="s">
        <v>1258</v>
      </c>
      <c r="P625" t="s">
        <v>158</v>
      </c>
      <c r="Q625" t="s">
        <v>307</v>
      </c>
      <c r="R625">
        <v>0</v>
      </c>
      <c r="S625">
        <v>0</v>
      </c>
      <c r="T625">
        <v>0</v>
      </c>
      <c r="U625">
        <v>0</v>
      </c>
      <c r="V625">
        <v>0</v>
      </c>
      <c r="W625">
        <v>0</v>
      </c>
      <c r="X625">
        <v>0</v>
      </c>
      <c r="Y625">
        <v>0</v>
      </c>
      <c r="Z625">
        <v>0</v>
      </c>
      <c r="AA625">
        <v>0</v>
      </c>
      <c r="AB625">
        <v>0</v>
      </c>
      <c r="AC625">
        <v>0</v>
      </c>
      <c r="AD625">
        <v>0</v>
      </c>
      <c r="AE625">
        <f t="shared" si="36"/>
        <v>0</v>
      </c>
      <c r="AF625">
        <v>0</v>
      </c>
      <c r="AG625">
        <v>0</v>
      </c>
      <c r="AH625">
        <v>0</v>
      </c>
      <c r="AI625">
        <v>0</v>
      </c>
      <c r="AJ625">
        <v>0</v>
      </c>
      <c r="AK625">
        <v>0</v>
      </c>
      <c r="AL625">
        <v>0</v>
      </c>
      <c r="AM625">
        <v>0</v>
      </c>
      <c r="AN625">
        <v>0</v>
      </c>
      <c r="AO625">
        <v>0</v>
      </c>
      <c r="AP625">
        <v>0</v>
      </c>
      <c r="AQ625">
        <v>0</v>
      </c>
      <c r="AR625">
        <v>0</v>
      </c>
      <c r="AS625">
        <v>0</v>
      </c>
      <c r="AT625">
        <v>0</v>
      </c>
      <c r="AU625">
        <v>0</v>
      </c>
      <c r="AV625">
        <v>0</v>
      </c>
      <c r="AW625">
        <v>0</v>
      </c>
      <c r="AX625">
        <v>0</v>
      </c>
      <c r="AY625">
        <v>0</v>
      </c>
      <c r="AZ625" t="s">
        <v>1170</v>
      </c>
      <c r="BA625" t="s">
        <v>1168</v>
      </c>
      <c r="BB625" t="s">
        <v>161</v>
      </c>
      <c r="BC625" t="s">
        <v>161</v>
      </c>
      <c r="BD625" t="s">
        <v>161</v>
      </c>
      <c r="BE625" t="s">
        <v>161</v>
      </c>
      <c r="BF625" t="s">
        <v>159</v>
      </c>
      <c r="BG625" t="s">
        <v>161</v>
      </c>
      <c r="BH625" t="s">
        <v>161</v>
      </c>
      <c r="BI625">
        <v>0</v>
      </c>
      <c r="BJ625" t="s">
        <v>161</v>
      </c>
      <c r="BK625" t="s">
        <v>161</v>
      </c>
      <c r="BL625" t="s">
        <v>161</v>
      </c>
      <c r="BM625" t="s">
        <v>161</v>
      </c>
      <c r="BO625" t="s">
        <v>161</v>
      </c>
      <c r="BQ625" t="s">
        <v>161</v>
      </c>
      <c r="BS625" t="s">
        <v>161</v>
      </c>
      <c r="BU625" t="s">
        <v>161</v>
      </c>
      <c r="BW625" t="s">
        <v>161</v>
      </c>
      <c r="BX625" t="s">
        <v>161</v>
      </c>
      <c r="BZ625">
        <v>0</v>
      </c>
      <c r="CA625">
        <v>0</v>
      </c>
      <c r="CB625">
        <v>0</v>
      </c>
      <c r="CC625">
        <v>0</v>
      </c>
      <c r="CD625">
        <v>0</v>
      </c>
      <c r="CE625">
        <v>0</v>
      </c>
      <c r="CF625">
        <v>0</v>
      </c>
      <c r="CG625">
        <v>0</v>
      </c>
      <c r="CH625">
        <v>0</v>
      </c>
      <c r="CI625">
        <v>0</v>
      </c>
      <c r="CJ625">
        <v>0</v>
      </c>
      <c r="CK625">
        <v>0</v>
      </c>
      <c r="CL625">
        <v>0</v>
      </c>
      <c r="CM625">
        <v>0</v>
      </c>
      <c r="CN625">
        <v>0</v>
      </c>
      <c r="CO625">
        <v>0</v>
      </c>
      <c r="CP625">
        <v>0</v>
      </c>
      <c r="CQ625">
        <v>0</v>
      </c>
      <c r="CR625">
        <v>0</v>
      </c>
      <c r="CS625">
        <v>0</v>
      </c>
      <c r="CT625">
        <v>0</v>
      </c>
      <c r="CU625">
        <v>0</v>
      </c>
      <c r="CV625">
        <v>0</v>
      </c>
      <c r="CW625">
        <v>0</v>
      </c>
      <c r="CX625">
        <v>0</v>
      </c>
      <c r="CY625">
        <v>0</v>
      </c>
      <c r="CZ625">
        <v>0</v>
      </c>
      <c r="DA625">
        <v>0</v>
      </c>
      <c r="DB625">
        <v>0</v>
      </c>
      <c r="DC625">
        <v>0</v>
      </c>
      <c r="DD625">
        <v>0</v>
      </c>
      <c r="DE625">
        <v>0</v>
      </c>
      <c r="DF625">
        <v>0</v>
      </c>
      <c r="DG625">
        <v>0</v>
      </c>
      <c r="DH625">
        <v>0</v>
      </c>
      <c r="DI625">
        <v>0</v>
      </c>
      <c r="DJ625">
        <v>0</v>
      </c>
      <c r="DK625">
        <v>0</v>
      </c>
      <c r="DL625">
        <v>0</v>
      </c>
      <c r="DM625">
        <v>0</v>
      </c>
      <c r="DN625">
        <v>0</v>
      </c>
      <c r="DO625">
        <v>0</v>
      </c>
      <c r="DP625">
        <v>0</v>
      </c>
      <c r="DQ625">
        <v>0</v>
      </c>
      <c r="DR625">
        <v>0</v>
      </c>
      <c r="DS625">
        <v>0</v>
      </c>
      <c r="DT625">
        <v>0</v>
      </c>
      <c r="DU625">
        <v>0</v>
      </c>
      <c r="DV625">
        <v>0</v>
      </c>
      <c r="DW625">
        <v>0</v>
      </c>
      <c r="DX625">
        <v>0</v>
      </c>
      <c r="DY625">
        <v>0</v>
      </c>
      <c r="DZ625">
        <v>0</v>
      </c>
      <c r="EA625">
        <v>0</v>
      </c>
      <c r="EB625">
        <v>0</v>
      </c>
      <c r="EC625">
        <v>0</v>
      </c>
      <c r="ED625">
        <v>0</v>
      </c>
      <c r="EE625">
        <v>0</v>
      </c>
      <c r="EF625">
        <v>0</v>
      </c>
      <c r="EG625">
        <v>0</v>
      </c>
      <c r="EH625">
        <v>0</v>
      </c>
      <c r="EI625">
        <v>0</v>
      </c>
      <c r="EJ625">
        <v>0</v>
      </c>
      <c r="EK625">
        <v>0</v>
      </c>
      <c r="EL625">
        <v>0</v>
      </c>
      <c r="EM625">
        <v>0</v>
      </c>
      <c r="EN625">
        <v>0</v>
      </c>
      <c r="EO625">
        <v>0</v>
      </c>
      <c r="EP625">
        <v>0</v>
      </c>
      <c r="EQ625">
        <v>0</v>
      </c>
      <c r="ER625">
        <v>0</v>
      </c>
      <c r="ES625">
        <v>0</v>
      </c>
    </row>
    <row r="626" spans="1:149" hidden="1" x14ac:dyDescent="0.3">
      <c r="A626" t="s">
        <v>148</v>
      </c>
      <c r="B626" t="s">
        <v>1033</v>
      </c>
      <c r="C626" t="s">
        <v>1306</v>
      </c>
      <c r="D626" t="s">
        <v>151</v>
      </c>
      <c r="E626" t="s">
        <v>152</v>
      </c>
      <c r="F626" t="s">
        <v>1308</v>
      </c>
      <c r="G626" t="str">
        <f>VLOOKUP(L626,'[3]Locn Lookup 2'!G:H,2,FALSE)</f>
        <v>108 -  PARKWAY SCHOOL</v>
      </c>
      <c r="H626" t="str">
        <f t="shared" si="35"/>
        <v>18005108 -  PARKWAY SCHOOL</v>
      </c>
      <c r="I626" t="s">
        <v>154</v>
      </c>
      <c r="J626" t="s">
        <v>155</v>
      </c>
      <c r="L626" s="3">
        <v>108</v>
      </c>
      <c r="M626" t="s">
        <v>652</v>
      </c>
      <c r="N626" t="s">
        <v>1309</v>
      </c>
      <c r="O626" t="s">
        <v>1310</v>
      </c>
      <c r="P626" t="s">
        <v>158</v>
      </c>
      <c r="Q626" t="s">
        <v>307</v>
      </c>
      <c r="R626">
        <v>0</v>
      </c>
      <c r="S626">
        <v>0</v>
      </c>
      <c r="T626">
        <v>0</v>
      </c>
      <c r="U626">
        <v>0</v>
      </c>
      <c r="V626">
        <v>0</v>
      </c>
      <c r="W626">
        <v>0</v>
      </c>
      <c r="X626">
        <v>0</v>
      </c>
      <c r="Y626">
        <v>0</v>
      </c>
      <c r="Z626">
        <v>0</v>
      </c>
      <c r="AA626">
        <v>0</v>
      </c>
      <c r="AB626">
        <v>1037.5</v>
      </c>
      <c r="AC626">
        <v>0</v>
      </c>
      <c r="AD626">
        <v>0</v>
      </c>
      <c r="AE626">
        <f t="shared" si="36"/>
        <v>0</v>
      </c>
      <c r="AF626">
        <v>1037.5</v>
      </c>
      <c r="AG626">
        <v>1037.5</v>
      </c>
      <c r="AH626">
        <v>0</v>
      </c>
      <c r="AI626">
        <v>100</v>
      </c>
      <c r="AJ626">
        <v>0</v>
      </c>
      <c r="AK626">
        <v>0</v>
      </c>
      <c r="AL626">
        <v>0</v>
      </c>
      <c r="AM626">
        <v>0</v>
      </c>
      <c r="AN626">
        <v>0</v>
      </c>
      <c r="AO626">
        <v>0</v>
      </c>
      <c r="AP626">
        <v>0</v>
      </c>
      <c r="AQ626">
        <v>0</v>
      </c>
      <c r="AR626">
        <v>0</v>
      </c>
      <c r="AS626">
        <v>0</v>
      </c>
      <c r="AT626">
        <v>0</v>
      </c>
      <c r="AU626">
        <v>0</v>
      </c>
      <c r="AV626">
        <v>0</v>
      </c>
      <c r="AW626">
        <v>0</v>
      </c>
      <c r="AX626">
        <v>0</v>
      </c>
      <c r="AY626">
        <v>0</v>
      </c>
      <c r="AZ626" t="s">
        <v>1310</v>
      </c>
      <c r="BA626" t="s">
        <v>1308</v>
      </c>
      <c r="BB626" t="s">
        <v>161</v>
      </c>
      <c r="BC626" t="s">
        <v>161</v>
      </c>
      <c r="BD626" t="s">
        <v>161</v>
      </c>
      <c r="BE626" t="s">
        <v>161</v>
      </c>
      <c r="BF626" t="s">
        <v>159</v>
      </c>
      <c r="BG626" t="s">
        <v>161</v>
      </c>
      <c r="BH626" t="s">
        <v>161</v>
      </c>
      <c r="BI626">
        <v>0</v>
      </c>
      <c r="BJ626" t="s">
        <v>161</v>
      </c>
      <c r="BK626" t="s">
        <v>161</v>
      </c>
      <c r="BL626" t="s">
        <v>1311</v>
      </c>
      <c r="BM626" t="s">
        <v>161</v>
      </c>
      <c r="BO626" t="s">
        <v>161</v>
      </c>
      <c r="BQ626" t="s">
        <v>161</v>
      </c>
      <c r="BS626" t="s">
        <v>161</v>
      </c>
      <c r="BU626" t="s">
        <v>161</v>
      </c>
      <c r="BW626" t="s">
        <v>161</v>
      </c>
      <c r="BX626" t="s">
        <v>161</v>
      </c>
      <c r="BZ626">
        <v>0</v>
      </c>
      <c r="CA626">
        <v>0</v>
      </c>
      <c r="CB626">
        <v>0</v>
      </c>
      <c r="CC626">
        <v>0</v>
      </c>
      <c r="CD626">
        <v>0</v>
      </c>
      <c r="CE626">
        <v>0</v>
      </c>
      <c r="CF626">
        <v>0</v>
      </c>
      <c r="CG626">
        <v>0</v>
      </c>
      <c r="CH626">
        <v>0</v>
      </c>
      <c r="CI626">
        <v>0</v>
      </c>
      <c r="CJ626">
        <v>0</v>
      </c>
      <c r="CK626">
        <v>0</v>
      </c>
      <c r="CL626">
        <v>0</v>
      </c>
      <c r="CM626">
        <v>0</v>
      </c>
      <c r="CN626">
        <v>0</v>
      </c>
      <c r="CO626">
        <v>0</v>
      </c>
      <c r="CP626">
        <v>0</v>
      </c>
      <c r="CQ626">
        <v>0</v>
      </c>
      <c r="CR626">
        <v>0</v>
      </c>
      <c r="CS626">
        <v>0</v>
      </c>
      <c r="CT626">
        <v>0</v>
      </c>
      <c r="CU626">
        <v>0</v>
      </c>
      <c r="CV626">
        <v>0</v>
      </c>
      <c r="CW626">
        <v>0</v>
      </c>
      <c r="CX626">
        <v>0</v>
      </c>
      <c r="CY626">
        <v>0</v>
      </c>
      <c r="CZ626">
        <v>0</v>
      </c>
      <c r="DA626">
        <v>0</v>
      </c>
      <c r="DB626">
        <v>0</v>
      </c>
      <c r="DC626">
        <v>0</v>
      </c>
      <c r="DD626">
        <v>0</v>
      </c>
      <c r="DE626">
        <v>0</v>
      </c>
      <c r="DF626">
        <v>0</v>
      </c>
      <c r="DG626">
        <v>0</v>
      </c>
      <c r="DH626">
        <v>0</v>
      </c>
      <c r="DI626">
        <v>0</v>
      </c>
      <c r="DJ626">
        <v>0</v>
      </c>
      <c r="DK626">
        <v>0</v>
      </c>
      <c r="DL626">
        <v>0</v>
      </c>
      <c r="DM626">
        <v>0</v>
      </c>
      <c r="DN626">
        <v>0</v>
      </c>
      <c r="DO626">
        <v>0</v>
      </c>
      <c r="DP626">
        <v>0</v>
      </c>
      <c r="DQ626">
        <v>0</v>
      </c>
      <c r="DR626">
        <v>0</v>
      </c>
      <c r="DS626">
        <v>0</v>
      </c>
      <c r="DT626">
        <v>0</v>
      </c>
      <c r="DU626">
        <v>0</v>
      </c>
      <c r="DV626">
        <v>0</v>
      </c>
      <c r="DW626">
        <v>0</v>
      </c>
      <c r="DX626">
        <v>0</v>
      </c>
      <c r="DY626">
        <v>0</v>
      </c>
      <c r="DZ626">
        <v>0</v>
      </c>
      <c r="EA626">
        <v>0</v>
      </c>
      <c r="EB626">
        <v>0</v>
      </c>
      <c r="EC626">
        <v>0</v>
      </c>
      <c r="ED626">
        <v>0</v>
      </c>
      <c r="EE626">
        <v>0</v>
      </c>
      <c r="EF626">
        <v>0</v>
      </c>
      <c r="EG626">
        <v>0</v>
      </c>
      <c r="EH626">
        <v>0</v>
      </c>
      <c r="EI626">
        <v>0</v>
      </c>
      <c r="EJ626">
        <v>0</v>
      </c>
      <c r="EK626">
        <v>0</v>
      </c>
      <c r="EL626">
        <v>0</v>
      </c>
      <c r="EM626">
        <v>0</v>
      </c>
      <c r="EN626">
        <v>0</v>
      </c>
      <c r="EO626">
        <v>0</v>
      </c>
      <c r="EP626">
        <v>0</v>
      </c>
      <c r="EQ626">
        <v>0</v>
      </c>
      <c r="ER626">
        <v>0</v>
      </c>
      <c r="ES626">
        <v>0</v>
      </c>
    </row>
    <row r="627" spans="1:149" hidden="1" x14ac:dyDescent="0.3">
      <c r="A627" t="s">
        <v>148</v>
      </c>
      <c r="B627" t="s">
        <v>1033</v>
      </c>
      <c r="C627" t="s">
        <v>1306</v>
      </c>
      <c r="D627" t="s">
        <v>151</v>
      </c>
      <c r="E627" t="s">
        <v>152</v>
      </c>
      <c r="F627" t="s">
        <v>1312</v>
      </c>
      <c r="G627" t="str">
        <f>VLOOKUP(L627,'[3]Locn Lookup 2'!G:H,2,FALSE)</f>
        <v>108 -  PARKWAY SCHOOL</v>
      </c>
      <c r="H627" t="str">
        <f t="shared" si="35"/>
        <v>22185108 -  PARKWAY SCHOOL</v>
      </c>
      <c r="I627" t="s">
        <v>154</v>
      </c>
      <c r="J627" t="s">
        <v>155</v>
      </c>
      <c r="L627" s="3">
        <v>108</v>
      </c>
      <c r="M627" t="s">
        <v>652</v>
      </c>
      <c r="N627" t="s">
        <v>1313</v>
      </c>
      <c r="O627" t="s">
        <v>151</v>
      </c>
      <c r="P627" t="s">
        <v>158</v>
      </c>
      <c r="Q627" t="s">
        <v>307</v>
      </c>
      <c r="R627">
        <v>0</v>
      </c>
      <c r="S627">
        <v>0</v>
      </c>
      <c r="T627">
        <v>0</v>
      </c>
      <c r="U627">
        <v>0</v>
      </c>
      <c r="V627">
        <v>0</v>
      </c>
      <c r="W627">
        <v>0</v>
      </c>
      <c r="X627">
        <v>0</v>
      </c>
      <c r="Y627">
        <v>0</v>
      </c>
      <c r="Z627">
        <v>0</v>
      </c>
      <c r="AA627">
        <v>0</v>
      </c>
      <c r="AB627">
        <v>3500</v>
      </c>
      <c r="AC627">
        <v>0</v>
      </c>
      <c r="AD627">
        <v>-348</v>
      </c>
      <c r="AE627">
        <f t="shared" si="36"/>
        <v>-348</v>
      </c>
      <c r="AF627">
        <v>3152</v>
      </c>
      <c r="AG627">
        <v>3152</v>
      </c>
      <c r="AH627">
        <v>0</v>
      </c>
      <c r="AI627">
        <v>100</v>
      </c>
      <c r="AJ627">
        <v>0</v>
      </c>
      <c r="AK627">
        <v>0</v>
      </c>
      <c r="AL627">
        <v>0</v>
      </c>
      <c r="AM627">
        <v>0</v>
      </c>
      <c r="AN627">
        <v>0</v>
      </c>
      <c r="AO627">
        <v>0</v>
      </c>
      <c r="AP627">
        <v>0</v>
      </c>
      <c r="AQ627">
        <v>0</v>
      </c>
      <c r="AR627">
        <v>0</v>
      </c>
      <c r="AS627">
        <v>0</v>
      </c>
      <c r="AT627">
        <v>0</v>
      </c>
      <c r="AU627">
        <v>0</v>
      </c>
      <c r="AV627">
        <v>0</v>
      </c>
      <c r="AW627">
        <v>0</v>
      </c>
      <c r="AX627">
        <v>0</v>
      </c>
      <c r="AY627">
        <v>0</v>
      </c>
      <c r="AZ627" t="s">
        <v>1314</v>
      </c>
      <c r="BA627" t="s">
        <v>1312</v>
      </c>
      <c r="BB627" t="s">
        <v>161</v>
      </c>
      <c r="BC627" t="s">
        <v>161</v>
      </c>
      <c r="BD627" t="s">
        <v>161</v>
      </c>
      <c r="BE627" t="s">
        <v>161</v>
      </c>
      <c r="BF627" t="s">
        <v>159</v>
      </c>
      <c r="BG627" t="s">
        <v>161</v>
      </c>
      <c r="BH627" t="s">
        <v>161</v>
      </c>
      <c r="BI627">
        <v>0</v>
      </c>
      <c r="BJ627" t="s">
        <v>161</v>
      </c>
      <c r="BK627" t="s">
        <v>161</v>
      </c>
      <c r="BL627" t="s">
        <v>161</v>
      </c>
      <c r="BM627" t="s">
        <v>161</v>
      </c>
      <c r="BO627" t="s">
        <v>161</v>
      </c>
      <c r="BQ627" t="s">
        <v>161</v>
      </c>
      <c r="BS627" t="s">
        <v>161</v>
      </c>
      <c r="BU627" t="s">
        <v>161</v>
      </c>
      <c r="BW627" t="s">
        <v>161</v>
      </c>
      <c r="BX627" t="s">
        <v>161</v>
      </c>
      <c r="BZ627">
        <v>0</v>
      </c>
      <c r="CA627">
        <v>0</v>
      </c>
      <c r="CB627">
        <v>0</v>
      </c>
      <c r="CC627">
        <v>0</v>
      </c>
      <c r="CD627">
        <v>0</v>
      </c>
      <c r="CE627">
        <v>0</v>
      </c>
      <c r="CF627">
        <v>0</v>
      </c>
      <c r="CG627">
        <v>0</v>
      </c>
      <c r="CH627">
        <v>0</v>
      </c>
      <c r="CI627">
        <v>0</v>
      </c>
      <c r="CJ627">
        <v>0</v>
      </c>
      <c r="CK627">
        <v>0</v>
      </c>
      <c r="CL627">
        <v>0</v>
      </c>
      <c r="CM627">
        <v>0</v>
      </c>
      <c r="CN627">
        <v>0</v>
      </c>
      <c r="CO627">
        <v>0</v>
      </c>
      <c r="CP627">
        <v>0</v>
      </c>
      <c r="CQ627">
        <v>0</v>
      </c>
      <c r="CR627">
        <v>0</v>
      </c>
      <c r="CS627">
        <v>0</v>
      </c>
      <c r="CT627">
        <v>0</v>
      </c>
      <c r="CU627">
        <v>0</v>
      </c>
      <c r="CV627">
        <v>0</v>
      </c>
      <c r="CW627">
        <v>0</v>
      </c>
      <c r="CX627">
        <v>0</v>
      </c>
      <c r="CY627">
        <v>0</v>
      </c>
      <c r="CZ627">
        <v>0</v>
      </c>
      <c r="DA627">
        <v>0</v>
      </c>
      <c r="DB627">
        <v>0</v>
      </c>
      <c r="DC627">
        <v>0</v>
      </c>
      <c r="DD627">
        <v>0</v>
      </c>
      <c r="DE627">
        <v>0</v>
      </c>
      <c r="DF627">
        <v>0</v>
      </c>
      <c r="DG627">
        <v>0</v>
      </c>
      <c r="DH627">
        <v>0</v>
      </c>
      <c r="DI627">
        <v>0</v>
      </c>
      <c r="DJ627">
        <v>0</v>
      </c>
      <c r="DK627">
        <v>0</v>
      </c>
      <c r="DL627">
        <v>0</v>
      </c>
      <c r="DM627">
        <v>0</v>
      </c>
      <c r="DN627">
        <v>0</v>
      </c>
      <c r="DO627">
        <v>0</v>
      </c>
      <c r="DP627">
        <v>0</v>
      </c>
      <c r="DQ627">
        <v>0</v>
      </c>
      <c r="DR627">
        <v>0</v>
      </c>
      <c r="DS627">
        <v>0</v>
      </c>
      <c r="DT627">
        <v>0</v>
      </c>
      <c r="DU627">
        <v>0</v>
      </c>
      <c r="DV627">
        <v>0</v>
      </c>
      <c r="DW627">
        <v>0</v>
      </c>
      <c r="DX627">
        <v>0</v>
      </c>
      <c r="DY627">
        <v>0</v>
      </c>
      <c r="DZ627">
        <v>0</v>
      </c>
      <c r="EA627">
        <v>0</v>
      </c>
      <c r="EB627">
        <v>0</v>
      </c>
      <c r="EC627">
        <v>0</v>
      </c>
      <c r="ED627">
        <v>0</v>
      </c>
      <c r="EE627">
        <v>0</v>
      </c>
      <c r="EF627">
        <v>0</v>
      </c>
      <c r="EG627">
        <v>0</v>
      </c>
      <c r="EH627">
        <v>0</v>
      </c>
      <c r="EI627">
        <v>0</v>
      </c>
      <c r="EJ627">
        <v>0</v>
      </c>
      <c r="EK627">
        <v>0</v>
      </c>
      <c r="EL627">
        <v>0</v>
      </c>
      <c r="EM627">
        <v>0</v>
      </c>
      <c r="EN627">
        <v>0</v>
      </c>
      <c r="EO627">
        <v>0</v>
      </c>
      <c r="EP627">
        <v>0</v>
      </c>
      <c r="EQ627">
        <v>0</v>
      </c>
      <c r="ER627">
        <v>0</v>
      </c>
      <c r="ES627">
        <v>0</v>
      </c>
    </row>
    <row r="628" spans="1:149" hidden="1" x14ac:dyDescent="0.3">
      <c r="A628" t="s">
        <v>148</v>
      </c>
      <c r="B628" t="s">
        <v>1033</v>
      </c>
      <c r="C628" t="s">
        <v>1306</v>
      </c>
      <c r="D628" t="s">
        <v>151</v>
      </c>
      <c r="E628" t="s">
        <v>152</v>
      </c>
      <c r="F628" t="s">
        <v>1315</v>
      </c>
      <c r="G628" t="str">
        <f>VLOOKUP(L628,'[3]Locn Lookup 2'!G:H,2,FALSE)</f>
        <v>108 -  PARKWAY SCHOOL</v>
      </c>
      <c r="H628" t="str">
        <f t="shared" si="35"/>
        <v>24079108 -  PARKWAY SCHOOL</v>
      </c>
      <c r="I628" t="s">
        <v>154</v>
      </c>
      <c r="J628" t="s">
        <v>155</v>
      </c>
      <c r="L628" s="3">
        <v>108</v>
      </c>
      <c r="M628" t="s">
        <v>652</v>
      </c>
      <c r="N628" t="s">
        <v>1316</v>
      </c>
      <c r="O628" t="s">
        <v>151</v>
      </c>
      <c r="P628" t="s">
        <v>158</v>
      </c>
      <c r="Q628" t="s">
        <v>307</v>
      </c>
      <c r="R628">
        <v>0</v>
      </c>
      <c r="S628">
        <v>0</v>
      </c>
      <c r="T628">
        <v>0</v>
      </c>
      <c r="U628">
        <v>0</v>
      </c>
      <c r="V628">
        <v>0</v>
      </c>
      <c r="W628">
        <v>0</v>
      </c>
      <c r="X628">
        <v>0</v>
      </c>
      <c r="Y628">
        <v>0</v>
      </c>
      <c r="Z628">
        <v>0</v>
      </c>
      <c r="AA628">
        <v>0</v>
      </c>
      <c r="AB628">
        <v>150000</v>
      </c>
      <c r="AC628">
        <v>127374</v>
      </c>
      <c r="AD628">
        <v>-954.86</v>
      </c>
      <c r="AE628">
        <f t="shared" si="36"/>
        <v>126419.14</v>
      </c>
      <c r="AF628">
        <v>276419.14</v>
      </c>
      <c r="AG628">
        <v>276419.14</v>
      </c>
      <c r="AH628">
        <v>0</v>
      </c>
      <c r="AI628">
        <v>100</v>
      </c>
      <c r="AJ628">
        <v>0</v>
      </c>
      <c r="AK628">
        <v>0</v>
      </c>
      <c r="AL628">
        <v>0</v>
      </c>
      <c r="AM628">
        <v>0</v>
      </c>
      <c r="AN628">
        <v>0</v>
      </c>
      <c r="AO628">
        <v>0</v>
      </c>
      <c r="AP628">
        <v>0</v>
      </c>
      <c r="AQ628">
        <v>0</v>
      </c>
      <c r="AR628">
        <v>0</v>
      </c>
      <c r="AS628">
        <v>0</v>
      </c>
      <c r="AT628">
        <v>0</v>
      </c>
      <c r="AU628">
        <v>0</v>
      </c>
      <c r="AV628">
        <v>0</v>
      </c>
      <c r="AW628">
        <v>0</v>
      </c>
      <c r="AX628">
        <v>0</v>
      </c>
      <c r="AY628">
        <v>0</v>
      </c>
      <c r="AZ628" t="s">
        <v>1317</v>
      </c>
      <c r="BA628" t="s">
        <v>1315</v>
      </c>
      <c r="BB628" t="s">
        <v>161</v>
      </c>
      <c r="BC628" t="s">
        <v>161</v>
      </c>
      <c r="BD628" t="s">
        <v>161</v>
      </c>
      <c r="BE628" t="s">
        <v>161</v>
      </c>
      <c r="BF628" t="s">
        <v>159</v>
      </c>
      <c r="BG628" t="s">
        <v>161</v>
      </c>
      <c r="BH628" t="s">
        <v>161</v>
      </c>
      <c r="BI628">
        <v>0</v>
      </c>
      <c r="BJ628" t="s">
        <v>161</v>
      </c>
      <c r="BK628" t="s">
        <v>161</v>
      </c>
      <c r="BL628" t="s">
        <v>1014</v>
      </c>
      <c r="BM628" t="s">
        <v>161</v>
      </c>
      <c r="BO628" t="s">
        <v>161</v>
      </c>
      <c r="BQ628" t="s">
        <v>161</v>
      </c>
      <c r="BS628" t="s">
        <v>161</v>
      </c>
      <c r="BU628" t="s">
        <v>161</v>
      </c>
      <c r="BW628" t="s">
        <v>161</v>
      </c>
      <c r="BX628" t="s">
        <v>161</v>
      </c>
      <c r="BZ628">
        <v>0</v>
      </c>
      <c r="CA628">
        <v>0</v>
      </c>
      <c r="CB628">
        <v>0</v>
      </c>
      <c r="CC628">
        <v>0</v>
      </c>
      <c r="CD628">
        <v>0</v>
      </c>
      <c r="CE628">
        <v>0</v>
      </c>
      <c r="CF628">
        <v>0</v>
      </c>
      <c r="CG628">
        <v>0</v>
      </c>
      <c r="CH628">
        <v>0</v>
      </c>
      <c r="CI628">
        <v>0</v>
      </c>
      <c r="CJ628">
        <v>0</v>
      </c>
      <c r="CK628">
        <v>0</v>
      </c>
      <c r="CL628">
        <v>0</v>
      </c>
      <c r="CM628">
        <v>0</v>
      </c>
      <c r="CN628">
        <v>0</v>
      </c>
      <c r="CO628">
        <v>0</v>
      </c>
      <c r="CP628">
        <v>0</v>
      </c>
      <c r="CQ628">
        <v>0</v>
      </c>
      <c r="CR628">
        <v>0</v>
      </c>
      <c r="CS628">
        <v>0</v>
      </c>
      <c r="CT628">
        <v>0</v>
      </c>
      <c r="CU628">
        <v>0</v>
      </c>
      <c r="CV628">
        <v>0</v>
      </c>
      <c r="CW628">
        <v>0</v>
      </c>
      <c r="CX628">
        <v>0</v>
      </c>
      <c r="CY628">
        <v>0</v>
      </c>
      <c r="CZ628">
        <v>0</v>
      </c>
      <c r="DA628">
        <v>0</v>
      </c>
      <c r="DB628">
        <v>0</v>
      </c>
      <c r="DC628">
        <v>0</v>
      </c>
      <c r="DD628">
        <v>0</v>
      </c>
      <c r="DE628">
        <v>0</v>
      </c>
      <c r="DF628">
        <v>0</v>
      </c>
      <c r="DG628">
        <v>0</v>
      </c>
      <c r="DH628">
        <v>0</v>
      </c>
      <c r="DI628">
        <v>0</v>
      </c>
      <c r="DJ628">
        <v>0</v>
      </c>
      <c r="DK628">
        <v>0</v>
      </c>
      <c r="DL628">
        <v>0</v>
      </c>
      <c r="DM628">
        <v>0</v>
      </c>
      <c r="DN628">
        <v>0</v>
      </c>
      <c r="DO628">
        <v>0</v>
      </c>
      <c r="DP628">
        <v>0</v>
      </c>
      <c r="DQ628">
        <v>0</v>
      </c>
      <c r="DR628">
        <v>0</v>
      </c>
      <c r="DS628">
        <v>0</v>
      </c>
      <c r="DT628">
        <v>0</v>
      </c>
      <c r="DU628">
        <v>0</v>
      </c>
      <c r="DV628">
        <v>0</v>
      </c>
      <c r="DW628">
        <v>0</v>
      </c>
      <c r="DX628">
        <v>0</v>
      </c>
      <c r="DY628">
        <v>0</v>
      </c>
      <c r="DZ628">
        <v>0</v>
      </c>
      <c r="EA628">
        <v>0</v>
      </c>
      <c r="EB628">
        <v>0</v>
      </c>
      <c r="EC628">
        <v>0</v>
      </c>
      <c r="ED628">
        <v>0</v>
      </c>
      <c r="EE628">
        <v>0</v>
      </c>
      <c r="EF628">
        <v>0</v>
      </c>
      <c r="EG628">
        <v>0</v>
      </c>
      <c r="EH628">
        <v>0</v>
      </c>
      <c r="EI628">
        <v>0</v>
      </c>
      <c r="EJ628">
        <v>0</v>
      </c>
      <c r="EK628">
        <v>0</v>
      </c>
      <c r="EL628">
        <v>0</v>
      </c>
      <c r="EM628">
        <v>0</v>
      </c>
      <c r="EN628">
        <v>0</v>
      </c>
      <c r="EO628">
        <v>0</v>
      </c>
      <c r="EP628">
        <v>0</v>
      </c>
      <c r="EQ628">
        <v>0</v>
      </c>
      <c r="ER628">
        <v>0</v>
      </c>
      <c r="ES628">
        <v>0</v>
      </c>
    </row>
    <row r="629" spans="1:149" hidden="1" x14ac:dyDescent="0.3">
      <c r="A629" t="s">
        <v>148</v>
      </c>
      <c r="B629" t="s">
        <v>1033</v>
      </c>
      <c r="C629" t="s">
        <v>1306</v>
      </c>
      <c r="D629" t="s">
        <v>151</v>
      </c>
      <c r="E629" t="s">
        <v>152</v>
      </c>
      <c r="F629" t="s">
        <v>1061</v>
      </c>
      <c r="G629" t="str">
        <f>VLOOKUP(L629,'[3]Locn Lookup 2'!G:H,2,FALSE)</f>
        <v>108 -  PARKWAY SCHOOL</v>
      </c>
      <c r="H629" t="str">
        <f t="shared" si="35"/>
        <v>25062108 -  PARKWAY SCHOOL</v>
      </c>
      <c r="I629" t="s">
        <v>154</v>
      </c>
      <c r="J629" t="s">
        <v>155</v>
      </c>
      <c r="L629" s="3">
        <v>108</v>
      </c>
      <c r="M629" t="s">
        <v>652</v>
      </c>
      <c r="N629" t="s">
        <v>1318</v>
      </c>
      <c r="O629" t="s">
        <v>151</v>
      </c>
      <c r="P629" t="s">
        <v>158</v>
      </c>
      <c r="Q629" t="s">
        <v>307</v>
      </c>
      <c r="R629">
        <v>0</v>
      </c>
      <c r="S629">
        <v>0</v>
      </c>
      <c r="T629">
        <v>0</v>
      </c>
      <c r="U629">
        <v>0</v>
      </c>
      <c r="V629">
        <v>0</v>
      </c>
      <c r="W629">
        <v>0</v>
      </c>
      <c r="X629">
        <v>0</v>
      </c>
      <c r="Y629">
        <v>0</v>
      </c>
      <c r="Z629">
        <v>0</v>
      </c>
      <c r="AA629">
        <v>0</v>
      </c>
      <c r="AB629">
        <v>85120</v>
      </c>
      <c r="AC629">
        <v>0</v>
      </c>
      <c r="AD629">
        <v>0</v>
      </c>
      <c r="AE629">
        <f t="shared" si="36"/>
        <v>0</v>
      </c>
      <c r="AF629">
        <v>85120</v>
      </c>
      <c r="AG629">
        <v>85120</v>
      </c>
      <c r="AH629">
        <v>0</v>
      </c>
      <c r="AI629">
        <v>100</v>
      </c>
      <c r="AJ629">
        <v>0</v>
      </c>
      <c r="AK629">
        <v>0</v>
      </c>
      <c r="AL629">
        <v>0</v>
      </c>
      <c r="AM629">
        <v>0</v>
      </c>
      <c r="AN629">
        <v>0</v>
      </c>
      <c r="AO629">
        <v>0</v>
      </c>
      <c r="AP629">
        <v>0</v>
      </c>
      <c r="AQ629">
        <v>0</v>
      </c>
      <c r="AR629">
        <v>0</v>
      </c>
      <c r="AS629">
        <v>0</v>
      </c>
      <c r="AT629">
        <v>0</v>
      </c>
      <c r="AU629">
        <v>0</v>
      </c>
      <c r="AV629">
        <v>0</v>
      </c>
      <c r="AW629">
        <v>0</v>
      </c>
      <c r="AX629">
        <v>0</v>
      </c>
      <c r="AY629">
        <v>0</v>
      </c>
      <c r="AZ629" t="s">
        <v>1063</v>
      </c>
      <c r="BA629" t="s">
        <v>1061</v>
      </c>
      <c r="BB629" t="s">
        <v>161</v>
      </c>
      <c r="BC629" t="s">
        <v>161</v>
      </c>
      <c r="BD629" t="s">
        <v>161</v>
      </c>
      <c r="BE629" t="s">
        <v>161</v>
      </c>
      <c r="BF629" t="s">
        <v>159</v>
      </c>
      <c r="BG629" t="s">
        <v>161</v>
      </c>
      <c r="BH629" t="s">
        <v>161</v>
      </c>
      <c r="BI629">
        <v>0</v>
      </c>
      <c r="BJ629" t="s">
        <v>161</v>
      </c>
      <c r="BK629" t="s">
        <v>161</v>
      </c>
      <c r="BL629" t="s">
        <v>161</v>
      </c>
      <c r="BM629" t="s">
        <v>161</v>
      </c>
      <c r="BO629" t="s">
        <v>161</v>
      </c>
      <c r="BQ629" t="s">
        <v>161</v>
      </c>
      <c r="BS629" t="s">
        <v>161</v>
      </c>
      <c r="BU629" t="s">
        <v>161</v>
      </c>
      <c r="BW629" t="s">
        <v>161</v>
      </c>
      <c r="BX629" t="s">
        <v>161</v>
      </c>
      <c r="BZ629">
        <v>0</v>
      </c>
      <c r="CA629">
        <v>0</v>
      </c>
      <c r="CB629">
        <v>0</v>
      </c>
      <c r="CC629">
        <v>0</v>
      </c>
      <c r="CD629">
        <v>0</v>
      </c>
      <c r="CE629">
        <v>0</v>
      </c>
      <c r="CF629">
        <v>0</v>
      </c>
      <c r="CG629">
        <v>0</v>
      </c>
      <c r="CH629">
        <v>0</v>
      </c>
      <c r="CI629">
        <v>0</v>
      </c>
      <c r="CJ629">
        <v>0</v>
      </c>
      <c r="CK629">
        <v>0</v>
      </c>
      <c r="CL629">
        <v>0</v>
      </c>
      <c r="CM629">
        <v>0</v>
      </c>
      <c r="CN629">
        <v>0</v>
      </c>
      <c r="CO629">
        <v>0</v>
      </c>
      <c r="CP629">
        <v>0</v>
      </c>
      <c r="CQ629">
        <v>0</v>
      </c>
      <c r="CR629">
        <v>0</v>
      </c>
      <c r="CS629">
        <v>0</v>
      </c>
      <c r="CT629">
        <v>0</v>
      </c>
      <c r="CU629">
        <v>0</v>
      </c>
      <c r="CV629">
        <v>0</v>
      </c>
      <c r="CW629">
        <v>0</v>
      </c>
      <c r="CX629">
        <v>0</v>
      </c>
      <c r="CY629">
        <v>0</v>
      </c>
      <c r="CZ629">
        <v>0</v>
      </c>
      <c r="DA629">
        <v>0</v>
      </c>
      <c r="DB629">
        <v>0</v>
      </c>
      <c r="DC629">
        <v>0</v>
      </c>
      <c r="DD629">
        <v>0</v>
      </c>
      <c r="DE629">
        <v>0</v>
      </c>
      <c r="DF629">
        <v>0</v>
      </c>
      <c r="DG629">
        <v>0</v>
      </c>
      <c r="DH629">
        <v>0</v>
      </c>
      <c r="DI629">
        <v>0</v>
      </c>
      <c r="DJ629">
        <v>0</v>
      </c>
      <c r="DK629">
        <v>0</v>
      </c>
      <c r="DL629">
        <v>0</v>
      </c>
      <c r="DM629">
        <v>0</v>
      </c>
      <c r="DN629">
        <v>0</v>
      </c>
      <c r="DO629">
        <v>0</v>
      </c>
      <c r="DP629">
        <v>0</v>
      </c>
      <c r="DQ629">
        <v>0</v>
      </c>
      <c r="DR629">
        <v>0</v>
      </c>
      <c r="DS629">
        <v>0</v>
      </c>
      <c r="DT629">
        <v>0</v>
      </c>
      <c r="DU629">
        <v>0</v>
      </c>
      <c r="DV629">
        <v>0</v>
      </c>
      <c r="DW629">
        <v>0</v>
      </c>
      <c r="DX629">
        <v>0</v>
      </c>
      <c r="DY629">
        <v>0</v>
      </c>
      <c r="DZ629">
        <v>0</v>
      </c>
      <c r="EA629">
        <v>0</v>
      </c>
      <c r="EB629">
        <v>0</v>
      </c>
      <c r="EC629">
        <v>0</v>
      </c>
      <c r="ED629">
        <v>0</v>
      </c>
      <c r="EE629">
        <v>0</v>
      </c>
      <c r="EF629">
        <v>0</v>
      </c>
      <c r="EG629">
        <v>0</v>
      </c>
      <c r="EH629">
        <v>0</v>
      </c>
      <c r="EI629">
        <v>0</v>
      </c>
      <c r="EJ629">
        <v>0</v>
      </c>
      <c r="EK629">
        <v>0</v>
      </c>
      <c r="EL629">
        <v>0</v>
      </c>
      <c r="EM629">
        <v>0</v>
      </c>
      <c r="EN629">
        <v>0</v>
      </c>
      <c r="EO629">
        <v>0</v>
      </c>
      <c r="EP629">
        <v>0</v>
      </c>
      <c r="EQ629">
        <v>0</v>
      </c>
      <c r="ER629">
        <v>0</v>
      </c>
      <c r="ES629">
        <v>0</v>
      </c>
    </row>
    <row r="630" spans="1:149" hidden="1" x14ac:dyDescent="0.3">
      <c r="A630" t="s">
        <v>148</v>
      </c>
      <c r="B630" t="s">
        <v>1033</v>
      </c>
      <c r="C630" t="s">
        <v>1306</v>
      </c>
      <c r="D630" t="s">
        <v>151</v>
      </c>
      <c r="E630" t="s">
        <v>152</v>
      </c>
      <c r="F630" t="s">
        <v>1067</v>
      </c>
      <c r="G630" t="str">
        <f>VLOOKUP(L630,'[3]Locn Lookup 2'!G:H,2,FALSE)</f>
        <v>108 -  PARKWAY SCHOOL</v>
      </c>
      <c r="H630" t="str">
        <f t="shared" si="35"/>
        <v>25064108 -  PARKWAY SCHOOL</v>
      </c>
      <c r="I630" t="s">
        <v>154</v>
      </c>
      <c r="J630" t="s">
        <v>155</v>
      </c>
      <c r="L630" s="3">
        <v>108</v>
      </c>
      <c r="M630" t="s">
        <v>652</v>
      </c>
      <c r="N630" t="s">
        <v>1319</v>
      </c>
      <c r="O630" t="s">
        <v>151</v>
      </c>
      <c r="P630" t="s">
        <v>158</v>
      </c>
      <c r="Q630" t="s">
        <v>307</v>
      </c>
      <c r="R630">
        <v>0</v>
      </c>
      <c r="S630">
        <v>0</v>
      </c>
      <c r="T630">
        <v>0</v>
      </c>
      <c r="U630">
        <v>0</v>
      </c>
      <c r="V630">
        <v>0</v>
      </c>
      <c r="W630">
        <v>0</v>
      </c>
      <c r="X630">
        <v>0</v>
      </c>
      <c r="Y630">
        <v>0</v>
      </c>
      <c r="Z630">
        <v>0</v>
      </c>
      <c r="AA630">
        <v>0</v>
      </c>
      <c r="AB630">
        <v>125000</v>
      </c>
      <c r="AC630">
        <v>0</v>
      </c>
      <c r="AD630">
        <v>-27026.61</v>
      </c>
      <c r="AE630">
        <f t="shared" si="36"/>
        <v>-27026.61</v>
      </c>
      <c r="AF630">
        <v>97973.39</v>
      </c>
      <c r="AG630">
        <v>97973.39</v>
      </c>
      <c r="AH630">
        <v>0</v>
      </c>
      <c r="AI630">
        <v>100</v>
      </c>
      <c r="AJ630">
        <v>0</v>
      </c>
      <c r="AK630">
        <v>0</v>
      </c>
      <c r="AL630">
        <v>0</v>
      </c>
      <c r="AM630">
        <v>0</v>
      </c>
      <c r="AN630">
        <v>0</v>
      </c>
      <c r="AO630">
        <v>0</v>
      </c>
      <c r="AP630">
        <v>0</v>
      </c>
      <c r="AQ630">
        <v>0</v>
      </c>
      <c r="AR630">
        <v>0</v>
      </c>
      <c r="AS630">
        <v>0</v>
      </c>
      <c r="AT630">
        <v>0</v>
      </c>
      <c r="AU630">
        <v>0</v>
      </c>
      <c r="AV630">
        <v>0</v>
      </c>
      <c r="AW630">
        <v>0</v>
      </c>
      <c r="AX630">
        <v>0</v>
      </c>
      <c r="AY630">
        <v>0</v>
      </c>
      <c r="AZ630" t="s">
        <v>1069</v>
      </c>
      <c r="BA630" t="s">
        <v>1067</v>
      </c>
      <c r="BB630" t="s">
        <v>161</v>
      </c>
      <c r="BC630" t="s">
        <v>161</v>
      </c>
      <c r="BD630" t="s">
        <v>161</v>
      </c>
      <c r="BE630" t="s">
        <v>161</v>
      </c>
      <c r="BF630" t="s">
        <v>159</v>
      </c>
      <c r="BG630" t="s">
        <v>161</v>
      </c>
      <c r="BH630" t="s">
        <v>161</v>
      </c>
      <c r="BI630">
        <v>0</v>
      </c>
      <c r="BJ630" t="s">
        <v>161</v>
      </c>
      <c r="BK630" t="s">
        <v>161</v>
      </c>
      <c r="BL630" t="s">
        <v>161</v>
      </c>
      <c r="BM630" t="s">
        <v>161</v>
      </c>
      <c r="BO630" t="s">
        <v>161</v>
      </c>
      <c r="BQ630" t="s">
        <v>161</v>
      </c>
      <c r="BS630" t="s">
        <v>161</v>
      </c>
      <c r="BU630" t="s">
        <v>161</v>
      </c>
      <c r="BW630" t="s">
        <v>161</v>
      </c>
      <c r="BX630" t="s">
        <v>161</v>
      </c>
      <c r="BZ630">
        <v>0</v>
      </c>
      <c r="CA630">
        <v>0</v>
      </c>
      <c r="CB630">
        <v>0</v>
      </c>
      <c r="CC630">
        <v>0</v>
      </c>
      <c r="CD630">
        <v>0</v>
      </c>
      <c r="CE630">
        <v>0</v>
      </c>
      <c r="CF630">
        <v>0</v>
      </c>
      <c r="CG630">
        <v>0</v>
      </c>
      <c r="CH630">
        <v>0</v>
      </c>
      <c r="CI630">
        <v>0</v>
      </c>
      <c r="CJ630">
        <v>0</v>
      </c>
      <c r="CK630">
        <v>0</v>
      </c>
      <c r="CL630">
        <v>0</v>
      </c>
      <c r="CM630">
        <v>0</v>
      </c>
      <c r="CN630">
        <v>0</v>
      </c>
      <c r="CO630">
        <v>0</v>
      </c>
      <c r="CP630">
        <v>0</v>
      </c>
      <c r="CQ630">
        <v>0</v>
      </c>
      <c r="CR630">
        <v>0</v>
      </c>
      <c r="CS630">
        <v>0</v>
      </c>
      <c r="CT630">
        <v>0</v>
      </c>
      <c r="CU630">
        <v>0</v>
      </c>
      <c r="CV630">
        <v>0</v>
      </c>
      <c r="CW630">
        <v>0</v>
      </c>
      <c r="CX630">
        <v>0</v>
      </c>
      <c r="CY630">
        <v>0</v>
      </c>
      <c r="CZ630">
        <v>0</v>
      </c>
      <c r="DA630">
        <v>0</v>
      </c>
      <c r="DB630">
        <v>0</v>
      </c>
      <c r="DC630">
        <v>0</v>
      </c>
      <c r="DD630">
        <v>0</v>
      </c>
      <c r="DE630">
        <v>0</v>
      </c>
      <c r="DF630">
        <v>0</v>
      </c>
      <c r="DG630">
        <v>0</v>
      </c>
      <c r="DH630">
        <v>0</v>
      </c>
      <c r="DI630">
        <v>0</v>
      </c>
      <c r="DJ630">
        <v>0</v>
      </c>
      <c r="DK630">
        <v>0</v>
      </c>
      <c r="DL630">
        <v>0</v>
      </c>
      <c r="DM630">
        <v>0</v>
      </c>
      <c r="DN630">
        <v>0</v>
      </c>
      <c r="DO630">
        <v>0</v>
      </c>
      <c r="DP630">
        <v>0</v>
      </c>
      <c r="DQ630">
        <v>0</v>
      </c>
      <c r="DR630">
        <v>0</v>
      </c>
      <c r="DS630">
        <v>0</v>
      </c>
      <c r="DT630">
        <v>0</v>
      </c>
      <c r="DU630">
        <v>0</v>
      </c>
      <c r="DV630">
        <v>0</v>
      </c>
      <c r="DW630">
        <v>0</v>
      </c>
      <c r="DX630">
        <v>0</v>
      </c>
      <c r="DY630">
        <v>0</v>
      </c>
      <c r="DZ630">
        <v>0</v>
      </c>
      <c r="EA630">
        <v>0</v>
      </c>
      <c r="EB630">
        <v>0</v>
      </c>
      <c r="EC630">
        <v>0</v>
      </c>
      <c r="ED630">
        <v>0</v>
      </c>
      <c r="EE630">
        <v>0</v>
      </c>
      <c r="EF630">
        <v>0</v>
      </c>
      <c r="EG630">
        <v>0</v>
      </c>
      <c r="EH630">
        <v>0</v>
      </c>
      <c r="EI630">
        <v>0</v>
      </c>
      <c r="EJ630">
        <v>0</v>
      </c>
      <c r="EK630">
        <v>0</v>
      </c>
      <c r="EL630">
        <v>0</v>
      </c>
      <c r="EM630">
        <v>0</v>
      </c>
      <c r="EN630">
        <v>0</v>
      </c>
      <c r="EO630">
        <v>0</v>
      </c>
      <c r="EP630">
        <v>0</v>
      </c>
      <c r="EQ630">
        <v>0</v>
      </c>
      <c r="ER630">
        <v>0</v>
      </c>
      <c r="ES630">
        <v>0</v>
      </c>
    </row>
    <row r="631" spans="1:149" hidden="1" x14ac:dyDescent="0.3">
      <c r="A631" t="s">
        <v>148</v>
      </c>
      <c r="B631" t="s">
        <v>1033</v>
      </c>
      <c r="C631" t="s">
        <v>1306</v>
      </c>
      <c r="D631" t="s">
        <v>1280</v>
      </c>
      <c r="E631" t="s">
        <v>1281</v>
      </c>
      <c r="F631" t="s">
        <v>1320</v>
      </c>
      <c r="G631" t="str">
        <f>VLOOKUP(L631,'[3]Locn Lookup 2'!G:H,2,FALSE)</f>
        <v>108 -  PARKWAY SCHOOL</v>
      </c>
      <c r="H631" t="str">
        <f t="shared" si="35"/>
        <v>21083108 -  PARKWAY SCHOOL</v>
      </c>
      <c r="I631" t="s">
        <v>154</v>
      </c>
      <c r="J631" t="s">
        <v>155</v>
      </c>
      <c r="L631" s="3">
        <v>108</v>
      </c>
      <c r="M631" t="s">
        <v>652</v>
      </c>
      <c r="N631" t="s">
        <v>1321</v>
      </c>
      <c r="O631" t="s">
        <v>1280</v>
      </c>
      <c r="P631" t="s">
        <v>158</v>
      </c>
      <c r="Q631" t="s">
        <v>307</v>
      </c>
      <c r="R631">
        <v>0</v>
      </c>
      <c r="S631">
        <v>0</v>
      </c>
      <c r="T631">
        <v>0</v>
      </c>
      <c r="U631">
        <v>0</v>
      </c>
      <c r="V631">
        <v>0</v>
      </c>
      <c r="W631">
        <v>0</v>
      </c>
      <c r="X631">
        <v>0</v>
      </c>
      <c r="Y631">
        <v>0</v>
      </c>
      <c r="Z631">
        <v>0</v>
      </c>
      <c r="AA631">
        <v>0</v>
      </c>
      <c r="AB631">
        <v>100000</v>
      </c>
      <c r="AC631">
        <v>0</v>
      </c>
      <c r="AD631">
        <v>-1059</v>
      </c>
      <c r="AE631">
        <f t="shared" si="36"/>
        <v>-1059</v>
      </c>
      <c r="AF631">
        <v>98941</v>
      </c>
      <c r="AG631">
        <v>98941</v>
      </c>
      <c r="AH631">
        <v>0</v>
      </c>
      <c r="AI631">
        <v>100</v>
      </c>
      <c r="AJ631">
        <v>0</v>
      </c>
      <c r="AK631">
        <v>0</v>
      </c>
      <c r="AL631">
        <v>0</v>
      </c>
      <c r="AM631">
        <v>0</v>
      </c>
      <c r="AN631">
        <v>0</v>
      </c>
      <c r="AO631">
        <v>0</v>
      </c>
      <c r="AP631">
        <v>0</v>
      </c>
      <c r="AQ631">
        <v>0</v>
      </c>
      <c r="AR631">
        <v>0</v>
      </c>
      <c r="AS631">
        <v>0</v>
      </c>
      <c r="AT631">
        <v>0</v>
      </c>
      <c r="AU631">
        <v>0</v>
      </c>
      <c r="AV631">
        <v>0</v>
      </c>
      <c r="AW631">
        <v>0</v>
      </c>
      <c r="AX631">
        <v>0</v>
      </c>
      <c r="AY631">
        <v>0</v>
      </c>
      <c r="AZ631" t="s">
        <v>1322</v>
      </c>
      <c r="BA631" t="s">
        <v>1320</v>
      </c>
      <c r="BB631" t="s">
        <v>161</v>
      </c>
      <c r="BC631" t="s">
        <v>161</v>
      </c>
      <c r="BD631" t="s">
        <v>161</v>
      </c>
      <c r="BE631" t="s">
        <v>161</v>
      </c>
      <c r="BF631" t="s">
        <v>159</v>
      </c>
      <c r="BG631" t="s">
        <v>161</v>
      </c>
      <c r="BH631" t="s">
        <v>161</v>
      </c>
      <c r="BI631">
        <v>0</v>
      </c>
      <c r="BJ631" t="s">
        <v>161</v>
      </c>
      <c r="BK631" t="s">
        <v>161</v>
      </c>
      <c r="BL631" t="s">
        <v>1323</v>
      </c>
      <c r="BM631" t="s">
        <v>161</v>
      </c>
      <c r="BO631" t="s">
        <v>161</v>
      </c>
      <c r="BQ631" t="s">
        <v>161</v>
      </c>
      <c r="BS631" t="s">
        <v>161</v>
      </c>
      <c r="BU631" t="s">
        <v>161</v>
      </c>
      <c r="BW631" t="s">
        <v>161</v>
      </c>
      <c r="BX631" t="s">
        <v>161</v>
      </c>
      <c r="BZ631">
        <v>0</v>
      </c>
      <c r="CA631">
        <v>0</v>
      </c>
      <c r="CB631">
        <v>0</v>
      </c>
      <c r="CC631">
        <v>0</v>
      </c>
      <c r="CD631">
        <v>0</v>
      </c>
      <c r="CE631">
        <v>0</v>
      </c>
      <c r="CF631">
        <v>0</v>
      </c>
      <c r="CG631">
        <v>0</v>
      </c>
      <c r="CH631">
        <v>0</v>
      </c>
      <c r="CI631">
        <v>0</v>
      </c>
      <c r="CJ631">
        <v>0</v>
      </c>
      <c r="CK631">
        <v>0</v>
      </c>
      <c r="CL631">
        <v>0</v>
      </c>
      <c r="CM631">
        <v>0</v>
      </c>
      <c r="CN631">
        <v>0</v>
      </c>
      <c r="CO631">
        <v>0</v>
      </c>
      <c r="CP631">
        <v>0</v>
      </c>
      <c r="CQ631">
        <v>0</v>
      </c>
      <c r="CR631">
        <v>0</v>
      </c>
      <c r="CS631">
        <v>0</v>
      </c>
      <c r="CT631">
        <v>0</v>
      </c>
      <c r="CU631">
        <v>0</v>
      </c>
      <c r="CV631">
        <v>0</v>
      </c>
      <c r="CW631">
        <v>0</v>
      </c>
      <c r="CX631">
        <v>0</v>
      </c>
      <c r="CY631">
        <v>0</v>
      </c>
      <c r="CZ631">
        <v>0</v>
      </c>
      <c r="DA631">
        <v>0</v>
      </c>
      <c r="DB631">
        <v>0</v>
      </c>
      <c r="DC631">
        <v>0</v>
      </c>
      <c r="DD631">
        <v>0</v>
      </c>
      <c r="DE631">
        <v>0</v>
      </c>
      <c r="DF631">
        <v>0</v>
      </c>
      <c r="DG631">
        <v>0</v>
      </c>
      <c r="DH631">
        <v>0</v>
      </c>
      <c r="DI631">
        <v>0</v>
      </c>
      <c r="DJ631">
        <v>0</v>
      </c>
      <c r="DK631">
        <v>0</v>
      </c>
      <c r="DL631">
        <v>0</v>
      </c>
      <c r="DM631">
        <v>0</v>
      </c>
      <c r="DN631">
        <v>0</v>
      </c>
      <c r="DO631">
        <v>0</v>
      </c>
      <c r="DP631">
        <v>0</v>
      </c>
      <c r="DQ631">
        <v>0</v>
      </c>
      <c r="DR631">
        <v>0</v>
      </c>
      <c r="DS631">
        <v>0</v>
      </c>
      <c r="DT631">
        <v>0</v>
      </c>
      <c r="DU631">
        <v>0</v>
      </c>
      <c r="DV631">
        <v>0</v>
      </c>
      <c r="DW631">
        <v>0</v>
      </c>
      <c r="DX631">
        <v>0</v>
      </c>
      <c r="DY631">
        <v>0</v>
      </c>
      <c r="DZ631">
        <v>0</v>
      </c>
      <c r="EA631">
        <v>0</v>
      </c>
      <c r="EB631">
        <v>0</v>
      </c>
      <c r="EC631">
        <v>0</v>
      </c>
      <c r="ED631">
        <v>0</v>
      </c>
      <c r="EE631">
        <v>0</v>
      </c>
      <c r="EF631">
        <v>0</v>
      </c>
      <c r="EG631">
        <v>0</v>
      </c>
      <c r="EH631">
        <v>0</v>
      </c>
      <c r="EI631">
        <v>0</v>
      </c>
      <c r="EJ631">
        <v>0</v>
      </c>
      <c r="EK631">
        <v>0</v>
      </c>
      <c r="EL631">
        <v>0</v>
      </c>
      <c r="EM631">
        <v>0</v>
      </c>
      <c r="EN631">
        <v>0</v>
      </c>
      <c r="EO631">
        <v>0</v>
      </c>
      <c r="EP631">
        <v>0</v>
      </c>
      <c r="EQ631">
        <v>0</v>
      </c>
      <c r="ER631">
        <v>0</v>
      </c>
      <c r="ES631">
        <v>0</v>
      </c>
    </row>
    <row r="632" spans="1:149" hidden="1" x14ac:dyDescent="0.3">
      <c r="A632" t="s">
        <v>148</v>
      </c>
      <c r="B632" t="s">
        <v>1033</v>
      </c>
      <c r="C632" t="s">
        <v>1306</v>
      </c>
      <c r="D632" t="s">
        <v>1007</v>
      </c>
      <c r="E632" t="s">
        <v>1008</v>
      </c>
      <c r="F632" t="s">
        <v>1324</v>
      </c>
      <c r="G632" t="str">
        <f>VLOOKUP(L632,'[3]Locn Lookup 2'!G:H,2,FALSE)</f>
        <v>108 -  PARKWAY SCHOOL</v>
      </c>
      <c r="H632" t="str">
        <f t="shared" si="35"/>
        <v>21107108 -  PARKWAY SCHOOL</v>
      </c>
      <c r="I632" t="s">
        <v>154</v>
      </c>
      <c r="J632" t="s">
        <v>155</v>
      </c>
      <c r="L632" s="3">
        <v>108</v>
      </c>
      <c r="M632" t="s">
        <v>652</v>
      </c>
      <c r="N632" t="s">
        <v>1325</v>
      </c>
      <c r="O632" t="s">
        <v>1007</v>
      </c>
      <c r="P632" t="s">
        <v>158</v>
      </c>
      <c r="Q632" t="s">
        <v>307</v>
      </c>
      <c r="R632">
        <v>0</v>
      </c>
      <c r="S632">
        <v>0</v>
      </c>
      <c r="T632">
        <v>0</v>
      </c>
      <c r="U632">
        <v>0</v>
      </c>
      <c r="V632">
        <v>0</v>
      </c>
      <c r="W632">
        <v>0</v>
      </c>
      <c r="X632">
        <v>0</v>
      </c>
      <c r="Y632">
        <v>0</v>
      </c>
      <c r="Z632">
        <v>0</v>
      </c>
      <c r="AA632">
        <v>0</v>
      </c>
      <c r="AB632">
        <v>1016</v>
      </c>
      <c r="AC632">
        <v>0</v>
      </c>
      <c r="AD632">
        <v>-1016</v>
      </c>
      <c r="AE632">
        <f t="shared" si="36"/>
        <v>-1016</v>
      </c>
      <c r="AF632">
        <v>0</v>
      </c>
      <c r="AG632">
        <v>0</v>
      </c>
      <c r="AH632">
        <v>0</v>
      </c>
      <c r="AI632">
        <v>0</v>
      </c>
      <c r="AJ632">
        <v>0</v>
      </c>
      <c r="AK632">
        <v>0</v>
      </c>
      <c r="AL632">
        <v>0</v>
      </c>
      <c r="AM632">
        <v>0</v>
      </c>
      <c r="AN632">
        <v>0</v>
      </c>
      <c r="AO632">
        <v>0</v>
      </c>
      <c r="AP632">
        <v>0</v>
      </c>
      <c r="AQ632">
        <v>0</v>
      </c>
      <c r="AR632">
        <v>0</v>
      </c>
      <c r="AS632">
        <v>0</v>
      </c>
      <c r="AT632">
        <v>0</v>
      </c>
      <c r="AU632">
        <v>0</v>
      </c>
      <c r="AV632">
        <v>0</v>
      </c>
      <c r="AW632">
        <v>0</v>
      </c>
      <c r="AX632">
        <v>0</v>
      </c>
      <c r="AY632">
        <v>0</v>
      </c>
      <c r="AZ632" t="s">
        <v>1326</v>
      </c>
      <c r="BA632" t="s">
        <v>1324</v>
      </c>
      <c r="BB632" t="s">
        <v>161</v>
      </c>
      <c r="BC632" t="s">
        <v>161</v>
      </c>
      <c r="BD632" t="s">
        <v>161</v>
      </c>
      <c r="BE632" t="s">
        <v>161</v>
      </c>
      <c r="BF632" t="s">
        <v>159</v>
      </c>
      <c r="BG632" t="s">
        <v>161</v>
      </c>
      <c r="BH632" t="s">
        <v>161</v>
      </c>
      <c r="BI632">
        <v>0</v>
      </c>
      <c r="BJ632" t="s">
        <v>161</v>
      </c>
      <c r="BK632" t="s">
        <v>161</v>
      </c>
      <c r="BL632" t="s">
        <v>1327</v>
      </c>
      <c r="BM632" t="s">
        <v>161</v>
      </c>
      <c r="BO632" t="s">
        <v>161</v>
      </c>
      <c r="BQ632" t="s">
        <v>161</v>
      </c>
      <c r="BS632" t="s">
        <v>161</v>
      </c>
      <c r="BU632" t="s">
        <v>161</v>
      </c>
      <c r="BW632" t="s">
        <v>161</v>
      </c>
      <c r="BX632" t="s">
        <v>161</v>
      </c>
      <c r="BZ632">
        <v>0</v>
      </c>
      <c r="CA632">
        <v>0</v>
      </c>
      <c r="CB632">
        <v>0</v>
      </c>
      <c r="CC632">
        <v>0</v>
      </c>
      <c r="CD632">
        <v>0</v>
      </c>
      <c r="CE632">
        <v>0</v>
      </c>
      <c r="CF632">
        <v>0</v>
      </c>
      <c r="CG632">
        <v>0</v>
      </c>
      <c r="CH632">
        <v>0</v>
      </c>
      <c r="CI632">
        <v>0</v>
      </c>
      <c r="CJ632">
        <v>0</v>
      </c>
      <c r="CK632">
        <v>0</v>
      </c>
      <c r="CL632">
        <v>0</v>
      </c>
      <c r="CM632">
        <v>0</v>
      </c>
      <c r="CN632">
        <v>0</v>
      </c>
      <c r="CO632">
        <v>0</v>
      </c>
      <c r="CP632">
        <v>0</v>
      </c>
      <c r="CQ632">
        <v>0</v>
      </c>
      <c r="CR632">
        <v>0</v>
      </c>
      <c r="CS632">
        <v>0</v>
      </c>
      <c r="CT632">
        <v>0</v>
      </c>
      <c r="CU632">
        <v>0</v>
      </c>
      <c r="CV632">
        <v>0</v>
      </c>
      <c r="CW632">
        <v>0</v>
      </c>
      <c r="CX632">
        <v>0</v>
      </c>
      <c r="CY632">
        <v>0</v>
      </c>
      <c r="CZ632">
        <v>0</v>
      </c>
      <c r="DA632">
        <v>0</v>
      </c>
      <c r="DB632">
        <v>0</v>
      </c>
      <c r="DC632">
        <v>0</v>
      </c>
      <c r="DD632">
        <v>0</v>
      </c>
      <c r="DE632">
        <v>0</v>
      </c>
      <c r="DF632">
        <v>0</v>
      </c>
      <c r="DG632">
        <v>0</v>
      </c>
      <c r="DH632">
        <v>0</v>
      </c>
      <c r="DI632">
        <v>0</v>
      </c>
      <c r="DJ632">
        <v>0</v>
      </c>
      <c r="DK632">
        <v>0</v>
      </c>
      <c r="DL632">
        <v>0</v>
      </c>
      <c r="DM632">
        <v>0</v>
      </c>
      <c r="DN632">
        <v>0</v>
      </c>
      <c r="DO632">
        <v>0</v>
      </c>
      <c r="DP632">
        <v>0</v>
      </c>
      <c r="DQ632">
        <v>0</v>
      </c>
      <c r="DR632">
        <v>0</v>
      </c>
      <c r="DS632">
        <v>0</v>
      </c>
      <c r="DT632">
        <v>0</v>
      </c>
      <c r="DU632">
        <v>0</v>
      </c>
      <c r="DV632">
        <v>0</v>
      </c>
      <c r="DW632">
        <v>0</v>
      </c>
      <c r="DX632">
        <v>0</v>
      </c>
      <c r="DY632">
        <v>0</v>
      </c>
      <c r="DZ632">
        <v>0</v>
      </c>
      <c r="EA632">
        <v>0</v>
      </c>
      <c r="EB632">
        <v>0</v>
      </c>
      <c r="EC632">
        <v>0</v>
      </c>
      <c r="ED632">
        <v>0</v>
      </c>
      <c r="EE632">
        <v>0</v>
      </c>
      <c r="EF632">
        <v>0</v>
      </c>
      <c r="EG632">
        <v>0</v>
      </c>
      <c r="EH632">
        <v>0</v>
      </c>
      <c r="EI632">
        <v>0</v>
      </c>
      <c r="EJ632">
        <v>0</v>
      </c>
      <c r="EK632">
        <v>0</v>
      </c>
      <c r="EL632">
        <v>0</v>
      </c>
      <c r="EM632">
        <v>0</v>
      </c>
      <c r="EN632">
        <v>0</v>
      </c>
      <c r="EO632">
        <v>0</v>
      </c>
      <c r="EP632">
        <v>0</v>
      </c>
      <c r="EQ632">
        <v>0</v>
      </c>
      <c r="ER632">
        <v>0</v>
      </c>
      <c r="ES632">
        <v>0</v>
      </c>
    </row>
    <row r="633" spans="1:149" hidden="1" x14ac:dyDescent="0.3">
      <c r="A633" t="s">
        <v>148</v>
      </c>
      <c r="B633" t="s">
        <v>1033</v>
      </c>
      <c r="C633" t="s">
        <v>1306</v>
      </c>
      <c r="D633" t="s">
        <v>1007</v>
      </c>
      <c r="E633" t="s">
        <v>1008</v>
      </c>
      <c r="F633" t="s">
        <v>1168</v>
      </c>
      <c r="G633" t="str">
        <f>VLOOKUP(L633,'[3]Locn Lookup 2'!G:H,2,FALSE)</f>
        <v>109 -  DUNDEE SCHOOL</v>
      </c>
      <c r="H633" t="str">
        <f t="shared" si="35"/>
        <v>22048109 -  DUNDEE SCHOOL</v>
      </c>
      <c r="I633" t="s">
        <v>154</v>
      </c>
      <c r="J633" t="s">
        <v>155</v>
      </c>
      <c r="L633" s="3">
        <v>109</v>
      </c>
      <c r="M633" t="s">
        <v>652</v>
      </c>
      <c r="N633" t="s">
        <v>1328</v>
      </c>
      <c r="O633" t="s">
        <v>1007</v>
      </c>
      <c r="P633" t="s">
        <v>158</v>
      </c>
      <c r="Q633" t="s">
        <v>307</v>
      </c>
      <c r="R633">
        <v>0</v>
      </c>
      <c r="S633">
        <v>0</v>
      </c>
      <c r="T633">
        <v>0</v>
      </c>
      <c r="U633">
        <v>0</v>
      </c>
      <c r="V633">
        <v>0</v>
      </c>
      <c r="W633">
        <v>0</v>
      </c>
      <c r="X633">
        <v>0</v>
      </c>
      <c r="Y633">
        <v>0</v>
      </c>
      <c r="Z633">
        <v>0</v>
      </c>
      <c r="AA633">
        <v>0</v>
      </c>
      <c r="AB633">
        <v>0</v>
      </c>
      <c r="AC633">
        <v>7085</v>
      </c>
      <c r="AD633">
        <v>-828</v>
      </c>
      <c r="AE633">
        <f t="shared" si="36"/>
        <v>6257</v>
      </c>
      <c r="AF633">
        <v>6257</v>
      </c>
      <c r="AG633">
        <v>6257</v>
      </c>
      <c r="AH633">
        <v>0</v>
      </c>
      <c r="AI633">
        <v>100</v>
      </c>
      <c r="AJ633">
        <v>0</v>
      </c>
      <c r="AK633">
        <v>0</v>
      </c>
      <c r="AL633">
        <v>0</v>
      </c>
      <c r="AM633">
        <v>0</v>
      </c>
      <c r="AN633">
        <v>0</v>
      </c>
      <c r="AO633">
        <v>0</v>
      </c>
      <c r="AP633">
        <v>0</v>
      </c>
      <c r="AQ633">
        <v>0</v>
      </c>
      <c r="AR633">
        <v>0</v>
      </c>
      <c r="AS633">
        <v>0</v>
      </c>
      <c r="AT633">
        <v>0</v>
      </c>
      <c r="AU633">
        <v>0</v>
      </c>
      <c r="AV633">
        <v>0</v>
      </c>
      <c r="AW633">
        <v>0</v>
      </c>
      <c r="AX633">
        <v>0</v>
      </c>
      <c r="AY633">
        <v>0</v>
      </c>
      <c r="AZ633" t="s">
        <v>1170</v>
      </c>
      <c r="BA633" t="s">
        <v>1168</v>
      </c>
      <c r="BB633" t="s">
        <v>161</v>
      </c>
      <c r="BC633" t="s">
        <v>161</v>
      </c>
      <c r="BD633" t="s">
        <v>161</v>
      </c>
      <c r="BE633" t="s">
        <v>161</v>
      </c>
      <c r="BF633" t="s">
        <v>159</v>
      </c>
      <c r="BG633" t="s">
        <v>161</v>
      </c>
      <c r="BH633" t="s">
        <v>161</v>
      </c>
      <c r="BI633">
        <v>0</v>
      </c>
      <c r="BJ633" t="s">
        <v>161</v>
      </c>
      <c r="BK633" t="s">
        <v>161</v>
      </c>
      <c r="BL633" t="s">
        <v>161</v>
      </c>
      <c r="BM633" t="s">
        <v>161</v>
      </c>
      <c r="BO633" t="s">
        <v>161</v>
      </c>
      <c r="BQ633" t="s">
        <v>161</v>
      </c>
      <c r="BS633" t="s">
        <v>161</v>
      </c>
      <c r="BU633" t="s">
        <v>161</v>
      </c>
      <c r="BW633" t="s">
        <v>161</v>
      </c>
      <c r="BX633" t="s">
        <v>161</v>
      </c>
      <c r="BZ633">
        <v>0</v>
      </c>
      <c r="CA633">
        <v>0</v>
      </c>
      <c r="CB633">
        <v>0</v>
      </c>
      <c r="CC633">
        <v>0</v>
      </c>
      <c r="CD633">
        <v>0</v>
      </c>
      <c r="CE633">
        <v>0</v>
      </c>
      <c r="CF633">
        <v>0</v>
      </c>
      <c r="CG633">
        <v>0</v>
      </c>
      <c r="CH633">
        <v>0</v>
      </c>
      <c r="CI633">
        <v>0</v>
      </c>
      <c r="CJ633">
        <v>0</v>
      </c>
      <c r="CK633">
        <v>0</v>
      </c>
      <c r="CL633">
        <v>0</v>
      </c>
      <c r="CM633">
        <v>0</v>
      </c>
      <c r="CN633">
        <v>0</v>
      </c>
      <c r="CO633">
        <v>0</v>
      </c>
      <c r="CP633">
        <v>0</v>
      </c>
      <c r="CQ633">
        <v>0</v>
      </c>
      <c r="CR633">
        <v>0</v>
      </c>
      <c r="CS633">
        <v>0</v>
      </c>
      <c r="CT633">
        <v>0</v>
      </c>
      <c r="CU633">
        <v>0</v>
      </c>
      <c r="CV633">
        <v>0</v>
      </c>
      <c r="CW633">
        <v>0</v>
      </c>
      <c r="CX633">
        <v>0</v>
      </c>
      <c r="CY633">
        <v>0</v>
      </c>
      <c r="CZ633">
        <v>0</v>
      </c>
      <c r="DA633">
        <v>0</v>
      </c>
      <c r="DB633">
        <v>0</v>
      </c>
      <c r="DC633">
        <v>0</v>
      </c>
      <c r="DD633">
        <v>0</v>
      </c>
      <c r="DE633">
        <v>0</v>
      </c>
      <c r="DF633">
        <v>0</v>
      </c>
      <c r="DG633">
        <v>0</v>
      </c>
      <c r="DH633">
        <v>0</v>
      </c>
      <c r="DI633">
        <v>0</v>
      </c>
      <c r="DJ633">
        <v>0</v>
      </c>
      <c r="DK633">
        <v>0</v>
      </c>
      <c r="DL633">
        <v>0</v>
      </c>
      <c r="DM633">
        <v>0</v>
      </c>
      <c r="DN633">
        <v>0</v>
      </c>
      <c r="DO633">
        <v>0</v>
      </c>
      <c r="DP633">
        <v>0</v>
      </c>
      <c r="DQ633">
        <v>0</v>
      </c>
      <c r="DR633">
        <v>0</v>
      </c>
      <c r="DS633">
        <v>0</v>
      </c>
      <c r="DT633">
        <v>0</v>
      </c>
      <c r="DU633">
        <v>0</v>
      </c>
      <c r="DV633">
        <v>0</v>
      </c>
      <c r="DW633">
        <v>0</v>
      </c>
      <c r="DX633">
        <v>0</v>
      </c>
      <c r="DY633">
        <v>0</v>
      </c>
      <c r="DZ633">
        <v>0</v>
      </c>
      <c r="EA633">
        <v>0</v>
      </c>
      <c r="EB633">
        <v>0</v>
      </c>
      <c r="EC633">
        <v>0</v>
      </c>
      <c r="ED633">
        <v>0</v>
      </c>
      <c r="EE633">
        <v>0</v>
      </c>
      <c r="EF633">
        <v>0</v>
      </c>
      <c r="EG633">
        <v>0</v>
      </c>
      <c r="EH633">
        <v>0</v>
      </c>
      <c r="EI633">
        <v>0</v>
      </c>
      <c r="EJ633">
        <v>0</v>
      </c>
      <c r="EK633">
        <v>0</v>
      </c>
      <c r="EL633">
        <v>0</v>
      </c>
      <c r="EM633">
        <v>0</v>
      </c>
      <c r="EN633">
        <v>0</v>
      </c>
      <c r="EO633">
        <v>0</v>
      </c>
      <c r="EP633">
        <v>0</v>
      </c>
      <c r="EQ633">
        <v>0</v>
      </c>
      <c r="ER633">
        <v>0</v>
      </c>
      <c r="ES633">
        <v>0</v>
      </c>
    </row>
    <row r="634" spans="1:149" hidden="1" x14ac:dyDescent="0.3">
      <c r="A634" t="s">
        <v>148</v>
      </c>
      <c r="B634" t="s">
        <v>1033</v>
      </c>
      <c r="C634" t="s">
        <v>1329</v>
      </c>
      <c r="D634" t="s">
        <v>151</v>
      </c>
      <c r="E634" t="s">
        <v>152</v>
      </c>
      <c r="F634" t="s">
        <v>305</v>
      </c>
      <c r="G634" t="str">
        <f>VLOOKUP(L634,'[3]Locn Lookup 2'!G:H,2,FALSE)</f>
        <v>109 -  DUNDEE SCHOOL</v>
      </c>
      <c r="H634" t="str">
        <f t="shared" si="35"/>
        <v>12146109 -  DUNDEE SCHOOL</v>
      </c>
      <c r="I634" t="s">
        <v>154</v>
      </c>
      <c r="J634" t="s">
        <v>155</v>
      </c>
      <c r="L634" s="3">
        <v>109</v>
      </c>
      <c r="M634" t="s">
        <v>156</v>
      </c>
      <c r="N634" t="s">
        <v>1330</v>
      </c>
      <c r="O634" t="s">
        <v>151</v>
      </c>
      <c r="P634" t="s">
        <v>158</v>
      </c>
      <c r="Q634" t="s">
        <v>307</v>
      </c>
      <c r="R634">
        <v>0</v>
      </c>
      <c r="S634">
        <v>0</v>
      </c>
      <c r="T634">
        <v>0</v>
      </c>
      <c r="U634">
        <v>0</v>
      </c>
      <c r="V634">
        <v>0</v>
      </c>
      <c r="W634">
        <v>0</v>
      </c>
      <c r="X634">
        <v>0</v>
      </c>
      <c r="Y634">
        <v>0</v>
      </c>
      <c r="Z634">
        <v>0</v>
      </c>
      <c r="AA634">
        <v>0</v>
      </c>
      <c r="AB634">
        <v>371000</v>
      </c>
      <c r="AC634">
        <v>0</v>
      </c>
      <c r="AD634">
        <v>-2258</v>
      </c>
      <c r="AE634">
        <f t="shared" si="36"/>
        <v>-2258</v>
      </c>
      <c r="AF634">
        <v>368742</v>
      </c>
      <c r="AG634">
        <v>368742</v>
      </c>
      <c r="AH634">
        <v>0</v>
      </c>
      <c r="AI634">
        <v>100</v>
      </c>
      <c r="AJ634">
        <v>0</v>
      </c>
      <c r="AK634">
        <v>0</v>
      </c>
      <c r="AL634">
        <v>0</v>
      </c>
      <c r="AM634">
        <v>0</v>
      </c>
      <c r="AN634">
        <v>0</v>
      </c>
      <c r="AO634">
        <v>0</v>
      </c>
      <c r="AP634">
        <v>0</v>
      </c>
      <c r="AQ634">
        <v>0</v>
      </c>
      <c r="AR634">
        <v>0</v>
      </c>
      <c r="AS634">
        <v>0</v>
      </c>
      <c r="AT634">
        <v>0</v>
      </c>
      <c r="AU634">
        <v>0</v>
      </c>
      <c r="AV634">
        <v>0</v>
      </c>
      <c r="AW634">
        <v>0</v>
      </c>
      <c r="AX634">
        <v>0</v>
      </c>
      <c r="AY634">
        <v>0</v>
      </c>
      <c r="AZ634" t="s">
        <v>308</v>
      </c>
      <c r="BA634" t="s">
        <v>305</v>
      </c>
      <c r="BB634" t="s">
        <v>161</v>
      </c>
      <c r="BC634" t="s">
        <v>161</v>
      </c>
      <c r="BD634" t="s">
        <v>161</v>
      </c>
      <c r="BE634" t="s">
        <v>161</v>
      </c>
      <c r="BF634" t="s">
        <v>159</v>
      </c>
      <c r="BG634" t="s">
        <v>161</v>
      </c>
      <c r="BH634" t="s">
        <v>161</v>
      </c>
      <c r="BI634">
        <v>0</v>
      </c>
      <c r="BJ634" t="s">
        <v>161</v>
      </c>
      <c r="BK634" t="s">
        <v>161</v>
      </c>
      <c r="BL634" t="s">
        <v>309</v>
      </c>
      <c r="BM634" t="s">
        <v>161</v>
      </c>
      <c r="BO634" t="s">
        <v>161</v>
      </c>
      <c r="BQ634" t="s">
        <v>161</v>
      </c>
      <c r="BS634" t="s">
        <v>161</v>
      </c>
      <c r="BU634" t="s">
        <v>161</v>
      </c>
      <c r="BW634" t="s">
        <v>161</v>
      </c>
      <c r="BX634" t="s">
        <v>161</v>
      </c>
      <c r="BZ634">
        <v>0</v>
      </c>
      <c r="CA634">
        <v>0</v>
      </c>
      <c r="CB634">
        <v>0</v>
      </c>
      <c r="CC634">
        <v>0</v>
      </c>
      <c r="CD634">
        <v>0</v>
      </c>
      <c r="CE634">
        <v>0</v>
      </c>
      <c r="CF634">
        <v>0</v>
      </c>
      <c r="CG634">
        <v>0</v>
      </c>
      <c r="CH634">
        <v>0</v>
      </c>
      <c r="CI634">
        <v>0</v>
      </c>
      <c r="CJ634">
        <v>0</v>
      </c>
      <c r="CK634">
        <v>0</v>
      </c>
      <c r="CL634">
        <v>0</v>
      </c>
      <c r="CM634">
        <v>0</v>
      </c>
      <c r="CN634">
        <v>0</v>
      </c>
      <c r="CO634">
        <v>0</v>
      </c>
      <c r="CP634">
        <v>0</v>
      </c>
      <c r="CQ634">
        <v>0</v>
      </c>
      <c r="CR634">
        <v>0</v>
      </c>
      <c r="CS634">
        <v>0</v>
      </c>
      <c r="CT634">
        <v>0</v>
      </c>
      <c r="CU634">
        <v>0</v>
      </c>
      <c r="CV634">
        <v>0</v>
      </c>
      <c r="CW634">
        <v>0</v>
      </c>
      <c r="CX634">
        <v>0</v>
      </c>
      <c r="CY634">
        <v>0</v>
      </c>
      <c r="CZ634">
        <v>0</v>
      </c>
      <c r="DA634">
        <v>0</v>
      </c>
      <c r="DB634">
        <v>0</v>
      </c>
      <c r="DC634">
        <v>0</v>
      </c>
      <c r="DD634">
        <v>0</v>
      </c>
      <c r="DE634">
        <v>0</v>
      </c>
      <c r="DF634">
        <v>2258</v>
      </c>
      <c r="DG634">
        <v>0</v>
      </c>
      <c r="DH634">
        <v>-2258</v>
      </c>
      <c r="DI634">
        <v>0</v>
      </c>
      <c r="DJ634">
        <v>0</v>
      </c>
      <c r="DK634">
        <v>0</v>
      </c>
      <c r="DL634">
        <v>0</v>
      </c>
      <c r="DM634">
        <v>0</v>
      </c>
      <c r="DN634">
        <v>18383.75</v>
      </c>
      <c r="DO634">
        <v>0</v>
      </c>
      <c r="DP634">
        <v>0</v>
      </c>
      <c r="DQ634">
        <v>18383.75</v>
      </c>
      <c r="DR634">
        <v>16125.75</v>
      </c>
      <c r="DS634">
        <v>0</v>
      </c>
      <c r="DT634">
        <v>2258</v>
      </c>
      <c r="DU634">
        <v>87.72</v>
      </c>
      <c r="DV634">
        <v>253474.3</v>
      </c>
      <c r="DW634">
        <v>0</v>
      </c>
      <c r="DX634">
        <v>0</v>
      </c>
      <c r="DY634">
        <v>253474.3</v>
      </c>
      <c r="DZ634">
        <v>235090.55</v>
      </c>
      <c r="EA634">
        <v>0</v>
      </c>
      <c r="EB634">
        <v>18383.75</v>
      </c>
      <c r="EC634">
        <v>92.75</v>
      </c>
      <c r="ED634">
        <v>371000</v>
      </c>
      <c r="EE634">
        <v>0</v>
      </c>
      <c r="EF634">
        <v>0</v>
      </c>
      <c r="EG634">
        <v>371000</v>
      </c>
      <c r="EH634">
        <v>117525.7</v>
      </c>
      <c r="EI634">
        <v>0</v>
      </c>
      <c r="EJ634">
        <v>253474.3</v>
      </c>
      <c r="EK634">
        <v>31.68</v>
      </c>
      <c r="EL634">
        <v>0</v>
      </c>
      <c r="EM634">
        <v>0</v>
      </c>
      <c r="EN634">
        <v>0</v>
      </c>
      <c r="EO634">
        <v>0</v>
      </c>
      <c r="EP634">
        <v>0</v>
      </c>
      <c r="EQ634">
        <v>0</v>
      </c>
      <c r="ER634">
        <v>0</v>
      </c>
      <c r="ES634">
        <v>0</v>
      </c>
    </row>
    <row r="635" spans="1:149" hidden="1" x14ac:dyDescent="0.3">
      <c r="A635" t="s">
        <v>148</v>
      </c>
      <c r="B635" t="s">
        <v>1033</v>
      </c>
      <c r="C635" t="s">
        <v>1329</v>
      </c>
      <c r="D635" t="s">
        <v>151</v>
      </c>
      <c r="E635" t="s">
        <v>152</v>
      </c>
      <c r="F635" t="s">
        <v>1331</v>
      </c>
      <c r="G635" t="str">
        <f>VLOOKUP(L635,'[3]Locn Lookup 2'!G:H,2,FALSE)</f>
        <v>109 -  DUNDEE SCHOOL</v>
      </c>
      <c r="H635" t="str">
        <f t="shared" si="35"/>
        <v>13153109 -  DUNDEE SCHOOL</v>
      </c>
      <c r="I635" t="s">
        <v>154</v>
      </c>
      <c r="J635" t="s">
        <v>155</v>
      </c>
      <c r="L635" s="3">
        <v>109</v>
      </c>
      <c r="M635" t="s">
        <v>156</v>
      </c>
      <c r="N635" t="s">
        <v>1332</v>
      </c>
      <c r="O635" t="s">
        <v>151</v>
      </c>
      <c r="P635" t="s">
        <v>158</v>
      </c>
      <c r="Q635" t="s">
        <v>307</v>
      </c>
      <c r="R635">
        <v>0</v>
      </c>
      <c r="S635">
        <v>0</v>
      </c>
      <c r="T635">
        <v>0</v>
      </c>
      <c r="U635">
        <v>0</v>
      </c>
      <c r="V635">
        <v>0</v>
      </c>
      <c r="W635">
        <v>0</v>
      </c>
      <c r="X635">
        <v>0</v>
      </c>
      <c r="Y635">
        <v>0</v>
      </c>
      <c r="Z635">
        <v>0</v>
      </c>
      <c r="AA635">
        <v>0</v>
      </c>
      <c r="AB635">
        <v>22000</v>
      </c>
      <c r="AC635">
        <v>0</v>
      </c>
      <c r="AD635">
        <v>-273</v>
      </c>
      <c r="AE635">
        <f t="shared" si="36"/>
        <v>-273</v>
      </c>
      <c r="AF635">
        <v>21727</v>
      </c>
      <c r="AG635">
        <v>21727</v>
      </c>
      <c r="AH635">
        <v>0</v>
      </c>
      <c r="AI635">
        <v>100</v>
      </c>
      <c r="AJ635">
        <v>0</v>
      </c>
      <c r="AK635">
        <v>0</v>
      </c>
      <c r="AL635">
        <v>0</v>
      </c>
      <c r="AM635">
        <v>0</v>
      </c>
      <c r="AN635">
        <v>0</v>
      </c>
      <c r="AO635">
        <v>0</v>
      </c>
      <c r="AP635">
        <v>0</v>
      </c>
      <c r="AQ635">
        <v>0</v>
      </c>
      <c r="AR635">
        <v>0</v>
      </c>
      <c r="AS635">
        <v>0</v>
      </c>
      <c r="AT635">
        <v>0</v>
      </c>
      <c r="AU635">
        <v>0</v>
      </c>
      <c r="AV635">
        <v>0</v>
      </c>
      <c r="AW635">
        <v>0</v>
      </c>
      <c r="AX635">
        <v>0</v>
      </c>
      <c r="AY635">
        <v>0</v>
      </c>
      <c r="AZ635" t="s">
        <v>413</v>
      </c>
      <c r="BA635" t="s">
        <v>1331</v>
      </c>
      <c r="BB635" t="s">
        <v>161</v>
      </c>
      <c r="BC635" t="s">
        <v>161</v>
      </c>
      <c r="BD635" t="s">
        <v>161</v>
      </c>
      <c r="BE635" t="s">
        <v>161</v>
      </c>
      <c r="BF635" t="s">
        <v>159</v>
      </c>
      <c r="BG635" t="s">
        <v>161</v>
      </c>
      <c r="BH635" s="4">
        <v>41091</v>
      </c>
      <c r="BI635">
        <v>0</v>
      </c>
      <c r="BJ635" s="4">
        <v>41455</v>
      </c>
      <c r="BK635" t="s">
        <v>161</v>
      </c>
      <c r="BL635" t="s">
        <v>161</v>
      </c>
      <c r="BM635" t="s">
        <v>161</v>
      </c>
      <c r="BO635" t="s">
        <v>161</v>
      </c>
      <c r="BQ635" t="s">
        <v>161</v>
      </c>
      <c r="BS635" t="s">
        <v>161</v>
      </c>
      <c r="BU635" t="s">
        <v>161</v>
      </c>
      <c r="BW635" t="s">
        <v>161</v>
      </c>
      <c r="BX635" t="s">
        <v>161</v>
      </c>
      <c r="BZ635">
        <v>0</v>
      </c>
      <c r="CA635">
        <v>0</v>
      </c>
      <c r="CB635">
        <v>0</v>
      </c>
      <c r="CC635">
        <v>0</v>
      </c>
      <c r="CD635">
        <v>0</v>
      </c>
      <c r="CE635">
        <v>0</v>
      </c>
      <c r="CF635">
        <v>0</v>
      </c>
      <c r="CG635">
        <v>0</v>
      </c>
      <c r="CH635">
        <v>0</v>
      </c>
      <c r="CI635">
        <v>0</v>
      </c>
      <c r="CJ635">
        <v>0</v>
      </c>
      <c r="CK635">
        <v>0</v>
      </c>
      <c r="CL635">
        <v>0</v>
      </c>
      <c r="CM635">
        <v>0</v>
      </c>
      <c r="CN635">
        <v>0</v>
      </c>
      <c r="CO635">
        <v>0</v>
      </c>
      <c r="CP635">
        <v>0</v>
      </c>
      <c r="CQ635">
        <v>0</v>
      </c>
      <c r="CR635">
        <v>0</v>
      </c>
      <c r="CS635">
        <v>0</v>
      </c>
      <c r="CT635">
        <v>0</v>
      </c>
      <c r="CU635">
        <v>0</v>
      </c>
      <c r="CV635">
        <v>0</v>
      </c>
      <c r="CW635">
        <v>0</v>
      </c>
      <c r="CX635">
        <v>0</v>
      </c>
      <c r="CY635">
        <v>0</v>
      </c>
      <c r="CZ635">
        <v>0</v>
      </c>
      <c r="DA635">
        <v>0</v>
      </c>
      <c r="DB635">
        <v>0</v>
      </c>
      <c r="DC635">
        <v>0</v>
      </c>
      <c r="DD635">
        <v>0</v>
      </c>
      <c r="DE635">
        <v>0</v>
      </c>
      <c r="DF635">
        <v>0</v>
      </c>
      <c r="DG635">
        <v>0</v>
      </c>
      <c r="DH635">
        <v>0</v>
      </c>
      <c r="DI635">
        <v>0</v>
      </c>
      <c r="DJ635">
        <v>0</v>
      </c>
      <c r="DK635">
        <v>0</v>
      </c>
      <c r="DL635">
        <v>0</v>
      </c>
      <c r="DM635">
        <v>0</v>
      </c>
      <c r="DN635">
        <v>0</v>
      </c>
      <c r="DO635">
        <v>0</v>
      </c>
      <c r="DP635">
        <v>0</v>
      </c>
      <c r="DQ635">
        <v>0</v>
      </c>
      <c r="DR635">
        <v>0</v>
      </c>
      <c r="DS635">
        <v>0</v>
      </c>
      <c r="DT635">
        <v>0</v>
      </c>
      <c r="DU635">
        <v>0</v>
      </c>
      <c r="DV635">
        <v>22000</v>
      </c>
      <c r="DW635">
        <v>0</v>
      </c>
      <c r="DX635">
        <v>-273</v>
      </c>
      <c r="DY635">
        <v>21727</v>
      </c>
      <c r="DZ635">
        <v>21727</v>
      </c>
      <c r="EA635">
        <v>0</v>
      </c>
      <c r="EB635">
        <v>0</v>
      </c>
      <c r="EC635">
        <v>100</v>
      </c>
      <c r="ED635">
        <v>0</v>
      </c>
      <c r="EE635">
        <v>0</v>
      </c>
      <c r="EF635">
        <v>0</v>
      </c>
      <c r="EG635">
        <v>0</v>
      </c>
      <c r="EH635">
        <v>0</v>
      </c>
      <c r="EI635">
        <v>0</v>
      </c>
      <c r="EJ635">
        <v>0</v>
      </c>
      <c r="EK635">
        <v>0</v>
      </c>
      <c r="EL635">
        <v>0</v>
      </c>
      <c r="EM635">
        <v>0</v>
      </c>
      <c r="EN635">
        <v>0</v>
      </c>
      <c r="EO635">
        <v>0</v>
      </c>
      <c r="EP635">
        <v>0</v>
      </c>
      <c r="EQ635">
        <v>0</v>
      </c>
      <c r="ER635">
        <v>0</v>
      </c>
      <c r="ES635">
        <v>0</v>
      </c>
    </row>
    <row r="636" spans="1:149" hidden="1" x14ac:dyDescent="0.3">
      <c r="A636" t="s">
        <v>148</v>
      </c>
      <c r="B636" t="s">
        <v>1033</v>
      </c>
      <c r="C636" t="s">
        <v>1329</v>
      </c>
      <c r="D636" t="s">
        <v>151</v>
      </c>
      <c r="E636" t="s">
        <v>152</v>
      </c>
      <c r="F636" t="s">
        <v>1333</v>
      </c>
      <c r="G636" t="str">
        <f>VLOOKUP(L636,'[3]Locn Lookup 2'!G:H,2,FALSE)</f>
        <v>109 -  DUNDEE SCHOOL</v>
      </c>
      <c r="H636" t="str">
        <f t="shared" si="35"/>
        <v>15172109 -  DUNDEE SCHOOL</v>
      </c>
      <c r="I636" t="s">
        <v>154</v>
      </c>
      <c r="J636" t="s">
        <v>155</v>
      </c>
      <c r="L636" s="3">
        <v>109</v>
      </c>
      <c r="M636" t="s">
        <v>156</v>
      </c>
      <c r="N636" t="s">
        <v>1334</v>
      </c>
      <c r="O636" t="s">
        <v>151</v>
      </c>
      <c r="P636" t="s">
        <v>158</v>
      </c>
      <c r="Q636" t="s">
        <v>307</v>
      </c>
      <c r="R636">
        <v>0</v>
      </c>
      <c r="S636">
        <v>0</v>
      </c>
      <c r="T636">
        <v>0</v>
      </c>
      <c r="U636">
        <v>0</v>
      </c>
      <c r="V636">
        <v>0</v>
      </c>
      <c r="W636">
        <v>0</v>
      </c>
      <c r="X636">
        <v>0</v>
      </c>
      <c r="Y636">
        <v>0</v>
      </c>
      <c r="Z636">
        <v>0</v>
      </c>
      <c r="AA636">
        <v>0</v>
      </c>
      <c r="AB636">
        <v>70000</v>
      </c>
      <c r="AC636">
        <v>0</v>
      </c>
      <c r="AD636">
        <v>-29942.45</v>
      </c>
      <c r="AE636">
        <f t="shared" si="36"/>
        <v>-29942.45</v>
      </c>
      <c r="AF636">
        <v>40057.550000000003</v>
      </c>
      <c r="AG636">
        <v>40057.550000000003</v>
      </c>
      <c r="AH636">
        <v>0</v>
      </c>
      <c r="AI636">
        <v>100</v>
      </c>
      <c r="AJ636">
        <v>0</v>
      </c>
      <c r="AK636">
        <v>0</v>
      </c>
      <c r="AL636">
        <v>0</v>
      </c>
      <c r="AM636">
        <v>0</v>
      </c>
      <c r="AN636">
        <v>0</v>
      </c>
      <c r="AO636">
        <v>0</v>
      </c>
      <c r="AP636">
        <v>0</v>
      </c>
      <c r="AQ636">
        <v>0</v>
      </c>
      <c r="AR636">
        <v>0</v>
      </c>
      <c r="AS636">
        <v>0</v>
      </c>
      <c r="AT636">
        <v>0</v>
      </c>
      <c r="AU636">
        <v>0</v>
      </c>
      <c r="AV636">
        <v>0</v>
      </c>
      <c r="AW636">
        <v>0</v>
      </c>
      <c r="AX636">
        <v>0</v>
      </c>
      <c r="AY636">
        <v>0</v>
      </c>
      <c r="AZ636" t="s">
        <v>333</v>
      </c>
      <c r="BA636" t="s">
        <v>1333</v>
      </c>
      <c r="BB636" t="s">
        <v>161</v>
      </c>
      <c r="BC636" t="s">
        <v>161</v>
      </c>
      <c r="BD636" t="s">
        <v>161</v>
      </c>
      <c r="BE636" t="s">
        <v>161</v>
      </c>
      <c r="BF636" t="s">
        <v>159</v>
      </c>
      <c r="BG636" t="s">
        <v>161</v>
      </c>
      <c r="BH636" s="4">
        <v>41821</v>
      </c>
      <c r="BI636">
        <v>0</v>
      </c>
      <c r="BJ636" s="4">
        <v>42185</v>
      </c>
      <c r="BK636" t="s">
        <v>161</v>
      </c>
      <c r="BL636" t="s">
        <v>161</v>
      </c>
      <c r="BM636" t="s">
        <v>161</v>
      </c>
      <c r="BO636" t="s">
        <v>161</v>
      </c>
      <c r="BQ636" t="s">
        <v>161</v>
      </c>
      <c r="BS636" t="s">
        <v>161</v>
      </c>
      <c r="BU636" t="s">
        <v>161</v>
      </c>
      <c r="BW636" t="s">
        <v>161</v>
      </c>
      <c r="BX636" t="s">
        <v>161</v>
      </c>
      <c r="BZ636">
        <v>0</v>
      </c>
      <c r="CA636">
        <v>0</v>
      </c>
      <c r="CB636">
        <v>0</v>
      </c>
      <c r="CC636">
        <v>0</v>
      </c>
      <c r="CD636">
        <v>0</v>
      </c>
      <c r="CE636">
        <v>0</v>
      </c>
      <c r="CF636">
        <v>0</v>
      </c>
      <c r="CG636">
        <v>0</v>
      </c>
      <c r="CH636">
        <v>0</v>
      </c>
      <c r="CI636">
        <v>0</v>
      </c>
      <c r="CJ636">
        <v>0</v>
      </c>
      <c r="CK636">
        <v>0</v>
      </c>
      <c r="CL636">
        <v>0</v>
      </c>
      <c r="CM636">
        <v>0</v>
      </c>
      <c r="CN636">
        <v>0</v>
      </c>
      <c r="CO636">
        <v>0</v>
      </c>
      <c r="CP636">
        <v>0</v>
      </c>
      <c r="CQ636">
        <v>0</v>
      </c>
      <c r="CR636">
        <v>0</v>
      </c>
      <c r="CS636">
        <v>0</v>
      </c>
      <c r="CT636">
        <v>0</v>
      </c>
      <c r="CU636">
        <v>0</v>
      </c>
      <c r="CV636">
        <v>0</v>
      </c>
      <c r="CW636">
        <v>0</v>
      </c>
      <c r="CX636">
        <v>0</v>
      </c>
      <c r="CY636">
        <v>0</v>
      </c>
      <c r="CZ636">
        <v>0</v>
      </c>
      <c r="DA636">
        <v>0</v>
      </c>
      <c r="DB636">
        <v>0</v>
      </c>
      <c r="DC636">
        <v>0</v>
      </c>
      <c r="DD636">
        <v>0</v>
      </c>
      <c r="DE636">
        <v>0</v>
      </c>
      <c r="DF636">
        <v>70000</v>
      </c>
      <c r="DG636">
        <v>0</v>
      </c>
      <c r="DH636">
        <v>-29942.45</v>
      </c>
      <c r="DI636">
        <v>40057.550000000003</v>
      </c>
      <c r="DJ636">
        <v>40057.550000000003</v>
      </c>
      <c r="DK636">
        <v>0</v>
      </c>
      <c r="DL636">
        <v>0</v>
      </c>
      <c r="DM636">
        <v>100</v>
      </c>
      <c r="DN636">
        <v>0</v>
      </c>
      <c r="DO636">
        <v>0</v>
      </c>
      <c r="DP636">
        <v>0</v>
      </c>
      <c r="DQ636">
        <v>0</v>
      </c>
      <c r="DR636">
        <v>0</v>
      </c>
      <c r="DS636">
        <v>0</v>
      </c>
      <c r="DT636">
        <v>0</v>
      </c>
      <c r="DU636">
        <v>0</v>
      </c>
      <c r="DV636">
        <v>0</v>
      </c>
      <c r="DW636">
        <v>0</v>
      </c>
      <c r="DX636">
        <v>0</v>
      </c>
      <c r="DY636">
        <v>0</v>
      </c>
      <c r="DZ636">
        <v>0</v>
      </c>
      <c r="EA636">
        <v>0</v>
      </c>
      <c r="EB636">
        <v>0</v>
      </c>
      <c r="EC636">
        <v>0</v>
      </c>
      <c r="ED636">
        <v>0</v>
      </c>
      <c r="EE636">
        <v>0</v>
      </c>
      <c r="EF636">
        <v>0</v>
      </c>
      <c r="EG636">
        <v>0</v>
      </c>
      <c r="EH636">
        <v>0</v>
      </c>
      <c r="EI636">
        <v>0</v>
      </c>
      <c r="EJ636">
        <v>0</v>
      </c>
      <c r="EK636">
        <v>0</v>
      </c>
      <c r="EL636">
        <v>0</v>
      </c>
      <c r="EM636">
        <v>0</v>
      </c>
      <c r="EN636">
        <v>0</v>
      </c>
      <c r="EO636">
        <v>0</v>
      </c>
      <c r="EP636">
        <v>0</v>
      </c>
      <c r="EQ636">
        <v>0</v>
      </c>
      <c r="ER636">
        <v>0</v>
      </c>
      <c r="ES636">
        <v>0</v>
      </c>
    </row>
    <row r="637" spans="1:149" hidden="1" x14ac:dyDescent="0.3">
      <c r="A637" t="s">
        <v>148</v>
      </c>
      <c r="B637" t="s">
        <v>1033</v>
      </c>
      <c r="C637" t="s">
        <v>1329</v>
      </c>
      <c r="D637" t="s">
        <v>151</v>
      </c>
      <c r="E637" t="s">
        <v>152</v>
      </c>
      <c r="F637" t="s">
        <v>1110</v>
      </c>
      <c r="G637" t="str">
        <f>VLOOKUP(L637,'[3]Locn Lookup 2'!G:H,2,FALSE)</f>
        <v>109 -  DUNDEE SCHOOL</v>
      </c>
      <c r="H637" t="str">
        <f t="shared" si="35"/>
        <v>17162109 -  DUNDEE SCHOOL</v>
      </c>
      <c r="I637" t="s">
        <v>154</v>
      </c>
      <c r="J637" t="s">
        <v>155</v>
      </c>
      <c r="L637" s="3">
        <v>109</v>
      </c>
      <c r="M637" t="s">
        <v>156</v>
      </c>
      <c r="N637" t="s">
        <v>1335</v>
      </c>
      <c r="O637" t="s">
        <v>151</v>
      </c>
      <c r="P637" t="s">
        <v>158</v>
      </c>
      <c r="Q637" t="s">
        <v>159</v>
      </c>
      <c r="R637">
        <v>0</v>
      </c>
      <c r="S637">
        <v>0</v>
      </c>
      <c r="T637">
        <v>0</v>
      </c>
      <c r="U637">
        <v>0</v>
      </c>
      <c r="V637">
        <v>0</v>
      </c>
      <c r="W637">
        <v>0</v>
      </c>
      <c r="X637">
        <v>0</v>
      </c>
      <c r="Y637">
        <v>0</v>
      </c>
      <c r="Z637">
        <v>0</v>
      </c>
      <c r="AA637">
        <v>0</v>
      </c>
      <c r="AB637">
        <v>5000</v>
      </c>
      <c r="AC637">
        <v>0</v>
      </c>
      <c r="AD637">
        <v>0</v>
      </c>
      <c r="AE637">
        <f t="shared" si="36"/>
        <v>0</v>
      </c>
      <c r="AF637">
        <v>5000</v>
      </c>
      <c r="AG637">
        <v>5000</v>
      </c>
      <c r="AH637">
        <v>0</v>
      </c>
      <c r="AI637">
        <v>100</v>
      </c>
      <c r="AJ637">
        <v>0</v>
      </c>
      <c r="AK637">
        <v>0</v>
      </c>
      <c r="AL637">
        <v>0</v>
      </c>
      <c r="AM637">
        <v>0</v>
      </c>
      <c r="AN637">
        <v>0</v>
      </c>
      <c r="AO637">
        <v>0</v>
      </c>
      <c r="AP637">
        <v>0</v>
      </c>
      <c r="AQ637">
        <v>0</v>
      </c>
      <c r="AR637">
        <v>0</v>
      </c>
      <c r="AS637">
        <v>0</v>
      </c>
      <c r="AT637">
        <v>0</v>
      </c>
      <c r="AU637">
        <v>0</v>
      </c>
      <c r="AV637">
        <v>0</v>
      </c>
      <c r="AW637">
        <v>0</v>
      </c>
      <c r="AX637">
        <v>0</v>
      </c>
      <c r="AY637">
        <v>0</v>
      </c>
      <c r="AZ637" t="s">
        <v>1112</v>
      </c>
      <c r="BA637" t="s">
        <v>1110</v>
      </c>
      <c r="BB637" t="s">
        <v>161</v>
      </c>
      <c r="BC637" t="s">
        <v>161</v>
      </c>
      <c r="BD637" t="s">
        <v>161</v>
      </c>
      <c r="BE637" t="s">
        <v>161</v>
      </c>
      <c r="BF637" t="s">
        <v>159</v>
      </c>
      <c r="BG637" t="s">
        <v>161</v>
      </c>
      <c r="BH637" s="4">
        <v>42552</v>
      </c>
      <c r="BI637">
        <v>0</v>
      </c>
      <c r="BJ637" s="4">
        <v>42916</v>
      </c>
      <c r="BK637" t="s">
        <v>161</v>
      </c>
      <c r="BL637" t="s">
        <v>161</v>
      </c>
      <c r="BM637" t="s">
        <v>161</v>
      </c>
      <c r="BO637" t="s">
        <v>161</v>
      </c>
      <c r="BQ637" t="s">
        <v>161</v>
      </c>
      <c r="BS637" t="s">
        <v>161</v>
      </c>
      <c r="BU637" t="s">
        <v>161</v>
      </c>
      <c r="BW637" t="s">
        <v>161</v>
      </c>
      <c r="BX637" t="s">
        <v>161</v>
      </c>
      <c r="BZ637">
        <v>0</v>
      </c>
      <c r="CA637">
        <v>0</v>
      </c>
      <c r="CB637">
        <v>0</v>
      </c>
      <c r="CC637">
        <v>0</v>
      </c>
      <c r="CD637">
        <v>0</v>
      </c>
      <c r="CE637">
        <v>0</v>
      </c>
      <c r="CF637">
        <v>0</v>
      </c>
      <c r="CG637">
        <v>0</v>
      </c>
      <c r="CH637">
        <v>0</v>
      </c>
      <c r="CI637">
        <v>0</v>
      </c>
      <c r="CJ637">
        <v>0</v>
      </c>
      <c r="CK637">
        <v>0</v>
      </c>
      <c r="CL637">
        <v>0</v>
      </c>
      <c r="CM637">
        <v>0</v>
      </c>
      <c r="CN637">
        <v>0</v>
      </c>
      <c r="CO637">
        <v>0</v>
      </c>
      <c r="CP637">
        <v>5000</v>
      </c>
      <c r="CQ637">
        <v>0</v>
      </c>
      <c r="CR637">
        <v>0</v>
      </c>
      <c r="CS637">
        <v>5000</v>
      </c>
      <c r="CT637">
        <v>5000</v>
      </c>
      <c r="CU637">
        <v>0</v>
      </c>
      <c r="CV637">
        <v>0</v>
      </c>
      <c r="CW637">
        <v>100</v>
      </c>
      <c r="CX637">
        <v>0</v>
      </c>
      <c r="CY637">
        <v>0</v>
      </c>
      <c r="CZ637">
        <v>0</v>
      </c>
      <c r="DA637">
        <v>0</v>
      </c>
      <c r="DB637">
        <v>0</v>
      </c>
      <c r="DC637">
        <v>0</v>
      </c>
      <c r="DD637">
        <v>0</v>
      </c>
      <c r="DE637">
        <v>0</v>
      </c>
      <c r="DF637">
        <v>0</v>
      </c>
      <c r="DG637">
        <v>0</v>
      </c>
      <c r="DH637">
        <v>0</v>
      </c>
      <c r="DI637">
        <v>0</v>
      </c>
      <c r="DJ637">
        <v>0</v>
      </c>
      <c r="DK637">
        <v>0</v>
      </c>
      <c r="DL637">
        <v>0</v>
      </c>
      <c r="DM637">
        <v>0</v>
      </c>
      <c r="DN637">
        <v>0</v>
      </c>
      <c r="DO637">
        <v>0</v>
      </c>
      <c r="DP637">
        <v>0</v>
      </c>
      <c r="DQ637">
        <v>0</v>
      </c>
      <c r="DR637">
        <v>0</v>
      </c>
      <c r="DS637">
        <v>0</v>
      </c>
      <c r="DT637">
        <v>0</v>
      </c>
      <c r="DU637">
        <v>0</v>
      </c>
      <c r="DV637">
        <v>0</v>
      </c>
      <c r="DW637">
        <v>0</v>
      </c>
      <c r="DX637">
        <v>0</v>
      </c>
      <c r="DY637">
        <v>0</v>
      </c>
      <c r="DZ637">
        <v>0</v>
      </c>
      <c r="EA637">
        <v>0</v>
      </c>
      <c r="EB637">
        <v>0</v>
      </c>
      <c r="EC637">
        <v>0</v>
      </c>
      <c r="ED637">
        <v>0</v>
      </c>
      <c r="EE637">
        <v>0</v>
      </c>
      <c r="EF637">
        <v>0</v>
      </c>
      <c r="EG637">
        <v>0</v>
      </c>
      <c r="EH637">
        <v>0</v>
      </c>
      <c r="EI637">
        <v>0</v>
      </c>
      <c r="EJ637">
        <v>0</v>
      </c>
      <c r="EK637">
        <v>0</v>
      </c>
      <c r="EL637">
        <v>0</v>
      </c>
      <c r="EM637">
        <v>0</v>
      </c>
      <c r="EN637">
        <v>0</v>
      </c>
      <c r="EO637">
        <v>0</v>
      </c>
      <c r="EP637">
        <v>0</v>
      </c>
      <c r="EQ637">
        <v>0</v>
      </c>
      <c r="ER637">
        <v>0</v>
      </c>
      <c r="ES637">
        <v>0</v>
      </c>
    </row>
    <row r="638" spans="1:149" hidden="1" x14ac:dyDescent="0.3">
      <c r="A638" t="s">
        <v>148</v>
      </c>
      <c r="B638" t="s">
        <v>1033</v>
      </c>
      <c r="C638" t="s">
        <v>1329</v>
      </c>
      <c r="D638" t="s">
        <v>151</v>
      </c>
      <c r="E638" t="s">
        <v>152</v>
      </c>
      <c r="F638" t="s">
        <v>1113</v>
      </c>
      <c r="G638" t="str">
        <f>VLOOKUP(L638,'[3]Locn Lookup 2'!G:H,2,FALSE)</f>
        <v>109 -  DUNDEE SCHOOL</v>
      </c>
      <c r="H638" t="str">
        <f t="shared" si="35"/>
        <v>18160109 -  DUNDEE SCHOOL</v>
      </c>
      <c r="I638" t="s">
        <v>154</v>
      </c>
      <c r="J638" t="s">
        <v>155</v>
      </c>
      <c r="L638" s="3">
        <v>109</v>
      </c>
      <c r="M638" t="s">
        <v>156</v>
      </c>
      <c r="N638" t="s">
        <v>1336</v>
      </c>
      <c r="O638" t="s">
        <v>151</v>
      </c>
      <c r="P638" t="s">
        <v>158</v>
      </c>
      <c r="Q638" t="s">
        <v>159</v>
      </c>
      <c r="R638">
        <v>0</v>
      </c>
      <c r="S638">
        <v>0</v>
      </c>
      <c r="T638">
        <v>0</v>
      </c>
      <c r="U638">
        <v>0</v>
      </c>
      <c r="V638">
        <v>0</v>
      </c>
      <c r="W638">
        <v>0</v>
      </c>
      <c r="X638">
        <v>0</v>
      </c>
      <c r="Y638">
        <v>0</v>
      </c>
      <c r="Z638">
        <v>0</v>
      </c>
      <c r="AA638">
        <v>0</v>
      </c>
      <c r="AB638">
        <v>5000</v>
      </c>
      <c r="AC638">
        <v>0</v>
      </c>
      <c r="AD638">
        <v>0</v>
      </c>
      <c r="AE638">
        <f t="shared" si="36"/>
        <v>0</v>
      </c>
      <c r="AF638">
        <v>5000</v>
      </c>
      <c r="AG638">
        <v>5000</v>
      </c>
      <c r="AH638">
        <v>0</v>
      </c>
      <c r="AI638">
        <v>100</v>
      </c>
      <c r="AJ638">
        <v>5000</v>
      </c>
      <c r="AK638">
        <v>0</v>
      </c>
      <c r="AL638">
        <v>0</v>
      </c>
      <c r="AM638">
        <v>0</v>
      </c>
      <c r="AN638">
        <v>5000</v>
      </c>
      <c r="AO638">
        <v>5000</v>
      </c>
      <c r="AP638">
        <v>0</v>
      </c>
      <c r="AQ638">
        <v>0</v>
      </c>
      <c r="AR638">
        <v>100</v>
      </c>
      <c r="AS638">
        <v>0</v>
      </c>
      <c r="AT638">
        <v>0</v>
      </c>
      <c r="AU638">
        <v>0</v>
      </c>
      <c r="AV638">
        <v>0</v>
      </c>
      <c r="AW638">
        <v>0</v>
      </c>
      <c r="AX638">
        <v>0</v>
      </c>
      <c r="AY638">
        <v>0</v>
      </c>
      <c r="AZ638" t="s">
        <v>1115</v>
      </c>
      <c r="BA638" t="s">
        <v>1113</v>
      </c>
      <c r="BB638" t="s">
        <v>161</v>
      </c>
      <c r="BC638" t="s">
        <v>161</v>
      </c>
      <c r="BD638" t="s">
        <v>161</v>
      </c>
      <c r="BE638" t="s">
        <v>161</v>
      </c>
      <c r="BF638" t="s">
        <v>159</v>
      </c>
      <c r="BG638" t="s">
        <v>161</v>
      </c>
      <c r="BH638" s="4">
        <v>42917</v>
      </c>
      <c r="BI638">
        <v>0</v>
      </c>
      <c r="BJ638" s="4">
        <v>43281</v>
      </c>
      <c r="BK638" t="s">
        <v>161</v>
      </c>
      <c r="BL638" t="s">
        <v>161</v>
      </c>
      <c r="BM638" t="s">
        <v>161</v>
      </c>
      <c r="BO638" t="s">
        <v>161</v>
      </c>
      <c r="BQ638" t="s">
        <v>161</v>
      </c>
      <c r="BS638" t="s">
        <v>161</v>
      </c>
      <c r="BU638" t="s">
        <v>161</v>
      </c>
      <c r="BW638" t="s">
        <v>161</v>
      </c>
      <c r="BX638" t="s">
        <v>161</v>
      </c>
      <c r="BZ638">
        <v>5000</v>
      </c>
      <c r="CA638">
        <v>0</v>
      </c>
      <c r="CB638">
        <v>0</v>
      </c>
      <c r="CC638">
        <v>5000</v>
      </c>
      <c r="CD638">
        <v>0</v>
      </c>
      <c r="CE638">
        <v>0</v>
      </c>
      <c r="CF638">
        <v>5000</v>
      </c>
      <c r="CG638">
        <v>0</v>
      </c>
      <c r="CH638">
        <v>5000</v>
      </c>
      <c r="CI638">
        <v>0</v>
      </c>
      <c r="CJ638">
        <v>0</v>
      </c>
      <c r="CK638">
        <v>5000</v>
      </c>
      <c r="CL638">
        <v>0</v>
      </c>
      <c r="CM638">
        <v>0</v>
      </c>
      <c r="CN638">
        <v>5000</v>
      </c>
      <c r="CO638">
        <v>0</v>
      </c>
      <c r="CP638">
        <v>0</v>
      </c>
      <c r="CQ638">
        <v>0</v>
      </c>
      <c r="CR638">
        <v>0</v>
      </c>
      <c r="CS638">
        <v>0</v>
      </c>
      <c r="CT638">
        <v>0</v>
      </c>
      <c r="CU638">
        <v>0</v>
      </c>
      <c r="CV638">
        <v>0</v>
      </c>
      <c r="CW638">
        <v>0</v>
      </c>
      <c r="CX638">
        <v>0</v>
      </c>
      <c r="CY638">
        <v>0</v>
      </c>
      <c r="CZ638">
        <v>0</v>
      </c>
      <c r="DA638">
        <v>0</v>
      </c>
      <c r="DB638">
        <v>0</v>
      </c>
      <c r="DC638">
        <v>0</v>
      </c>
      <c r="DD638">
        <v>0</v>
      </c>
      <c r="DE638">
        <v>0</v>
      </c>
      <c r="DF638">
        <v>0</v>
      </c>
      <c r="DG638">
        <v>0</v>
      </c>
      <c r="DH638">
        <v>0</v>
      </c>
      <c r="DI638">
        <v>0</v>
      </c>
      <c r="DJ638">
        <v>0</v>
      </c>
      <c r="DK638">
        <v>0</v>
      </c>
      <c r="DL638">
        <v>0</v>
      </c>
      <c r="DM638">
        <v>0</v>
      </c>
      <c r="DN638">
        <v>0</v>
      </c>
      <c r="DO638">
        <v>0</v>
      </c>
      <c r="DP638">
        <v>0</v>
      </c>
      <c r="DQ638">
        <v>0</v>
      </c>
      <c r="DR638">
        <v>0</v>
      </c>
      <c r="DS638">
        <v>0</v>
      </c>
      <c r="DT638">
        <v>0</v>
      </c>
      <c r="DU638">
        <v>0</v>
      </c>
      <c r="DV638">
        <v>0</v>
      </c>
      <c r="DW638">
        <v>0</v>
      </c>
      <c r="DX638">
        <v>0</v>
      </c>
      <c r="DY638">
        <v>0</v>
      </c>
      <c r="DZ638">
        <v>0</v>
      </c>
      <c r="EA638">
        <v>0</v>
      </c>
      <c r="EB638">
        <v>0</v>
      </c>
      <c r="EC638">
        <v>0</v>
      </c>
      <c r="ED638">
        <v>0</v>
      </c>
      <c r="EE638">
        <v>0</v>
      </c>
      <c r="EF638">
        <v>0</v>
      </c>
      <c r="EG638">
        <v>0</v>
      </c>
      <c r="EH638">
        <v>0</v>
      </c>
      <c r="EI638">
        <v>0</v>
      </c>
      <c r="EJ638">
        <v>0</v>
      </c>
      <c r="EK638">
        <v>0</v>
      </c>
      <c r="EL638">
        <v>0</v>
      </c>
      <c r="EM638">
        <v>0</v>
      </c>
      <c r="EN638">
        <v>0</v>
      </c>
      <c r="EO638">
        <v>0</v>
      </c>
      <c r="EP638">
        <v>0</v>
      </c>
      <c r="EQ638">
        <v>0</v>
      </c>
      <c r="ER638">
        <v>0</v>
      </c>
      <c r="ES638">
        <v>0</v>
      </c>
    </row>
    <row r="639" spans="1:149" hidden="1" x14ac:dyDescent="0.3">
      <c r="A639" t="s">
        <v>148</v>
      </c>
      <c r="B639" t="s">
        <v>1033</v>
      </c>
      <c r="C639" t="s">
        <v>1337</v>
      </c>
      <c r="D639" t="s">
        <v>151</v>
      </c>
      <c r="E639" t="s">
        <v>152</v>
      </c>
      <c r="F639" t="s">
        <v>1338</v>
      </c>
      <c r="G639" t="str">
        <f>VLOOKUP(L639,'[3]Locn Lookup 2'!G:H,2,FALSE)</f>
        <v>109 -  DUNDEE SCHOOL</v>
      </c>
      <c r="H639" t="str">
        <f t="shared" si="35"/>
        <v>20023109 -  DUNDEE SCHOOL</v>
      </c>
      <c r="I639" t="s">
        <v>154</v>
      </c>
      <c r="J639" t="s">
        <v>155</v>
      </c>
      <c r="L639" s="3">
        <v>109</v>
      </c>
      <c r="M639" t="s">
        <v>652</v>
      </c>
      <c r="N639" t="s">
        <v>1339</v>
      </c>
      <c r="O639" t="s">
        <v>1340</v>
      </c>
      <c r="P639" t="s">
        <v>158</v>
      </c>
      <c r="Q639" t="s">
        <v>307</v>
      </c>
      <c r="R639">
        <v>0</v>
      </c>
      <c r="S639">
        <v>0</v>
      </c>
      <c r="T639">
        <v>0</v>
      </c>
      <c r="U639">
        <v>0</v>
      </c>
      <c r="V639">
        <v>0</v>
      </c>
      <c r="W639">
        <v>0</v>
      </c>
      <c r="X639">
        <v>0</v>
      </c>
      <c r="Y639">
        <v>0</v>
      </c>
      <c r="Z639">
        <v>0</v>
      </c>
      <c r="AA639">
        <v>0</v>
      </c>
      <c r="AB639">
        <v>252133.29</v>
      </c>
      <c r="AC639">
        <v>0</v>
      </c>
      <c r="AD639">
        <v>-157202.04999999999</v>
      </c>
      <c r="AE639">
        <f t="shared" si="36"/>
        <v>-157202.04999999999</v>
      </c>
      <c r="AF639">
        <v>94931.24</v>
      </c>
      <c r="AG639">
        <v>94931.24</v>
      </c>
      <c r="AH639">
        <v>0</v>
      </c>
      <c r="AI639">
        <v>100</v>
      </c>
      <c r="AJ639">
        <v>0</v>
      </c>
      <c r="AK639">
        <v>0</v>
      </c>
      <c r="AL639">
        <v>0</v>
      </c>
      <c r="AM639">
        <v>0</v>
      </c>
      <c r="AN639">
        <v>0</v>
      </c>
      <c r="AO639">
        <v>0</v>
      </c>
      <c r="AP639">
        <v>0</v>
      </c>
      <c r="AQ639">
        <v>0</v>
      </c>
      <c r="AR639">
        <v>0</v>
      </c>
      <c r="AS639">
        <v>0</v>
      </c>
      <c r="AT639">
        <v>0</v>
      </c>
      <c r="AU639">
        <v>0</v>
      </c>
      <c r="AV639">
        <v>0</v>
      </c>
      <c r="AW639">
        <v>0</v>
      </c>
      <c r="AX639">
        <v>0</v>
      </c>
      <c r="AY639">
        <v>0</v>
      </c>
      <c r="AZ639" t="s">
        <v>1341</v>
      </c>
      <c r="BA639" t="s">
        <v>1338</v>
      </c>
      <c r="BB639" t="s">
        <v>161</v>
      </c>
      <c r="BC639" t="s">
        <v>161</v>
      </c>
      <c r="BD639" t="s">
        <v>161</v>
      </c>
      <c r="BE639" t="s">
        <v>161</v>
      </c>
      <c r="BF639" t="s">
        <v>159</v>
      </c>
      <c r="BG639" t="s">
        <v>161</v>
      </c>
      <c r="BH639" t="s">
        <v>161</v>
      </c>
      <c r="BI639">
        <v>0</v>
      </c>
      <c r="BJ639" t="s">
        <v>161</v>
      </c>
      <c r="BK639" t="s">
        <v>161</v>
      </c>
      <c r="BL639" t="s">
        <v>1342</v>
      </c>
      <c r="BM639" t="s">
        <v>161</v>
      </c>
      <c r="BO639" t="s">
        <v>161</v>
      </c>
      <c r="BQ639" t="s">
        <v>161</v>
      </c>
      <c r="BS639" t="s">
        <v>161</v>
      </c>
      <c r="BU639" t="s">
        <v>161</v>
      </c>
      <c r="BW639" t="s">
        <v>161</v>
      </c>
      <c r="BX639" t="s">
        <v>161</v>
      </c>
      <c r="BZ639">
        <v>0</v>
      </c>
      <c r="CA639">
        <v>0</v>
      </c>
      <c r="CB639">
        <v>0</v>
      </c>
      <c r="CC639">
        <v>0</v>
      </c>
      <c r="CD639">
        <v>0</v>
      </c>
      <c r="CE639">
        <v>0</v>
      </c>
      <c r="CF639">
        <v>0</v>
      </c>
      <c r="CG639">
        <v>0</v>
      </c>
      <c r="CH639">
        <v>0</v>
      </c>
      <c r="CI639">
        <v>0</v>
      </c>
      <c r="CJ639">
        <v>0</v>
      </c>
      <c r="CK639">
        <v>0</v>
      </c>
      <c r="CL639">
        <v>0</v>
      </c>
      <c r="CM639">
        <v>0</v>
      </c>
      <c r="CN639">
        <v>0</v>
      </c>
      <c r="CO639">
        <v>0</v>
      </c>
      <c r="CP639">
        <v>0</v>
      </c>
      <c r="CQ639">
        <v>0</v>
      </c>
      <c r="CR639">
        <v>0</v>
      </c>
      <c r="CS639">
        <v>0</v>
      </c>
      <c r="CT639">
        <v>0</v>
      </c>
      <c r="CU639">
        <v>0</v>
      </c>
      <c r="CV639">
        <v>0</v>
      </c>
      <c r="CW639">
        <v>0</v>
      </c>
      <c r="CX639">
        <v>0</v>
      </c>
      <c r="CY639">
        <v>0</v>
      </c>
      <c r="CZ639">
        <v>0</v>
      </c>
      <c r="DA639">
        <v>0</v>
      </c>
      <c r="DB639">
        <v>0</v>
      </c>
      <c r="DC639">
        <v>0</v>
      </c>
      <c r="DD639">
        <v>0</v>
      </c>
      <c r="DE639">
        <v>0</v>
      </c>
      <c r="DF639">
        <v>0</v>
      </c>
      <c r="DG639">
        <v>0</v>
      </c>
      <c r="DH639">
        <v>0</v>
      </c>
      <c r="DI639">
        <v>0</v>
      </c>
      <c r="DJ639">
        <v>0</v>
      </c>
      <c r="DK639">
        <v>0</v>
      </c>
      <c r="DL639">
        <v>0</v>
      </c>
      <c r="DM639">
        <v>0</v>
      </c>
      <c r="DN639">
        <v>0</v>
      </c>
      <c r="DO639">
        <v>0</v>
      </c>
      <c r="DP639">
        <v>0</v>
      </c>
      <c r="DQ639">
        <v>0</v>
      </c>
      <c r="DR639">
        <v>0</v>
      </c>
      <c r="DS639">
        <v>0</v>
      </c>
      <c r="DT639">
        <v>0</v>
      </c>
      <c r="DU639">
        <v>0</v>
      </c>
      <c r="DV639">
        <v>0</v>
      </c>
      <c r="DW639">
        <v>0</v>
      </c>
      <c r="DX639">
        <v>0</v>
      </c>
      <c r="DY639">
        <v>0</v>
      </c>
      <c r="DZ639">
        <v>0</v>
      </c>
      <c r="EA639">
        <v>0</v>
      </c>
      <c r="EB639">
        <v>0</v>
      </c>
      <c r="EC639">
        <v>0</v>
      </c>
      <c r="ED639">
        <v>0</v>
      </c>
      <c r="EE639">
        <v>0</v>
      </c>
      <c r="EF639">
        <v>0</v>
      </c>
      <c r="EG639">
        <v>0</v>
      </c>
      <c r="EH639">
        <v>0</v>
      </c>
      <c r="EI639">
        <v>0</v>
      </c>
      <c r="EJ639">
        <v>0</v>
      </c>
      <c r="EK639">
        <v>0</v>
      </c>
      <c r="EL639">
        <v>0</v>
      </c>
      <c r="EM639">
        <v>0</v>
      </c>
      <c r="EN639">
        <v>0</v>
      </c>
      <c r="EO639">
        <v>0</v>
      </c>
      <c r="EP639">
        <v>0</v>
      </c>
      <c r="EQ639">
        <v>0</v>
      </c>
      <c r="ER639">
        <v>0</v>
      </c>
      <c r="ES639">
        <v>0</v>
      </c>
    </row>
    <row r="640" spans="1:149" hidden="1" x14ac:dyDescent="0.3">
      <c r="A640" t="s">
        <v>148</v>
      </c>
      <c r="B640" t="s">
        <v>1033</v>
      </c>
      <c r="C640" t="s">
        <v>1337</v>
      </c>
      <c r="D640" t="s">
        <v>151</v>
      </c>
      <c r="E640" t="s">
        <v>152</v>
      </c>
      <c r="F640" t="s">
        <v>1343</v>
      </c>
      <c r="G640" t="str">
        <f>VLOOKUP(L640,'[3]Locn Lookup 2'!G:H,2,FALSE)</f>
        <v>109 -  DUNDEE SCHOOL</v>
      </c>
      <c r="H640" t="str">
        <f t="shared" si="35"/>
        <v>22183109 -  DUNDEE SCHOOL</v>
      </c>
      <c r="I640" t="s">
        <v>154</v>
      </c>
      <c r="J640" t="s">
        <v>155</v>
      </c>
      <c r="L640" s="3">
        <v>109</v>
      </c>
      <c r="M640" t="s">
        <v>652</v>
      </c>
      <c r="N640" t="s">
        <v>1344</v>
      </c>
      <c r="O640" t="s">
        <v>151</v>
      </c>
      <c r="P640" t="s">
        <v>158</v>
      </c>
      <c r="Q640" t="s">
        <v>307</v>
      </c>
      <c r="R640">
        <v>0</v>
      </c>
      <c r="S640">
        <v>0</v>
      </c>
      <c r="T640">
        <v>0</v>
      </c>
      <c r="U640">
        <v>0</v>
      </c>
      <c r="V640">
        <v>0</v>
      </c>
      <c r="W640">
        <v>0</v>
      </c>
      <c r="X640">
        <v>0</v>
      </c>
      <c r="Y640">
        <v>0</v>
      </c>
      <c r="Z640">
        <v>0</v>
      </c>
      <c r="AA640">
        <v>0</v>
      </c>
      <c r="AB640">
        <v>50000</v>
      </c>
      <c r="AC640">
        <v>0</v>
      </c>
      <c r="AD640">
        <v>-139</v>
      </c>
      <c r="AE640">
        <f t="shared" si="36"/>
        <v>-139</v>
      </c>
      <c r="AF640">
        <v>49861</v>
      </c>
      <c r="AG640">
        <v>49861</v>
      </c>
      <c r="AH640">
        <v>0</v>
      </c>
      <c r="AI640">
        <v>100</v>
      </c>
      <c r="AJ640">
        <v>0</v>
      </c>
      <c r="AK640">
        <v>0</v>
      </c>
      <c r="AL640">
        <v>0</v>
      </c>
      <c r="AM640">
        <v>0</v>
      </c>
      <c r="AN640">
        <v>0</v>
      </c>
      <c r="AO640">
        <v>0</v>
      </c>
      <c r="AP640">
        <v>0</v>
      </c>
      <c r="AQ640">
        <v>0</v>
      </c>
      <c r="AR640">
        <v>0</v>
      </c>
      <c r="AS640">
        <v>0</v>
      </c>
      <c r="AT640">
        <v>0</v>
      </c>
      <c r="AU640">
        <v>0</v>
      </c>
      <c r="AV640">
        <v>0</v>
      </c>
      <c r="AW640">
        <v>0</v>
      </c>
      <c r="AX640">
        <v>0</v>
      </c>
      <c r="AY640">
        <v>0</v>
      </c>
      <c r="AZ640" t="s">
        <v>1345</v>
      </c>
      <c r="BA640" t="s">
        <v>1343</v>
      </c>
      <c r="BB640" t="s">
        <v>161</v>
      </c>
      <c r="BC640" t="s">
        <v>161</v>
      </c>
      <c r="BD640" t="s">
        <v>161</v>
      </c>
      <c r="BE640" t="s">
        <v>161</v>
      </c>
      <c r="BF640" t="s">
        <v>159</v>
      </c>
      <c r="BG640" t="s">
        <v>161</v>
      </c>
      <c r="BH640" t="s">
        <v>161</v>
      </c>
      <c r="BI640">
        <v>0</v>
      </c>
      <c r="BJ640" t="s">
        <v>161</v>
      </c>
      <c r="BK640" t="s">
        <v>161</v>
      </c>
      <c r="BL640" t="s">
        <v>161</v>
      </c>
      <c r="BM640" t="s">
        <v>161</v>
      </c>
      <c r="BO640" t="s">
        <v>161</v>
      </c>
      <c r="BQ640" t="s">
        <v>161</v>
      </c>
      <c r="BS640" t="s">
        <v>161</v>
      </c>
      <c r="BU640" t="s">
        <v>161</v>
      </c>
      <c r="BW640" t="s">
        <v>161</v>
      </c>
      <c r="BX640" t="s">
        <v>161</v>
      </c>
      <c r="BZ640">
        <v>0</v>
      </c>
      <c r="CA640">
        <v>0</v>
      </c>
      <c r="CB640">
        <v>0</v>
      </c>
      <c r="CC640">
        <v>0</v>
      </c>
      <c r="CD640">
        <v>0</v>
      </c>
      <c r="CE640">
        <v>0</v>
      </c>
      <c r="CF640">
        <v>0</v>
      </c>
      <c r="CG640">
        <v>0</v>
      </c>
      <c r="CH640">
        <v>0</v>
      </c>
      <c r="CI640">
        <v>0</v>
      </c>
      <c r="CJ640">
        <v>0</v>
      </c>
      <c r="CK640">
        <v>0</v>
      </c>
      <c r="CL640">
        <v>0</v>
      </c>
      <c r="CM640">
        <v>0</v>
      </c>
      <c r="CN640">
        <v>0</v>
      </c>
      <c r="CO640">
        <v>0</v>
      </c>
      <c r="CP640">
        <v>0</v>
      </c>
      <c r="CQ640">
        <v>0</v>
      </c>
      <c r="CR640">
        <v>0</v>
      </c>
      <c r="CS640">
        <v>0</v>
      </c>
      <c r="CT640">
        <v>0</v>
      </c>
      <c r="CU640">
        <v>0</v>
      </c>
      <c r="CV640">
        <v>0</v>
      </c>
      <c r="CW640">
        <v>0</v>
      </c>
      <c r="CX640">
        <v>0</v>
      </c>
      <c r="CY640">
        <v>0</v>
      </c>
      <c r="CZ640">
        <v>0</v>
      </c>
      <c r="DA640">
        <v>0</v>
      </c>
      <c r="DB640">
        <v>0</v>
      </c>
      <c r="DC640">
        <v>0</v>
      </c>
      <c r="DD640">
        <v>0</v>
      </c>
      <c r="DE640">
        <v>0</v>
      </c>
      <c r="DF640">
        <v>0</v>
      </c>
      <c r="DG640">
        <v>0</v>
      </c>
      <c r="DH640">
        <v>0</v>
      </c>
      <c r="DI640">
        <v>0</v>
      </c>
      <c r="DJ640">
        <v>0</v>
      </c>
      <c r="DK640">
        <v>0</v>
      </c>
      <c r="DL640">
        <v>0</v>
      </c>
      <c r="DM640">
        <v>0</v>
      </c>
      <c r="DN640">
        <v>0</v>
      </c>
      <c r="DO640">
        <v>0</v>
      </c>
      <c r="DP640">
        <v>0</v>
      </c>
      <c r="DQ640">
        <v>0</v>
      </c>
      <c r="DR640">
        <v>0</v>
      </c>
      <c r="DS640">
        <v>0</v>
      </c>
      <c r="DT640">
        <v>0</v>
      </c>
      <c r="DU640">
        <v>0</v>
      </c>
      <c r="DV640">
        <v>0</v>
      </c>
      <c r="DW640">
        <v>0</v>
      </c>
      <c r="DX640">
        <v>0</v>
      </c>
      <c r="DY640">
        <v>0</v>
      </c>
      <c r="DZ640">
        <v>0</v>
      </c>
      <c r="EA640">
        <v>0</v>
      </c>
      <c r="EB640">
        <v>0</v>
      </c>
      <c r="EC640">
        <v>0</v>
      </c>
      <c r="ED640">
        <v>0</v>
      </c>
      <c r="EE640">
        <v>0</v>
      </c>
      <c r="EF640">
        <v>0</v>
      </c>
      <c r="EG640">
        <v>0</v>
      </c>
      <c r="EH640">
        <v>0</v>
      </c>
      <c r="EI640">
        <v>0</v>
      </c>
      <c r="EJ640">
        <v>0</v>
      </c>
      <c r="EK640">
        <v>0</v>
      </c>
      <c r="EL640">
        <v>0</v>
      </c>
      <c r="EM640">
        <v>0</v>
      </c>
      <c r="EN640">
        <v>0</v>
      </c>
      <c r="EO640">
        <v>0</v>
      </c>
      <c r="EP640">
        <v>0</v>
      </c>
      <c r="EQ640">
        <v>0</v>
      </c>
      <c r="ER640">
        <v>0</v>
      </c>
      <c r="ES640">
        <v>0</v>
      </c>
    </row>
    <row r="641" spans="1:149" hidden="1" x14ac:dyDescent="0.3">
      <c r="A641" t="s">
        <v>148</v>
      </c>
      <c r="B641" t="s">
        <v>1033</v>
      </c>
      <c r="C641" t="s">
        <v>1337</v>
      </c>
      <c r="D641" t="s">
        <v>151</v>
      </c>
      <c r="E641" t="s">
        <v>152</v>
      </c>
      <c r="F641" t="s">
        <v>1346</v>
      </c>
      <c r="G641" t="str">
        <f>VLOOKUP(L641,'[3]Locn Lookup 2'!G:H,2,FALSE)</f>
        <v>110 -  NORTH MIANUS SCHOOL</v>
      </c>
      <c r="H641" t="str">
        <f t="shared" si="35"/>
        <v>24096110 -  NORTH MIANUS SCHOOL</v>
      </c>
      <c r="I641" t="s">
        <v>154</v>
      </c>
      <c r="J641" t="s">
        <v>155</v>
      </c>
      <c r="L641" s="3">
        <v>110</v>
      </c>
      <c r="M641" t="s">
        <v>652</v>
      </c>
      <c r="N641" t="s">
        <v>1347</v>
      </c>
      <c r="O641" t="s">
        <v>151</v>
      </c>
      <c r="P641" t="s">
        <v>158</v>
      </c>
      <c r="Q641" t="s">
        <v>307</v>
      </c>
      <c r="R641">
        <v>0</v>
      </c>
      <c r="S641">
        <v>0</v>
      </c>
      <c r="T641">
        <v>0</v>
      </c>
      <c r="U641">
        <v>0</v>
      </c>
      <c r="V641">
        <v>0</v>
      </c>
      <c r="W641">
        <v>0</v>
      </c>
      <c r="X641">
        <v>0</v>
      </c>
      <c r="Y641">
        <v>0</v>
      </c>
      <c r="Z641">
        <v>0</v>
      </c>
      <c r="AA641">
        <v>0</v>
      </c>
      <c r="AB641">
        <v>400000</v>
      </c>
      <c r="AC641">
        <v>0</v>
      </c>
      <c r="AD641">
        <v>-0.8</v>
      </c>
      <c r="AE641">
        <f t="shared" si="36"/>
        <v>-0.8</v>
      </c>
      <c r="AF641">
        <v>399999.2</v>
      </c>
      <c r="AG641">
        <v>399999.2</v>
      </c>
      <c r="AH641">
        <v>0</v>
      </c>
      <c r="AI641">
        <v>100</v>
      </c>
      <c r="AJ641">
        <v>0</v>
      </c>
      <c r="AK641">
        <v>0</v>
      </c>
      <c r="AL641">
        <v>0</v>
      </c>
      <c r="AM641">
        <v>0</v>
      </c>
      <c r="AN641">
        <v>0</v>
      </c>
      <c r="AO641">
        <v>0</v>
      </c>
      <c r="AP641">
        <v>0</v>
      </c>
      <c r="AQ641">
        <v>0</v>
      </c>
      <c r="AR641">
        <v>0</v>
      </c>
      <c r="AS641">
        <v>0</v>
      </c>
      <c r="AT641">
        <v>0</v>
      </c>
      <c r="AU641">
        <v>0</v>
      </c>
      <c r="AV641">
        <v>0</v>
      </c>
      <c r="AW641">
        <v>0</v>
      </c>
      <c r="AX641">
        <v>0</v>
      </c>
      <c r="AY641">
        <v>0</v>
      </c>
      <c r="AZ641" t="s">
        <v>1348</v>
      </c>
      <c r="BA641" t="s">
        <v>1346</v>
      </c>
      <c r="BB641" t="s">
        <v>161</v>
      </c>
      <c r="BC641" t="s">
        <v>161</v>
      </c>
      <c r="BD641" t="s">
        <v>161</v>
      </c>
      <c r="BE641" t="s">
        <v>161</v>
      </c>
      <c r="BF641" t="s">
        <v>159</v>
      </c>
      <c r="BG641" t="s">
        <v>161</v>
      </c>
      <c r="BH641" t="s">
        <v>161</v>
      </c>
      <c r="BI641">
        <v>0</v>
      </c>
      <c r="BJ641" t="s">
        <v>161</v>
      </c>
      <c r="BK641" t="s">
        <v>161</v>
      </c>
      <c r="BL641" t="s">
        <v>1014</v>
      </c>
      <c r="BM641" t="s">
        <v>161</v>
      </c>
      <c r="BO641" t="s">
        <v>161</v>
      </c>
      <c r="BQ641" t="s">
        <v>161</v>
      </c>
      <c r="BS641" t="s">
        <v>161</v>
      </c>
      <c r="BU641" t="s">
        <v>161</v>
      </c>
      <c r="BW641" t="s">
        <v>161</v>
      </c>
      <c r="BX641" t="s">
        <v>161</v>
      </c>
      <c r="BZ641">
        <v>0</v>
      </c>
      <c r="CA641">
        <v>0</v>
      </c>
      <c r="CB641">
        <v>0</v>
      </c>
      <c r="CC641">
        <v>0</v>
      </c>
      <c r="CD641">
        <v>0</v>
      </c>
      <c r="CE641">
        <v>0</v>
      </c>
      <c r="CF641">
        <v>0</v>
      </c>
      <c r="CG641">
        <v>0</v>
      </c>
      <c r="CH641">
        <v>0</v>
      </c>
      <c r="CI641">
        <v>0</v>
      </c>
      <c r="CJ641">
        <v>0</v>
      </c>
      <c r="CK641">
        <v>0</v>
      </c>
      <c r="CL641">
        <v>0</v>
      </c>
      <c r="CM641">
        <v>0</v>
      </c>
      <c r="CN641">
        <v>0</v>
      </c>
      <c r="CO641">
        <v>0</v>
      </c>
      <c r="CP641">
        <v>0</v>
      </c>
      <c r="CQ641">
        <v>0</v>
      </c>
      <c r="CR641">
        <v>0</v>
      </c>
      <c r="CS641">
        <v>0</v>
      </c>
      <c r="CT641">
        <v>0</v>
      </c>
      <c r="CU641">
        <v>0</v>
      </c>
      <c r="CV641">
        <v>0</v>
      </c>
      <c r="CW641">
        <v>0</v>
      </c>
      <c r="CX641">
        <v>0</v>
      </c>
      <c r="CY641">
        <v>0</v>
      </c>
      <c r="CZ641">
        <v>0</v>
      </c>
      <c r="DA641">
        <v>0</v>
      </c>
      <c r="DB641">
        <v>0</v>
      </c>
      <c r="DC641">
        <v>0</v>
      </c>
      <c r="DD641">
        <v>0</v>
      </c>
      <c r="DE641">
        <v>0</v>
      </c>
      <c r="DF641">
        <v>0</v>
      </c>
      <c r="DG641">
        <v>0</v>
      </c>
      <c r="DH641">
        <v>0</v>
      </c>
      <c r="DI641">
        <v>0</v>
      </c>
      <c r="DJ641">
        <v>0</v>
      </c>
      <c r="DK641">
        <v>0</v>
      </c>
      <c r="DL641">
        <v>0</v>
      </c>
      <c r="DM641">
        <v>0</v>
      </c>
      <c r="DN641">
        <v>0</v>
      </c>
      <c r="DO641">
        <v>0</v>
      </c>
      <c r="DP641">
        <v>0</v>
      </c>
      <c r="DQ641">
        <v>0</v>
      </c>
      <c r="DR641">
        <v>0</v>
      </c>
      <c r="DS641">
        <v>0</v>
      </c>
      <c r="DT641">
        <v>0</v>
      </c>
      <c r="DU641">
        <v>0</v>
      </c>
      <c r="DV641">
        <v>0</v>
      </c>
      <c r="DW641">
        <v>0</v>
      </c>
      <c r="DX641">
        <v>0</v>
      </c>
      <c r="DY641">
        <v>0</v>
      </c>
      <c r="DZ641">
        <v>0</v>
      </c>
      <c r="EA641">
        <v>0</v>
      </c>
      <c r="EB641">
        <v>0</v>
      </c>
      <c r="EC641">
        <v>0</v>
      </c>
      <c r="ED641">
        <v>0</v>
      </c>
      <c r="EE641">
        <v>0</v>
      </c>
      <c r="EF641">
        <v>0</v>
      </c>
      <c r="EG641">
        <v>0</v>
      </c>
      <c r="EH641">
        <v>0</v>
      </c>
      <c r="EI641">
        <v>0</v>
      </c>
      <c r="EJ641">
        <v>0</v>
      </c>
      <c r="EK641">
        <v>0</v>
      </c>
      <c r="EL641">
        <v>0</v>
      </c>
      <c r="EM641">
        <v>0</v>
      </c>
      <c r="EN641">
        <v>0</v>
      </c>
      <c r="EO641">
        <v>0</v>
      </c>
      <c r="EP641">
        <v>0</v>
      </c>
      <c r="EQ641">
        <v>0</v>
      </c>
      <c r="ER641">
        <v>0</v>
      </c>
      <c r="ES641">
        <v>0</v>
      </c>
    </row>
    <row r="642" spans="1:149" hidden="1" x14ac:dyDescent="0.3">
      <c r="A642" t="s">
        <v>148</v>
      </c>
      <c r="B642" t="s">
        <v>1033</v>
      </c>
      <c r="C642" t="s">
        <v>1349</v>
      </c>
      <c r="D642" t="s">
        <v>151</v>
      </c>
      <c r="E642" t="s">
        <v>152</v>
      </c>
      <c r="F642" t="s">
        <v>1102</v>
      </c>
      <c r="G642" t="str">
        <f>VLOOKUP(L642,'[3]Locn Lookup 2'!G:H,2,FALSE)</f>
        <v>110 -  NORTH MIANUS SCHOOL</v>
      </c>
      <c r="H642" t="str">
        <f t="shared" si="35"/>
        <v>11142110 -  NORTH MIANUS SCHOOL</v>
      </c>
      <c r="I642" t="s">
        <v>154</v>
      </c>
      <c r="J642" t="s">
        <v>155</v>
      </c>
      <c r="L642" s="3">
        <v>110</v>
      </c>
      <c r="M642" t="s">
        <v>840</v>
      </c>
      <c r="N642" t="s">
        <v>1350</v>
      </c>
      <c r="O642" t="s">
        <v>151</v>
      </c>
      <c r="P642" t="s">
        <v>158</v>
      </c>
      <c r="Q642" t="s">
        <v>307</v>
      </c>
      <c r="R642">
        <v>0</v>
      </c>
      <c r="S642">
        <v>0</v>
      </c>
      <c r="T642">
        <v>0</v>
      </c>
      <c r="U642">
        <v>0</v>
      </c>
      <c r="V642">
        <v>0</v>
      </c>
      <c r="W642">
        <v>0</v>
      </c>
      <c r="X642">
        <v>0</v>
      </c>
      <c r="Y642">
        <v>0</v>
      </c>
      <c r="Z642">
        <v>0</v>
      </c>
      <c r="AA642">
        <v>0</v>
      </c>
      <c r="AB642">
        <v>8000</v>
      </c>
      <c r="AC642">
        <v>0</v>
      </c>
      <c r="AD642">
        <v>-8000</v>
      </c>
      <c r="AE642">
        <f t="shared" si="36"/>
        <v>-8000</v>
      </c>
      <c r="AF642">
        <v>0</v>
      </c>
      <c r="AG642">
        <v>0</v>
      </c>
      <c r="AH642">
        <v>0</v>
      </c>
      <c r="AI642">
        <v>0</v>
      </c>
      <c r="AJ642">
        <v>0</v>
      </c>
      <c r="AK642">
        <v>0</v>
      </c>
      <c r="AL642">
        <v>0</v>
      </c>
      <c r="AM642">
        <v>0</v>
      </c>
      <c r="AN642">
        <v>0</v>
      </c>
      <c r="AO642">
        <v>0</v>
      </c>
      <c r="AP642">
        <v>0</v>
      </c>
      <c r="AQ642">
        <v>0</v>
      </c>
      <c r="AR642">
        <v>0</v>
      </c>
      <c r="AS642">
        <v>0</v>
      </c>
      <c r="AT642">
        <v>0</v>
      </c>
      <c r="AU642">
        <v>0</v>
      </c>
      <c r="AV642">
        <v>0</v>
      </c>
      <c r="AW642">
        <v>0</v>
      </c>
      <c r="AX642">
        <v>0</v>
      </c>
      <c r="AY642">
        <v>0</v>
      </c>
      <c r="AZ642" t="s">
        <v>988</v>
      </c>
      <c r="BA642" t="s">
        <v>1102</v>
      </c>
      <c r="BB642" t="s">
        <v>161</v>
      </c>
      <c r="BC642" t="s">
        <v>161</v>
      </c>
      <c r="BD642" t="s">
        <v>161</v>
      </c>
      <c r="BE642" t="s">
        <v>161</v>
      </c>
      <c r="BF642" t="s">
        <v>159</v>
      </c>
      <c r="BG642" t="s">
        <v>161</v>
      </c>
      <c r="BH642" t="s">
        <v>161</v>
      </c>
      <c r="BI642">
        <v>0</v>
      </c>
      <c r="BJ642" t="s">
        <v>161</v>
      </c>
      <c r="BK642" t="s">
        <v>161</v>
      </c>
      <c r="BL642" t="s">
        <v>1104</v>
      </c>
      <c r="BM642" t="s">
        <v>161</v>
      </c>
      <c r="BO642" t="s">
        <v>161</v>
      </c>
      <c r="BQ642" t="s">
        <v>161</v>
      </c>
      <c r="BS642" t="s">
        <v>161</v>
      </c>
      <c r="BU642" t="s">
        <v>161</v>
      </c>
      <c r="BW642" t="s">
        <v>161</v>
      </c>
      <c r="BX642" t="s">
        <v>161</v>
      </c>
      <c r="BZ642">
        <v>0</v>
      </c>
      <c r="CA642">
        <v>0</v>
      </c>
      <c r="CB642">
        <v>0</v>
      </c>
      <c r="CC642">
        <v>0</v>
      </c>
      <c r="CD642">
        <v>0</v>
      </c>
      <c r="CE642">
        <v>0</v>
      </c>
      <c r="CF642">
        <v>0</v>
      </c>
      <c r="CG642">
        <v>0</v>
      </c>
      <c r="CH642">
        <v>0</v>
      </c>
      <c r="CI642">
        <v>0</v>
      </c>
      <c r="CJ642">
        <v>0</v>
      </c>
      <c r="CK642">
        <v>0</v>
      </c>
      <c r="CL642">
        <v>0</v>
      </c>
      <c r="CM642">
        <v>0</v>
      </c>
      <c r="CN642">
        <v>0</v>
      </c>
      <c r="CO642">
        <v>0</v>
      </c>
      <c r="CP642">
        <v>0</v>
      </c>
      <c r="CQ642">
        <v>0</v>
      </c>
      <c r="CR642">
        <v>0</v>
      </c>
      <c r="CS642">
        <v>0</v>
      </c>
      <c r="CT642">
        <v>0</v>
      </c>
      <c r="CU642">
        <v>0</v>
      </c>
      <c r="CV642">
        <v>0</v>
      </c>
      <c r="CW642">
        <v>0</v>
      </c>
      <c r="CX642">
        <v>0</v>
      </c>
      <c r="CY642">
        <v>0</v>
      </c>
      <c r="CZ642">
        <v>0</v>
      </c>
      <c r="DA642">
        <v>0</v>
      </c>
      <c r="DB642">
        <v>0</v>
      </c>
      <c r="DC642">
        <v>0</v>
      </c>
      <c r="DD642">
        <v>0</v>
      </c>
      <c r="DE642">
        <v>0</v>
      </c>
      <c r="DF642">
        <v>0</v>
      </c>
      <c r="DG642">
        <v>0</v>
      </c>
      <c r="DH642">
        <v>0</v>
      </c>
      <c r="DI642">
        <v>0</v>
      </c>
      <c r="DJ642">
        <v>0</v>
      </c>
      <c r="DK642">
        <v>0</v>
      </c>
      <c r="DL642">
        <v>0</v>
      </c>
      <c r="DM642">
        <v>0</v>
      </c>
      <c r="DN642">
        <v>0</v>
      </c>
      <c r="DO642">
        <v>0</v>
      </c>
      <c r="DP642">
        <v>0</v>
      </c>
      <c r="DQ642">
        <v>0</v>
      </c>
      <c r="DR642">
        <v>0</v>
      </c>
      <c r="DS642">
        <v>0</v>
      </c>
      <c r="DT642">
        <v>0</v>
      </c>
      <c r="DU642">
        <v>0</v>
      </c>
      <c r="DV642">
        <v>0</v>
      </c>
      <c r="DW642">
        <v>0</v>
      </c>
      <c r="DX642">
        <v>0</v>
      </c>
      <c r="DY642">
        <v>0</v>
      </c>
      <c r="DZ642">
        <v>0</v>
      </c>
      <c r="EA642">
        <v>0</v>
      </c>
      <c r="EB642">
        <v>0</v>
      </c>
      <c r="EC642">
        <v>0</v>
      </c>
      <c r="ED642">
        <v>0</v>
      </c>
      <c r="EE642">
        <v>0</v>
      </c>
      <c r="EF642">
        <v>0</v>
      </c>
      <c r="EG642">
        <v>0</v>
      </c>
      <c r="EH642">
        <v>0</v>
      </c>
      <c r="EI642">
        <v>0</v>
      </c>
      <c r="EJ642">
        <v>0</v>
      </c>
      <c r="EK642">
        <v>0</v>
      </c>
      <c r="EL642">
        <v>8000</v>
      </c>
      <c r="EM642">
        <v>0</v>
      </c>
      <c r="EN642">
        <v>-8000</v>
      </c>
      <c r="EO642">
        <v>0</v>
      </c>
      <c r="EP642">
        <v>0</v>
      </c>
      <c r="EQ642">
        <v>0</v>
      </c>
      <c r="ER642">
        <v>0</v>
      </c>
      <c r="ES642">
        <v>0</v>
      </c>
    </row>
    <row r="643" spans="1:149" hidden="1" x14ac:dyDescent="0.3">
      <c r="A643" t="s">
        <v>148</v>
      </c>
      <c r="B643" t="s">
        <v>1033</v>
      </c>
      <c r="C643" t="s">
        <v>1351</v>
      </c>
      <c r="D643" t="s">
        <v>151</v>
      </c>
      <c r="E643" t="s">
        <v>152</v>
      </c>
      <c r="F643" t="s">
        <v>1352</v>
      </c>
      <c r="G643" t="str">
        <f>VLOOKUP(L643,'[3]Locn Lookup 2'!G:H,2,FALSE)</f>
        <v>110 -  NORTH MIANUS SCHOOL</v>
      </c>
      <c r="H643" t="str">
        <f t="shared" ref="H643:H706" si="37">F643&amp;G643</f>
        <v>12142110 -  NORTH MIANUS SCHOOL</v>
      </c>
      <c r="I643" t="s">
        <v>154</v>
      </c>
      <c r="J643" t="s">
        <v>155</v>
      </c>
      <c r="L643" s="3">
        <v>110</v>
      </c>
      <c r="M643" t="s">
        <v>156</v>
      </c>
      <c r="N643" t="s">
        <v>1353</v>
      </c>
      <c r="O643" t="s">
        <v>151</v>
      </c>
      <c r="P643" t="s">
        <v>158</v>
      </c>
      <c r="Q643" t="s">
        <v>307</v>
      </c>
      <c r="R643">
        <v>0</v>
      </c>
      <c r="S643">
        <v>0</v>
      </c>
      <c r="T643">
        <v>0</v>
      </c>
      <c r="U643">
        <v>0</v>
      </c>
      <c r="V643">
        <v>0</v>
      </c>
      <c r="W643">
        <v>0</v>
      </c>
      <c r="X643">
        <v>0</v>
      </c>
      <c r="Y643">
        <v>0</v>
      </c>
      <c r="Z643">
        <v>0</v>
      </c>
      <c r="AA643">
        <v>0</v>
      </c>
      <c r="AB643">
        <v>25000</v>
      </c>
      <c r="AC643">
        <v>0</v>
      </c>
      <c r="AD643">
        <v>0</v>
      </c>
      <c r="AE643">
        <f t="shared" ref="AE643:AE706" si="38">AC643+AD643</f>
        <v>0</v>
      </c>
      <c r="AF643">
        <v>25000</v>
      </c>
      <c r="AG643">
        <v>25000</v>
      </c>
      <c r="AH643">
        <v>0</v>
      </c>
      <c r="AI643">
        <v>100</v>
      </c>
      <c r="AJ643">
        <v>0</v>
      </c>
      <c r="AK643">
        <v>0</v>
      </c>
      <c r="AL643">
        <v>0</v>
      </c>
      <c r="AM643">
        <v>0</v>
      </c>
      <c r="AN643">
        <v>0</v>
      </c>
      <c r="AO643">
        <v>0</v>
      </c>
      <c r="AP643">
        <v>0</v>
      </c>
      <c r="AQ643">
        <v>0</v>
      </c>
      <c r="AR643">
        <v>0</v>
      </c>
      <c r="AS643">
        <v>0</v>
      </c>
      <c r="AT643">
        <v>0</v>
      </c>
      <c r="AU643">
        <v>0</v>
      </c>
      <c r="AV643">
        <v>0</v>
      </c>
      <c r="AW643">
        <v>0</v>
      </c>
      <c r="AX643">
        <v>0</v>
      </c>
      <c r="AY643">
        <v>0</v>
      </c>
      <c r="AZ643" t="s">
        <v>297</v>
      </c>
      <c r="BA643" t="s">
        <v>1352</v>
      </c>
      <c r="BB643" t="s">
        <v>161</v>
      </c>
      <c r="BC643" t="s">
        <v>161</v>
      </c>
      <c r="BD643" t="s">
        <v>161</v>
      </c>
      <c r="BE643" t="s">
        <v>161</v>
      </c>
      <c r="BF643" t="s">
        <v>159</v>
      </c>
      <c r="BG643" t="s">
        <v>161</v>
      </c>
      <c r="BH643" t="s">
        <v>161</v>
      </c>
      <c r="BI643">
        <v>0</v>
      </c>
      <c r="BJ643" t="s">
        <v>161</v>
      </c>
      <c r="BK643" t="s">
        <v>161</v>
      </c>
      <c r="BL643" t="s">
        <v>1354</v>
      </c>
      <c r="BM643" t="s">
        <v>161</v>
      </c>
      <c r="BO643" t="s">
        <v>161</v>
      </c>
      <c r="BQ643" t="s">
        <v>161</v>
      </c>
      <c r="BS643" t="s">
        <v>161</v>
      </c>
      <c r="BU643" t="s">
        <v>161</v>
      </c>
      <c r="BW643" t="s">
        <v>161</v>
      </c>
      <c r="BX643" t="s">
        <v>161</v>
      </c>
      <c r="BZ643">
        <v>0</v>
      </c>
      <c r="CA643">
        <v>0</v>
      </c>
      <c r="CB643">
        <v>0</v>
      </c>
      <c r="CC643">
        <v>0</v>
      </c>
      <c r="CD643">
        <v>0</v>
      </c>
      <c r="CE643">
        <v>0</v>
      </c>
      <c r="CF643">
        <v>0</v>
      </c>
      <c r="CG643">
        <v>0</v>
      </c>
      <c r="CH643">
        <v>0</v>
      </c>
      <c r="CI643">
        <v>0</v>
      </c>
      <c r="CJ643">
        <v>0</v>
      </c>
      <c r="CK643">
        <v>0</v>
      </c>
      <c r="CL643">
        <v>0</v>
      </c>
      <c r="CM643">
        <v>0</v>
      </c>
      <c r="CN643">
        <v>0</v>
      </c>
      <c r="CO643">
        <v>0</v>
      </c>
      <c r="CP643">
        <v>0</v>
      </c>
      <c r="CQ643">
        <v>0</v>
      </c>
      <c r="CR643">
        <v>0</v>
      </c>
      <c r="CS643">
        <v>0</v>
      </c>
      <c r="CT643">
        <v>0</v>
      </c>
      <c r="CU643">
        <v>0</v>
      </c>
      <c r="CV643">
        <v>0</v>
      </c>
      <c r="CW643">
        <v>0</v>
      </c>
      <c r="CX643">
        <v>0</v>
      </c>
      <c r="CY643">
        <v>0</v>
      </c>
      <c r="CZ643">
        <v>0</v>
      </c>
      <c r="DA643">
        <v>0</v>
      </c>
      <c r="DB643">
        <v>0</v>
      </c>
      <c r="DC643">
        <v>0</v>
      </c>
      <c r="DD643">
        <v>0</v>
      </c>
      <c r="DE643">
        <v>0</v>
      </c>
      <c r="DF643">
        <v>0</v>
      </c>
      <c r="DG643">
        <v>0</v>
      </c>
      <c r="DH643">
        <v>0</v>
      </c>
      <c r="DI643">
        <v>0</v>
      </c>
      <c r="DJ643">
        <v>0</v>
      </c>
      <c r="DK643">
        <v>0</v>
      </c>
      <c r="DL643">
        <v>0</v>
      </c>
      <c r="DM643">
        <v>0</v>
      </c>
      <c r="DN643">
        <v>0</v>
      </c>
      <c r="DO643">
        <v>0</v>
      </c>
      <c r="DP643">
        <v>0</v>
      </c>
      <c r="DQ643">
        <v>0</v>
      </c>
      <c r="DR643">
        <v>0</v>
      </c>
      <c r="DS643">
        <v>0</v>
      </c>
      <c r="DT643">
        <v>0</v>
      </c>
      <c r="DU643">
        <v>0</v>
      </c>
      <c r="DV643">
        <v>0</v>
      </c>
      <c r="DW643">
        <v>0</v>
      </c>
      <c r="DX643">
        <v>0</v>
      </c>
      <c r="DY643">
        <v>0</v>
      </c>
      <c r="DZ643">
        <v>0</v>
      </c>
      <c r="EA643">
        <v>0</v>
      </c>
      <c r="EB643">
        <v>0</v>
      </c>
      <c r="EC643">
        <v>0</v>
      </c>
      <c r="ED643">
        <v>25000</v>
      </c>
      <c r="EE643">
        <v>0</v>
      </c>
      <c r="EF643">
        <v>0</v>
      </c>
      <c r="EG643">
        <v>25000</v>
      </c>
      <c r="EH643">
        <v>25000</v>
      </c>
      <c r="EI643">
        <v>0</v>
      </c>
      <c r="EJ643">
        <v>0</v>
      </c>
      <c r="EK643">
        <v>100</v>
      </c>
      <c r="EL643">
        <v>0</v>
      </c>
      <c r="EM643">
        <v>0</v>
      </c>
      <c r="EN643">
        <v>0</v>
      </c>
      <c r="EO643">
        <v>0</v>
      </c>
      <c r="EP643">
        <v>0</v>
      </c>
      <c r="EQ643">
        <v>0</v>
      </c>
      <c r="ER643">
        <v>0</v>
      </c>
      <c r="ES643">
        <v>0</v>
      </c>
    </row>
    <row r="644" spans="1:149" hidden="1" x14ac:dyDescent="0.3">
      <c r="A644" t="s">
        <v>148</v>
      </c>
      <c r="B644" t="s">
        <v>1033</v>
      </c>
      <c r="C644" t="s">
        <v>1351</v>
      </c>
      <c r="D644" t="s">
        <v>151</v>
      </c>
      <c r="E644" t="s">
        <v>152</v>
      </c>
      <c r="F644" t="s">
        <v>1107</v>
      </c>
      <c r="G644" t="str">
        <f>VLOOKUP(L644,'[3]Locn Lookup 2'!G:H,2,FALSE)</f>
        <v>110 -  NORTH MIANUS SCHOOL</v>
      </c>
      <c r="H644" t="str">
        <f t="shared" si="37"/>
        <v>16169110 -  NORTH MIANUS SCHOOL</v>
      </c>
      <c r="I644" t="s">
        <v>154</v>
      </c>
      <c r="J644" t="s">
        <v>155</v>
      </c>
      <c r="L644" s="3">
        <v>110</v>
      </c>
      <c r="M644" t="s">
        <v>156</v>
      </c>
      <c r="N644" t="s">
        <v>1355</v>
      </c>
      <c r="O644" t="s">
        <v>151</v>
      </c>
      <c r="P644" t="s">
        <v>158</v>
      </c>
      <c r="Q644" t="s">
        <v>164</v>
      </c>
      <c r="R644">
        <v>0</v>
      </c>
      <c r="S644">
        <v>0</v>
      </c>
      <c r="T644">
        <v>0</v>
      </c>
      <c r="U644">
        <v>0</v>
      </c>
      <c r="V644">
        <v>0</v>
      </c>
      <c r="W644">
        <v>0</v>
      </c>
      <c r="X644">
        <v>0</v>
      </c>
      <c r="Y644">
        <v>0</v>
      </c>
      <c r="Z644">
        <v>0</v>
      </c>
      <c r="AA644">
        <v>0</v>
      </c>
      <c r="AB644">
        <v>6500</v>
      </c>
      <c r="AC644">
        <v>0</v>
      </c>
      <c r="AD644">
        <v>0</v>
      </c>
      <c r="AE644">
        <f t="shared" si="38"/>
        <v>0</v>
      </c>
      <c r="AF644">
        <v>6500</v>
      </c>
      <c r="AG644">
        <v>6500</v>
      </c>
      <c r="AH644">
        <v>0</v>
      </c>
      <c r="AI644">
        <v>100</v>
      </c>
      <c r="AJ644">
        <v>0</v>
      </c>
      <c r="AK644">
        <v>0</v>
      </c>
      <c r="AL644">
        <v>0</v>
      </c>
      <c r="AM644">
        <v>0</v>
      </c>
      <c r="AN644">
        <v>0</v>
      </c>
      <c r="AO644">
        <v>0</v>
      </c>
      <c r="AP644">
        <v>0</v>
      </c>
      <c r="AQ644">
        <v>0</v>
      </c>
      <c r="AR644">
        <v>0</v>
      </c>
      <c r="AS644">
        <v>0</v>
      </c>
      <c r="AT644">
        <v>0</v>
      </c>
      <c r="AU644">
        <v>0</v>
      </c>
      <c r="AV644">
        <v>0</v>
      </c>
      <c r="AW644">
        <v>0</v>
      </c>
      <c r="AX644">
        <v>0</v>
      </c>
      <c r="AY644">
        <v>0</v>
      </c>
      <c r="AZ644" t="s">
        <v>1109</v>
      </c>
      <c r="BA644" t="s">
        <v>1107</v>
      </c>
      <c r="BB644" t="s">
        <v>161</v>
      </c>
      <c r="BC644" t="s">
        <v>161</v>
      </c>
      <c r="BD644" t="s">
        <v>161</v>
      </c>
      <c r="BE644" t="s">
        <v>161</v>
      </c>
      <c r="BF644" t="s">
        <v>159</v>
      </c>
      <c r="BG644" t="s">
        <v>161</v>
      </c>
      <c r="BH644" s="4">
        <v>42186</v>
      </c>
      <c r="BI644">
        <v>0</v>
      </c>
      <c r="BJ644" s="4">
        <v>42551</v>
      </c>
      <c r="BK644" t="s">
        <v>161</v>
      </c>
      <c r="BL644" t="s">
        <v>161</v>
      </c>
      <c r="BM644" t="s">
        <v>161</v>
      </c>
      <c r="BO644" t="s">
        <v>161</v>
      </c>
      <c r="BQ644" t="s">
        <v>161</v>
      </c>
      <c r="BS644" t="s">
        <v>161</v>
      </c>
      <c r="BU644" t="s">
        <v>161</v>
      </c>
      <c r="BW644" t="s">
        <v>161</v>
      </c>
      <c r="BX644" t="s">
        <v>161</v>
      </c>
      <c r="BZ644">
        <v>0</v>
      </c>
      <c r="CA644">
        <v>0</v>
      </c>
      <c r="CB644">
        <v>0</v>
      </c>
      <c r="CC644">
        <v>0</v>
      </c>
      <c r="CD644">
        <v>0</v>
      </c>
      <c r="CE644">
        <v>0</v>
      </c>
      <c r="CF644">
        <v>0</v>
      </c>
      <c r="CG644">
        <v>0</v>
      </c>
      <c r="CH644">
        <v>0</v>
      </c>
      <c r="CI644">
        <v>0</v>
      </c>
      <c r="CJ644">
        <v>0</v>
      </c>
      <c r="CK644">
        <v>0</v>
      </c>
      <c r="CL644">
        <v>0</v>
      </c>
      <c r="CM644">
        <v>0</v>
      </c>
      <c r="CN644">
        <v>0</v>
      </c>
      <c r="CO644">
        <v>0</v>
      </c>
      <c r="CP644">
        <v>0</v>
      </c>
      <c r="CQ644">
        <v>0</v>
      </c>
      <c r="CR644">
        <v>0</v>
      </c>
      <c r="CS644">
        <v>0</v>
      </c>
      <c r="CT644">
        <v>0</v>
      </c>
      <c r="CU644">
        <v>0</v>
      </c>
      <c r="CV644">
        <v>0</v>
      </c>
      <c r="CW644">
        <v>0</v>
      </c>
      <c r="CX644">
        <v>6500</v>
      </c>
      <c r="CY644">
        <v>0</v>
      </c>
      <c r="CZ644">
        <v>0</v>
      </c>
      <c r="DA644">
        <v>6500</v>
      </c>
      <c r="DB644">
        <v>6500</v>
      </c>
      <c r="DC644">
        <v>0</v>
      </c>
      <c r="DD644">
        <v>0</v>
      </c>
      <c r="DE644">
        <v>100</v>
      </c>
      <c r="DF644">
        <v>0</v>
      </c>
      <c r="DG644">
        <v>0</v>
      </c>
      <c r="DH644">
        <v>0</v>
      </c>
      <c r="DI644">
        <v>0</v>
      </c>
      <c r="DJ644">
        <v>0</v>
      </c>
      <c r="DK644">
        <v>0</v>
      </c>
      <c r="DL644">
        <v>0</v>
      </c>
      <c r="DM644">
        <v>0</v>
      </c>
      <c r="DN644">
        <v>0</v>
      </c>
      <c r="DO644">
        <v>0</v>
      </c>
      <c r="DP644">
        <v>0</v>
      </c>
      <c r="DQ644">
        <v>0</v>
      </c>
      <c r="DR644">
        <v>0</v>
      </c>
      <c r="DS644">
        <v>0</v>
      </c>
      <c r="DT644">
        <v>0</v>
      </c>
      <c r="DU644">
        <v>0</v>
      </c>
      <c r="DV644">
        <v>0</v>
      </c>
      <c r="DW644">
        <v>0</v>
      </c>
      <c r="DX644">
        <v>0</v>
      </c>
      <c r="DY644">
        <v>0</v>
      </c>
      <c r="DZ644">
        <v>0</v>
      </c>
      <c r="EA644">
        <v>0</v>
      </c>
      <c r="EB644">
        <v>0</v>
      </c>
      <c r="EC644">
        <v>0</v>
      </c>
      <c r="ED644">
        <v>0</v>
      </c>
      <c r="EE644">
        <v>0</v>
      </c>
      <c r="EF644">
        <v>0</v>
      </c>
      <c r="EG644">
        <v>0</v>
      </c>
      <c r="EH644">
        <v>0</v>
      </c>
      <c r="EI644">
        <v>0</v>
      </c>
      <c r="EJ644">
        <v>0</v>
      </c>
      <c r="EK644">
        <v>0</v>
      </c>
      <c r="EL644">
        <v>0</v>
      </c>
      <c r="EM644">
        <v>0</v>
      </c>
      <c r="EN644">
        <v>0</v>
      </c>
      <c r="EO644">
        <v>0</v>
      </c>
      <c r="EP644">
        <v>0</v>
      </c>
      <c r="EQ644">
        <v>0</v>
      </c>
      <c r="ER644">
        <v>0</v>
      </c>
      <c r="ES644">
        <v>0</v>
      </c>
    </row>
    <row r="645" spans="1:149" hidden="1" x14ac:dyDescent="0.3">
      <c r="A645" t="s">
        <v>148</v>
      </c>
      <c r="B645" t="s">
        <v>1033</v>
      </c>
      <c r="C645" t="s">
        <v>1351</v>
      </c>
      <c r="D645" t="s">
        <v>151</v>
      </c>
      <c r="E645" t="s">
        <v>152</v>
      </c>
      <c r="F645" t="s">
        <v>1110</v>
      </c>
      <c r="G645" t="str">
        <f>VLOOKUP(L645,'[3]Locn Lookup 2'!G:H,2,FALSE)</f>
        <v>110 -  NORTH MIANUS SCHOOL</v>
      </c>
      <c r="H645" t="str">
        <f t="shared" si="37"/>
        <v>17162110 -  NORTH MIANUS SCHOOL</v>
      </c>
      <c r="I645" t="s">
        <v>154</v>
      </c>
      <c r="J645" t="s">
        <v>155</v>
      </c>
      <c r="L645" s="3">
        <v>110</v>
      </c>
      <c r="M645" t="s">
        <v>156</v>
      </c>
      <c r="N645" t="s">
        <v>1356</v>
      </c>
      <c r="O645" t="s">
        <v>151</v>
      </c>
      <c r="P645" t="s">
        <v>158</v>
      </c>
      <c r="Q645" t="s">
        <v>159</v>
      </c>
      <c r="R645">
        <v>0</v>
      </c>
      <c r="S645">
        <v>0</v>
      </c>
      <c r="T645">
        <v>0</v>
      </c>
      <c r="U645">
        <v>0</v>
      </c>
      <c r="V645">
        <v>0</v>
      </c>
      <c r="W645">
        <v>0</v>
      </c>
      <c r="X645">
        <v>0</v>
      </c>
      <c r="Y645">
        <v>0</v>
      </c>
      <c r="Z645">
        <v>0</v>
      </c>
      <c r="AA645">
        <v>0</v>
      </c>
      <c r="AB645">
        <v>5000</v>
      </c>
      <c r="AC645">
        <v>0</v>
      </c>
      <c r="AD645">
        <v>0</v>
      </c>
      <c r="AE645">
        <f t="shared" si="38"/>
        <v>0</v>
      </c>
      <c r="AF645">
        <v>5000</v>
      </c>
      <c r="AG645">
        <v>5000</v>
      </c>
      <c r="AH645">
        <v>0</v>
      </c>
      <c r="AI645">
        <v>100</v>
      </c>
      <c r="AJ645">
        <v>0</v>
      </c>
      <c r="AK645">
        <v>0</v>
      </c>
      <c r="AL645">
        <v>0</v>
      </c>
      <c r="AM645">
        <v>0</v>
      </c>
      <c r="AN645">
        <v>0</v>
      </c>
      <c r="AO645">
        <v>0</v>
      </c>
      <c r="AP645">
        <v>0</v>
      </c>
      <c r="AQ645">
        <v>0</v>
      </c>
      <c r="AR645">
        <v>0</v>
      </c>
      <c r="AS645">
        <v>0</v>
      </c>
      <c r="AT645">
        <v>0</v>
      </c>
      <c r="AU645">
        <v>0</v>
      </c>
      <c r="AV645">
        <v>0</v>
      </c>
      <c r="AW645">
        <v>0</v>
      </c>
      <c r="AX645">
        <v>0</v>
      </c>
      <c r="AY645">
        <v>0</v>
      </c>
      <c r="AZ645" t="s">
        <v>1112</v>
      </c>
      <c r="BA645" t="s">
        <v>1110</v>
      </c>
      <c r="BB645" t="s">
        <v>161</v>
      </c>
      <c r="BC645" t="s">
        <v>161</v>
      </c>
      <c r="BD645" t="s">
        <v>161</v>
      </c>
      <c r="BE645" t="s">
        <v>161</v>
      </c>
      <c r="BF645" t="s">
        <v>159</v>
      </c>
      <c r="BG645" t="s">
        <v>161</v>
      </c>
      <c r="BH645" s="4">
        <v>42552</v>
      </c>
      <c r="BI645">
        <v>0</v>
      </c>
      <c r="BJ645" s="4">
        <v>42916</v>
      </c>
      <c r="BK645" t="s">
        <v>161</v>
      </c>
      <c r="BL645" t="s">
        <v>161</v>
      </c>
      <c r="BM645" t="s">
        <v>161</v>
      </c>
      <c r="BO645" t="s">
        <v>161</v>
      </c>
      <c r="BQ645" t="s">
        <v>161</v>
      </c>
      <c r="BS645" t="s">
        <v>161</v>
      </c>
      <c r="BU645" t="s">
        <v>161</v>
      </c>
      <c r="BW645" t="s">
        <v>161</v>
      </c>
      <c r="BX645" t="s">
        <v>161</v>
      </c>
      <c r="BZ645">
        <v>0</v>
      </c>
      <c r="CA645">
        <v>0</v>
      </c>
      <c r="CB645">
        <v>0</v>
      </c>
      <c r="CC645">
        <v>0</v>
      </c>
      <c r="CD645">
        <v>0</v>
      </c>
      <c r="CE645">
        <v>0</v>
      </c>
      <c r="CF645">
        <v>0</v>
      </c>
      <c r="CG645">
        <v>0</v>
      </c>
      <c r="CH645">
        <v>0</v>
      </c>
      <c r="CI645">
        <v>0</v>
      </c>
      <c r="CJ645">
        <v>0</v>
      </c>
      <c r="CK645">
        <v>0</v>
      </c>
      <c r="CL645">
        <v>0</v>
      </c>
      <c r="CM645">
        <v>0</v>
      </c>
      <c r="CN645">
        <v>0</v>
      </c>
      <c r="CO645">
        <v>0</v>
      </c>
      <c r="CP645">
        <v>5000</v>
      </c>
      <c r="CQ645">
        <v>0</v>
      </c>
      <c r="CR645">
        <v>0</v>
      </c>
      <c r="CS645">
        <v>5000</v>
      </c>
      <c r="CT645">
        <v>5000</v>
      </c>
      <c r="CU645">
        <v>0</v>
      </c>
      <c r="CV645">
        <v>0</v>
      </c>
      <c r="CW645">
        <v>100</v>
      </c>
      <c r="CX645">
        <v>0</v>
      </c>
      <c r="CY645">
        <v>0</v>
      </c>
      <c r="CZ645">
        <v>0</v>
      </c>
      <c r="DA645">
        <v>0</v>
      </c>
      <c r="DB645">
        <v>0</v>
      </c>
      <c r="DC645">
        <v>0</v>
      </c>
      <c r="DD645">
        <v>0</v>
      </c>
      <c r="DE645">
        <v>0</v>
      </c>
      <c r="DF645">
        <v>0</v>
      </c>
      <c r="DG645">
        <v>0</v>
      </c>
      <c r="DH645">
        <v>0</v>
      </c>
      <c r="DI645">
        <v>0</v>
      </c>
      <c r="DJ645">
        <v>0</v>
      </c>
      <c r="DK645">
        <v>0</v>
      </c>
      <c r="DL645">
        <v>0</v>
      </c>
      <c r="DM645">
        <v>0</v>
      </c>
      <c r="DN645">
        <v>0</v>
      </c>
      <c r="DO645">
        <v>0</v>
      </c>
      <c r="DP645">
        <v>0</v>
      </c>
      <c r="DQ645">
        <v>0</v>
      </c>
      <c r="DR645">
        <v>0</v>
      </c>
      <c r="DS645">
        <v>0</v>
      </c>
      <c r="DT645">
        <v>0</v>
      </c>
      <c r="DU645">
        <v>0</v>
      </c>
      <c r="DV645">
        <v>0</v>
      </c>
      <c r="DW645">
        <v>0</v>
      </c>
      <c r="DX645">
        <v>0</v>
      </c>
      <c r="DY645">
        <v>0</v>
      </c>
      <c r="DZ645">
        <v>0</v>
      </c>
      <c r="EA645">
        <v>0</v>
      </c>
      <c r="EB645">
        <v>0</v>
      </c>
      <c r="EC645">
        <v>0</v>
      </c>
      <c r="ED645">
        <v>0</v>
      </c>
      <c r="EE645">
        <v>0</v>
      </c>
      <c r="EF645">
        <v>0</v>
      </c>
      <c r="EG645">
        <v>0</v>
      </c>
      <c r="EH645">
        <v>0</v>
      </c>
      <c r="EI645">
        <v>0</v>
      </c>
      <c r="EJ645">
        <v>0</v>
      </c>
      <c r="EK645">
        <v>0</v>
      </c>
      <c r="EL645">
        <v>0</v>
      </c>
      <c r="EM645">
        <v>0</v>
      </c>
      <c r="EN645">
        <v>0</v>
      </c>
      <c r="EO645">
        <v>0</v>
      </c>
      <c r="EP645">
        <v>0</v>
      </c>
      <c r="EQ645">
        <v>0</v>
      </c>
      <c r="ER645">
        <v>0</v>
      </c>
      <c r="ES645">
        <v>0</v>
      </c>
    </row>
    <row r="646" spans="1:149" hidden="1" x14ac:dyDescent="0.3">
      <c r="A646" t="s">
        <v>148</v>
      </c>
      <c r="B646" t="s">
        <v>1033</v>
      </c>
      <c r="C646" t="s">
        <v>1351</v>
      </c>
      <c r="D646" t="s">
        <v>151</v>
      </c>
      <c r="E646" t="s">
        <v>152</v>
      </c>
      <c r="F646" t="s">
        <v>1113</v>
      </c>
      <c r="G646" t="str">
        <f>VLOOKUP(L646,'[3]Locn Lookup 2'!G:H,2,FALSE)</f>
        <v>110 -  NORTH MIANUS SCHOOL</v>
      </c>
      <c r="H646" t="str">
        <f t="shared" si="37"/>
        <v>18160110 -  NORTH MIANUS SCHOOL</v>
      </c>
      <c r="I646" t="s">
        <v>154</v>
      </c>
      <c r="J646" t="s">
        <v>155</v>
      </c>
      <c r="L646" s="3">
        <v>110</v>
      </c>
      <c r="M646" t="s">
        <v>156</v>
      </c>
      <c r="N646" t="s">
        <v>1357</v>
      </c>
      <c r="O646" t="s">
        <v>151</v>
      </c>
      <c r="P646" t="s">
        <v>158</v>
      </c>
      <c r="Q646" t="s">
        <v>159</v>
      </c>
      <c r="R646">
        <v>0</v>
      </c>
      <c r="S646">
        <v>0</v>
      </c>
      <c r="T646">
        <v>0</v>
      </c>
      <c r="U646">
        <v>0</v>
      </c>
      <c r="V646">
        <v>0</v>
      </c>
      <c r="W646">
        <v>0</v>
      </c>
      <c r="X646">
        <v>0</v>
      </c>
      <c r="Y646">
        <v>0</v>
      </c>
      <c r="Z646">
        <v>0</v>
      </c>
      <c r="AA646">
        <v>0</v>
      </c>
      <c r="AB646">
        <v>7000</v>
      </c>
      <c r="AC646">
        <v>0</v>
      </c>
      <c r="AD646">
        <v>0</v>
      </c>
      <c r="AE646">
        <f t="shared" si="38"/>
        <v>0</v>
      </c>
      <c r="AF646">
        <v>7000</v>
      </c>
      <c r="AG646">
        <v>7000</v>
      </c>
      <c r="AH646">
        <v>0</v>
      </c>
      <c r="AI646">
        <v>100</v>
      </c>
      <c r="AJ646">
        <v>0</v>
      </c>
      <c r="AK646">
        <v>0</v>
      </c>
      <c r="AL646">
        <v>0</v>
      </c>
      <c r="AM646">
        <v>0</v>
      </c>
      <c r="AN646">
        <v>0</v>
      </c>
      <c r="AO646">
        <v>0</v>
      </c>
      <c r="AP646">
        <v>0</v>
      </c>
      <c r="AQ646">
        <v>0</v>
      </c>
      <c r="AR646">
        <v>0</v>
      </c>
      <c r="AS646">
        <v>0</v>
      </c>
      <c r="AT646">
        <v>0</v>
      </c>
      <c r="AU646">
        <v>0</v>
      </c>
      <c r="AV646">
        <v>0</v>
      </c>
      <c r="AW646">
        <v>0</v>
      </c>
      <c r="AX646">
        <v>0</v>
      </c>
      <c r="AY646">
        <v>0</v>
      </c>
      <c r="AZ646" t="s">
        <v>1115</v>
      </c>
      <c r="BA646" t="s">
        <v>1113</v>
      </c>
      <c r="BB646" t="s">
        <v>161</v>
      </c>
      <c r="BC646" t="s">
        <v>161</v>
      </c>
      <c r="BD646" t="s">
        <v>161</v>
      </c>
      <c r="BE646" t="s">
        <v>161</v>
      </c>
      <c r="BF646" t="s">
        <v>159</v>
      </c>
      <c r="BG646" t="s">
        <v>161</v>
      </c>
      <c r="BH646" s="4">
        <v>42917</v>
      </c>
      <c r="BI646">
        <v>0</v>
      </c>
      <c r="BJ646" s="4">
        <v>43281</v>
      </c>
      <c r="BK646" t="s">
        <v>161</v>
      </c>
      <c r="BL646" t="s">
        <v>161</v>
      </c>
      <c r="BM646" t="s">
        <v>161</v>
      </c>
      <c r="BO646" t="s">
        <v>161</v>
      </c>
      <c r="BQ646" t="s">
        <v>161</v>
      </c>
      <c r="BS646" t="s">
        <v>161</v>
      </c>
      <c r="BU646" t="s">
        <v>161</v>
      </c>
      <c r="BW646" t="s">
        <v>161</v>
      </c>
      <c r="BX646" t="s">
        <v>161</v>
      </c>
      <c r="BZ646">
        <v>7000</v>
      </c>
      <c r="CA646">
        <v>0</v>
      </c>
      <c r="CB646">
        <v>0</v>
      </c>
      <c r="CC646">
        <v>7000</v>
      </c>
      <c r="CD646">
        <v>7000</v>
      </c>
      <c r="CE646">
        <v>0</v>
      </c>
      <c r="CF646">
        <v>0</v>
      </c>
      <c r="CG646">
        <v>100</v>
      </c>
      <c r="CH646">
        <v>7000</v>
      </c>
      <c r="CI646">
        <v>0</v>
      </c>
      <c r="CJ646">
        <v>0</v>
      </c>
      <c r="CK646">
        <v>7000</v>
      </c>
      <c r="CL646">
        <v>0</v>
      </c>
      <c r="CM646">
        <v>0</v>
      </c>
      <c r="CN646">
        <v>7000</v>
      </c>
      <c r="CO646">
        <v>0</v>
      </c>
      <c r="CP646">
        <v>0</v>
      </c>
      <c r="CQ646">
        <v>0</v>
      </c>
      <c r="CR646">
        <v>0</v>
      </c>
      <c r="CS646">
        <v>0</v>
      </c>
      <c r="CT646">
        <v>0</v>
      </c>
      <c r="CU646">
        <v>0</v>
      </c>
      <c r="CV646">
        <v>0</v>
      </c>
      <c r="CW646">
        <v>0</v>
      </c>
      <c r="CX646">
        <v>0</v>
      </c>
      <c r="CY646">
        <v>0</v>
      </c>
      <c r="CZ646">
        <v>0</v>
      </c>
      <c r="DA646">
        <v>0</v>
      </c>
      <c r="DB646">
        <v>0</v>
      </c>
      <c r="DC646">
        <v>0</v>
      </c>
      <c r="DD646">
        <v>0</v>
      </c>
      <c r="DE646">
        <v>0</v>
      </c>
      <c r="DF646">
        <v>0</v>
      </c>
      <c r="DG646">
        <v>0</v>
      </c>
      <c r="DH646">
        <v>0</v>
      </c>
      <c r="DI646">
        <v>0</v>
      </c>
      <c r="DJ646">
        <v>0</v>
      </c>
      <c r="DK646">
        <v>0</v>
      </c>
      <c r="DL646">
        <v>0</v>
      </c>
      <c r="DM646">
        <v>0</v>
      </c>
      <c r="DN646">
        <v>0</v>
      </c>
      <c r="DO646">
        <v>0</v>
      </c>
      <c r="DP646">
        <v>0</v>
      </c>
      <c r="DQ646">
        <v>0</v>
      </c>
      <c r="DR646">
        <v>0</v>
      </c>
      <c r="DS646">
        <v>0</v>
      </c>
      <c r="DT646">
        <v>0</v>
      </c>
      <c r="DU646">
        <v>0</v>
      </c>
      <c r="DV646">
        <v>0</v>
      </c>
      <c r="DW646">
        <v>0</v>
      </c>
      <c r="DX646">
        <v>0</v>
      </c>
      <c r="DY646">
        <v>0</v>
      </c>
      <c r="DZ646">
        <v>0</v>
      </c>
      <c r="EA646">
        <v>0</v>
      </c>
      <c r="EB646">
        <v>0</v>
      </c>
      <c r="EC646">
        <v>0</v>
      </c>
      <c r="ED646">
        <v>0</v>
      </c>
      <c r="EE646">
        <v>0</v>
      </c>
      <c r="EF646">
        <v>0</v>
      </c>
      <c r="EG646">
        <v>0</v>
      </c>
      <c r="EH646">
        <v>0</v>
      </c>
      <c r="EI646">
        <v>0</v>
      </c>
      <c r="EJ646">
        <v>0</v>
      </c>
      <c r="EK646">
        <v>0</v>
      </c>
      <c r="EL646">
        <v>0</v>
      </c>
      <c r="EM646">
        <v>0</v>
      </c>
      <c r="EN646">
        <v>0</v>
      </c>
      <c r="EO646">
        <v>0</v>
      </c>
      <c r="EP646">
        <v>0</v>
      </c>
      <c r="EQ646">
        <v>0</v>
      </c>
      <c r="ER646">
        <v>0</v>
      </c>
      <c r="ES646">
        <v>0</v>
      </c>
    </row>
    <row r="647" spans="1:149" hidden="1" x14ac:dyDescent="0.3">
      <c r="A647" t="s">
        <v>148</v>
      </c>
      <c r="B647" t="s">
        <v>1033</v>
      </c>
      <c r="C647" t="s">
        <v>1351</v>
      </c>
      <c r="D647" t="s">
        <v>203</v>
      </c>
      <c r="E647" t="s">
        <v>204</v>
      </c>
      <c r="F647" t="s">
        <v>513</v>
      </c>
      <c r="G647" t="str">
        <f>VLOOKUP(L647,'[3]Locn Lookup 2'!G:H,2,FALSE)</f>
        <v>110 -  NORTH MIANUS SCHOOL</v>
      </c>
      <c r="H647" t="str">
        <f t="shared" si="37"/>
        <v>11148110 -  NORTH MIANUS SCHOOL</v>
      </c>
      <c r="I647" t="s">
        <v>154</v>
      </c>
      <c r="J647" t="s">
        <v>155</v>
      </c>
      <c r="L647" s="3">
        <v>110</v>
      </c>
      <c r="M647" t="s">
        <v>156</v>
      </c>
      <c r="N647" t="s">
        <v>1358</v>
      </c>
      <c r="O647" t="s">
        <v>203</v>
      </c>
      <c r="P647" t="s">
        <v>158</v>
      </c>
      <c r="Q647" t="s">
        <v>307</v>
      </c>
      <c r="R647">
        <v>0</v>
      </c>
      <c r="S647">
        <v>0</v>
      </c>
      <c r="T647">
        <v>0</v>
      </c>
      <c r="U647">
        <v>0</v>
      </c>
      <c r="V647">
        <v>0</v>
      </c>
      <c r="W647">
        <v>0</v>
      </c>
      <c r="X647">
        <v>0</v>
      </c>
      <c r="Y647">
        <v>0</v>
      </c>
      <c r="Z647">
        <v>0</v>
      </c>
      <c r="AA647">
        <v>0</v>
      </c>
      <c r="AB647">
        <v>37120.400000000001</v>
      </c>
      <c r="AC647">
        <v>0</v>
      </c>
      <c r="AD647">
        <v>0</v>
      </c>
      <c r="AE647">
        <f t="shared" si="38"/>
        <v>0</v>
      </c>
      <c r="AF647">
        <v>37120.400000000001</v>
      </c>
      <c r="AG647">
        <v>37120.400000000001</v>
      </c>
      <c r="AH647">
        <v>0</v>
      </c>
      <c r="AI647">
        <v>100</v>
      </c>
      <c r="AJ647">
        <v>0</v>
      </c>
      <c r="AK647">
        <v>0</v>
      </c>
      <c r="AL647">
        <v>0</v>
      </c>
      <c r="AM647">
        <v>0</v>
      </c>
      <c r="AN647">
        <v>0</v>
      </c>
      <c r="AO647">
        <v>0</v>
      </c>
      <c r="AP647">
        <v>0</v>
      </c>
      <c r="AQ647">
        <v>0</v>
      </c>
      <c r="AR647">
        <v>0</v>
      </c>
      <c r="AS647">
        <v>0</v>
      </c>
      <c r="AT647">
        <v>0</v>
      </c>
      <c r="AU647">
        <v>0</v>
      </c>
      <c r="AV647">
        <v>0</v>
      </c>
      <c r="AW647">
        <v>0</v>
      </c>
      <c r="AX647">
        <v>0</v>
      </c>
      <c r="AY647">
        <v>0</v>
      </c>
      <c r="AZ647" t="s">
        <v>515</v>
      </c>
      <c r="BA647" t="s">
        <v>513</v>
      </c>
      <c r="BB647" t="s">
        <v>161</v>
      </c>
      <c r="BC647" t="s">
        <v>161</v>
      </c>
      <c r="BD647" t="s">
        <v>161</v>
      </c>
      <c r="BE647" t="s">
        <v>161</v>
      </c>
      <c r="BF647" t="s">
        <v>159</v>
      </c>
      <c r="BG647" t="s">
        <v>161</v>
      </c>
      <c r="BH647" t="s">
        <v>161</v>
      </c>
      <c r="BI647">
        <v>0</v>
      </c>
      <c r="BJ647" t="s">
        <v>161</v>
      </c>
      <c r="BK647" t="s">
        <v>161</v>
      </c>
      <c r="BL647" t="s">
        <v>515</v>
      </c>
      <c r="BM647" t="s">
        <v>161</v>
      </c>
      <c r="BO647" t="s">
        <v>161</v>
      </c>
      <c r="BQ647" t="s">
        <v>161</v>
      </c>
      <c r="BS647" t="s">
        <v>161</v>
      </c>
      <c r="BU647" t="s">
        <v>161</v>
      </c>
      <c r="BW647" t="s">
        <v>161</v>
      </c>
      <c r="BX647" t="s">
        <v>161</v>
      </c>
      <c r="BZ647">
        <v>0</v>
      </c>
      <c r="CA647">
        <v>0</v>
      </c>
      <c r="CB647">
        <v>0</v>
      </c>
      <c r="CC647">
        <v>0</v>
      </c>
      <c r="CD647">
        <v>0</v>
      </c>
      <c r="CE647">
        <v>0</v>
      </c>
      <c r="CF647">
        <v>0</v>
      </c>
      <c r="CG647">
        <v>0</v>
      </c>
      <c r="CH647">
        <v>0</v>
      </c>
      <c r="CI647">
        <v>0</v>
      </c>
      <c r="CJ647">
        <v>0</v>
      </c>
      <c r="CK647">
        <v>0</v>
      </c>
      <c r="CL647">
        <v>0</v>
      </c>
      <c r="CM647">
        <v>0</v>
      </c>
      <c r="CN647">
        <v>0</v>
      </c>
      <c r="CO647">
        <v>0</v>
      </c>
      <c r="CP647">
        <v>0</v>
      </c>
      <c r="CQ647">
        <v>0</v>
      </c>
      <c r="CR647">
        <v>0</v>
      </c>
      <c r="CS647">
        <v>0</v>
      </c>
      <c r="CT647">
        <v>0</v>
      </c>
      <c r="CU647">
        <v>0</v>
      </c>
      <c r="CV647">
        <v>0</v>
      </c>
      <c r="CW647">
        <v>0</v>
      </c>
      <c r="CX647">
        <v>0</v>
      </c>
      <c r="CY647">
        <v>0</v>
      </c>
      <c r="CZ647">
        <v>0</v>
      </c>
      <c r="DA647">
        <v>0</v>
      </c>
      <c r="DB647">
        <v>0</v>
      </c>
      <c r="DC647">
        <v>0</v>
      </c>
      <c r="DD647">
        <v>0</v>
      </c>
      <c r="DE647">
        <v>0</v>
      </c>
      <c r="DF647">
        <v>0</v>
      </c>
      <c r="DG647">
        <v>0</v>
      </c>
      <c r="DH647">
        <v>0</v>
      </c>
      <c r="DI647">
        <v>0</v>
      </c>
      <c r="DJ647">
        <v>0</v>
      </c>
      <c r="DK647">
        <v>0</v>
      </c>
      <c r="DL647">
        <v>0</v>
      </c>
      <c r="DM647">
        <v>0</v>
      </c>
      <c r="DN647">
        <v>0</v>
      </c>
      <c r="DO647">
        <v>0</v>
      </c>
      <c r="DP647">
        <v>0</v>
      </c>
      <c r="DQ647">
        <v>0</v>
      </c>
      <c r="DR647">
        <v>0</v>
      </c>
      <c r="DS647">
        <v>0</v>
      </c>
      <c r="DT647">
        <v>0</v>
      </c>
      <c r="DU647">
        <v>0</v>
      </c>
      <c r="DV647">
        <v>0</v>
      </c>
      <c r="DW647">
        <v>0</v>
      </c>
      <c r="DX647">
        <v>0</v>
      </c>
      <c r="DY647">
        <v>0</v>
      </c>
      <c r="DZ647">
        <v>0</v>
      </c>
      <c r="EA647">
        <v>0</v>
      </c>
      <c r="EB647">
        <v>0</v>
      </c>
      <c r="EC647">
        <v>0</v>
      </c>
      <c r="ED647">
        <v>0</v>
      </c>
      <c r="EE647">
        <v>0</v>
      </c>
      <c r="EF647">
        <v>0</v>
      </c>
      <c r="EG647">
        <v>0</v>
      </c>
      <c r="EH647">
        <v>0</v>
      </c>
      <c r="EI647">
        <v>0</v>
      </c>
      <c r="EJ647">
        <v>0</v>
      </c>
      <c r="EK647">
        <v>0</v>
      </c>
      <c r="EL647">
        <v>37120.400000000001</v>
      </c>
      <c r="EM647">
        <v>0</v>
      </c>
      <c r="EN647">
        <v>0</v>
      </c>
      <c r="EO647">
        <v>37120.400000000001</v>
      </c>
      <c r="EP647">
        <v>37120.400000000001</v>
      </c>
      <c r="EQ647">
        <v>0</v>
      </c>
      <c r="ER647">
        <v>0</v>
      </c>
      <c r="ES647">
        <v>100</v>
      </c>
    </row>
    <row r="648" spans="1:149" hidden="1" x14ac:dyDescent="0.3">
      <c r="A648" t="s">
        <v>148</v>
      </c>
      <c r="B648" t="s">
        <v>1033</v>
      </c>
      <c r="C648" t="s">
        <v>1359</v>
      </c>
      <c r="D648" t="s">
        <v>1258</v>
      </c>
      <c r="E648" t="s">
        <v>1259</v>
      </c>
      <c r="F648" t="s">
        <v>1168</v>
      </c>
      <c r="G648" t="str">
        <f>VLOOKUP(L648,'[3]Locn Lookup 2'!G:H,2,FALSE)</f>
        <v>110 -  NORTH MIANUS SCHOOL</v>
      </c>
      <c r="H648" t="str">
        <f t="shared" si="37"/>
        <v>22048110 -  NORTH MIANUS SCHOOL</v>
      </c>
      <c r="I648" t="s">
        <v>154</v>
      </c>
      <c r="J648" t="s">
        <v>155</v>
      </c>
      <c r="L648" s="3">
        <v>110</v>
      </c>
      <c r="M648" t="s">
        <v>652</v>
      </c>
      <c r="N648" t="s">
        <v>1360</v>
      </c>
      <c r="O648" t="s">
        <v>1258</v>
      </c>
      <c r="P648" t="s">
        <v>158</v>
      </c>
      <c r="Q648" t="s">
        <v>307</v>
      </c>
      <c r="R648">
        <v>0</v>
      </c>
      <c r="S648">
        <v>0</v>
      </c>
      <c r="T648">
        <v>0</v>
      </c>
      <c r="U648">
        <v>0</v>
      </c>
      <c r="V648">
        <v>0</v>
      </c>
      <c r="W648">
        <v>0</v>
      </c>
      <c r="X648">
        <v>0</v>
      </c>
      <c r="Y648">
        <v>0</v>
      </c>
      <c r="Z648">
        <v>0</v>
      </c>
      <c r="AA648">
        <v>0</v>
      </c>
      <c r="AB648">
        <v>0</v>
      </c>
      <c r="AC648">
        <v>0</v>
      </c>
      <c r="AD648">
        <v>0</v>
      </c>
      <c r="AE648">
        <f t="shared" si="38"/>
        <v>0</v>
      </c>
      <c r="AF648">
        <v>0</v>
      </c>
      <c r="AG648">
        <v>0</v>
      </c>
      <c r="AH648">
        <v>0</v>
      </c>
      <c r="AI648">
        <v>0</v>
      </c>
      <c r="AJ648">
        <v>0</v>
      </c>
      <c r="AK648">
        <v>0</v>
      </c>
      <c r="AL648">
        <v>0</v>
      </c>
      <c r="AM648">
        <v>0</v>
      </c>
      <c r="AN648">
        <v>0</v>
      </c>
      <c r="AO648">
        <v>0</v>
      </c>
      <c r="AP648">
        <v>0</v>
      </c>
      <c r="AQ648">
        <v>0</v>
      </c>
      <c r="AR648">
        <v>0</v>
      </c>
      <c r="AS648">
        <v>0</v>
      </c>
      <c r="AT648">
        <v>0</v>
      </c>
      <c r="AU648">
        <v>0</v>
      </c>
      <c r="AV648">
        <v>0</v>
      </c>
      <c r="AW648">
        <v>0</v>
      </c>
      <c r="AX648">
        <v>0</v>
      </c>
      <c r="AY648">
        <v>0</v>
      </c>
      <c r="AZ648" t="s">
        <v>1170</v>
      </c>
      <c r="BA648" t="s">
        <v>1168</v>
      </c>
      <c r="BB648" t="s">
        <v>161</v>
      </c>
      <c r="BC648" t="s">
        <v>161</v>
      </c>
      <c r="BD648" t="s">
        <v>161</v>
      </c>
      <c r="BE648" t="s">
        <v>161</v>
      </c>
      <c r="BF648" t="s">
        <v>159</v>
      </c>
      <c r="BG648" t="s">
        <v>161</v>
      </c>
      <c r="BH648" t="s">
        <v>161</v>
      </c>
      <c r="BI648">
        <v>0</v>
      </c>
      <c r="BJ648" t="s">
        <v>161</v>
      </c>
      <c r="BK648" t="s">
        <v>161</v>
      </c>
      <c r="BL648" t="s">
        <v>161</v>
      </c>
      <c r="BM648" t="s">
        <v>161</v>
      </c>
      <c r="BO648" t="s">
        <v>161</v>
      </c>
      <c r="BQ648" t="s">
        <v>161</v>
      </c>
      <c r="BS648" t="s">
        <v>161</v>
      </c>
      <c r="BU648" t="s">
        <v>161</v>
      </c>
      <c r="BW648" t="s">
        <v>161</v>
      </c>
      <c r="BX648" t="s">
        <v>161</v>
      </c>
      <c r="BZ648">
        <v>0</v>
      </c>
      <c r="CA648">
        <v>0</v>
      </c>
      <c r="CB648">
        <v>0</v>
      </c>
      <c r="CC648">
        <v>0</v>
      </c>
      <c r="CD648">
        <v>0</v>
      </c>
      <c r="CE648">
        <v>0</v>
      </c>
      <c r="CF648">
        <v>0</v>
      </c>
      <c r="CG648">
        <v>0</v>
      </c>
      <c r="CH648">
        <v>0</v>
      </c>
      <c r="CI648">
        <v>0</v>
      </c>
      <c r="CJ648">
        <v>0</v>
      </c>
      <c r="CK648">
        <v>0</v>
      </c>
      <c r="CL648">
        <v>0</v>
      </c>
      <c r="CM648">
        <v>0</v>
      </c>
      <c r="CN648">
        <v>0</v>
      </c>
      <c r="CO648">
        <v>0</v>
      </c>
      <c r="CP648">
        <v>0</v>
      </c>
      <c r="CQ648">
        <v>0</v>
      </c>
      <c r="CR648">
        <v>0</v>
      </c>
      <c r="CS648">
        <v>0</v>
      </c>
      <c r="CT648">
        <v>0</v>
      </c>
      <c r="CU648">
        <v>0</v>
      </c>
      <c r="CV648">
        <v>0</v>
      </c>
      <c r="CW648">
        <v>0</v>
      </c>
      <c r="CX648">
        <v>0</v>
      </c>
      <c r="CY648">
        <v>0</v>
      </c>
      <c r="CZ648">
        <v>0</v>
      </c>
      <c r="DA648">
        <v>0</v>
      </c>
      <c r="DB648">
        <v>0</v>
      </c>
      <c r="DC648">
        <v>0</v>
      </c>
      <c r="DD648">
        <v>0</v>
      </c>
      <c r="DE648">
        <v>0</v>
      </c>
      <c r="DF648">
        <v>0</v>
      </c>
      <c r="DG648">
        <v>0</v>
      </c>
      <c r="DH648">
        <v>0</v>
      </c>
      <c r="DI648">
        <v>0</v>
      </c>
      <c r="DJ648">
        <v>0</v>
      </c>
      <c r="DK648">
        <v>0</v>
      </c>
      <c r="DL648">
        <v>0</v>
      </c>
      <c r="DM648">
        <v>0</v>
      </c>
      <c r="DN648">
        <v>0</v>
      </c>
      <c r="DO648">
        <v>0</v>
      </c>
      <c r="DP648">
        <v>0</v>
      </c>
      <c r="DQ648">
        <v>0</v>
      </c>
      <c r="DR648">
        <v>0</v>
      </c>
      <c r="DS648">
        <v>0</v>
      </c>
      <c r="DT648">
        <v>0</v>
      </c>
      <c r="DU648">
        <v>0</v>
      </c>
      <c r="DV648">
        <v>0</v>
      </c>
      <c r="DW648">
        <v>0</v>
      </c>
      <c r="DX648">
        <v>0</v>
      </c>
      <c r="DY648">
        <v>0</v>
      </c>
      <c r="DZ648">
        <v>0</v>
      </c>
      <c r="EA648">
        <v>0</v>
      </c>
      <c r="EB648">
        <v>0</v>
      </c>
      <c r="EC648">
        <v>0</v>
      </c>
      <c r="ED648">
        <v>0</v>
      </c>
      <c r="EE648">
        <v>0</v>
      </c>
      <c r="EF648">
        <v>0</v>
      </c>
      <c r="EG648">
        <v>0</v>
      </c>
      <c r="EH648">
        <v>0</v>
      </c>
      <c r="EI648">
        <v>0</v>
      </c>
      <c r="EJ648">
        <v>0</v>
      </c>
      <c r="EK648">
        <v>0</v>
      </c>
      <c r="EL648">
        <v>0</v>
      </c>
      <c r="EM648">
        <v>0</v>
      </c>
      <c r="EN648">
        <v>0</v>
      </c>
      <c r="EO648">
        <v>0</v>
      </c>
      <c r="EP648">
        <v>0</v>
      </c>
      <c r="EQ648">
        <v>0</v>
      </c>
      <c r="ER648">
        <v>0</v>
      </c>
      <c r="ES648">
        <v>0</v>
      </c>
    </row>
    <row r="649" spans="1:149" hidden="1" x14ac:dyDescent="0.3">
      <c r="A649" t="s">
        <v>148</v>
      </c>
      <c r="B649" t="s">
        <v>1033</v>
      </c>
      <c r="C649" t="s">
        <v>1359</v>
      </c>
      <c r="D649" t="s">
        <v>151</v>
      </c>
      <c r="E649" t="s">
        <v>152</v>
      </c>
      <c r="F649" t="s">
        <v>1361</v>
      </c>
      <c r="G649" t="str">
        <f>VLOOKUP(L649,'[3]Locn Lookup 2'!G:H,2,FALSE)</f>
        <v>110 -  NORTH MIANUS SCHOOL</v>
      </c>
      <c r="H649" t="str">
        <f t="shared" si="37"/>
        <v>22188110 -  NORTH MIANUS SCHOOL</v>
      </c>
      <c r="I649" t="s">
        <v>154</v>
      </c>
      <c r="J649" t="s">
        <v>155</v>
      </c>
      <c r="L649" s="3">
        <v>110</v>
      </c>
      <c r="M649" t="s">
        <v>652</v>
      </c>
      <c r="N649" t="s">
        <v>1362</v>
      </c>
      <c r="O649" t="s">
        <v>151</v>
      </c>
      <c r="P649" t="s">
        <v>158</v>
      </c>
      <c r="Q649" t="s">
        <v>307</v>
      </c>
      <c r="R649">
        <v>0</v>
      </c>
      <c r="S649">
        <v>0</v>
      </c>
      <c r="T649">
        <v>0</v>
      </c>
      <c r="U649">
        <v>0</v>
      </c>
      <c r="V649">
        <v>0</v>
      </c>
      <c r="W649">
        <v>0</v>
      </c>
      <c r="X649">
        <v>0</v>
      </c>
      <c r="Y649">
        <v>0</v>
      </c>
      <c r="Z649">
        <v>0</v>
      </c>
      <c r="AA649">
        <v>0</v>
      </c>
      <c r="AB649">
        <v>16225</v>
      </c>
      <c r="AC649">
        <v>0</v>
      </c>
      <c r="AD649">
        <v>0</v>
      </c>
      <c r="AE649">
        <f t="shared" si="38"/>
        <v>0</v>
      </c>
      <c r="AF649">
        <v>16225</v>
      </c>
      <c r="AG649">
        <v>16225</v>
      </c>
      <c r="AH649">
        <v>0</v>
      </c>
      <c r="AI649">
        <v>100</v>
      </c>
      <c r="AJ649">
        <v>0</v>
      </c>
      <c r="AK649">
        <v>0</v>
      </c>
      <c r="AL649">
        <v>0</v>
      </c>
      <c r="AM649">
        <v>0</v>
      </c>
      <c r="AN649">
        <v>0</v>
      </c>
      <c r="AO649">
        <v>0</v>
      </c>
      <c r="AP649">
        <v>0</v>
      </c>
      <c r="AQ649">
        <v>0</v>
      </c>
      <c r="AR649">
        <v>0</v>
      </c>
      <c r="AS649">
        <v>0</v>
      </c>
      <c r="AT649">
        <v>0</v>
      </c>
      <c r="AU649">
        <v>0</v>
      </c>
      <c r="AV649">
        <v>0</v>
      </c>
      <c r="AW649">
        <v>0</v>
      </c>
      <c r="AX649">
        <v>0</v>
      </c>
      <c r="AY649">
        <v>0</v>
      </c>
      <c r="AZ649" t="s">
        <v>1363</v>
      </c>
      <c r="BA649" t="s">
        <v>1361</v>
      </c>
      <c r="BB649" t="s">
        <v>161</v>
      </c>
      <c r="BC649" t="s">
        <v>161</v>
      </c>
      <c r="BD649" t="s">
        <v>161</v>
      </c>
      <c r="BE649" t="s">
        <v>161</v>
      </c>
      <c r="BF649" t="s">
        <v>159</v>
      </c>
      <c r="BG649" t="s">
        <v>161</v>
      </c>
      <c r="BH649" t="s">
        <v>161</v>
      </c>
      <c r="BI649">
        <v>0</v>
      </c>
      <c r="BJ649" t="s">
        <v>161</v>
      </c>
      <c r="BK649" t="s">
        <v>161</v>
      </c>
      <c r="BL649" t="s">
        <v>161</v>
      </c>
      <c r="BM649" t="s">
        <v>161</v>
      </c>
      <c r="BO649" t="s">
        <v>161</v>
      </c>
      <c r="BQ649" t="s">
        <v>161</v>
      </c>
      <c r="BS649" t="s">
        <v>161</v>
      </c>
      <c r="BU649" t="s">
        <v>161</v>
      </c>
      <c r="BW649" t="s">
        <v>161</v>
      </c>
      <c r="BX649" t="s">
        <v>161</v>
      </c>
      <c r="BZ649">
        <v>0</v>
      </c>
      <c r="CA649">
        <v>0</v>
      </c>
      <c r="CB649">
        <v>0</v>
      </c>
      <c r="CC649">
        <v>0</v>
      </c>
      <c r="CD649">
        <v>0</v>
      </c>
      <c r="CE649">
        <v>0</v>
      </c>
      <c r="CF649">
        <v>0</v>
      </c>
      <c r="CG649">
        <v>0</v>
      </c>
      <c r="CH649">
        <v>0</v>
      </c>
      <c r="CI649">
        <v>0</v>
      </c>
      <c r="CJ649">
        <v>0</v>
      </c>
      <c r="CK649">
        <v>0</v>
      </c>
      <c r="CL649">
        <v>0</v>
      </c>
      <c r="CM649">
        <v>0</v>
      </c>
      <c r="CN649">
        <v>0</v>
      </c>
      <c r="CO649">
        <v>0</v>
      </c>
      <c r="CP649">
        <v>0</v>
      </c>
      <c r="CQ649">
        <v>0</v>
      </c>
      <c r="CR649">
        <v>0</v>
      </c>
      <c r="CS649">
        <v>0</v>
      </c>
      <c r="CT649">
        <v>0</v>
      </c>
      <c r="CU649">
        <v>0</v>
      </c>
      <c r="CV649">
        <v>0</v>
      </c>
      <c r="CW649">
        <v>0</v>
      </c>
      <c r="CX649">
        <v>0</v>
      </c>
      <c r="CY649">
        <v>0</v>
      </c>
      <c r="CZ649">
        <v>0</v>
      </c>
      <c r="DA649">
        <v>0</v>
      </c>
      <c r="DB649">
        <v>0</v>
      </c>
      <c r="DC649">
        <v>0</v>
      </c>
      <c r="DD649">
        <v>0</v>
      </c>
      <c r="DE649">
        <v>0</v>
      </c>
      <c r="DF649">
        <v>0</v>
      </c>
      <c r="DG649">
        <v>0</v>
      </c>
      <c r="DH649">
        <v>0</v>
      </c>
      <c r="DI649">
        <v>0</v>
      </c>
      <c r="DJ649">
        <v>0</v>
      </c>
      <c r="DK649">
        <v>0</v>
      </c>
      <c r="DL649">
        <v>0</v>
      </c>
      <c r="DM649">
        <v>0</v>
      </c>
      <c r="DN649">
        <v>0</v>
      </c>
      <c r="DO649">
        <v>0</v>
      </c>
      <c r="DP649">
        <v>0</v>
      </c>
      <c r="DQ649">
        <v>0</v>
      </c>
      <c r="DR649">
        <v>0</v>
      </c>
      <c r="DS649">
        <v>0</v>
      </c>
      <c r="DT649">
        <v>0</v>
      </c>
      <c r="DU649">
        <v>0</v>
      </c>
      <c r="DV649">
        <v>0</v>
      </c>
      <c r="DW649">
        <v>0</v>
      </c>
      <c r="DX649">
        <v>0</v>
      </c>
      <c r="DY649">
        <v>0</v>
      </c>
      <c r="DZ649">
        <v>0</v>
      </c>
      <c r="EA649">
        <v>0</v>
      </c>
      <c r="EB649">
        <v>0</v>
      </c>
      <c r="EC649">
        <v>0</v>
      </c>
      <c r="ED649">
        <v>0</v>
      </c>
      <c r="EE649">
        <v>0</v>
      </c>
      <c r="EF649">
        <v>0</v>
      </c>
      <c r="EG649">
        <v>0</v>
      </c>
      <c r="EH649">
        <v>0</v>
      </c>
      <c r="EI649">
        <v>0</v>
      </c>
      <c r="EJ649">
        <v>0</v>
      </c>
      <c r="EK649">
        <v>0</v>
      </c>
      <c r="EL649">
        <v>0</v>
      </c>
      <c r="EM649">
        <v>0</v>
      </c>
      <c r="EN649">
        <v>0</v>
      </c>
      <c r="EO649">
        <v>0</v>
      </c>
      <c r="EP649">
        <v>0</v>
      </c>
      <c r="EQ649">
        <v>0</v>
      </c>
      <c r="ER649">
        <v>0</v>
      </c>
      <c r="ES649">
        <v>0</v>
      </c>
    </row>
    <row r="650" spans="1:149" hidden="1" x14ac:dyDescent="0.3">
      <c r="A650" t="s">
        <v>148</v>
      </c>
      <c r="B650" t="s">
        <v>1033</v>
      </c>
      <c r="C650" t="s">
        <v>1359</v>
      </c>
      <c r="D650" t="s">
        <v>151</v>
      </c>
      <c r="E650" t="s">
        <v>152</v>
      </c>
      <c r="F650" t="s">
        <v>1055</v>
      </c>
      <c r="G650" t="str">
        <f>VLOOKUP(L650,'[3]Locn Lookup 2'!G:H,2,FALSE)</f>
        <v>110 -  NORTH MIANUS SCHOOL</v>
      </c>
      <c r="H650" t="str">
        <f t="shared" si="37"/>
        <v>25060110 -  NORTH MIANUS SCHOOL</v>
      </c>
      <c r="I650" t="s">
        <v>154</v>
      </c>
      <c r="J650" t="s">
        <v>155</v>
      </c>
      <c r="L650" s="3">
        <v>110</v>
      </c>
      <c r="M650" t="s">
        <v>652</v>
      </c>
      <c r="N650" t="s">
        <v>1364</v>
      </c>
      <c r="O650" t="s">
        <v>151</v>
      </c>
      <c r="P650" t="s">
        <v>158</v>
      </c>
      <c r="Q650" t="s">
        <v>307</v>
      </c>
      <c r="R650">
        <v>0</v>
      </c>
      <c r="S650">
        <v>0</v>
      </c>
      <c r="T650">
        <v>0</v>
      </c>
      <c r="U650">
        <v>0</v>
      </c>
      <c r="V650">
        <v>0</v>
      </c>
      <c r="W650">
        <v>0</v>
      </c>
      <c r="X650">
        <v>0</v>
      </c>
      <c r="Y650">
        <v>0</v>
      </c>
      <c r="Z650">
        <v>0</v>
      </c>
      <c r="AA650">
        <v>0</v>
      </c>
      <c r="AB650">
        <v>34700</v>
      </c>
      <c r="AC650">
        <v>0</v>
      </c>
      <c r="AD650">
        <v>0</v>
      </c>
      <c r="AE650">
        <f t="shared" si="38"/>
        <v>0</v>
      </c>
      <c r="AF650">
        <v>34700</v>
      </c>
      <c r="AG650">
        <v>34700</v>
      </c>
      <c r="AH650">
        <v>0</v>
      </c>
      <c r="AI650">
        <v>100</v>
      </c>
      <c r="AJ650">
        <v>0</v>
      </c>
      <c r="AK650">
        <v>0</v>
      </c>
      <c r="AL650">
        <v>0</v>
      </c>
      <c r="AM650">
        <v>0</v>
      </c>
      <c r="AN650">
        <v>0</v>
      </c>
      <c r="AO650">
        <v>0</v>
      </c>
      <c r="AP650">
        <v>0</v>
      </c>
      <c r="AQ650">
        <v>0</v>
      </c>
      <c r="AR650">
        <v>0</v>
      </c>
      <c r="AS650">
        <v>0</v>
      </c>
      <c r="AT650">
        <v>0</v>
      </c>
      <c r="AU650">
        <v>0</v>
      </c>
      <c r="AV650">
        <v>0</v>
      </c>
      <c r="AW650">
        <v>0</v>
      </c>
      <c r="AX650">
        <v>0</v>
      </c>
      <c r="AY650">
        <v>0</v>
      </c>
      <c r="AZ650" t="s">
        <v>1057</v>
      </c>
      <c r="BA650" t="s">
        <v>1055</v>
      </c>
      <c r="BB650" t="s">
        <v>161</v>
      </c>
      <c r="BC650" t="s">
        <v>161</v>
      </c>
      <c r="BD650" t="s">
        <v>161</v>
      </c>
      <c r="BE650" t="s">
        <v>161</v>
      </c>
      <c r="BF650" t="s">
        <v>159</v>
      </c>
      <c r="BG650" t="s">
        <v>161</v>
      </c>
      <c r="BH650" t="s">
        <v>161</v>
      </c>
      <c r="BI650">
        <v>0</v>
      </c>
      <c r="BJ650" t="s">
        <v>161</v>
      </c>
      <c r="BK650" t="s">
        <v>161</v>
      </c>
      <c r="BL650" t="s">
        <v>161</v>
      </c>
      <c r="BM650" t="s">
        <v>161</v>
      </c>
      <c r="BO650" t="s">
        <v>161</v>
      </c>
      <c r="BQ650" t="s">
        <v>161</v>
      </c>
      <c r="BS650" t="s">
        <v>161</v>
      </c>
      <c r="BU650" t="s">
        <v>161</v>
      </c>
      <c r="BW650" t="s">
        <v>161</v>
      </c>
      <c r="BX650" t="s">
        <v>161</v>
      </c>
      <c r="BZ650">
        <v>0</v>
      </c>
      <c r="CA650">
        <v>0</v>
      </c>
      <c r="CB650">
        <v>0</v>
      </c>
      <c r="CC650">
        <v>0</v>
      </c>
      <c r="CD650">
        <v>0</v>
      </c>
      <c r="CE650">
        <v>0</v>
      </c>
      <c r="CF650">
        <v>0</v>
      </c>
      <c r="CG650">
        <v>0</v>
      </c>
      <c r="CH650">
        <v>0</v>
      </c>
      <c r="CI650">
        <v>0</v>
      </c>
      <c r="CJ650">
        <v>0</v>
      </c>
      <c r="CK650">
        <v>0</v>
      </c>
      <c r="CL650">
        <v>0</v>
      </c>
      <c r="CM650">
        <v>0</v>
      </c>
      <c r="CN650">
        <v>0</v>
      </c>
      <c r="CO650">
        <v>0</v>
      </c>
      <c r="CP650">
        <v>0</v>
      </c>
      <c r="CQ650">
        <v>0</v>
      </c>
      <c r="CR650">
        <v>0</v>
      </c>
      <c r="CS650">
        <v>0</v>
      </c>
      <c r="CT650">
        <v>0</v>
      </c>
      <c r="CU650">
        <v>0</v>
      </c>
      <c r="CV650">
        <v>0</v>
      </c>
      <c r="CW650">
        <v>0</v>
      </c>
      <c r="CX650">
        <v>0</v>
      </c>
      <c r="CY650">
        <v>0</v>
      </c>
      <c r="CZ650">
        <v>0</v>
      </c>
      <c r="DA650">
        <v>0</v>
      </c>
      <c r="DB650">
        <v>0</v>
      </c>
      <c r="DC650">
        <v>0</v>
      </c>
      <c r="DD650">
        <v>0</v>
      </c>
      <c r="DE650">
        <v>0</v>
      </c>
      <c r="DF650">
        <v>0</v>
      </c>
      <c r="DG650">
        <v>0</v>
      </c>
      <c r="DH650">
        <v>0</v>
      </c>
      <c r="DI650">
        <v>0</v>
      </c>
      <c r="DJ650">
        <v>0</v>
      </c>
      <c r="DK650">
        <v>0</v>
      </c>
      <c r="DL650">
        <v>0</v>
      </c>
      <c r="DM650">
        <v>0</v>
      </c>
      <c r="DN650">
        <v>0</v>
      </c>
      <c r="DO650">
        <v>0</v>
      </c>
      <c r="DP650">
        <v>0</v>
      </c>
      <c r="DQ650">
        <v>0</v>
      </c>
      <c r="DR650">
        <v>0</v>
      </c>
      <c r="DS650">
        <v>0</v>
      </c>
      <c r="DT650">
        <v>0</v>
      </c>
      <c r="DU650">
        <v>0</v>
      </c>
      <c r="DV650">
        <v>0</v>
      </c>
      <c r="DW650">
        <v>0</v>
      </c>
      <c r="DX650">
        <v>0</v>
      </c>
      <c r="DY650">
        <v>0</v>
      </c>
      <c r="DZ650">
        <v>0</v>
      </c>
      <c r="EA650">
        <v>0</v>
      </c>
      <c r="EB650">
        <v>0</v>
      </c>
      <c r="EC650">
        <v>0</v>
      </c>
      <c r="ED650">
        <v>0</v>
      </c>
      <c r="EE650">
        <v>0</v>
      </c>
      <c r="EF650">
        <v>0</v>
      </c>
      <c r="EG650">
        <v>0</v>
      </c>
      <c r="EH650">
        <v>0</v>
      </c>
      <c r="EI650">
        <v>0</v>
      </c>
      <c r="EJ650">
        <v>0</v>
      </c>
      <c r="EK650">
        <v>0</v>
      </c>
      <c r="EL650">
        <v>0</v>
      </c>
      <c r="EM650">
        <v>0</v>
      </c>
      <c r="EN650">
        <v>0</v>
      </c>
      <c r="EO650">
        <v>0</v>
      </c>
      <c r="EP650">
        <v>0</v>
      </c>
      <c r="EQ650">
        <v>0</v>
      </c>
      <c r="ER650">
        <v>0</v>
      </c>
      <c r="ES650">
        <v>0</v>
      </c>
    </row>
    <row r="651" spans="1:149" hidden="1" x14ac:dyDescent="0.3">
      <c r="A651" t="s">
        <v>148</v>
      </c>
      <c r="B651" t="s">
        <v>1033</v>
      </c>
      <c r="C651" t="s">
        <v>1359</v>
      </c>
      <c r="D651" t="s">
        <v>151</v>
      </c>
      <c r="E651" t="s">
        <v>152</v>
      </c>
      <c r="F651" t="s">
        <v>1070</v>
      </c>
      <c r="G651" t="str">
        <f>VLOOKUP(L651,'[3]Locn Lookup 2'!G:H,2,FALSE)</f>
        <v>110 -  NORTH MIANUS SCHOOL</v>
      </c>
      <c r="H651" t="str">
        <f t="shared" si="37"/>
        <v>25065110 -  NORTH MIANUS SCHOOL</v>
      </c>
      <c r="I651" t="s">
        <v>154</v>
      </c>
      <c r="J651" t="s">
        <v>155</v>
      </c>
      <c r="L651" s="3">
        <v>110</v>
      </c>
      <c r="M651" t="s">
        <v>652</v>
      </c>
      <c r="N651" t="s">
        <v>1365</v>
      </c>
      <c r="O651" t="s">
        <v>151</v>
      </c>
      <c r="P651" t="s">
        <v>158</v>
      </c>
      <c r="Q651" t="s">
        <v>307</v>
      </c>
      <c r="R651">
        <v>0</v>
      </c>
      <c r="S651">
        <v>0</v>
      </c>
      <c r="T651">
        <v>0</v>
      </c>
      <c r="U651">
        <v>0</v>
      </c>
      <c r="V651">
        <v>0</v>
      </c>
      <c r="W651">
        <v>0</v>
      </c>
      <c r="X651">
        <v>0</v>
      </c>
      <c r="Y651">
        <v>0</v>
      </c>
      <c r="Z651">
        <v>0</v>
      </c>
      <c r="AA651">
        <v>0</v>
      </c>
      <c r="AB651">
        <v>31946</v>
      </c>
      <c r="AC651">
        <v>141478</v>
      </c>
      <c r="AD651">
        <v>-68364.25</v>
      </c>
      <c r="AE651">
        <f t="shared" si="38"/>
        <v>73113.75</v>
      </c>
      <c r="AF651">
        <v>105059.75</v>
      </c>
      <c r="AG651">
        <v>105059.75</v>
      </c>
      <c r="AH651">
        <v>0</v>
      </c>
      <c r="AI651">
        <v>100</v>
      </c>
      <c r="AJ651">
        <v>0</v>
      </c>
      <c r="AK651">
        <v>0</v>
      </c>
      <c r="AL651">
        <v>0</v>
      </c>
      <c r="AM651">
        <v>0</v>
      </c>
      <c r="AN651">
        <v>0</v>
      </c>
      <c r="AO651">
        <v>0</v>
      </c>
      <c r="AP651">
        <v>0</v>
      </c>
      <c r="AQ651">
        <v>0</v>
      </c>
      <c r="AR651">
        <v>0</v>
      </c>
      <c r="AS651">
        <v>0</v>
      </c>
      <c r="AT651">
        <v>0</v>
      </c>
      <c r="AU651">
        <v>0</v>
      </c>
      <c r="AV651">
        <v>0</v>
      </c>
      <c r="AW651">
        <v>0</v>
      </c>
      <c r="AX651">
        <v>0</v>
      </c>
      <c r="AY651">
        <v>0</v>
      </c>
      <c r="AZ651" t="s">
        <v>1072</v>
      </c>
      <c r="BA651" t="s">
        <v>1070</v>
      </c>
      <c r="BB651" t="s">
        <v>161</v>
      </c>
      <c r="BC651" t="s">
        <v>161</v>
      </c>
      <c r="BD651" t="s">
        <v>161</v>
      </c>
      <c r="BE651" t="s">
        <v>161</v>
      </c>
      <c r="BF651" t="s">
        <v>159</v>
      </c>
      <c r="BG651" t="s">
        <v>161</v>
      </c>
      <c r="BH651" t="s">
        <v>161</v>
      </c>
      <c r="BI651">
        <v>0</v>
      </c>
      <c r="BJ651" t="s">
        <v>161</v>
      </c>
      <c r="BK651" t="s">
        <v>161</v>
      </c>
      <c r="BL651" t="s">
        <v>161</v>
      </c>
      <c r="BM651" t="s">
        <v>161</v>
      </c>
      <c r="BO651" t="s">
        <v>161</v>
      </c>
      <c r="BQ651" t="s">
        <v>161</v>
      </c>
      <c r="BS651" t="s">
        <v>161</v>
      </c>
      <c r="BU651" t="s">
        <v>161</v>
      </c>
      <c r="BW651" t="s">
        <v>161</v>
      </c>
      <c r="BX651" t="s">
        <v>161</v>
      </c>
      <c r="BZ651">
        <v>0</v>
      </c>
      <c r="CA651">
        <v>0</v>
      </c>
      <c r="CB651">
        <v>0</v>
      </c>
      <c r="CC651">
        <v>0</v>
      </c>
      <c r="CD651">
        <v>0</v>
      </c>
      <c r="CE651">
        <v>0</v>
      </c>
      <c r="CF651">
        <v>0</v>
      </c>
      <c r="CG651">
        <v>0</v>
      </c>
      <c r="CH651">
        <v>0</v>
      </c>
      <c r="CI651">
        <v>0</v>
      </c>
      <c r="CJ651">
        <v>0</v>
      </c>
      <c r="CK651">
        <v>0</v>
      </c>
      <c r="CL651">
        <v>0</v>
      </c>
      <c r="CM651">
        <v>0</v>
      </c>
      <c r="CN651">
        <v>0</v>
      </c>
      <c r="CO651">
        <v>0</v>
      </c>
      <c r="CP651">
        <v>0</v>
      </c>
      <c r="CQ651">
        <v>0</v>
      </c>
      <c r="CR651">
        <v>0</v>
      </c>
      <c r="CS651">
        <v>0</v>
      </c>
      <c r="CT651">
        <v>0</v>
      </c>
      <c r="CU651">
        <v>0</v>
      </c>
      <c r="CV651">
        <v>0</v>
      </c>
      <c r="CW651">
        <v>0</v>
      </c>
      <c r="CX651">
        <v>0</v>
      </c>
      <c r="CY651">
        <v>0</v>
      </c>
      <c r="CZ651">
        <v>0</v>
      </c>
      <c r="DA651">
        <v>0</v>
      </c>
      <c r="DB651">
        <v>0</v>
      </c>
      <c r="DC651">
        <v>0</v>
      </c>
      <c r="DD651">
        <v>0</v>
      </c>
      <c r="DE651">
        <v>0</v>
      </c>
      <c r="DF651">
        <v>0</v>
      </c>
      <c r="DG651">
        <v>0</v>
      </c>
      <c r="DH651">
        <v>0</v>
      </c>
      <c r="DI651">
        <v>0</v>
      </c>
      <c r="DJ651">
        <v>0</v>
      </c>
      <c r="DK651">
        <v>0</v>
      </c>
      <c r="DL651">
        <v>0</v>
      </c>
      <c r="DM651">
        <v>0</v>
      </c>
      <c r="DN651">
        <v>0</v>
      </c>
      <c r="DO651">
        <v>0</v>
      </c>
      <c r="DP651">
        <v>0</v>
      </c>
      <c r="DQ651">
        <v>0</v>
      </c>
      <c r="DR651">
        <v>0</v>
      </c>
      <c r="DS651">
        <v>0</v>
      </c>
      <c r="DT651">
        <v>0</v>
      </c>
      <c r="DU651">
        <v>0</v>
      </c>
      <c r="DV651">
        <v>0</v>
      </c>
      <c r="DW651">
        <v>0</v>
      </c>
      <c r="DX651">
        <v>0</v>
      </c>
      <c r="DY651">
        <v>0</v>
      </c>
      <c r="DZ651">
        <v>0</v>
      </c>
      <c r="EA651">
        <v>0</v>
      </c>
      <c r="EB651">
        <v>0</v>
      </c>
      <c r="EC651">
        <v>0</v>
      </c>
      <c r="ED651">
        <v>0</v>
      </c>
      <c r="EE651">
        <v>0</v>
      </c>
      <c r="EF651">
        <v>0</v>
      </c>
      <c r="EG651">
        <v>0</v>
      </c>
      <c r="EH651">
        <v>0</v>
      </c>
      <c r="EI651">
        <v>0</v>
      </c>
      <c r="EJ651">
        <v>0</v>
      </c>
      <c r="EK651">
        <v>0</v>
      </c>
      <c r="EL651">
        <v>0</v>
      </c>
      <c r="EM651">
        <v>0</v>
      </c>
      <c r="EN651">
        <v>0</v>
      </c>
      <c r="EO651">
        <v>0</v>
      </c>
      <c r="EP651">
        <v>0</v>
      </c>
      <c r="EQ651">
        <v>0</v>
      </c>
      <c r="ER651">
        <v>0</v>
      </c>
      <c r="ES651">
        <v>0</v>
      </c>
    </row>
    <row r="652" spans="1:149" hidden="1" x14ac:dyDescent="0.3">
      <c r="A652" t="s">
        <v>148</v>
      </c>
      <c r="B652" t="s">
        <v>1033</v>
      </c>
      <c r="C652" t="s">
        <v>1359</v>
      </c>
      <c r="D652" t="s">
        <v>1007</v>
      </c>
      <c r="E652" t="s">
        <v>1008</v>
      </c>
      <c r="F652" t="s">
        <v>1168</v>
      </c>
      <c r="G652" t="str">
        <f>VLOOKUP(L652,'[3]Locn Lookup 2'!G:H,2,FALSE)</f>
        <v>111 -  OLD GREENWICH SCHOOL</v>
      </c>
      <c r="H652" t="str">
        <f t="shared" si="37"/>
        <v>22048111 -  OLD GREENWICH SCHOOL</v>
      </c>
      <c r="I652" t="s">
        <v>154</v>
      </c>
      <c r="J652" t="s">
        <v>155</v>
      </c>
      <c r="L652" s="3">
        <v>111</v>
      </c>
      <c r="M652" t="s">
        <v>652</v>
      </c>
      <c r="N652" t="s">
        <v>1366</v>
      </c>
      <c r="O652" t="s">
        <v>1007</v>
      </c>
      <c r="P652" t="s">
        <v>158</v>
      </c>
      <c r="Q652" t="s">
        <v>307</v>
      </c>
      <c r="R652">
        <v>0</v>
      </c>
      <c r="S652">
        <v>0</v>
      </c>
      <c r="T652">
        <v>0</v>
      </c>
      <c r="U652">
        <v>0</v>
      </c>
      <c r="V652">
        <v>0</v>
      </c>
      <c r="W652">
        <v>0</v>
      </c>
      <c r="X652">
        <v>0</v>
      </c>
      <c r="Y652">
        <v>0</v>
      </c>
      <c r="Z652">
        <v>0</v>
      </c>
      <c r="AA652">
        <v>0</v>
      </c>
      <c r="AB652">
        <v>0</v>
      </c>
      <c r="AC652">
        <v>7750</v>
      </c>
      <c r="AD652">
        <v>0</v>
      </c>
      <c r="AE652">
        <f t="shared" si="38"/>
        <v>7750</v>
      </c>
      <c r="AF652">
        <v>7750</v>
      </c>
      <c r="AG652">
        <v>7750</v>
      </c>
      <c r="AH652">
        <v>0</v>
      </c>
      <c r="AI652">
        <v>100</v>
      </c>
      <c r="AJ652">
        <v>0</v>
      </c>
      <c r="AK652">
        <v>0</v>
      </c>
      <c r="AL652">
        <v>0</v>
      </c>
      <c r="AM652">
        <v>0</v>
      </c>
      <c r="AN652">
        <v>0</v>
      </c>
      <c r="AO652">
        <v>0</v>
      </c>
      <c r="AP652">
        <v>0</v>
      </c>
      <c r="AQ652">
        <v>0</v>
      </c>
      <c r="AR652">
        <v>0</v>
      </c>
      <c r="AS652">
        <v>0</v>
      </c>
      <c r="AT652">
        <v>0</v>
      </c>
      <c r="AU652">
        <v>0</v>
      </c>
      <c r="AV652">
        <v>0</v>
      </c>
      <c r="AW652">
        <v>0</v>
      </c>
      <c r="AX652">
        <v>0</v>
      </c>
      <c r="AY652">
        <v>0</v>
      </c>
      <c r="AZ652" t="s">
        <v>1170</v>
      </c>
      <c r="BA652" t="s">
        <v>1168</v>
      </c>
      <c r="BB652" t="s">
        <v>161</v>
      </c>
      <c r="BC652" t="s">
        <v>161</v>
      </c>
      <c r="BD652" t="s">
        <v>161</v>
      </c>
      <c r="BE652" t="s">
        <v>161</v>
      </c>
      <c r="BF652" t="s">
        <v>159</v>
      </c>
      <c r="BG652" t="s">
        <v>161</v>
      </c>
      <c r="BH652" t="s">
        <v>161</v>
      </c>
      <c r="BI652">
        <v>0</v>
      </c>
      <c r="BJ652" t="s">
        <v>161</v>
      </c>
      <c r="BK652" t="s">
        <v>161</v>
      </c>
      <c r="BL652" t="s">
        <v>161</v>
      </c>
      <c r="BM652" t="s">
        <v>161</v>
      </c>
      <c r="BO652" t="s">
        <v>161</v>
      </c>
      <c r="BQ652" t="s">
        <v>161</v>
      </c>
      <c r="BS652" t="s">
        <v>161</v>
      </c>
      <c r="BU652" t="s">
        <v>161</v>
      </c>
      <c r="BW652" t="s">
        <v>161</v>
      </c>
      <c r="BX652" t="s">
        <v>161</v>
      </c>
      <c r="BZ652">
        <v>0</v>
      </c>
      <c r="CA652">
        <v>0</v>
      </c>
      <c r="CB652">
        <v>0</v>
      </c>
      <c r="CC652">
        <v>0</v>
      </c>
      <c r="CD652">
        <v>0</v>
      </c>
      <c r="CE652">
        <v>0</v>
      </c>
      <c r="CF652">
        <v>0</v>
      </c>
      <c r="CG652">
        <v>0</v>
      </c>
      <c r="CH652">
        <v>0</v>
      </c>
      <c r="CI652">
        <v>0</v>
      </c>
      <c r="CJ652">
        <v>0</v>
      </c>
      <c r="CK652">
        <v>0</v>
      </c>
      <c r="CL652">
        <v>0</v>
      </c>
      <c r="CM652">
        <v>0</v>
      </c>
      <c r="CN652">
        <v>0</v>
      </c>
      <c r="CO652">
        <v>0</v>
      </c>
      <c r="CP652">
        <v>0</v>
      </c>
      <c r="CQ652">
        <v>0</v>
      </c>
      <c r="CR652">
        <v>0</v>
      </c>
      <c r="CS652">
        <v>0</v>
      </c>
      <c r="CT652">
        <v>0</v>
      </c>
      <c r="CU652">
        <v>0</v>
      </c>
      <c r="CV652">
        <v>0</v>
      </c>
      <c r="CW652">
        <v>0</v>
      </c>
      <c r="CX652">
        <v>0</v>
      </c>
      <c r="CY652">
        <v>0</v>
      </c>
      <c r="CZ652">
        <v>0</v>
      </c>
      <c r="DA652">
        <v>0</v>
      </c>
      <c r="DB652">
        <v>0</v>
      </c>
      <c r="DC652">
        <v>0</v>
      </c>
      <c r="DD652">
        <v>0</v>
      </c>
      <c r="DE652">
        <v>0</v>
      </c>
      <c r="DF652">
        <v>0</v>
      </c>
      <c r="DG652">
        <v>0</v>
      </c>
      <c r="DH652">
        <v>0</v>
      </c>
      <c r="DI652">
        <v>0</v>
      </c>
      <c r="DJ652">
        <v>0</v>
      </c>
      <c r="DK652">
        <v>0</v>
      </c>
      <c r="DL652">
        <v>0</v>
      </c>
      <c r="DM652">
        <v>0</v>
      </c>
      <c r="DN652">
        <v>0</v>
      </c>
      <c r="DO652">
        <v>0</v>
      </c>
      <c r="DP652">
        <v>0</v>
      </c>
      <c r="DQ652">
        <v>0</v>
      </c>
      <c r="DR652">
        <v>0</v>
      </c>
      <c r="DS652">
        <v>0</v>
      </c>
      <c r="DT652">
        <v>0</v>
      </c>
      <c r="DU652">
        <v>0</v>
      </c>
      <c r="DV652">
        <v>0</v>
      </c>
      <c r="DW652">
        <v>0</v>
      </c>
      <c r="DX652">
        <v>0</v>
      </c>
      <c r="DY652">
        <v>0</v>
      </c>
      <c r="DZ652">
        <v>0</v>
      </c>
      <c r="EA652">
        <v>0</v>
      </c>
      <c r="EB652">
        <v>0</v>
      </c>
      <c r="EC652">
        <v>0</v>
      </c>
      <c r="ED652">
        <v>0</v>
      </c>
      <c r="EE652">
        <v>0</v>
      </c>
      <c r="EF652">
        <v>0</v>
      </c>
      <c r="EG652">
        <v>0</v>
      </c>
      <c r="EH652">
        <v>0</v>
      </c>
      <c r="EI652">
        <v>0</v>
      </c>
      <c r="EJ652">
        <v>0</v>
      </c>
      <c r="EK652">
        <v>0</v>
      </c>
      <c r="EL652">
        <v>0</v>
      </c>
      <c r="EM652">
        <v>0</v>
      </c>
      <c r="EN652">
        <v>0</v>
      </c>
      <c r="EO652">
        <v>0</v>
      </c>
      <c r="EP652">
        <v>0</v>
      </c>
      <c r="EQ652">
        <v>0</v>
      </c>
      <c r="ER652">
        <v>0</v>
      </c>
      <c r="ES652">
        <v>0</v>
      </c>
    </row>
    <row r="653" spans="1:149" hidden="1" x14ac:dyDescent="0.3">
      <c r="A653" t="s">
        <v>148</v>
      </c>
      <c r="B653" t="s">
        <v>1033</v>
      </c>
      <c r="C653" t="s">
        <v>1367</v>
      </c>
      <c r="D653" t="s">
        <v>151</v>
      </c>
      <c r="E653" t="s">
        <v>152</v>
      </c>
      <c r="F653" t="s">
        <v>1102</v>
      </c>
      <c r="G653" t="str">
        <f>VLOOKUP(L653,'[3]Locn Lookup 2'!G:H,2,FALSE)</f>
        <v>111 -  OLD GREENWICH SCHOOL</v>
      </c>
      <c r="H653" t="str">
        <f t="shared" si="37"/>
        <v>11142111 -  OLD GREENWICH SCHOOL</v>
      </c>
      <c r="I653" t="s">
        <v>154</v>
      </c>
      <c r="J653" t="s">
        <v>155</v>
      </c>
      <c r="L653" s="3">
        <v>111</v>
      </c>
      <c r="M653" t="s">
        <v>840</v>
      </c>
      <c r="N653" t="s">
        <v>1368</v>
      </c>
      <c r="O653" t="s">
        <v>151</v>
      </c>
      <c r="P653" t="s">
        <v>158</v>
      </c>
      <c r="Q653" t="s">
        <v>307</v>
      </c>
      <c r="R653">
        <v>0</v>
      </c>
      <c r="S653">
        <v>0</v>
      </c>
      <c r="T653">
        <v>0</v>
      </c>
      <c r="U653">
        <v>0</v>
      </c>
      <c r="V653">
        <v>0</v>
      </c>
      <c r="W653">
        <v>0</v>
      </c>
      <c r="X653">
        <v>0</v>
      </c>
      <c r="Y653">
        <v>0</v>
      </c>
      <c r="Z653">
        <v>0</v>
      </c>
      <c r="AA653">
        <v>0</v>
      </c>
      <c r="AB653">
        <v>11500</v>
      </c>
      <c r="AC653">
        <v>0</v>
      </c>
      <c r="AD653">
        <v>-11500</v>
      </c>
      <c r="AE653">
        <f t="shared" si="38"/>
        <v>-11500</v>
      </c>
      <c r="AF653">
        <v>0</v>
      </c>
      <c r="AG653">
        <v>0</v>
      </c>
      <c r="AH653">
        <v>0</v>
      </c>
      <c r="AI653">
        <v>0</v>
      </c>
      <c r="AJ653">
        <v>0</v>
      </c>
      <c r="AK653">
        <v>0</v>
      </c>
      <c r="AL653">
        <v>0</v>
      </c>
      <c r="AM653">
        <v>0</v>
      </c>
      <c r="AN653">
        <v>0</v>
      </c>
      <c r="AO653">
        <v>0</v>
      </c>
      <c r="AP653">
        <v>0</v>
      </c>
      <c r="AQ653">
        <v>0</v>
      </c>
      <c r="AR653">
        <v>0</v>
      </c>
      <c r="AS653">
        <v>0</v>
      </c>
      <c r="AT653">
        <v>0</v>
      </c>
      <c r="AU653">
        <v>0</v>
      </c>
      <c r="AV653">
        <v>0</v>
      </c>
      <c r="AW653">
        <v>0</v>
      </c>
      <c r="AX653">
        <v>0</v>
      </c>
      <c r="AY653">
        <v>0</v>
      </c>
      <c r="AZ653" t="s">
        <v>988</v>
      </c>
      <c r="BA653" t="s">
        <v>1102</v>
      </c>
      <c r="BB653" t="s">
        <v>161</v>
      </c>
      <c r="BC653" t="s">
        <v>161</v>
      </c>
      <c r="BD653" t="s">
        <v>161</v>
      </c>
      <c r="BE653" t="s">
        <v>161</v>
      </c>
      <c r="BF653" t="s">
        <v>159</v>
      </c>
      <c r="BG653" t="s">
        <v>161</v>
      </c>
      <c r="BH653" t="s">
        <v>161</v>
      </c>
      <c r="BI653">
        <v>0</v>
      </c>
      <c r="BJ653" t="s">
        <v>161</v>
      </c>
      <c r="BK653" t="s">
        <v>161</v>
      </c>
      <c r="BL653" t="s">
        <v>1104</v>
      </c>
      <c r="BM653" t="s">
        <v>161</v>
      </c>
      <c r="BO653" t="s">
        <v>161</v>
      </c>
      <c r="BQ653" t="s">
        <v>161</v>
      </c>
      <c r="BS653" t="s">
        <v>161</v>
      </c>
      <c r="BU653" t="s">
        <v>161</v>
      </c>
      <c r="BW653" t="s">
        <v>161</v>
      </c>
      <c r="BX653" t="s">
        <v>161</v>
      </c>
      <c r="BZ653">
        <v>0</v>
      </c>
      <c r="CA653">
        <v>0</v>
      </c>
      <c r="CB653">
        <v>0</v>
      </c>
      <c r="CC653">
        <v>0</v>
      </c>
      <c r="CD653">
        <v>0</v>
      </c>
      <c r="CE653">
        <v>0</v>
      </c>
      <c r="CF653">
        <v>0</v>
      </c>
      <c r="CG653">
        <v>0</v>
      </c>
      <c r="CH653">
        <v>0</v>
      </c>
      <c r="CI653">
        <v>0</v>
      </c>
      <c r="CJ653">
        <v>0</v>
      </c>
      <c r="CK653">
        <v>0</v>
      </c>
      <c r="CL653">
        <v>0</v>
      </c>
      <c r="CM653">
        <v>0</v>
      </c>
      <c r="CN653">
        <v>0</v>
      </c>
      <c r="CO653">
        <v>0</v>
      </c>
      <c r="CP653">
        <v>0</v>
      </c>
      <c r="CQ653">
        <v>0</v>
      </c>
      <c r="CR653">
        <v>0</v>
      </c>
      <c r="CS653">
        <v>0</v>
      </c>
      <c r="CT653">
        <v>0</v>
      </c>
      <c r="CU653">
        <v>0</v>
      </c>
      <c r="CV653">
        <v>0</v>
      </c>
      <c r="CW653">
        <v>0</v>
      </c>
      <c r="CX653">
        <v>0</v>
      </c>
      <c r="CY653">
        <v>0</v>
      </c>
      <c r="CZ653">
        <v>0</v>
      </c>
      <c r="DA653">
        <v>0</v>
      </c>
      <c r="DB653">
        <v>0</v>
      </c>
      <c r="DC653">
        <v>0</v>
      </c>
      <c r="DD653">
        <v>0</v>
      </c>
      <c r="DE653">
        <v>0</v>
      </c>
      <c r="DF653">
        <v>0</v>
      </c>
      <c r="DG653">
        <v>0</v>
      </c>
      <c r="DH653">
        <v>0</v>
      </c>
      <c r="DI653">
        <v>0</v>
      </c>
      <c r="DJ653">
        <v>0</v>
      </c>
      <c r="DK653">
        <v>0</v>
      </c>
      <c r="DL653">
        <v>0</v>
      </c>
      <c r="DM653">
        <v>0</v>
      </c>
      <c r="DN653">
        <v>0</v>
      </c>
      <c r="DO653">
        <v>0</v>
      </c>
      <c r="DP653">
        <v>0</v>
      </c>
      <c r="DQ653">
        <v>0</v>
      </c>
      <c r="DR653">
        <v>0</v>
      </c>
      <c r="DS653">
        <v>0</v>
      </c>
      <c r="DT653">
        <v>0</v>
      </c>
      <c r="DU653">
        <v>0</v>
      </c>
      <c r="DV653">
        <v>0</v>
      </c>
      <c r="DW653">
        <v>0</v>
      </c>
      <c r="DX653">
        <v>0</v>
      </c>
      <c r="DY653">
        <v>0</v>
      </c>
      <c r="DZ653">
        <v>0</v>
      </c>
      <c r="EA653">
        <v>0</v>
      </c>
      <c r="EB653">
        <v>0</v>
      </c>
      <c r="EC653">
        <v>0</v>
      </c>
      <c r="ED653">
        <v>0</v>
      </c>
      <c r="EE653">
        <v>0</v>
      </c>
      <c r="EF653">
        <v>0</v>
      </c>
      <c r="EG653">
        <v>0</v>
      </c>
      <c r="EH653">
        <v>0</v>
      </c>
      <c r="EI653">
        <v>0</v>
      </c>
      <c r="EJ653">
        <v>0</v>
      </c>
      <c r="EK653">
        <v>0</v>
      </c>
      <c r="EL653">
        <v>11500</v>
      </c>
      <c r="EM653">
        <v>0</v>
      </c>
      <c r="EN653">
        <v>-11500</v>
      </c>
      <c r="EO653">
        <v>0</v>
      </c>
      <c r="EP653">
        <v>0</v>
      </c>
      <c r="EQ653">
        <v>0</v>
      </c>
      <c r="ER653">
        <v>0</v>
      </c>
      <c r="ES653">
        <v>0</v>
      </c>
    </row>
    <row r="654" spans="1:149" hidden="1" x14ac:dyDescent="0.3">
      <c r="A654" t="s">
        <v>148</v>
      </c>
      <c r="B654" t="s">
        <v>1033</v>
      </c>
      <c r="C654" t="s">
        <v>1369</v>
      </c>
      <c r="D654" t="s">
        <v>151</v>
      </c>
      <c r="E654" t="s">
        <v>152</v>
      </c>
      <c r="F654" t="s">
        <v>1244</v>
      </c>
      <c r="G654" t="str">
        <f>VLOOKUP(L654,'[3]Locn Lookup 2'!G:H,2,FALSE)</f>
        <v>111 -  OLD GREENWICH SCHOOL</v>
      </c>
      <c r="H654" t="str">
        <f t="shared" si="37"/>
        <v>14161111 -  OLD GREENWICH SCHOOL</v>
      </c>
      <c r="I654" t="s">
        <v>154</v>
      </c>
      <c r="J654" t="s">
        <v>155</v>
      </c>
      <c r="L654" s="3">
        <v>111</v>
      </c>
      <c r="M654" t="s">
        <v>156</v>
      </c>
      <c r="N654" t="s">
        <v>1370</v>
      </c>
      <c r="O654" t="s">
        <v>151</v>
      </c>
      <c r="P654" t="s">
        <v>158</v>
      </c>
      <c r="Q654" t="s">
        <v>307</v>
      </c>
      <c r="R654">
        <v>0</v>
      </c>
      <c r="S654">
        <v>0</v>
      </c>
      <c r="T654">
        <v>0</v>
      </c>
      <c r="U654">
        <v>0</v>
      </c>
      <c r="V654">
        <v>0</v>
      </c>
      <c r="W654">
        <v>0</v>
      </c>
      <c r="X654">
        <v>0</v>
      </c>
      <c r="Y654">
        <v>0</v>
      </c>
      <c r="Z654">
        <v>0</v>
      </c>
      <c r="AA654">
        <v>0</v>
      </c>
      <c r="AB654">
        <v>5000</v>
      </c>
      <c r="AC654">
        <v>0</v>
      </c>
      <c r="AD654">
        <v>-21.98</v>
      </c>
      <c r="AE654">
        <f t="shared" si="38"/>
        <v>-21.98</v>
      </c>
      <c r="AF654">
        <v>4978.0200000000004</v>
      </c>
      <c r="AG654">
        <v>4978.0200000000004</v>
      </c>
      <c r="AH654">
        <v>0</v>
      </c>
      <c r="AI654">
        <v>100</v>
      </c>
      <c r="AJ654">
        <v>0</v>
      </c>
      <c r="AK654">
        <v>0</v>
      </c>
      <c r="AL654">
        <v>0</v>
      </c>
      <c r="AM654">
        <v>0</v>
      </c>
      <c r="AN654">
        <v>0</v>
      </c>
      <c r="AO654">
        <v>0</v>
      </c>
      <c r="AP654">
        <v>0</v>
      </c>
      <c r="AQ654">
        <v>0</v>
      </c>
      <c r="AR654">
        <v>0</v>
      </c>
      <c r="AS654">
        <v>0</v>
      </c>
      <c r="AT654">
        <v>0</v>
      </c>
      <c r="AU654">
        <v>0</v>
      </c>
      <c r="AV654">
        <v>0</v>
      </c>
      <c r="AW654">
        <v>0</v>
      </c>
      <c r="AX654">
        <v>0</v>
      </c>
      <c r="AY654">
        <v>0</v>
      </c>
      <c r="AZ654" t="s">
        <v>336</v>
      </c>
      <c r="BA654" t="s">
        <v>1244</v>
      </c>
      <c r="BB654" t="s">
        <v>161</v>
      </c>
      <c r="BC654" t="s">
        <v>161</v>
      </c>
      <c r="BD654" t="s">
        <v>161</v>
      </c>
      <c r="BE654" t="s">
        <v>161</v>
      </c>
      <c r="BF654" t="s">
        <v>159</v>
      </c>
      <c r="BG654" t="s">
        <v>161</v>
      </c>
      <c r="BH654" s="4">
        <v>41456</v>
      </c>
      <c r="BI654">
        <v>0</v>
      </c>
      <c r="BJ654" s="4">
        <v>41820</v>
      </c>
      <c r="BK654" t="s">
        <v>161</v>
      </c>
      <c r="BL654" t="s">
        <v>161</v>
      </c>
      <c r="BM654" t="s">
        <v>161</v>
      </c>
      <c r="BO654" t="s">
        <v>161</v>
      </c>
      <c r="BQ654" t="s">
        <v>161</v>
      </c>
      <c r="BS654" t="s">
        <v>161</v>
      </c>
      <c r="BU654" t="s">
        <v>161</v>
      </c>
      <c r="BW654" t="s">
        <v>161</v>
      </c>
      <c r="BX654" t="s">
        <v>161</v>
      </c>
      <c r="BZ654">
        <v>0</v>
      </c>
      <c r="CA654">
        <v>0</v>
      </c>
      <c r="CB654">
        <v>0</v>
      </c>
      <c r="CC654">
        <v>0</v>
      </c>
      <c r="CD654">
        <v>0</v>
      </c>
      <c r="CE654">
        <v>0</v>
      </c>
      <c r="CF654">
        <v>0</v>
      </c>
      <c r="CG654">
        <v>0</v>
      </c>
      <c r="CH654">
        <v>0</v>
      </c>
      <c r="CI654">
        <v>0</v>
      </c>
      <c r="CJ654">
        <v>0</v>
      </c>
      <c r="CK654">
        <v>0</v>
      </c>
      <c r="CL654">
        <v>0</v>
      </c>
      <c r="CM654">
        <v>0</v>
      </c>
      <c r="CN654">
        <v>0</v>
      </c>
      <c r="CO654">
        <v>0</v>
      </c>
      <c r="CP654">
        <v>0</v>
      </c>
      <c r="CQ654">
        <v>0</v>
      </c>
      <c r="CR654">
        <v>0</v>
      </c>
      <c r="CS654">
        <v>0</v>
      </c>
      <c r="CT654">
        <v>0</v>
      </c>
      <c r="CU654">
        <v>0</v>
      </c>
      <c r="CV654">
        <v>0</v>
      </c>
      <c r="CW654">
        <v>0</v>
      </c>
      <c r="CX654">
        <v>0</v>
      </c>
      <c r="CY654">
        <v>0</v>
      </c>
      <c r="CZ654">
        <v>0</v>
      </c>
      <c r="DA654">
        <v>0</v>
      </c>
      <c r="DB654">
        <v>0</v>
      </c>
      <c r="DC654">
        <v>0</v>
      </c>
      <c r="DD654">
        <v>0</v>
      </c>
      <c r="DE654">
        <v>0</v>
      </c>
      <c r="DF654">
        <v>0</v>
      </c>
      <c r="DG654">
        <v>0</v>
      </c>
      <c r="DH654">
        <v>0</v>
      </c>
      <c r="DI654">
        <v>0</v>
      </c>
      <c r="DJ654">
        <v>0</v>
      </c>
      <c r="DK654">
        <v>0</v>
      </c>
      <c r="DL654">
        <v>0</v>
      </c>
      <c r="DM654">
        <v>0</v>
      </c>
      <c r="DN654">
        <v>5000</v>
      </c>
      <c r="DO654">
        <v>0</v>
      </c>
      <c r="DP654">
        <v>-21.98</v>
      </c>
      <c r="DQ654">
        <v>4978.0200000000004</v>
      </c>
      <c r="DR654">
        <v>4978.0200000000004</v>
      </c>
      <c r="DS654">
        <v>0</v>
      </c>
      <c r="DT654">
        <v>0</v>
      </c>
      <c r="DU654">
        <v>100</v>
      </c>
      <c r="DV654">
        <v>0</v>
      </c>
      <c r="DW654">
        <v>0</v>
      </c>
      <c r="DX654">
        <v>0</v>
      </c>
      <c r="DY654">
        <v>0</v>
      </c>
      <c r="DZ654">
        <v>0</v>
      </c>
      <c r="EA654">
        <v>0</v>
      </c>
      <c r="EB654">
        <v>0</v>
      </c>
      <c r="EC654">
        <v>0</v>
      </c>
      <c r="ED654">
        <v>0</v>
      </c>
      <c r="EE654">
        <v>0</v>
      </c>
      <c r="EF654">
        <v>0</v>
      </c>
      <c r="EG654">
        <v>0</v>
      </c>
      <c r="EH654">
        <v>0</v>
      </c>
      <c r="EI654">
        <v>0</v>
      </c>
      <c r="EJ654">
        <v>0</v>
      </c>
      <c r="EK654">
        <v>0</v>
      </c>
      <c r="EL654">
        <v>0</v>
      </c>
      <c r="EM654">
        <v>0</v>
      </c>
      <c r="EN654">
        <v>0</v>
      </c>
      <c r="EO654">
        <v>0</v>
      </c>
      <c r="EP654">
        <v>0</v>
      </c>
      <c r="EQ654">
        <v>0</v>
      </c>
      <c r="ER654">
        <v>0</v>
      </c>
      <c r="ES654">
        <v>0</v>
      </c>
    </row>
    <row r="655" spans="1:149" hidden="1" x14ac:dyDescent="0.3">
      <c r="A655" t="s">
        <v>148</v>
      </c>
      <c r="B655" t="s">
        <v>1033</v>
      </c>
      <c r="C655" t="s">
        <v>1369</v>
      </c>
      <c r="D655" t="s">
        <v>151</v>
      </c>
      <c r="E655" t="s">
        <v>152</v>
      </c>
      <c r="F655" t="s">
        <v>1107</v>
      </c>
      <c r="G655" t="str">
        <f>VLOOKUP(L655,'[3]Locn Lookup 2'!G:H,2,FALSE)</f>
        <v>111 -  OLD GREENWICH SCHOOL</v>
      </c>
      <c r="H655" t="str">
        <f t="shared" si="37"/>
        <v>16169111 -  OLD GREENWICH SCHOOL</v>
      </c>
      <c r="I655" t="s">
        <v>154</v>
      </c>
      <c r="J655" t="s">
        <v>155</v>
      </c>
      <c r="L655" s="3">
        <v>111</v>
      </c>
      <c r="M655" t="s">
        <v>156</v>
      </c>
      <c r="N655" t="s">
        <v>1371</v>
      </c>
      <c r="O655" t="s">
        <v>151</v>
      </c>
      <c r="P655" t="s">
        <v>158</v>
      </c>
      <c r="Q655" t="s">
        <v>164</v>
      </c>
      <c r="R655">
        <v>0</v>
      </c>
      <c r="S655">
        <v>0</v>
      </c>
      <c r="T655">
        <v>0</v>
      </c>
      <c r="U655">
        <v>0</v>
      </c>
      <c r="V655">
        <v>0</v>
      </c>
      <c r="W655">
        <v>0</v>
      </c>
      <c r="X655">
        <v>0</v>
      </c>
      <c r="Y655">
        <v>0</v>
      </c>
      <c r="Z655">
        <v>0</v>
      </c>
      <c r="AA655">
        <v>0</v>
      </c>
      <c r="AB655">
        <v>5000</v>
      </c>
      <c r="AC655">
        <v>0</v>
      </c>
      <c r="AD655">
        <v>0</v>
      </c>
      <c r="AE655">
        <f t="shared" si="38"/>
        <v>0</v>
      </c>
      <c r="AF655">
        <v>5000</v>
      </c>
      <c r="AG655">
        <v>5000</v>
      </c>
      <c r="AH655">
        <v>0</v>
      </c>
      <c r="AI655">
        <v>100</v>
      </c>
      <c r="AJ655">
        <v>0</v>
      </c>
      <c r="AK655">
        <v>0</v>
      </c>
      <c r="AL655">
        <v>0</v>
      </c>
      <c r="AM655">
        <v>0</v>
      </c>
      <c r="AN655">
        <v>0</v>
      </c>
      <c r="AO655">
        <v>0</v>
      </c>
      <c r="AP655">
        <v>0</v>
      </c>
      <c r="AQ655">
        <v>0</v>
      </c>
      <c r="AR655">
        <v>0</v>
      </c>
      <c r="AS655">
        <v>0</v>
      </c>
      <c r="AT655">
        <v>0</v>
      </c>
      <c r="AU655">
        <v>0</v>
      </c>
      <c r="AV655">
        <v>0</v>
      </c>
      <c r="AW655">
        <v>0</v>
      </c>
      <c r="AX655">
        <v>0</v>
      </c>
      <c r="AY655">
        <v>0</v>
      </c>
      <c r="AZ655" t="s">
        <v>1109</v>
      </c>
      <c r="BA655" t="s">
        <v>1107</v>
      </c>
      <c r="BB655" t="s">
        <v>161</v>
      </c>
      <c r="BC655" t="s">
        <v>161</v>
      </c>
      <c r="BD655" t="s">
        <v>161</v>
      </c>
      <c r="BE655" t="s">
        <v>161</v>
      </c>
      <c r="BF655" t="s">
        <v>159</v>
      </c>
      <c r="BG655" t="s">
        <v>161</v>
      </c>
      <c r="BH655" s="4">
        <v>42186</v>
      </c>
      <c r="BI655">
        <v>0</v>
      </c>
      <c r="BJ655" s="4">
        <v>42551</v>
      </c>
      <c r="BK655" t="s">
        <v>161</v>
      </c>
      <c r="BL655" t="s">
        <v>161</v>
      </c>
      <c r="BM655" t="s">
        <v>161</v>
      </c>
      <c r="BO655" t="s">
        <v>161</v>
      </c>
      <c r="BQ655" t="s">
        <v>161</v>
      </c>
      <c r="BS655" t="s">
        <v>161</v>
      </c>
      <c r="BU655" t="s">
        <v>161</v>
      </c>
      <c r="BW655" t="s">
        <v>161</v>
      </c>
      <c r="BX655" t="s">
        <v>161</v>
      </c>
      <c r="BZ655">
        <v>0</v>
      </c>
      <c r="CA655">
        <v>0</v>
      </c>
      <c r="CB655">
        <v>0</v>
      </c>
      <c r="CC655">
        <v>0</v>
      </c>
      <c r="CD655">
        <v>0</v>
      </c>
      <c r="CE655">
        <v>0</v>
      </c>
      <c r="CF655">
        <v>0</v>
      </c>
      <c r="CG655">
        <v>0</v>
      </c>
      <c r="CH655">
        <v>0</v>
      </c>
      <c r="CI655">
        <v>0</v>
      </c>
      <c r="CJ655">
        <v>0</v>
      </c>
      <c r="CK655">
        <v>0</v>
      </c>
      <c r="CL655">
        <v>0</v>
      </c>
      <c r="CM655">
        <v>0</v>
      </c>
      <c r="CN655">
        <v>0</v>
      </c>
      <c r="CO655">
        <v>0</v>
      </c>
      <c r="CP655">
        <v>0</v>
      </c>
      <c r="CQ655">
        <v>0</v>
      </c>
      <c r="CR655">
        <v>0</v>
      </c>
      <c r="CS655">
        <v>0</v>
      </c>
      <c r="CT655">
        <v>0</v>
      </c>
      <c r="CU655">
        <v>0</v>
      </c>
      <c r="CV655">
        <v>0</v>
      </c>
      <c r="CW655">
        <v>0</v>
      </c>
      <c r="CX655">
        <v>5000</v>
      </c>
      <c r="CY655">
        <v>0</v>
      </c>
      <c r="CZ655">
        <v>0</v>
      </c>
      <c r="DA655">
        <v>5000</v>
      </c>
      <c r="DB655">
        <v>5000</v>
      </c>
      <c r="DC655">
        <v>0</v>
      </c>
      <c r="DD655">
        <v>0</v>
      </c>
      <c r="DE655">
        <v>100</v>
      </c>
      <c r="DF655">
        <v>0</v>
      </c>
      <c r="DG655">
        <v>0</v>
      </c>
      <c r="DH655">
        <v>0</v>
      </c>
      <c r="DI655">
        <v>0</v>
      </c>
      <c r="DJ655">
        <v>0</v>
      </c>
      <c r="DK655">
        <v>0</v>
      </c>
      <c r="DL655">
        <v>0</v>
      </c>
      <c r="DM655">
        <v>0</v>
      </c>
      <c r="DN655">
        <v>0</v>
      </c>
      <c r="DO655">
        <v>0</v>
      </c>
      <c r="DP655">
        <v>0</v>
      </c>
      <c r="DQ655">
        <v>0</v>
      </c>
      <c r="DR655">
        <v>0</v>
      </c>
      <c r="DS655">
        <v>0</v>
      </c>
      <c r="DT655">
        <v>0</v>
      </c>
      <c r="DU655">
        <v>0</v>
      </c>
      <c r="DV655">
        <v>0</v>
      </c>
      <c r="DW655">
        <v>0</v>
      </c>
      <c r="DX655">
        <v>0</v>
      </c>
      <c r="DY655">
        <v>0</v>
      </c>
      <c r="DZ655">
        <v>0</v>
      </c>
      <c r="EA655">
        <v>0</v>
      </c>
      <c r="EB655">
        <v>0</v>
      </c>
      <c r="EC655">
        <v>0</v>
      </c>
      <c r="ED655">
        <v>0</v>
      </c>
      <c r="EE655">
        <v>0</v>
      </c>
      <c r="EF655">
        <v>0</v>
      </c>
      <c r="EG655">
        <v>0</v>
      </c>
      <c r="EH655">
        <v>0</v>
      </c>
      <c r="EI655">
        <v>0</v>
      </c>
      <c r="EJ655">
        <v>0</v>
      </c>
      <c r="EK655">
        <v>0</v>
      </c>
      <c r="EL655">
        <v>0</v>
      </c>
      <c r="EM655">
        <v>0</v>
      </c>
      <c r="EN655">
        <v>0</v>
      </c>
      <c r="EO655">
        <v>0</v>
      </c>
      <c r="EP655">
        <v>0</v>
      </c>
      <c r="EQ655">
        <v>0</v>
      </c>
      <c r="ER655">
        <v>0</v>
      </c>
      <c r="ES655">
        <v>0</v>
      </c>
    </row>
    <row r="656" spans="1:149" hidden="1" x14ac:dyDescent="0.3">
      <c r="A656" t="s">
        <v>148</v>
      </c>
      <c r="B656" t="s">
        <v>1033</v>
      </c>
      <c r="C656" t="s">
        <v>1369</v>
      </c>
      <c r="D656" t="s">
        <v>151</v>
      </c>
      <c r="E656" t="s">
        <v>152</v>
      </c>
      <c r="F656" t="s">
        <v>1246</v>
      </c>
      <c r="G656" t="str">
        <f>VLOOKUP(L656,'[3]Locn Lookup 2'!G:H,2,FALSE)</f>
        <v>111 -  OLD GREENWICH SCHOOL</v>
      </c>
      <c r="H656" t="str">
        <f t="shared" si="37"/>
        <v>17156111 -  OLD GREENWICH SCHOOL</v>
      </c>
      <c r="I656" t="s">
        <v>154</v>
      </c>
      <c r="J656" t="s">
        <v>155</v>
      </c>
      <c r="L656" s="3">
        <v>111</v>
      </c>
      <c r="M656" t="s">
        <v>156</v>
      </c>
      <c r="N656" t="s">
        <v>1372</v>
      </c>
      <c r="O656" t="s">
        <v>151</v>
      </c>
      <c r="P656" t="s">
        <v>158</v>
      </c>
      <c r="Q656" t="s">
        <v>159</v>
      </c>
      <c r="R656">
        <v>0</v>
      </c>
      <c r="S656">
        <v>0</v>
      </c>
      <c r="T656">
        <v>0</v>
      </c>
      <c r="U656">
        <v>0</v>
      </c>
      <c r="V656">
        <v>0</v>
      </c>
      <c r="W656">
        <v>0</v>
      </c>
      <c r="X656">
        <v>0</v>
      </c>
      <c r="Y656">
        <v>0</v>
      </c>
      <c r="Z656">
        <v>0</v>
      </c>
      <c r="AA656">
        <v>0</v>
      </c>
      <c r="AB656">
        <v>10000</v>
      </c>
      <c r="AC656">
        <v>0</v>
      </c>
      <c r="AD656">
        <v>0</v>
      </c>
      <c r="AE656">
        <f t="shared" si="38"/>
        <v>0</v>
      </c>
      <c r="AF656">
        <v>10000</v>
      </c>
      <c r="AG656">
        <v>10000</v>
      </c>
      <c r="AH656">
        <v>0</v>
      </c>
      <c r="AI656">
        <v>100</v>
      </c>
      <c r="AJ656">
        <v>0</v>
      </c>
      <c r="AK656">
        <v>0</v>
      </c>
      <c r="AL656">
        <v>0</v>
      </c>
      <c r="AM656">
        <v>0</v>
      </c>
      <c r="AN656">
        <v>0</v>
      </c>
      <c r="AO656">
        <v>0</v>
      </c>
      <c r="AP656">
        <v>0</v>
      </c>
      <c r="AQ656">
        <v>0</v>
      </c>
      <c r="AR656">
        <v>0</v>
      </c>
      <c r="AS656">
        <v>0</v>
      </c>
      <c r="AT656">
        <v>0</v>
      </c>
      <c r="AU656">
        <v>0</v>
      </c>
      <c r="AV656">
        <v>0</v>
      </c>
      <c r="AW656">
        <v>0</v>
      </c>
      <c r="AX656">
        <v>0</v>
      </c>
      <c r="AY656">
        <v>0</v>
      </c>
      <c r="AZ656" t="s">
        <v>413</v>
      </c>
      <c r="BA656" t="s">
        <v>1246</v>
      </c>
      <c r="BB656" t="s">
        <v>161</v>
      </c>
      <c r="BC656" t="s">
        <v>161</v>
      </c>
      <c r="BD656" t="s">
        <v>161</v>
      </c>
      <c r="BE656" t="s">
        <v>161</v>
      </c>
      <c r="BF656" t="s">
        <v>159</v>
      </c>
      <c r="BG656" t="s">
        <v>161</v>
      </c>
      <c r="BH656" s="4">
        <v>42552</v>
      </c>
      <c r="BI656">
        <v>0</v>
      </c>
      <c r="BJ656" s="4">
        <v>42916</v>
      </c>
      <c r="BK656" t="s">
        <v>161</v>
      </c>
      <c r="BL656" t="s">
        <v>161</v>
      </c>
      <c r="BM656" t="s">
        <v>161</v>
      </c>
      <c r="BO656" t="s">
        <v>161</v>
      </c>
      <c r="BQ656" t="s">
        <v>161</v>
      </c>
      <c r="BS656" t="s">
        <v>161</v>
      </c>
      <c r="BU656" t="s">
        <v>161</v>
      </c>
      <c r="BW656" t="s">
        <v>161</v>
      </c>
      <c r="BX656" t="s">
        <v>161</v>
      </c>
      <c r="BZ656">
        <v>0</v>
      </c>
      <c r="CA656">
        <v>0</v>
      </c>
      <c r="CB656">
        <v>0</v>
      </c>
      <c r="CC656">
        <v>0</v>
      </c>
      <c r="CD656">
        <v>0</v>
      </c>
      <c r="CE656">
        <v>0</v>
      </c>
      <c r="CF656">
        <v>0</v>
      </c>
      <c r="CG656">
        <v>0</v>
      </c>
      <c r="CH656">
        <v>10000</v>
      </c>
      <c r="CI656">
        <v>0</v>
      </c>
      <c r="CJ656">
        <v>0</v>
      </c>
      <c r="CK656">
        <v>10000</v>
      </c>
      <c r="CL656">
        <v>10000</v>
      </c>
      <c r="CM656">
        <v>0</v>
      </c>
      <c r="CN656">
        <v>0</v>
      </c>
      <c r="CO656">
        <v>100</v>
      </c>
      <c r="CP656">
        <v>10000</v>
      </c>
      <c r="CQ656">
        <v>0</v>
      </c>
      <c r="CR656">
        <v>0</v>
      </c>
      <c r="CS656">
        <v>10000</v>
      </c>
      <c r="CT656">
        <v>0</v>
      </c>
      <c r="CU656">
        <v>0</v>
      </c>
      <c r="CV656">
        <v>10000</v>
      </c>
      <c r="CW656">
        <v>0</v>
      </c>
      <c r="CX656">
        <v>0</v>
      </c>
      <c r="CY656">
        <v>0</v>
      </c>
      <c r="CZ656">
        <v>0</v>
      </c>
      <c r="DA656">
        <v>0</v>
      </c>
      <c r="DB656">
        <v>0</v>
      </c>
      <c r="DC656">
        <v>0</v>
      </c>
      <c r="DD656">
        <v>0</v>
      </c>
      <c r="DE656">
        <v>0</v>
      </c>
      <c r="DF656">
        <v>0</v>
      </c>
      <c r="DG656">
        <v>0</v>
      </c>
      <c r="DH656">
        <v>0</v>
      </c>
      <c r="DI656">
        <v>0</v>
      </c>
      <c r="DJ656">
        <v>0</v>
      </c>
      <c r="DK656">
        <v>0</v>
      </c>
      <c r="DL656">
        <v>0</v>
      </c>
      <c r="DM656">
        <v>0</v>
      </c>
      <c r="DN656">
        <v>0</v>
      </c>
      <c r="DO656">
        <v>0</v>
      </c>
      <c r="DP656">
        <v>0</v>
      </c>
      <c r="DQ656">
        <v>0</v>
      </c>
      <c r="DR656">
        <v>0</v>
      </c>
      <c r="DS656">
        <v>0</v>
      </c>
      <c r="DT656">
        <v>0</v>
      </c>
      <c r="DU656">
        <v>0</v>
      </c>
      <c r="DV656">
        <v>0</v>
      </c>
      <c r="DW656">
        <v>0</v>
      </c>
      <c r="DX656">
        <v>0</v>
      </c>
      <c r="DY656">
        <v>0</v>
      </c>
      <c r="DZ656">
        <v>0</v>
      </c>
      <c r="EA656">
        <v>0</v>
      </c>
      <c r="EB656">
        <v>0</v>
      </c>
      <c r="EC656">
        <v>0</v>
      </c>
      <c r="ED656">
        <v>0</v>
      </c>
      <c r="EE656">
        <v>0</v>
      </c>
      <c r="EF656">
        <v>0</v>
      </c>
      <c r="EG656">
        <v>0</v>
      </c>
      <c r="EH656">
        <v>0</v>
      </c>
      <c r="EI656">
        <v>0</v>
      </c>
      <c r="EJ656">
        <v>0</v>
      </c>
      <c r="EK656">
        <v>0</v>
      </c>
      <c r="EL656">
        <v>0</v>
      </c>
      <c r="EM656">
        <v>0</v>
      </c>
      <c r="EN656">
        <v>0</v>
      </c>
      <c r="EO656">
        <v>0</v>
      </c>
      <c r="EP656">
        <v>0</v>
      </c>
      <c r="EQ656">
        <v>0</v>
      </c>
      <c r="ER656">
        <v>0</v>
      </c>
      <c r="ES656">
        <v>0</v>
      </c>
    </row>
    <row r="657" spans="1:149" hidden="1" x14ac:dyDescent="0.3">
      <c r="A657" t="s">
        <v>148</v>
      </c>
      <c r="B657" t="s">
        <v>1033</v>
      </c>
      <c r="C657" t="s">
        <v>1369</v>
      </c>
      <c r="D657" t="s">
        <v>151</v>
      </c>
      <c r="E657" t="s">
        <v>152</v>
      </c>
      <c r="F657" t="s">
        <v>1110</v>
      </c>
      <c r="G657" t="str">
        <f>VLOOKUP(L657,'[3]Locn Lookup 2'!G:H,2,FALSE)</f>
        <v>111 -  OLD GREENWICH SCHOOL</v>
      </c>
      <c r="H657" t="str">
        <f t="shared" si="37"/>
        <v>17162111 -  OLD GREENWICH SCHOOL</v>
      </c>
      <c r="I657" t="s">
        <v>154</v>
      </c>
      <c r="J657" t="s">
        <v>155</v>
      </c>
      <c r="L657" s="3">
        <v>111</v>
      </c>
      <c r="M657" t="s">
        <v>156</v>
      </c>
      <c r="N657" t="s">
        <v>1373</v>
      </c>
      <c r="O657" t="s">
        <v>151</v>
      </c>
      <c r="P657" t="s">
        <v>158</v>
      </c>
      <c r="Q657" t="s">
        <v>159</v>
      </c>
      <c r="R657">
        <v>0</v>
      </c>
      <c r="S657">
        <v>0</v>
      </c>
      <c r="T657">
        <v>0</v>
      </c>
      <c r="U657">
        <v>0</v>
      </c>
      <c r="V657">
        <v>0</v>
      </c>
      <c r="W657">
        <v>0</v>
      </c>
      <c r="X657">
        <v>0</v>
      </c>
      <c r="Y657">
        <v>0</v>
      </c>
      <c r="Z657">
        <v>0</v>
      </c>
      <c r="AA657">
        <v>0</v>
      </c>
      <c r="AB657">
        <v>5000</v>
      </c>
      <c r="AC657">
        <v>0</v>
      </c>
      <c r="AD657">
        <v>0</v>
      </c>
      <c r="AE657">
        <f t="shared" si="38"/>
        <v>0</v>
      </c>
      <c r="AF657">
        <v>5000</v>
      </c>
      <c r="AG657">
        <v>5000</v>
      </c>
      <c r="AH657">
        <v>0</v>
      </c>
      <c r="AI657">
        <v>100</v>
      </c>
      <c r="AJ657">
        <v>0</v>
      </c>
      <c r="AK657">
        <v>0</v>
      </c>
      <c r="AL657">
        <v>0</v>
      </c>
      <c r="AM657">
        <v>0</v>
      </c>
      <c r="AN657">
        <v>0</v>
      </c>
      <c r="AO657">
        <v>0</v>
      </c>
      <c r="AP657">
        <v>0</v>
      </c>
      <c r="AQ657">
        <v>0</v>
      </c>
      <c r="AR657">
        <v>0</v>
      </c>
      <c r="AS657">
        <v>0</v>
      </c>
      <c r="AT657">
        <v>0</v>
      </c>
      <c r="AU657">
        <v>0</v>
      </c>
      <c r="AV657">
        <v>0</v>
      </c>
      <c r="AW657">
        <v>0</v>
      </c>
      <c r="AX657">
        <v>0</v>
      </c>
      <c r="AY657">
        <v>0</v>
      </c>
      <c r="AZ657" t="s">
        <v>1112</v>
      </c>
      <c r="BA657" t="s">
        <v>1110</v>
      </c>
      <c r="BB657" t="s">
        <v>161</v>
      </c>
      <c r="BC657" t="s">
        <v>161</v>
      </c>
      <c r="BD657" t="s">
        <v>161</v>
      </c>
      <c r="BE657" t="s">
        <v>161</v>
      </c>
      <c r="BF657" t="s">
        <v>159</v>
      </c>
      <c r="BG657" t="s">
        <v>161</v>
      </c>
      <c r="BH657" s="4">
        <v>42552</v>
      </c>
      <c r="BI657">
        <v>0</v>
      </c>
      <c r="BJ657" s="4">
        <v>42916</v>
      </c>
      <c r="BK657" t="s">
        <v>161</v>
      </c>
      <c r="BL657" t="s">
        <v>161</v>
      </c>
      <c r="BM657" t="s">
        <v>161</v>
      </c>
      <c r="BO657" t="s">
        <v>161</v>
      </c>
      <c r="BQ657" t="s">
        <v>161</v>
      </c>
      <c r="BS657" t="s">
        <v>161</v>
      </c>
      <c r="BU657" t="s">
        <v>161</v>
      </c>
      <c r="BW657" t="s">
        <v>161</v>
      </c>
      <c r="BX657" t="s">
        <v>161</v>
      </c>
      <c r="BZ657">
        <v>0</v>
      </c>
      <c r="CA657">
        <v>0</v>
      </c>
      <c r="CB657">
        <v>0</v>
      </c>
      <c r="CC657">
        <v>0</v>
      </c>
      <c r="CD657">
        <v>0</v>
      </c>
      <c r="CE657">
        <v>0</v>
      </c>
      <c r="CF657">
        <v>0</v>
      </c>
      <c r="CG657">
        <v>0</v>
      </c>
      <c r="CH657">
        <v>0</v>
      </c>
      <c r="CI657">
        <v>0</v>
      </c>
      <c r="CJ657">
        <v>0</v>
      </c>
      <c r="CK657">
        <v>0</v>
      </c>
      <c r="CL657">
        <v>0</v>
      </c>
      <c r="CM657">
        <v>0</v>
      </c>
      <c r="CN657">
        <v>0</v>
      </c>
      <c r="CO657">
        <v>0</v>
      </c>
      <c r="CP657">
        <v>5000</v>
      </c>
      <c r="CQ657">
        <v>0</v>
      </c>
      <c r="CR657">
        <v>0</v>
      </c>
      <c r="CS657">
        <v>5000</v>
      </c>
      <c r="CT657">
        <v>5000</v>
      </c>
      <c r="CU657">
        <v>0</v>
      </c>
      <c r="CV657">
        <v>0</v>
      </c>
      <c r="CW657">
        <v>100</v>
      </c>
      <c r="CX657">
        <v>0</v>
      </c>
      <c r="CY657">
        <v>0</v>
      </c>
      <c r="CZ657">
        <v>0</v>
      </c>
      <c r="DA657">
        <v>0</v>
      </c>
      <c r="DB657">
        <v>0</v>
      </c>
      <c r="DC657">
        <v>0</v>
      </c>
      <c r="DD657">
        <v>0</v>
      </c>
      <c r="DE657">
        <v>0</v>
      </c>
      <c r="DF657">
        <v>0</v>
      </c>
      <c r="DG657">
        <v>0</v>
      </c>
      <c r="DH657">
        <v>0</v>
      </c>
      <c r="DI657">
        <v>0</v>
      </c>
      <c r="DJ657">
        <v>0</v>
      </c>
      <c r="DK657">
        <v>0</v>
      </c>
      <c r="DL657">
        <v>0</v>
      </c>
      <c r="DM657">
        <v>0</v>
      </c>
      <c r="DN657">
        <v>0</v>
      </c>
      <c r="DO657">
        <v>0</v>
      </c>
      <c r="DP657">
        <v>0</v>
      </c>
      <c r="DQ657">
        <v>0</v>
      </c>
      <c r="DR657">
        <v>0</v>
      </c>
      <c r="DS657">
        <v>0</v>
      </c>
      <c r="DT657">
        <v>0</v>
      </c>
      <c r="DU657">
        <v>0</v>
      </c>
      <c r="DV657">
        <v>0</v>
      </c>
      <c r="DW657">
        <v>0</v>
      </c>
      <c r="DX657">
        <v>0</v>
      </c>
      <c r="DY657">
        <v>0</v>
      </c>
      <c r="DZ657">
        <v>0</v>
      </c>
      <c r="EA657">
        <v>0</v>
      </c>
      <c r="EB657">
        <v>0</v>
      </c>
      <c r="EC657">
        <v>0</v>
      </c>
      <c r="ED657">
        <v>0</v>
      </c>
      <c r="EE657">
        <v>0</v>
      </c>
      <c r="EF657">
        <v>0</v>
      </c>
      <c r="EG657">
        <v>0</v>
      </c>
      <c r="EH657">
        <v>0</v>
      </c>
      <c r="EI657">
        <v>0</v>
      </c>
      <c r="EJ657">
        <v>0</v>
      </c>
      <c r="EK657">
        <v>0</v>
      </c>
      <c r="EL657">
        <v>0</v>
      </c>
      <c r="EM657">
        <v>0</v>
      </c>
      <c r="EN657">
        <v>0</v>
      </c>
      <c r="EO657">
        <v>0</v>
      </c>
      <c r="EP657">
        <v>0</v>
      </c>
      <c r="EQ657">
        <v>0</v>
      </c>
      <c r="ER657">
        <v>0</v>
      </c>
      <c r="ES657">
        <v>0</v>
      </c>
    </row>
    <row r="658" spans="1:149" hidden="1" x14ac:dyDescent="0.3">
      <c r="A658" t="s">
        <v>148</v>
      </c>
      <c r="B658" t="s">
        <v>1033</v>
      </c>
      <c r="C658" t="s">
        <v>1369</v>
      </c>
      <c r="D658" t="s">
        <v>151</v>
      </c>
      <c r="E658" t="s">
        <v>152</v>
      </c>
      <c r="F658" t="s">
        <v>1113</v>
      </c>
      <c r="G658" t="str">
        <f>VLOOKUP(L658,'[3]Locn Lookup 2'!G:H,2,FALSE)</f>
        <v>111 -  OLD GREENWICH SCHOOL</v>
      </c>
      <c r="H658" t="str">
        <f t="shared" si="37"/>
        <v>18160111 -  OLD GREENWICH SCHOOL</v>
      </c>
      <c r="I658" t="s">
        <v>154</v>
      </c>
      <c r="J658" t="s">
        <v>155</v>
      </c>
      <c r="L658" s="3">
        <v>111</v>
      </c>
      <c r="M658" t="s">
        <v>156</v>
      </c>
      <c r="N658" t="s">
        <v>1374</v>
      </c>
      <c r="O658" t="s">
        <v>151</v>
      </c>
      <c r="P658" t="s">
        <v>158</v>
      </c>
      <c r="Q658" t="s">
        <v>159</v>
      </c>
      <c r="R658">
        <v>0</v>
      </c>
      <c r="S658">
        <v>0</v>
      </c>
      <c r="T658">
        <v>0</v>
      </c>
      <c r="U658">
        <v>0</v>
      </c>
      <c r="V658">
        <v>0</v>
      </c>
      <c r="W658">
        <v>0</v>
      </c>
      <c r="X658">
        <v>0</v>
      </c>
      <c r="Y658">
        <v>0</v>
      </c>
      <c r="Z658">
        <v>0</v>
      </c>
      <c r="AA658">
        <v>0</v>
      </c>
      <c r="AB658">
        <v>7500</v>
      </c>
      <c r="AC658">
        <v>0</v>
      </c>
      <c r="AD658">
        <v>0</v>
      </c>
      <c r="AE658">
        <f t="shared" si="38"/>
        <v>0</v>
      </c>
      <c r="AF658">
        <v>7500</v>
      </c>
      <c r="AG658">
        <v>7500</v>
      </c>
      <c r="AH658">
        <v>0</v>
      </c>
      <c r="AI658">
        <v>100</v>
      </c>
      <c r="AJ658">
        <v>0</v>
      </c>
      <c r="AK658">
        <v>0</v>
      </c>
      <c r="AL658">
        <v>0</v>
      </c>
      <c r="AM658">
        <v>0</v>
      </c>
      <c r="AN658">
        <v>0</v>
      </c>
      <c r="AO658">
        <v>0</v>
      </c>
      <c r="AP658">
        <v>0</v>
      </c>
      <c r="AQ658">
        <v>0</v>
      </c>
      <c r="AR658">
        <v>0</v>
      </c>
      <c r="AS658">
        <v>0</v>
      </c>
      <c r="AT658">
        <v>0</v>
      </c>
      <c r="AU658">
        <v>0</v>
      </c>
      <c r="AV658">
        <v>0</v>
      </c>
      <c r="AW658">
        <v>0</v>
      </c>
      <c r="AX658">
        <v>0</v>
      </c>
      <c r="AY658">
        <v>0</v>
      </c>
      <c r="AZ658" t="s">
        <v>1115</v>
      </c>
      <c r="BA658" t="s">
        <v>1113</v>
      </c>
      <c r="BB658" t="s">
        <v>161</v>
      </c>
      <c r="BC658" t="s">
        <v>161</v>
      </c>
      <c r="BD658" t="s">
        <v>161</v>
      </c>
      <c r="BE658" t="s">
        <v>161</v>
      </c>
      <c r="BF658" t="s">
        <v>159</v>
      </c>
      <c r="BG658" t="s">
        <v>161</v>
      </c>
      <c r="BH658" s="4">
        <v>42917</v>
      </c>
      <c r="BI658">
        <v>0</v>
      </c>
      <c r="BJ658" s="4">
        <v>43281</v>
      </c>
      <c r="BK658" t="s">
        <v>161</v>
      </c>
      <c r="BL658" t="s">
        <v>161</v>
      </c>
      <c r="BM658" t="s">
        <v>161</v>
      </c>
      <c r="BO658" t="s">
        <v>161</v>
      </c>
      <c r="BQ658" t="s">
        <v>161</v>
      </c>
      <c r="BS658" t="s">
        <v>161</v>
      </c>
      <c r="BU658" t="s">
        <v>161</v>
      </c>
      <c r="BW658" t="s">
        <v>161</v>
      </c>
      <c r="BX658" t="s">
        <v>161</v>
      </c>
      <c r="BZ658">
        <v>7500</v>
      </c>
      <c r="CA658">
        <v>0</v>
      </c>
      <c r="CB658">
        <v>0</v>
      </c>
      <c r="CC658">
        <v>7500</v>
      </c>
      <c r="CD658">
        <v>7500</v>
      </c>
      <c r="CE658">
        <v>0</v>
      </c>
      <c r="CF658">
        <v>0</v>
      </c>
      <c r="CG658">
        <v>100</v>
      </c>
      <c r="CH658">
        <v>7500</v>
      </c>
      <c r="CI658">
        <v>0</v>
      </c>
      <c r="CJ658">
        <v>0</v>
      </c>
      <c r="CK658">
        <v>7500</v>
      </c>
      <c r="CL658">
        <v>0</v>
      </c>
      <c r="CM658">
        <v>0</v>
      </c>
      <c r="CN658">
        <v>7500</v>
      </c>
      <c r="CO658">
        <v>0</v>
      </c>
      <c r="CP658">
        <v>0</v>
      </c>
      <c r="CQ658">
        <v>0</v>
      </c>
      <c r="CR658">
        <v>0</v>
      </c>
      <c r="CS658">
        <v>0</v>
      </c>
      <c r="CT658">
        <v>0</v>
      </c>
      <c r="CU658">
        <v>0</v>
      </c>
      <c r="CV658">
        <v>0</v>
      </c>
      <c r="CW658">
        <v>0</v>
      </c>
      <c r="CX658">
        <v>0</v>
      </c>
      <c r="CY658">
        <v>0</v>
      </c>
      <c r="CZ658">
        <v>0</v>
      </c>
      <c r="DA658">
        <v>0</v>
      </c>
      <c r="DB658">
        <v>0</v>
      </c>
      <c r="DC658">
        <v>0</v>
      </c>
      <c r="DD658">
        <v>0</v>
      </c>
      <c r="DE658">
        <v>0</v>
      </c>
      <c r="DF658">
        <v>0</v>
      </c>
      <c r="DG658">
        <v>0</v>
      </c>
      <c r="DH658">
        <v>0</v>
      </c>
      <c r="DI658">
        <v>0</v>
      </c>
      <c r="DJ658">
        <v>0</v>
      </c>
      <c r="DK658">
        <v>0</v>
      </c>
      <c r="DL658">
        <v>0</v>
      </c>
      <c r="DM658">
        <v>0</v>
      </c>
      <c r="DN658">
        <v>0</v>
      </c>
      <c r="DO658">
        <v>0</v>
      </c>
      <c r="DP658">
        <v>0</v>
      </c>
      <c r="DQ658">
        <v>0</v>
      </c>
      <c r="DR658">
        <v>0</v>
      </c>
      <c r="DS658">
        <v>0</v>
      </c>
      <c r="DT658">
        <v>0</v>
      </c>
      <c r="DU658">
        <v>0</v>
      </c>
      <c r="DV658">
        <v>0</v>
      </c>
      <c r="DW658">
        <v>0</v>
      </c>
      <c r="DX658">
        <v>0</v>
      </c>
      <c r="DY658">
        <v>0</v>
      </c>
      <c r="DZ658">
        <v>0</v>
      </c>
      <c r="EA658">
        <v>0</v>
      </c>
      <c r="EB658">
        <v>0</v>
      </c>
      <c r="EC658">
        <v>0</v>
      </c>
      <c r="ED658">
        <v>0</v>
      </c>
      <c r="EE658">
        <v>0</v>
      </c>
      <c r="EF658">
        <v>0</v>
      </c>
      <c r="EG658">
        <v>0</v>
      </c>
      <c r="EH658">
        <v>0</v>
      </c>
      <c r="EI658">
        <v>0</v>
      </c>
      <c r="EJ658">
        <v>0</v>
      </c>
      <c r="EK658">
        <v>0</v>
      </c>
      <c r="EL658">
        <v>0</v>
      </c>
      <c r="EM658">
        <v>0</v>
      </c>
      <c r="EN658">
        <v>0</v>
      </c>
      <c r="EO658">
        <v>0</v>
      </c>
      <c r="EP658">
        <v>0</v>
      </c>
      <c r="EQ658">
        <v>0</v>
      </c>
      <c r="ER658">
        <v>0</v>
      </c>
      <c r="ES658">
        <v>0</v>
      </c>
    </row>
    <row r="659" spans="1:149" x14ac:dyDescent="0.3">
      <c r="A659" t="s">
        <v>148</v>
      </c>
      <c r="B659" t="s">
        <v>1033</v>
      </c>
      <c r="C659" t="s">
        <v>1369</v>
      </c>
      <c r="D659" t="s">
        <v>151</v>
      </c>
      <c r="E659" t="s">
        <v>152</v>
      </c>
      <c r="F659" t="s">
        <v>1375</v>
      </c>
      <c r="G659" t="str">
        <f>VLOOKUP(L659,'[3]Locn Lookup 2'!G:H,2,FALSE)</f>
        <v>111 -  OLD GREENWICH SCHOOL</v>
      </c>
      <c r="H659" t="str">
        <f t="shared" si="37"/>
        <v>21253111 -  OLD GREENWICH SCHOOL</v>
      </c>
      <c r="I659" t="s">
        <v>154</v>
      </c>
      <c r="J659" t="s">
        <v>155</v>
      </c>
      <c r="K659" t="str">
        <f>MID(C659,5,2)</f>
        <v>11</v>
      </c>
      <c r="L659" s="3">
        <v>111</v>
      </c>
      <c r="M659" t="s">
        <v>156</v>
      </c>
      <c r="N659" t="s">
        <v>1376</v>
      </c>
      <c r="O659" t="s">
        <v>151</v>
      </c>
      <c r="P659" t="s">
        <v>158</v>
      </c>
      <c r="Q659" t="s">
        <v>159</v>
      </c>
      <c r="R659">
        <v>110000</v>
      </c>
      <c r="S659">
        <v>0</v>
      </c>
      <c r="T659">
        <v>0</v>
      </c>
      <c r="U659">
        <v>0</v>
      </c>
      <c r="V659">
        <v>110000</v>
      </c>
      <c r="W659">
        <v>4750</v>
      </c>
      <c r="X659">
        <v>4750</v>
      </c>
      <c r="Y659">
        <v>0</v>
      </c>
      <c r="Z659">
        <v>100500</v>
      </c>
      <c r="AA659">
        <v>8.64</v>
      </c>
      <c r="AB659">
        <v>110000</v>
      </c>
      <c r="AC659">
        <v>0</v>
      </c>
      <c r="AD659">
        <v>0</v>
      </c>
      <c r="AE659">
        <f t="shared" si="38"/>
        <v>0</v>
      </c>
      <c r="AF659">
        <v>110000</v>
      </c>
      <c r="AG659">
        <v>4750</v>
      </c>
      <c r="AH659">
        <v>100500</v>
      </c>
      <c r="AI659">
        <v>8.64</v>
      </c>
      <c r="AJ659">
        <v>0</v>
      </c>
      <c r="AK659">
        <v>0</v>
      </c>
      <c r="AL659">
        <v>0</v>
      </c>
      <c r="AM659">
        <v>0</v>
      </c>
      <c r="AN659">
        <v>0</v>
      </c>
      <c r="AO659">
        <v>0</v>
      </c>
      <c r="AP659">
        <v>0</v>
      </c>
      <c r="AQ659">
        <v>0</v>
      </c>
      <c r="AR659">
        <v>0</v>
      </c>
      <c r="AS659">
        <v>0</v>
      </c>
      <c r="AT659">
        <v>0</v>
      </c>
      <c r="AU659">
        <v>0</v>
      </c>
      <c r="AV659">
        <v>0</v>
      </c>
      <c r="AW659">
        <v>0</v>
      </c>
      <c r="AX659">
        <v>0</v>
      </c>
      <c r="AY659">
        <v>0</v>
      </c>
      <c r="AZ659" t="s">
        <v>1377</v>
      </c>
      <c r="BA659" t="s">
        <v>1375</v>
      </c>
      <c r="BB659" t="s">
        <v>161</v>
      </c>
      <c r="BC659" t="s">
        <v>161</v>
      </c>
      <c r="BD659" t="s">
        <v>161</v>
      </c>
      <c r="BE659" t="s">
        <v>161</v>
      </c>
      <c r="BF659" t="s">
        <v>159</v>
      </c>
      <c r="BG659" t="s">
        <v>161</v>
      </c>
      <c r="BH659" s="4">
        <v>44013</v>
      </c>
      <c r="BI659">
        <v>0</v>
      </c>
      <c r="BJ659" s="4">
        <v>44377</v>
      </c>
      <c r="BK659" t="s">
        <v>161</v>
      </c>
      <c r="BL659" t="s">
        <v>161</v>
      </c>
      <c r="BM659" t="s">
        <v>161</v>
      </c>
      <c r="BO659" t="s">
        <v>161</v>
      </c>
      <c r="BQ659" t="s">
        <v>161</v>
      </c>
      <c r="BS659" t="s">
        <v>161</v>
      </c>
      <c r="BU659" t="s">
        <v>161</v>
      </c>
      <c r="BW659" t="s">
        <v>161</v>
      </c>
      <c r="BX659" t="s">
        <v>161</v>
      </c>
      <c r="BZ659">
        <v>0</v>
      </c>
      <c r="CA659">
        <v>0</v>
      </c>
      <c r="CB659">
        <v>0</v>
      </c>
      <c r="CC659">
        <v>0</v>
      </c>
      <c r="CD659">
        <v>0</v>
      </c>
      <c r="CE659">
        <v>0</v>
      </c>
      <c r="CF659">
        <v>0</v>
      </c>
      <c r="CG659">
        <v>0</v>
      </c>
      <c r="CH659">
        <v>0</v>
      </c>
      <c r="CI659">
        <v>0</v>
      </c>
      <c r="CJ659">
        <v>0</v>
      </c>
      <c r="CK659">
        <v>0</v>
      </c>
      <c r="CL659">
        <v>0</v>
      </c>
      <c r="CM659">
        <v>0</v>
      </c>
      <c r="CN659">
        <v>0</v>
      </c>
      <c r="CO659">
        <v>0</v>
      </c>
      <c r="CP659">
        <v>0</v>
      </c>
      <c r="CQ659">
        <v>0</v>
      </c>
      <c r="CR659">
        <v>0</v>
      </c>
      <c r="CS659">
        <v>0</v>
      </c>
      <c r="CT659">
        <v>0</v>
      </c>
      <c r="CU659">
        <v>0</v>
      </c>
      <c r="CV659">
        <v>0</v>
      </c>
      <c r="CW659">
        <v>0</v>
      </c>
      <c r="CX659">
        <v>0</v>
      </c>
      <c r="CY659">
        <v>0</v>
      </c>
      <c r="CZ659">
        <v>0</v>
      </c>
      <c r="DA659">
        <v>0</v>
      </c>
      <c r="DB659">
        <v>0</v>
      </c>
      <c r="DC659">
        <v>0</v>
      </c>
      <c r="DD659">
        <v>0</v>
      </c>
      <c r="DE659">
        <v>0</v>
      </c>
      <c r="DF659">
        <v>0</v>
      </c>
      <c r="DG659">
        <v>0</v>
      </c>
      <c r="DH659">
        <v>0</v>
      </c>
      <c r="DI659">
        <v>0</v>
      </c>
      <c r="DJ659">
        <v>0</v>
      </c>
      <c r="DK659">
        <v>0</v>
      </c>
      <c r="DL659">
        <v>0</v>
      </c>
      <c r="DM659">
        <v>0</v>
      </c>
      <c r="DN659">
        <v>0</v>
      </c>
      <c r="DO659">
        <v>0</v>
      </c>
      <c r="DP659">
        <v>0</v>
      </c>
      <c r="DQ659">
        <v>0</v>
      </c>
      <c r="DR659">
        <v>0</v>
      </c>
      <c r="DS659">
        <v>0</v>
      </c>
      <c r="DT659">
        <v>0</v>
      </c>
      <c r="DU659">
        <v>0</v>
      </c>
      <c r="DV659">
        <v>0</v>
      </c>
      <c r="DW659">
        <v>0</v>
      </c>
      <c r="DX659">
        <v>0</v>
      </c>
      <c r="DY659">
        <v>0</v>
      </c>
      <c r="DZ659">
        <v>0</v>
      </c>
      <c r="EA659">
        <v>0</v>
      </c>
      <c r="EB659">
        <v>0</v>
      </c>
      <c r="EC659">
        <v>0</v>
      </c>
      <c r="ED659">
        <v>0</v>
      </c>
      <c r="EE659">
        <v>0</v>
      </c>
      <c r="EF659">
        <v>0</v>
      </c>
      <c r="EG659">
        <v>0</v>
      </c>
      <c r="EH659">
        <v>0</v>
      </c>
      <c r="EI659">
        <v>0</v>
      </c>
      <c r="EJ659">
        <v>0</v>
      </c>
      <c r="EK659">
        <v>0</v>
      </c>
      <c r="EL659">
        <v>0</v>
      </c>
      <c r="EM659">
        <v>0</v>
      </c>
      <c r="EN659">
        <v>0</v>
      </c>
      <c r="EO659">
        <v>0</v>
      </c>
      <c r="EP659">
        <v>0</v>
      </c>
      <c r="EQ659">
        <v>0</v>
      </c>
      <c r="ER659">
        <v>0</v>
      </c>
      <c r="ES659">
        <v>0</v>
      </c>
    </row>
    <row r="660" spans="1:149" hidden="1" x14ac:dyDescent="0.3">
      <c r="A660" t="s">
        <v>148</v>
      </c>
      <c r="B660" t="s">
        <v>1033</v>
      </c>
      <c r="C660" t="s">
        <v>1378</v>
      </c>
      <c r="D660" t="s">
        <v>1258</v>
      </c>
      <c r="E660" t="s">
        <v>1259</v>
      </c>
      <c r="F660" t="s">
        <v>1168</v>
      </c>
      <c r="G660" t="str">
        <f>VLOOKUP(L660,'[3]Locn Lookup 2'!G:H,2,FALSE)</f>
        <v>111 -  OLD GREENWICH SCHOOL</v>
      </c>
      <c r="H660" t="str">
        <f t="shared" si="37"/>
        <v>22048111 -  OLD GREENWICH SCHOOL</v>
      </c>
      <c r="I660" t="s">
        <v>154</v>
      </c>
      <c r="J660" t="s">
        <v>155</v>
      </c>
      <c r="L660" s="3">
        <v>111</v>
      </c>
      <c r="M660" t="s">
        <v>652</v>
      </c>
      <c r="N660" t="s">
        <v>1379</v>
      </c>
      <c r="O660" t="s">
        <v>1258</v>
      </c>
      <c r="P660" t="s">
        <v>158</v>
      </c>
      <c r="Q660" t="s">
        <v>307</v>
      </c>
      <c r="R660">
        <v>0</v>
      </c>
      <c r="S660">
        <v>0</v>
      </c>
      <c r="T660">
        <v>0</v>
      </c>
      <c r="U660">
        <v>0</v>
      </c>
      <c r="V660">
        <v>0</v>
      </c>
      <c r="W660">
        <v>0</v>
      </c>
      <c r="X660">
        <v>0</v>
      </c>
      <c r="Y660">
        <v>0</v>
      </c>
      <c r="Z660">
        <v>0</v>
      </c>
      <c r="AA660">
        <v>0</v>
      </c>
      <c r="AB660">
        <v>0</v>
      </c>
      <c r="AC660">
        <v>0</v>
      </c>
      <c r="AD660">
        <v>0</v>
      </c>
      <c r="AE660">
        <f t="shared" si="38"/>
        <v>0</v>
      </c>
      <c r="AF660">
        <v>0</v>
      </c>
      <c r="AG660">
        <v>0</v>
      </c>
      <c r="AH660">
        <v>0</v>
      </c>
      <c r="AI660">
        <v>0</v>
      </c>
      <c r="AJ660">
        <v>0</v>
      </c>
      <c r="AK660">
        <v>0</v>
      </c>
      <c r="AL660">
        <v>0</v>
      </c>
      <c r="AM660">
        <v>0</v>
      </c>
      <c r="AN660">
        <v>0</v>
      </c>
      <c r="AO660">
        <v>0</v>
      </c>
      <c r="AP660">
        <v>0</v>
      </c>
      <c r="AQ660">
        <v>0</v>
      </c>
      <c r="AR660">
        <v>0</v>
      </c>
      <c r="AS660">
        <v>0</v>
      </c>
      <c r="AT660">
        <v>0</v>
      </c>
      <c r="AU660">
        <v>0</v>
      </c>
      <c r="AV660">
        <v>0</v>
      </c>
      <c r="AW660">
        <v>0</v>
      </c>
      <c r="AX660">
        <v>0</v>
      </c>
      <c r="AY660">
        <v>0</v>
      </c>
      <c r="AZ660" t="s">
        <v>1170</v>
      </c>
      <c r="BA660" t="s">
        <v>1168</v>
      </c>
      <c r="BB660" t="s">
        <v>161</v>
      </c>
      <c r="BC660" t="s">
        <v>161</v>
      </c>
      <c r="BD660" t="s">
        <v>161</v>
      </c>
      <c r="BE660" t="s">
        <v>161</v>
      </c>
      <c r="BF660" t="s">
        <v>159</v>
      </c>
      <c r="BG660" t="s">
        <v>161</v>
      </c>
      <c r="BH660" t="s">
        <v>161</v>
      </c>
      <c r="BI660">
        <v>0</v>
      </c>
      <c r="BJ660" t="s">
        <v>161</v>
      </c>
      <c r="BK660" t="s">
        <v>161</v>
      </c>
      <c r="BL660" t="s">
        <v>161</v>
      </c>
      <c r="BM660" t="s">
        <v>161</v>
      </c>
      <c r="BO660" t="s">
        <v>161</v>
      </c>
      <c r="BQ660" t="s">
        <v>161</v>
      </c>
      <c r="BS660" t="s">
        <v>161</v>
      </c>
      <c r="BU660" t="s">
        <v>161</v>
      </c>
      <c r="BW660" t="s">
        <v>161</v>
      </c>
      <c r="BX660" t="s">
        <v>161</v>
      </c>
      <c r="BZ660">
        <v>0</v>
      </c>
      <c r="CA660">
        <v>0</v>
      </c>
      <c r="CB660">
        <v>0</v>
      </c>
      <c r="CC660">
        <v>0</v>
      </c>
      <c r="CD660">
        <v>0</v>
      </c>
      <c r="CE660">
        <v>0</v>
      </c>
      <c r="CF660">
        <v>0</v>
      </c>
      <c r="CG660">
        <v>0</v>
      </c>
      <c r="CH660">
        <v>0</v>
      </c>
      <c r="CI660">
        <v>0</v>
      </c>
      <c r="CJ660">
        <v>0</v>
      </c>
      <c r="CK660">
        <v>0</v>
      </c>
      <c r="CL660">
        <v>0</v>
      </c>
      <c r="CM660">
        <v>0</v>
      </c>
      <c r="CN660">
        <v>0</v>
      </c>
      <c r="CO660">
        <v>0</v>
      </c>
      <c r="CP660">
        <v>0</v>
      </c>
      <c r="CQ660">
        <v>0</v>
      </c>
      <c r="CR660">
        <v>0</v>
      </c>
      <c r="CS660">
        <v>0</v>
      </c>
      <c r="CT660">
        <v>0</v>
      </c>
      <c r="CU660">
        <v>0</v>
      </c>
      <c r="CV660">
        <v>0</v>
      </c>
      <c r="CW660">
        <v>0</v>
      </c>
      <c r="CX660">
        <v>0</v>
      </c>
      <c r="CY660">
        <v>0</v>
      </c>
      <c r="CZ660">
        <v>0</v>
      </c>
      <c r="DA660">
        <v>0</v>
      </c>
      <c r="DB660">
        <v>0</v>
      </c>
      <c r="DC660">
        <v>0</v>
      </c>
      <c r="DD660">
        <v>0</v>
      </c>
      <c r="DE660">
        <v>0</v>
      </c>
      <c r="DF660">
        <v>0</v>
      </c>
      <c r="DG660">
        <v>0</v>
      </c>
      <c r="DH660">
        <v>0</v>
      </c>
      <c r="DI660">
        <v>0</v>
      </c>
      <c r="DJ660">
        <v>0</v>
      </c>
      <c r="DK660">
        <v>0</v>
      </c>
      <c r="DL660">
        <v>0</v>
      </c>
      <c r="DM660">
        <v>0</v>
      </c>
      <c r="DN660">
        <v>0</v>
      </c>
      <c r="DO660">
        <v>0</v>
      </c>
      <c r="DP660">
        <v>0</v>
      </c>
      <c r="DQ660">
        <v>0</v>
      </c>
      <c r="DR660">
        <v>0</v>
      </c>
      <c r="DS660">
        <v>0</v>
      </c>
      <c r="DT660">
        <v>0</v>
      </c>
      <c r="DU660">
        <v>0</v>
      </c>
      <c r="DV660">
        <v>0</v>
      </c>
      <c r="DW660">
        <v>0</v>
      </c>
      <c r="DX660">
        <v>0</v>
      </c>
      <c r="DY660">
        <v>0</v>
      </c>
      <c r="DZ660">
        <v>0</v>
      </c>
      <c r="EA660">
        <v>0</v>
      </c>
      <c r="EB660">
        <v>0</v>
      </c>
      <c r="EC660">
        <v>0</v>
      </c>
      <c r="ED660">
        <v>0</v>
      </c>
      <c r="EE660">
        <v>0</v>
      </c>
      <c r="EF660">
        <v>0</v>
      </c>
      <c r="EG660">
        <v>0</v>
      </c>
      <c r="EH660">
        <v>0</v>
      </c>
      <c r="EI660">
        <v>0</v>
      </c>
      <c r="EJ660">
        <v>0</v>
      </c>
      <c r="EK660">
        <v>0</v>
      </c>
      <c r="EL660">
        <v>0</v>
      </c>
      <c r="EM660">
        <v>0</v>
      </c>
      <c r="EN660">
        <v>0</v>
      </c>
      <c r="EO660">
        <v>0</v>
      </c>
      <c r="EP660">
        <v>0</v>
      </c>
      <c r="EQ660">
        <v>0</v>
      </c>
      <c r="ER660">
        <v>0</v>
      </c>
      <c r="ES660">
        <v>0</v>
      </c>
    </row>
    <row r="661" spans="1:149" hidden="1" x14ac:dyDescent="0.3">
      <c r="A661" t="s">
        <v>148</v>
      </c>
      <c r="B661" t="s">
        <v>1033</v>
      </c>
      <c r="C661" t="s">
        <v>1378</v>
      </c>
      <c r="D661" t="s">
        <v>151</v>
      </c>
      <c r="E661" t="s">
        <v>152</v>
      </c>
      <c r="F661" t="s">
        <v>1380</v>
      </c>
      <c r="G661" t="str">
        <f>VLOOKUP(L661,'[3]Locn Lookup 2'!G:H,2,FALSE)</f>
        <v>111 -  OLD GREENWICH SCHOOL</v>
      </c>
      <c r="H661" t="str">
        <f t="shared" si="37"/>
        <v>18006111 -  OLD GREENWICH SCHOOL</v>
      </c>
      <c r="I661" t="s">
        <v>154</v>
      </c>
      <c r="J661" t="s">
        <v>155</v>
      </c>
      <c r="L661" s="3">
        <v>111</v>
      </c>
      <c r="M661" t="s">
        <v>652</v>
      </c>
      <c r="N661" t="s">
        <v>1381</v>
      </c>
      <c r="O661" t="s">
        <v>1382</v>
      </c>
      <c r="P661" t="s">
        <v>158</v>
      </c>
      <c r="Q661" t="s">
        <v>307</v>
      </c>
      <c r="R661">
        <v>0</v>
      </c>
      <c r="S661">
        <v>0</v>
      </c>
      <c r="T661">
        <v>0</v>
      </c>
      <c r="U661">
        <v>0</v>
      </c>
      <c r="V661">
        <v>0</v>
      </c>
      <c r="W661">
        <v>0</v>
      </c>
      <c r="X661">
        <v>0</v>
      </c>
      <c r="Y661">
        <v>0</v>
      </c>
      <c r="Z661">
        <v>0</v>
      </c>
      <c r="AA661">
        <v>0</v>
      </c>
      <c r="AB661">
        <v>1037.5</v>
      </c>
      <c r="AC661">
        <v>0</v>
      </c>
      <c r="AD661">
        <v>0</v>
      </c>
      <c r="AE661">
        <f t="shared" si="38"/>
        <v>0</v>
      </c>
      <c r="AF661">
        <v>1037.5</v>
      </c>
      <c r="AG661">
        <v>1037.5</v>
      </c>
      <c r="AH661">
        <v>0</v>
      </c>
      <c r="AI661">
        <v>100</v>
      </c>
      <c r="AJ661">
        <v>0</v>
      </c>
      <c r="AK661">
        <v>0</v>
      </c>
      <c r="AL661">
        <v>0</v>
      </c>
      <c r="AM661">
        <v>0</v>
      </c>
      <c r="AN661">
        <v>0</v>
      </c>
      <c r="AO661">
        <v>0</v>
      </c>
      <c r="AP661">
        <v>0</v>
      </c>
      <c r="AQ661">
        <v>0</v>
      </c>
      <c r="AR661">
        <v>0</v>
      </c>
      <c r="AS661">
        <v>0</v>
      </c>
      <c r="AT661">
        <v>0</v>
      </c>
      <c r="AU661">
        <v>0</v>
      </c>
      <c r="AV661">
        <v>0</v>
      </c>
      <c r="AW661">
        <v>0</v>
      </c>
      <c r="AX661">
        <v>0</v>
      </c>
      <c r="AY661">
        <v>0</v>
      </c>
      <c r="AZ661" t="s">
        <v>1382</v>
      </c>
      <c r="BA661" t="s">
        <v>1380</v>
      </c>
      <c r="BB661" t="s">
        <v>161</v>
      </c>
      <c r="BC661" t="s">
        <v>161</v>
      </c>
      <c r="BD661" t="s">
        <v>161</v>
      </c>
      <c r="BE661" t="s">
        <v>161</v>
      </c>
      <c r="BF661" t="s">
        <v>159</v>
      </c>
      <c r="BG661" t="s">
        <v>161</v>
      </c>
      <c r="BH661" t="s">
        <v>161</v>
      </c>
      <c r="BI661">
        <v>0</v>
      </c>
      <c r="BJ661" t="s">
        <v>161</v>
      </c>
      <c r="BK661" t="s">
        <v>161</v>
      </c>
      <c r="BL661" t="s">
        <v>1383</v>
      </c>
      <c r="BM661" t="s">
        <v>161</v>
      </c>
      <c r="BO661" t="s">
        <v>161</v>
      </c>
      <c r="BQ661" t="s">
        <v>161</v>
      </c>
      <c r="BS661" t="s">
        <v>161</v>
      </c>
      <c r="BU661" t="s">
        <v>161</v>
      </c>
      <c r="BW661" t="s">
        <v>161</v>
      </c>
      <c r="BX661" t="s">
        <v>161</v>
      </c>
      <c r="BZ661">
        <v>0</v>
      </c>
      <c r="CA661">
        <v>0</v>
      </c>
      <c r="CB661">
        <v>0</v>
      </c>
      <c r="CC661">
        <v>0</v>
      </c>
      <c r="CD661">
        <v>0</v>
      </c>
      <c r="CE661">
        <v>0</v>
      </c>
      <c r="CF661">
        <v>0</v>
      </c>
      <c r="CG661">
        <v>0</v>
      </c>
      <c r="CH661">
        <v>0</v>
      </c>
      <c r="CI661">
        <v>0</v>
      </c>
      <c r="CJ661">
        <v>0</v>
      </c>
      <c r="CK661">
        <v>0</v>
      </c>
      <c r="CL661">
        <v>0</v>
      </c>
      <c r="CM661">
        <v>0</v>
      </c>
      <c r="CN661">
        <v>0</v>
      </c>
      <c r="CO661">
        <v>0</v>
      </c>
      <c r="CP661">
        <v>0</v>
      </c>
      <c r="CQ661">
        <v>0</v>
      </c>
      <c r="CR661">
        <v>0</v>
      </c>
      <c r="CS661">
        <v>0</v>
      </c>
      <c r="CT661">
        <v>0</v>
      </c>
      <c r="CU661">
        <v>0</v>
      </c>
      <c r="CV661">
        <v>0</v>
      </c>
      <c r="CW661">
        <v>0</v>
      </c>
      <c r="CX661">
        <v>0</v>
      </c>
      <c r="CY661">
        <v>0</v>
      </c>
      <c r="CZ661">
        <v>0</v>
      </c>
      <c r="DA661">
        <v>0</v>
      </c>
      <c r="DB661">
        <v>0</v>
      </c>
      <c r="DC661">
        <v>0</v>
      </c>
      <c r="DD661">
        <v>0</v>
      </c>
      <c r="DE661">
        <v>0</v>
      </c>
      <c r="DF661">
        <v>0</v>
      </c>
      <c r="DG661">
        <v>0</v>
      </c>
      <c r="DH661">
        <v>0</v>
      </c>
      <c r="DI661">
        <v>0</v>
      </c>
      <c r="DJ661">
        <v>0</v>
      </c>
      <c r="DK661">
        <v>0</v>
      </c>
      <c r="DL661">
        <v>0</v>
      </c>
      <c r="DM661">
        <v>0</v>
      </c>
      <c r="DN661">
        <v>0</v>
      </c>
      <c r="DO661">
        <v>0</v>
      </c>
      <c r="DP661">
        <v>0</v>
      </c>
      <c r="DQ661">
        <v>0</v>
      </c>
      <c r="DR661">
        <v>0</v>
      </c>
      <c r="DS661">
        <v>0</v>
      </c>
      <c r="DT661">
        <v>0</v>
      </c>
      <c r="DU661">
        <v>0</v>
      </c>
      <c r="DV661">
        <v>0</v>
      </c>
      <c r="DW661">
        <v>0</v>
      </c>
      <c r="DX661">
        <v>0</v>
      </c>
      <c r="DY661">
        <v>0</v>
      </c>
      <c r="DZ661">
        <v>0</v>
      </c>
      <c r="EA661">
        <v>0</v>
      </c>
      <c r="EB661">
        <v>0</v>
      </c>
      <c r="EC661">
        <v>0</v>
      </c>
      <c r="ED661">
        <v>0</v>
      </c>
      <c r="EE661">
        <v>0</v>
      </c>
      <c r="EF661">
        <v>0</v>
      </c>
      <c r="EG661">
        <v>0</v>
      </c>
      <c r="EH661">
        <v>0</v>
      </c>
      <c r="EI661">
        <v>0</v>
      </c>
      <c r="EJ661">
        <v>0</v>
      </c>
      <c r="EK661">
        <v>0</v>
      </c>
      <c r="EL661">
        <v>0</v>
      </c>
      <c r="EM661">
        <v>0</v>
      </c>
      <c r="EN661">
        <v>0</v>
      </c>
      <c r="EO661">
        <v>0</v>
      </c>
      <c r="EP661">
        <v>0</v>
      </c>
      <c r="EQ661">
        <v>0</v>
      </c>
      <c r="ER661">
        <v>0</v>
      </c>
      <c r="ES661">
        <v>0</v>
      </c>
    </row>
    <row r="662" spans="1:149" hidden="1" x14ac:dyDescent="0.3">
      <c r="A662" t="s">
        <v>148</v>
      </c>
      <c r="B662" t="s">
        <v>1033</v>
      </c>
      <c r="C662" t="s">
        <v>1378</v>
      </c>
      <c r="D662" t="s">
        <v>151</v>
      </c>
      <c r="E662" t="s">
        <v>152</v>
      </c>
      <c r="F662" t="s">
        <v>1384</v>
      </c>
      <c r="G662" t="str">
        <f>VLOOKUP(L662,'[3]Locn Lookup 2'!G:H,2,FALSE)</f>
        <v>111 -  OLD GREENWICH SCHOOL</v>
      </c>
      <c r="H662" t="str">
        <f t="shared" si="37"/>
        <v>22138111 -  OLD GREENWICH SCHOOL</v>
      </c>
      <c r="I662" t="s">
        <v>154</v>
      </c>
      <c r="J662" t="s">
        <v>155</v>
      </c>
      <c r="L662" s="3">
        <v>111</v>
      </c>
      <c r="M662" t="s">
        <v>652</v>
      </c>
      <c r="N662" t="s">
        <v>1385</v>
      </c>
      <c r="O662" t="s">
        <v>151</v>
      </c>
      <c r="P662" t="s">
        <v>158</v>
      </c>
      <c r="Q662" t="s">
        <v>307</v>
      </c>
      <c r="R662">
        <v>0</v>
      </c>
      <c r="S662">
        <v>0</v>
      </c>
      <c r="T662">
        <v>0</v>
      </c>
      <c r="U662">
        <v>0</v>
      </c>
      <c r="V662">
        <v>0</v>
      </c>
      <c r="W662">
        <v>0</v>
      </c>
      <c r="X662">
        <v>0</v>
      </c>
      <c r="Y662">
        <v>0</v>
      </c>
      <c r="Z662">
        <v>0</v>
      </c>
      <c r="AA662">
        <v>0</v>
      </c>
      <c r="AB662">
        <v>29000</v>
      </c>
      <c r="AC662">
        <v>0</v>
      </c>
      <c r="AD662">
        <v>-12845</v>
      </c>
      <c r="AE662">
        <f t="shared" si="38"/>
        <v>-12845</v>
      </c>
      <c r="AF662">
        <v>16155</v>
      </c>
      <c r="AG662">
        <v>16155</v>
      </c>
      <c r="AH662">
        <v>0</v>
      </c>
      <c r="AI662">
        <v>100</v>
      </c>
      <c r="AJ662">
        <v>0</v>
      </c>
      <c r="AK662">
        <v>0</v>
      </c>
      <c r="AL662">
        <v>0</v>
      </c>
      <c r="AM662">
        <v>0</v>
      </c>
      <c r="AN662">
        <v>0</v>
      </c>
      <c r="AO662">
        <v>0</v>
      </c>
      <c r="AP662">
        <v>0</v>
      </c>
      <c r="AQ662">
        <v>0</v>
      </c>
      <c r="AR662">
        <v>0</v>
      </c>
      <c r="AS662">
        <v>0</v>
      </c>
      <c r="AT662">
        <v>0</v>
      </c>
      <c r="AU662">
        <v>0</v>
      </c>
      <c r="AV662">
        <v>0</v>
      </c>
      <c r="AW662">
        <v>0</v>
      </c>
      <c r="AX662">
        <v>0</v>
      </c>
      <c r="AY662">
        <v>0</v>
      </c>
      <c r="AZ662" t="s">
        <v>1386</v>
      </c>
      <c r="BA662" t="s">
        <v>1384</v>
      </c>
      <c r="BB662" t="s">
        <v>161</v>
      </c>
      <c r="BC662" t="s">
        <v>161</v>
      </c>
      <c r="BD662" t="s">
        <v>161</v>
      </c>
      <c r="BE662" t="s">
        <v>161</v>
      </c>
      <c r="BF662" t="s">
        <v>159</v>
      </c>
      <c r="BG662" t="s">
        <v>161</v>
      </c>
      <c r="BH662" t="s">
        <v>161</v>
      </c>
      <c r="BI662">
        <v>0</v>
      </c>
      <c r="BJ662" t="s">
        <v>161</v>
      </c>
      <c r="BK662" t="s">
        <v>161</v>
      </c>
      <c r="BL662" t="s">
        <v>161</v>
      </c>
      <c r="BM662" t="s">
        <v>161</v>
      </c>
      <c r="BO662" t="s">
        <v>161</v>
      </c>
      <c r="BQ662" t="s">
        <v>161</v>
      </c>
      <c r="BS662" t="s">
        <v>161</v>
      </c>
      <c r="BU662" t="s">
        <v>161</v>
      </c>
      <c r="BW662" t="s">
        <v>161</v>
      </c>
      <c r="BX662" t="s">
        <v>161</v>
      </c>
      <c r="BZ662">
        <v>0</v>
      </c>
      <c r="CA662">
        <v>0</v>
      </c>
      <c r="CB662">
        <v>0</v>
      </c>
      <c r="CC662">
        <v>0</v>
      </c>
      <c r="CD662">
        <v>0</v>
      </c>
      <c r="CE662">
        <v>0</v>
      </c>
      <c r="CF662">
        <v>0</v>
      </c>
      <c r="CG662">
        <v>0</v>
      </c>
      <c r="CH662">
        <v>0</v>
      </c>
      <c r="CI662">
        <v>0</v>
      </c>
      <c r="CJ662">
        <v>0</v>
      </c>
      <c r="CK662">
        <v>0</v>
      </c>
      <c r="CL662">
        <v>0</v>
      </c>
      <c r="CM662">
        <v>0</v>
      </c>
      <c r="CN662">
        <v>0</v>
      </c>
      <c r="CO662">
        <v>0</v>
      </c>
      <c r="CP662">
        <v>0</v>
      </c>
      <c r="CQ662">
        <v>0</v>
      </c>
      <c r="CR662">
        <v>0</v>
      </c>
      <c r="CS662">
        <v>0</v>
      </c>
      <c r="CT662">
        <v>0</v>
      </c>
      <c r="CU662">
        <v>0</v>
      </c>
      <c r="CV662">
        <v>0</v>
      </c>
      <c r="CW662">
        <v>0</v>
      </c>
      <c r="CX662">
        <v>0</v>
      </c>
      <c r="CY662">
        <v>0</v>
      </c>
      <c r="CZ662">
        <v>0</v>
      </c>
      <c r="DA662">
        <v>0</v>
      </c>
      <c r="DB662">
        <v>0</v>
      </c>
      <c r="DC662">
        <v>0</v>
      </c>
      <c r="DD662">
        <v>0</v>
      </c>
      <c r="DE662">
        <v>0</v>
      </c>
      <c r="DF662">
        <v>0</v>
      </c>
      <c r="DG662">
        <v>0</v>
      </c>
      <c r="DH662">
        <v>0</v>
      </c>
      <c r="DI662">
        <v>0</v>
      </c>
      <c r="DJ662">
        <v>0</v>
      </c>
      <c r="DK662">
        <v>0</v>
      </c>
      <c r="DL662">
        <v>0</v>
      </c>
      <c r="DM662">
        <v>0</v>
      </c>
      <c r="DN662">
        <v>0</v>
      </c>
      <c r="DO662">
        <v>0</v>
      </c>
      <c r="DP662">
        <v>0</v>
      </c>
      <c r="DQ662">
        <v>0</v>
      </c>
      <c r="DR662">
        <v>0</v>
      </c>
      <c r="DS662">
        <v>0</v>
      </c>
      <c r="DT662">
        <v>0</v>
      </c>
      <c r="DU662">
        <v>0</v>
      </c>
      <c r="DV662">
        <v>0</v>
      </c>
      <c r="DW662">
        <v>0</v>
      </c>
      <c r="DX662">
        <v>0</v>
      </c>
      <c r="DY662">
        <v>0</v>
      </c>
      <c r="DZ662">
        <v>0</v>
      </c>
      <c r="EA662">
        <v>0</v>
      </c>
      <c r="EB662">
        <v>0</v>
      </c>
      <c r="EC662">
        <v>0</v>
      </c>
      <c r="ED662">
        <v>0</v>
      </c>
      <c r="EE662">
        <v>0</v>
      </c>
      <c r="EF662">
        <v>0</v>
      </c>
      <c r="EG662">
        <v>0</v>
      </c>
      <c r="EH662">
        <v>0</v>
      </c>
      <c r="EI662">
        <v>0</v>
      </c>
      <c r="EJ662">
        <v>0</v>
      </c>
      <c r="EK662">
        <v>0</v>
      </c>
      <c r="EL662">
        <v>0</v>
      </c>
      <c r="EM662">
        <v>0</v>
      </c>
      <c r="EN662">
        <v>0</v>
      </c>
      <c r="EO662">
        <v>0</v>
      </c>
      <c r="EP662">
        <v>0</v>
      </c>
      <c r="EQ662">
        <v>0</v>
      </c>
      <c r="ER662">
        <v>0</v>
      </c>
      <c r="ES662">
        <v>0</v>
      </c>
    </row>
    <row r="663" spans="1:149" hidden="1" x14ac:dyDescent="0.3">
      <c r="A663" t="s">
        <v>148</v>
      </c>
      <c r="B663" t="s">
        <v>1033</v>
      </c>
      <c r="C663" t="s">
        <v>1378</v>
      </c>
      <c r="D663" t="s">
        <v>151</v>
      </c>
      <c r="E663" t="s">
        <v>152</v>
      </c>
      <c r="F663" t="s">
        <v>1387</v>
      </c>
      <c r="G663" t="str">
        <f>VLOOKUP(L663,'[3]Locn Lookup 2'!G:H,2,FALSE)</f>
        <v>111 -  OLD GREENWICH SCHOOL</v>
      </c>
      <c r="H663" t="str">
        <f t="shared" si="37"/>
        <v>22186111 -  OLD GREENWICH SCHOOL</v>
      </c>
      <c r="I663" t="s">
        <v>154</v>
      </c>
      <c r="J663" t="s">
        <v>155</v>
      </c>
      <c r="L663" s="3">
        <v>111</v>
      </c>
      <c r="M663" t="s">
        <v>652</v>
      </c>
      <c r="N663" t="s">
        <v>1388</v>
      </c>
      <c r="O663" t="s">
        <v>151</v>
      </c>
      <c r="P663" t="s">
        <v>158</v>
      </c>
      <c r="Q663" t="s">
        <v>307</v>
      </c>
      <c r="R663">
        <v>0</v>
      </c>
      <c r="S663">
        <v>0</v>
      </c>
      <c r="T663">
        <v>0</v>
      </c>
      <c r="U663">
        <v>0</v>
      </c>
      <c r="V663">
        <v>0</v>
      </c>
      <c r="W663">
        <v>0</v>
      </c>
      <c r="X663">
        <v>0</v>
      </c>
      <c r="Y663">
        <v>0</v>
      </c>
      <c r="Z663">
        <v>0</v>
      </c>
      <c r="AA663">
        <v>0</v>
      </c>
      <c r="AB663">
        <v>3250</v>
      </c>
      <c r="AC663">
        <v>0</v>
      </c>
      <c r="AD663">
        <v>0</v>
      </c>
      <c r="AE663">
        <f t="shared" si="38"/>
        <v>0</v>
      </c>
      <c r="AF663">
        <v>3250</v>
      </c>
      <c r="AG663">
        <v>3250</v>
      </c>
      <c r="AH663">
        <v>0</v>
      </c>
      <c r="AI663">
        <v>100</v>
      </c>
      <c r="AJ663">
        <v>0</v>
      </c>
      <c r="AK663">
        <v>0</v>
      </c>
      <c r="AL663">
        <v>0</v>
      </c>
      <c r="AM663">
        <v>0</v>
      </c>
      <c r="AN663">
        <v>0</v>
      </c>
      <c r="AO663">
        <v>0</v>
      </c>
      <c r="AP663">
        <v>0</v>
      </c>
      <c r="AQ663">
        <v>0</v>
      </c>
      <c r="AR663">
        <v>0</v>
      </c>
      <c r="AS663">
        <v>0</v>
      </c>
      <c r="AT663">
        <v>0</v>
      </c>
      <c r="AU663">
        <v>0</v>
      </c>
      <c r="AV663">
        <v>0</v>
      </c>
      <c r="AW663">
        <v>0</v>
      </c>
      <c r="AX663">
        <v>0</v>
      </c>
      <c r="AY663">
        <v>0</v>
      </c>
      <c r="AZ663" t="s">
        <v>1389</v>
      </c>
      <c r="BA663" t="s">
        <v>1387</v>
      </c>
      <c r="BB663" t="s">
        <v>161</v>
      </c>
      <c r="BC663" t="s">
        <v>161</v>
      </c>
      <c r="BD663" t="s">
        <v>161</v>
      </c>
      <c r="BE663" t="s">
        <v>161</v>
      </c>
      <c r="BF663" t="s">
        <v>159</v>
      </c>
      <c r="BG663" t="s">
        <v>161</v>
      </c>
      <c r="BH663" t="s">
        <v>161</v>
      </c>
      <c r="BI663">
        <v>0</v>
      </c>
      <c r="BJ663" t="s">
        <v>161</v>
      </c>
      <c r="BK663" t="s">
        <v>161</v>
      </c>
      <c r="BL663" t="s">
        <v>161</v>
      </c>
      <c r="BM663" t="s">
        <v>161</v>
      </c>
      <c r="BO663" t="s">
        <v>161</v>
      </c>
      <c r="BQ663" t="s">
        <v>161</v>
      </c>
      <c r="BS663" t="s">
        <v>161</v>
      </c>
      <c r="BU663" t="s">
        <v>161</v>
      </c>
      <c r="BW663" t="s">
        <v>161</v>
      </c>
      <c r="BX663" t="s">
        <v>161</v>
      </c>
      <c r="BZ663">
        <v>0</v>
      </c>
      <c r="CA663">
        <v>0</v>
      </c>
      <c r="CB663">
        <v>0</v>
      </c>
      <c r="CC663">
        <v>0</v>
      </c>
      <c r="CD663">
        <v>0</v>
      </c>
      <c r="CE663">
        <v>0</v>
      </c>
      <c r="CF663">
        <v>0</v>
      </c>
      <c r="CG663">
        <v>0</v>
      </c>
      <c r="CH663">
        <v>0</v>
      </c>
      <c r="CI663">
        <v>0</v>
      </c>
      <c r="CJ663">
        <v>0</v>
      </c>
      <c r="CK663">
        <v>0</v>
      </c>
      <c r="CL663">
        <v>0</v>
      </c>
      <c r="CM663">
        <v>0</v>
      </c>
      <c r="CN663">
        <v>0</v>
      </c>
      <c r="CO663">
        <v>0</v>
      </c>
      <c r="CP663">
        <v>0</v>
      </c>
      <c r="CQ663">
        <v>0</v>
      </c>
      <c r="CR663">
        <v>0</v>
      </c>
      <c r="CS663">
        <v>0</v>
      </c>
      <c r="CT663">
        <v>0</v>
      </c>
      <c r="CU663">
        <v>0</v>
      </c>
      <c r="CV663">
        <v>0</v>
      </c>
      <c r="CW663">
        <v>0</v>
      </c>
      <c r="CX663">
        <v>0</v>
      </c>
      <c r="CY663">
        <v>0</v>
      </c>
      <c r="CZ663">
        <v>0</v>
      </c>
      <c r="DA663">
        <v>0</v>
      </c>
      <c r="DB663">
        <v>0</v>
      </c>
      <c r="DC663">
        <v>0</v>
      </c>
      <c r="DD663">
        <v>0</v>
      </c>
      <c r="DE663">
        <v>0</v>
      </c>
      <c r="DF663">
        <v>0</v>
      </c>
      <c r="DG663">
        <v>0</v>
      </c>
      <c r="DH663">
        <v>0</v>
      </c>
      <c r="DI663">
        <v>0</v>
      </c>
      <c r="DJ663">
        <v>0</v>
      </c>
      <c r="DK663">
        <v>0</v>
      </c>
      <c r="DL663">
        <v>0</v>
      </c>
      <c r="DM663">
        <v>0</v>
      </c>
      <c r="DN663">
        <v>0</v>
      </c>
      <c r="DO663">
        <v>0</v>
      </c>
      <c r="DP663">
        <v>0</v>
      </c>
      <c r="DQ663">
        <v>0</v>
      </c>
      <c r="DR663">
        <v>0</v>
      </c>
      <c r="DS663">
        <v>0</v>
      </c>
      <c r="DT663">
        <v>0</v>
      </c>
      <c r="DU663">
        <v>0</v>
      </c>
      <c r="DV663">
        <v>0</v>
      </c>
      <c r="DW663">
        <v>0</v>
      </c>
      <c r="DX663">
        <v>0</v>
      </c>
      <c r="DY663">
        <v>0</v>
      </c>
      <c r="DZ663">
        <v>0</v>
      </c>
      <c r="EA663">
        <v>0</v>
      </c>
      <c r="EB663">
        <v>0</v>
      </c>
      <c r="EC663">
        <v>0</v>
      </c>
      <c r="ED663">
        <v>0</v>
      </c>
      <c r="EE663">
        <v>0</v>
      </c>
      <c r="EF663">
        <v>0</v>
      </c>
      <c r="EG663">
        <v>0</v>
      </c>
      <c r="EH663">
        <v>0</v>
      </c>
      <c r="EI663">
        <v>0</v>
      </c>
      <c r="EJ663">
        <v>0</v>
      </c>
      <c r="EK663">
        <v>0</v>
      </c>
      <c r="EL663">
        <v>0</v>
      </c>
      <c r="EM663">
        <v>0</v>
      </c>
      <c r="EN663">
        <v>0</v>
      </c>
      <c r="EO663">
        <v>0</v>
      </c>
      <c r="EP663">
        <v>0</v>
      </c>
      <c r="EQ663">
        <v>0</v>
      </c>
      <c r="ER663">
        <v>0</v>
      </c>
      <c r="ES663">
        <v>0</v>
      </c>
    </row>
    <row r="664" spans="1:149" hidden="1" x14ac:dyDescent="0.3">
      <c r="A664" t="s">
        <v>148</v>
      </c>
      <c r="B664" t="s">
        <v>1033</v>
      </c>
      <c r="C664" t="s">
        <v>1378</v>
      </c>
      <c r="D664" t="s">
        <v>151</v>
      </c>
      <c r="E664" t="s">
        <v>152</v>
      </c>
      <c r="F664" t="s">
        <v>1052</v>
      </c>
      <c r="G664" t="str">
        <f>VLOOKUP(L664,'[3]Locn Lookup 2'!G:H,2,FALSE)</f>
        <v>111 -  OLD GREENWICH SCHOOL</v>
      </c>
      <c r="H664" t="str">
        <f t="shared" si="37"/>
        <v>25059111 -  OLD GREENWICH SCHOOL</v>
      </c>
      <c r="I664" t="s">
        <v>154</v>
      </c>
      <c r="J664" t="s">
        <v>155</v>
      </c>
      <c r="L664" s="3">
        <v>111</v>
      </c>
      <c r="M664" t="s">
        <v>652</v>
      </c>
      <c r="N664" t="s">
        <v>1390</v>
      </c>
      <c r="O664" t="s">
        <v>151</v>
      </c>
      <c r="P664" t="s">
        <v>158</v>
      </c>
      <c r="Q664" t="s">
        <v>307</v>
      </c>
      <c r="R664">
        <v>0</v>
      </c>
      <c r="S664">
        <v>0</v>
      </c>
      <c r="T664">
        <v>0</v>
      </c>
      <c r="U664">
        <v>0</v>
      </c>
      <c r="V664">
        <v>0</v>
      </c>
      <c r="W664">
        <v>0</v>
      </c>
      <c r="X664">
        <v>0</v>
      </c>
      <c r="Y664">
        <v>0</v>
      </c>
      <c r="Z664">
        <v>0</v>
      </c>
      <c r="AA664">
        <v>0</v>
      </c>
      <c r="AB664">
        <v>32550</v>
      </c>
      <c r="AC664">
        <v>62150</v>
      </c>
      <c r="AD664">
        <v>0</v>
      </c>
      <c r="AE664">
        <f t="shared" si="38"/>
        <v>62150</v>
      </c>
      <c r="AF664">
        <v>94700</v>
      </c>
      <c r="AG664">
        <v>94700</v>
      </c>
      <c r="AH664">
        <v>0</v>
      </c>
      <c r="AI664">
        <v>100</v>
      </c>
      <c r="AJ664">
        <v>0</v>
      </c>
      <c r="AK664">
        <v>0</v>
      </c>
      <c r="AL664">
        <v>0</v>
      </c>
      <c r="AM664">
        <v>0</v>
      </c>
      <c r="AN664">
        <v>0</v>
      </c>
      <c r="AO664">
        <v>0</v>
      </c>
      <c r="AP664">
        <v>0</v>
      </c>
      <c r="AQ664">
        <v>0</v>
      </c>
      <c r="AR664">
        <v>0</v>
      </c>
      <c r="AS664">
        <v>0</v>
      </c>
      <c r="AT664">
        <v>0</v>
      </c>
      <c r="AU664">
        <v>0</v>
      </c>
      <c r="AV664">
        <v>0</v>
      </c>
      <c r="AW664">
        <v>0</v>
      </c>
      <c r="AX664">
        <v>0</v>
      </c>
      <c r="AY664">
        <v>0</v>
      </c>
      <c r="AZ664" t="s">
        <v>1054</v>
      </c>
      <c r="BA664" t="s">
        <v>1052</v>
      </c>
      <c r="BB664" t="s">
        <v>161</v>
      </c>
      <c r="BC664" t="s">
        <v>161</v>
      </c>
      <c r="BD664" t="s">
        <v>161</v>
      </c>
      <c r="BE664" t="s">
        <v>161</v>
      </c>
      <c r="BF664" t="s">
        <v>159</v>
      </c>
      <c r="BG664" t="s">
        <v>161</v>
      </c>
      <c r="BH664" t="s">
        <v>161</v>
      </c>
      <c r="BI664">
        <v>0</v>
      </c>
      <c r="BJ664" t="s">
        <v>161</v>
      </c>
      <c r="BK664" t="s">
        <v>161</v>
      </c>
      <c r="BL664" t="s">
        <v>161</v>
      </c>
      <c r="BM664" t="s">
        <v>161</v>
      </c>
      <c r="BO664" t="s">
        <v>161</v>
      </c>
      <c r="BQ664" t="s">
        <v>161</v>
      </c>
      <c r="BS664" t="s">
        <v>161</v>
      </c>
      <c r="BU664" t="s">
        <v>161</v>
      </c>
      <c r="BW664" t="s">
        <v>161</v>
      </c>
      <c r="BX664" t="s">
        <v>161</v>
      </c>
      <c r="BZ664">
        <v>0</v>
      </c>
      <c r="CA664">
        <v>0</v>
      </c>
      <c r="CB664">
        <v>0</v>
      </c>
      <c r="CC664">
        <v>0</v>
      </c>
      <c r="CD664">
        <v>0</v>
      </c>
      <c r="CE664">
        <v>0</v>
      </c>
      <c r="CF664">
        <v>0</v>
      </c>
      <c r="CG664">
        <v>0</v>
      </c>
      <c r="CH664">
        <v>0</v>
      </c>
      <c r="CI664">
        <v>0</v>
      </c>
      <c r="CJ664">
        <v>0</v>
      </c>
      <c r="CK664">
        <v>0</v>
      </c>
      <c r="CL664">
        <v>0</v>
      </c>
      <c r="CM664">
        <v>0</v>
      </c>
      <c r="CN664">
        <v>0</v>
      </c>
      <c r="CO664">
        <v>0</v>
      </c>
      <c r="CP664">
        <v>0</v>
      </c>
      <c r="CQ664">
        <v>0</v>
      </c>
      <c r="CR664">
        <v>0</v>
      </c>
      <c r="CS664">
        <v>0</v>
      </c>
      <c r="CT664">
        <v>0</v>
      </c>
      <c r="CU664">
        <v>0</v>
      </c>
      <c r="CV664">
        <v>0</v>
      </c>
      <c r="CW664">
        <v>0</v>
      </c>
      <c r="CX664">
        <v>0</v>
      </c>
      <c r="CY664">
        <v>0</v>
      </c>
      <c r="CZ664">
        <v>0</v>
      </c>
      <c r="DA664">
        <v>0</v>
      </c>
      <c r="DB664">
        <v>0</v>
      </c>
      <c r="DC664">
        <v>0</v>
      </c>
      <c r="DD664">
        <v>0</v>
      </c>
      <c r="DE664">
        <v>0</v>
      </c>
      <c r="DF664">
        <v>0</v>
      </c>
      <c r="DG664">
        <v>0</v>
      </c>
      <c r="DH664">
        <v>0</v>
      </c>
      <c r="DI664">
        <v>0</v>
      </c>
      <c r="DJ664">
        <v>0</v>
      </c>
      <c r="DK664">
        <v>0</v>
      </c>
      <c r="DL664">
        <v>0</v>
      </c>
      <c r="DM664">
        <v>0</v>
      </c>
      <c r="DN664">
        <v>0</v>
      </c>
      <c r="DO664">
        <v>0</v>
      </c>
      <c r="DP664">
        <v>0</v>
      </c>
      <c r="DQ664">
        <v>0</v>
      </c>
      <c r="DR664">
        <v>0</v>
      </c>
      <c r="DS664">
        <v>0</v>
      </c>
      <c r="DT664">
        <v>0</v>
      </c>
      <c r="DU664">
        <v>0</v>
      </c>
      <c r="DV664">
        <v>0</v>
      </c>
      <c r="DW664">
        <v>0</v>
      </c>
      <c r="DX664">
        <v>0</v>
      </c>
      <c r="DY664">
        <v>0</v>
      </c>
      <c r="DZ664">
        <v>0</v>
      </c>
      <c r="EA664">
        <v>0</v>
      </c>
      <c r="EB664">
        <v>0</v>
      </c>
      <c r="EC664">
        <v>0</v>
      </c>
      <c r="ED664">
        <v>0</v>
      </c>
      <c r="EE664">
        <v>0</v>
      </c>
      <c r="EF664">
        <v>0</v>
      </c>
      <c r="EG664">
        <v>0</v>
      </c>
      <c r="EH664">
        <v>0</v>
      </c>
      <c r="EI664">
        <v>0</v>
      </c>
      <c r="EJ664">
        <v>0</v>
      </c>
      <c r="EK664">
        <v>0</v>
      </c>
      <c r="EL664">
        <v>0</v>
      </c>
      <c r="EM664">
        <v>0</v>
      </c>
      <c r="EN664">
        <v>0</v>
      </c>
      <c r="EO664">
        <v>0</v>
      </c>
      <c r="EP664">
        <v>0</v>
      </c>
      <c r="EQ664">
        <v>0</v>
      </c>
      <c r="ER664">
        <v>0</v>
      </c>
      <c r="ES664">
        <v>0</v>
      </c>
    </row>
    <row r="665" spans="1:149" hidden="1" x14ac:dyDescent="0.3">
      <c r="A665" t="s">
        <v>148</v>
      </c>
      <c r="B665" t="s">
        <v>1033</v>
      </c>
      <c r="C665" t="s">
        <v>1378</v>
      </c>
      <c r="D665" t="s">
        <v>203</v>
      </c>
      <c r="E665" t="s">
        <v>204</v>
      </c>
      <c r="F665" t="s">
        <v>1391</v>
      </c>
      <c r="G665" t="str">
        <f>VLOOKUP(L665,'[3]Locn Lookup 2'!G:H,2,FALSE)</f>
        <v>111 -  OLD GREENWICH SCHOOL</v>
      </c>
      <c r="H665" t="str">
        <f t="shared" si="37"/>
        <v>24067111 -  OLD GREENWICH SCHOOL</v>
      </c>
      <c r="I665" t="s">
        <v>154</v>
      </c>
      <c r="J665" t="s">
        <v>155</v>
      </c>
      <c r="L665" s="3">
        <v>111</v>
      </c>
      <c r="M665" t="s">
        <v>652</v>
      </c>
      <c r="N665" t="s">
        <v>1392</v>
      </c>
      <c r="O665" t="s">
        <v>203</v>
      </c>
      <c r="P665" t="s">
        <v>158</v>
      </c>
      <c r="Q665" t="s">
        <v>307</v>
      </c>
      <c r="R665">
        <v>0</v>
      </c>
      <c r="S665">
        <v>0</v>
      </c>
      <c r="T665">
        <v>0</v>
      </c>
      <c r="U665">
        <v>0</v>
      </c>
      <c r="V665">
        <v>0</v>
      </c>
      <c r="W665">
        <v>0</v>
      </c>
      <c r="X665">
        <v>0</v>
      </c>
      <c r="Y665">
        <v>0</v>
      </c>
      <c r="Z665">
        <v>0</v>
      </c>
      <c r="AA665">
        <v>0</v>
      </c>
      <c r="AB665">
        <v>85000</v>
      </c>
      <c r="AC665">
        <v>0</v>
      </c>
      <c r="AD665">
        <v>-480</v>
      </c>
      <c r="AE665">
        <f t="shared" si="38"/>
        <v>-480</v>
      </c>
      <c r="AF665">
        <v>84520</v>
      </c>
      <c r="AG665">
        <v>84520</v>
      </c>
      <c r="AH665">
        <v>0</v>
      </c>
      <c r="AI665">
        <v>100</v>
      </c>
      <c r="AJ665">
        <v>0</v>
      </c>
      <c r="AK665">
        <v>0</v>
      </c>
      <c r="AL665">
        <v>0</v>
      </c>
      <c r="AM665">
        <v>0</v>
      </c>
      <c r="AN665">
        <v>0</v>
      </c>
      <c r="AO665">
        <v>0</v>
      </c>
      <c r="AP665">
        <v>0</v>
      </c>
      <c r="AQ665">
        <v>0</v>
      </c>
      <c r="AR665">
        <v>0</v>
      </c>
      <c r="AS665">
        <v>0</v>
      </c>
      <c r="AT665">
        <v>0</v>
      </c>
      <c r="AU665">
        <v>0</v>
      </c>
      <c r="AV665">
        <v>0</v>
      </c>
      <c r="AW665">
        <v>0</v>
      </c>
      <c r="AX665">
        <v>0</v>
      </c>
      <c r="AY665">
        <v>0</v>
      </c>
      <c r="AZ665" t="s">
        <v>1393</v>
      </c>
      <c r="BA665" t="s">
        <v>1391</v>
      </c>
      <c r="BB665" t="s">
        <v>161</v>
      </c>
      <c r="BC665" t="s">
        <v>161</v>
      </c>
      <c r="BD665" t="s">
        <v>161</v>
      </c>
      <c r="BE665" t="s">
        <v>161</v>
      </c>
      <c r="BF665" t="s">
        <v>159</v>
      </c>
      <c r="BG665" t="s">
        <v>161</v>
      </c>
      <c r="BH665" t="s">
        <v>161</v>
      </c>
      <c r="BI665">
        <v>0</v>
      </c>
      <c r="BJ665" t="s">
        <v>161</v>
      </c>
      <c r="BK665" t="s">
        <v>161</v>
      </c>
      <c r="BL665" t="s">
        <v>1394</v>
      </c>
      <c r="BM665" t="s">
        <v>161</v>
      </c>
      <c r="BO665" t="s">
        <v>161</v>
      </c>
      <c r="BQ665" t="s">
        <v>161</v>
      </c>
      <c r="BS665" t="s">
        <v>161</v>
      </c>
      <c r="BU665" t="s">
        <v>161</v>
      </c>
      <c r="BW665" t="s">
        <v>161</v>
      </c>
      <c r="BX665" t="s">
        <v>161</v>
      </c>
      <c r="BZ665">
        <v>0</v>
      </c>
      <c r="CA665">
        <v>0</v>
      </c>
      <c r="CB665">
        <v>0</v>
      </c>
      <c r="CC665">
        <v>0</v>
      </c>
      <c r="CD665">
        <v>0</v>
      </c>
      <c r="CE665">
        <v>0</v>
      </c>
      <c r="CF665">
        <v>0</v>
      </c>
      <c r="CG665">
        <v>0</v>
      </c>
      <c r="CH665">
        <v>0</v>
      </c>
      <c r="CI665">
        <v>0</v>
      </c>
      <c r="CJ665">
        <v>0</v>
      </c>
      <c r="CK665">
        <v>0</v>
      </c>
      <c r="CL665">
        <v>0</v>
      </c>
      <c r="CM665">
        <v>0</v>
      </c>
      <c r="CN665">
        <v>0</v>
      </c>
      <c r="CO665">
        <v>0</v>
      </c>
      <c r="CP665">
        <v>0</v>
      </c>
      <c r="CQ665">
        <v>0</v>
      </c>
      <c r="CR665">
        <v>0</v>
      </c>
      <c r="CS665">
        <v>0</v>
      </c>
      <c r="CT665">
        <v>0</v>
      </c>
      <c r="CU665">
        <v>0</v>
      </c>
      <c r="CV665">
        <v>0</v>
      </c>
      <c r="CW665">
        <v>0</v>
      </c>
      <c r="CX665">
        <v>0</v>
      </c>
      <c r="CY665">
        <v>0</v>
      </c>
      <c r="CZ665">
        <v>0</v>
      </c>
      <c r="DA665">
        <v>0</v>
      </c>
      <c r="DB665">
        <v>0</v>
      </c>
      <c r="DC665">
        <v>0</v>
      </c>
      <c r="DD665">
        <v>0</v>
      </c>
      <c r="DE665">
        <v>0</v>
      </c>
      <c r="DF665">
        <v>0</v>
      </c>
      <c r="DG665">
        <v>0</v>
      </c>
      <c r="DH665">
        <v>0</v>
      </c>
      <c r="DI665">
        <v>0</v>
      </c>
      <c r="DJ665">
        <v>0</v>
      </c>
      <c r="DK665">
        <v>0</v>
      </c>
      <c r="DL665">
        <v>0</v>
      </c>
      <c r="DM665">
        <v>0</v>
      </c>
      <c r="DN665">
        <v>0</v>
      </c>
      <c r="DO665">
        <v>0</v>
      </c>
      <c r="DP665">
        <v>0</v>
      </c>
      <c r="DQ665">
        <v>0</v>
      </c>
      <c r="DR665">
        <v>0</v>
      </c>
      <c r="DS665">
        <v>0</v>
      </c>
      <c r="DT665">
        <v>0</v>
      </c>
      <c r="DU665">
        <v>0</v>
      </c>
      <c r="DV665">
        <v>0</v>
      </c>
      <c r="DW665">
        <v>0</v>
      </c>
      <c r="DX665">
        <v>0</v>
      </c>
      <c r="DY665">
        <v>0</v>
      </c>
      <c r="DZ665">
        <v>0</v>
      </c>
      <c r="EA665">
        <v>0</v>
      </c>
      <c r="EB665">
        <v>0</v>
      </c>
      <c r="EC665">
        <v>0</v>
      </c>
      <c r="ED665">
        <v>0</v>
      </c>
      <c r="EE665">
        <v>0</v>
      </c>
      <c r="EF665">
        <v>0</v>
      </c>
      <c r="EG665">
        <v>0</v>
      </c>
      <c r="EH665">
        <v>0</v>
      </c>
      <c r="EI665">
        <v>0</v>
      </c>
      <c r="EJ665">
        <v>0</v>
      </c>
      <c r="EK665">
        <v>0</v>
      </c>
      <c r="EL665">
        <v>0</v>
      </c>
      <c r="EM665">
        <v>0</v>
      </c>
      <c r="EN665">
        <v>0</v>
      </c>
      <c r="EO665">
        <v>0</v>
      </c>
      <c r="EP665">
        <v>0</v>
      </c>
      <c r="EQ665">
        <v>0</v>
      </c>
      <c r="ER665">
        <v>0</v>
      </c>
      <c r="ES665">
        <v>0</v>
      </c>
    </row>
    <row r="666" spans="1:149" hidden="1" x14ac:dyDescent="0.3">
      <c r="A666" t="s">
        <v>148</v>
      </c>
      <c r="B666" t="s">
        <v>1033</v>
      </c>
      <c r="C666" t="s">
        <v>1378</v>
      </c>
      <c r="D666" t="s">
        <v>1007</v>
      </c>
      <c r="E666" t="s">
        <v>1008</v>
      </c>
      <c r="F666" t="s">
        <v>1168</v>
      </c>
      <c r="G666" t="str">
        <f>VLOOKUP(L666,'[3]Locn Lookup 2'!G:H,2,FALSE)</f>
        <v>112 -  RIVERSIDE SCHOOL</v>
      </c>
      <c r="H666" t="str">
        <f t="shared" si="37"/>
        <v>22048112 -  RIVERSIDE SCHOOL</v>
      </c>
      <c r="I666" t="s">
        <v>154</v>
      </c>
      <c r="J666" t="s">
        <v>155</v>
      </c>
      <c r="L666" s="3">
        <v>112</v>
      </c>
      <c r="M666" t="s">
        <v>652</v>
      </c>
      <c r="N666" t="s">
        <v>1395</v>
      </c>
      <c r="O666" t="s">
        <v>1007</v>
      </c>
      <c r="P666" t="s">
        <v>158</v>
      </c>
      <c r="Q666" t="s">
        <v>307</v>
      </c>
      <c r="R666">
        <v>0</v>
      </c>
      <c r="S666">
        <v>0</v>
      </c>
      <c r="T666">
        <v>0</v>
      </c>
      <c r="U666">
        <v>0</v>
      </c>
      <c r="V666">
        <v>0</v>
      </c>
      <c r="W666">
        <v>0</v>
      </c>
      <c r="X666">
        <v>0</v>
      </c>
      <c r="Y666">
        <v>0</v>
      </c>
      <c r="Z666">
        <v>0</v>
      </c>
      <c r="AA666">
        <v>0</v>
      </c>
      <c r="AB666">
        <v>0</v>
      </c>
      <c r="AC666">
        <v>7500</v>
      </c>
      <c r="AD666">
        <v>0</v>
      </c>
      <c r="AE666">
        <f t="shared" si="38"/>
        <v>7500</v>
      </c>
      <c r="AF666">
        <v>7500</v>
      </c>
      <c r="AG666">
        <v>7500</v>
      </c>
      <c r="AH666">
        <v>0</v>
      </c>
      <c r="AI666">
        <v>100</v>
      </c>
      <c r="AJ666">
        <v>0</v>
      </c>
      <c r="AK666">
        <v>0</v>
      </c>
      <c r="AL666">
        <v>0</v>
      </c>
      <c r="AM666">
        <v>0</v>
      </c>
      <c r="AN666">
        <v>0</v>
      </c>
      <c r="AO666">
        <v>0</v>
      </c>
      <c r="AP666">
        <v>0</v>
      </c>
      <c r="AQ666">
        <v>0</v>
      </c>
      <c r="AR666">
        <v>0</v>
      </c>
      <c r="AS666">
        <v>0</v>
      </c>
      <c r="AT666">
        <v>0</v>
      </c>
      <c r="AU666">
        <v>0</v>
      </c>
      <c r="AV666">
        <v>0</v>
      </c>
      <c r="AW666">
        <v>0</v>
      </c>
      <c r="AX666">
        <v>0</v>
      </c>
      <c r="AY666">
        <v>0</v>
      </c>
      <c r="AZ666" t="s">
        <v>1170</v>
      </c>
      <c r="BA666" t="s">
        <v>1168</v>
      </c>
      <c r="BB666" t="s">
        <v>161</v>
      </c>
      <c r="BC666" t="s">
        <v>161</v>
      </c>
      <c r="BD666" t="s">
        <v>161</v>
      </c>
      <c r="BE666" t="s">
        <v>161</v>
      </c>
      <c r="BF666" t="s">
        <v>159</v>
      </c>
      <c r="BG666" t="s">
        <v>161</v>
      </c>
      <c r="BH666" t="s">
        <v>161</v>
      </c>
      <c r="BI666">
        <v>0</v>
      </c>
      <c r="BJ666" t="s">
        <v>161</v>
      </c>
      <c r="BK666" t="s">
        <v>161</v>
      </c>
      <c r="BL666" t="s">
        <v>161</v>
      </c>
      <c r="BM666" t="s">
        <v>161</v>
      </c>
      <c r="BO666" t="s">
        <v>161</v>
      </c>
      <c r="BQ666" t="s">
        <v>161</v>
      </c>
      <c r="BS666" t="s">
        <v>161</v>
      </c>
      <c r="BU666" t="s">
        <v>161</v>
      </c>
      <c r="BW666" t="s">
        <v>161</v>
      </c>
      <c r="BX666" t="s">
        <v>161</v>
      </c>
      <c r="BZ666">
        <v>0</v>
      </c>
      <c r="CA666">
        <v>0</v>
      </c>
      <c r="CB666">
        <v>0</v>
      </c>
      <c r="CC666">
        <v>0</v>
      </c>
      <c r="CD666">
        <v>0</v>
      </c>
      <c r="CE666">
        <v>0</v>
      </c>
      <c r="CF666">
        <v>0</v>
      </c>
      <c r="CG666">
        <v>0</v>
      </c>
      <c r="CH666">
        <v>0</v>
      </c>
      <c r="CI666">
        <v>0</v>
      </c>
      <c r="CJ666">
        <v>0</v>
      </c>
      <c r="CK666">
        <v>0</v>
      </c>
      <c r="CL666">
        <v>0</v>
      </c>
      <c r="CM666">
        <v>0</v>
      </c>
      <c r="CN666">
        <v>0</v>
      </c>
      <c r="CO666">
        <v>0</v>
      </c>
      <c r="CP666">
        <v>0</v>
      </c>
      <c r="CQ666">
        <v>0</v>
      </c>
      <c r="CR666">
        <v>0</v>
      </c>
      <c r="CS666">
        <v>0</v>
      </c>
      <c r="CT666">
        <v>0</v>
      </c>
      <c r="CU666">
        <v>0</v>
      </c>
      <c r="CV666">
        <v>0</v>
      </c>
      <c r="CW666">
        <v>0</v>
      </c>
      <c r="CX666">
        <v>0</v>
      </c>
      <c r="CY666">
        <v>0</v>
      </c>
      <c r="CZ666">
        <v>0</v>
      </c>
      <c r="DA666">
        <v>0</v>
      </c>
      <c r="DB666">
        <v>0</v>
      </c>
      <c r="DC666">
        <v>0</v>
      </c>
      <c r="DD666">
        <v>0</v>
      </c>
      <c r="DE666">
        <v>0</v>
      </c>
      <c r="DF666">
        <v>0</v>
      </c>
      <c r="DG666">
        <v>0</v>
      </c>
      <c r="DH666">
        <v>0</v>
      </c>
      <c r="DI666">
        <v>0</v>
      </c>
      <c r="DJ666">
        <v>0</v>
      </c>
      <c r="DK666">
        <v>0</v>
      </c>
      <c r="DL666">
        <v>0</v>
      </c>
      <c r="DM666">
        <v>0</v>
      </c>
      <c r="DN666">
        <v>0</v>
      </c>
      <c r="DO666">
        <v>0</v>
      </c>
      <c r="DP666">
        <v>0</v>
      </c>
      <c r="DQ666">
        <v>0</v>
      </c>
      <c r="DR666">
        <v>0</v>
      </c>
      <c r="DS666">
        <v>0</v>
      </c>
      <c r="DT666">
        <v>0</v>
      </c>
      <c r="DU666">
        <v>0</v>
      </c>
      <c r="DV666">
        <v>0</v>
      </c>
      <c r="DW666">
        <v>0</v>
      </c>
      <c r="DX666">
        <v>0</v>
      </c>
      <c r="DY666">
        <v>0</v>
      </c>
      <c r="DZ666">
        <v>0</v>
      </c>
      <c r="EA666">
        <v>0</v>
      </c>
      <c r="EB666">
        <v>0</v>
      </c>
      <c r="EC666">
        <v>0</v>
      </c>
      <c r="ED666">
        <v>0</v>
      </c>
      <c r="EE666">
        <v>0</v>
      </c>
      <c r="EF666">
        <v>0</v>
      </c>
      <c r="EG666">
        <v>0</v>
      </c>
      <c r="EH666">
        <v>0</v>
      </c>
      <c r="EI666">
        <v>0</v>
      </c>
      <c r="EJ666">
        <v>0</v>
      </c>
      <c r="EK666">
        <v>0</v>
      </c>
      <c r="EL666">
        <v>0</v>
      </c>
      <c r="EM666">
        <v>0</v>
      </c>
      <c r="EN666">
        <v>0</v>
      </c>
      <c r="EO666">
        <v>0</v>
      </c>
      <c r="EP666">
        <v>0</v>
      </c>
      <c r="EQ666">
        <v>0</v>
      </c>
      <c r="ER666">
        <v>0</v>
      </c>
      <c r="ES666">
        <v>0</v>
      </c>
    </row>
    <row r="667" spans="1:149" hidden="1" x14ac:dyDescent="0.3">
      <c r="A667" t="s">
        <v>148</v>
      </c>
      <c r="B667" t="s">
        <v>1033</v>
      </c>
      <c r="C667" t="s">
        <v>1396</v>
      </c>
      <c r="D667" t="s">
        <v>151</v>
      </c>
      <c r="E667" t="s">
        <v>152</v>
      </c>
      <c r="F667" t="s">
        <v>1102</v>
      </c>
      <c r="G667" t="e">
        <f>VLOOKUP(L667,'[3]Locn Lookup 2'!G:H,2,FALSE)</f>
        <v>#VALUE!</v>
      </c>
      <c r="H667" t="e">
        <f t="shared" si="37"/>
        <v>#VALUE!</v>
      </c>
      <c r="I667" t="s">
        <v>154</v>
      </c>
      <c r="J667" t="s">
        <v>155</v>
      </c>
      <c r="L667" s="3" t="e">
        <v>#VALUE!</v>
      </c>
      <c r="M667" t="s">
        <v>840</v>
      </c>
      <c r="N667" t="s">
        <v>1397</v>
      </c>
      <c r="O667" t="s">
        <v>151</v>
      </c>
      <c r="P667" t="s">
        <v>158</v>
      </c>
      <c r="Q667" t="s">
        <v>307</v>
      </c>
      <c r="R667">
        <v>0</v>
      </c>
      <c r="S667">
        <v>0</v>
      </c>
      <c r="T667">
        <v>0</v>
      </c>
      <c r="U667">
        <v>0</v>
      </c>
      <c r="V667">
        <v>0</v>
      </c>
      <c r="W667">
        <v>0</v>
      </c>
      <c r="X667">
        <v>0</v>
      </c>
      <c r="Y667">
        <v>0</v>
      </c>
      <c r="Z667">
        <v>0</v>
      </c>
      <c r="AA667">
        <v>0</v>
      </c>
      <c r="AB667">
        <v>11500</v>
      </c>
      <c r="AC667">
        <v>0</v>
      </c>
      <c r="AD667">
        <v>-11500</v>
      </c>
      <c r="AE667">
        <f t="shared" si="38"/>
        <v>-11500</v>
      </c>
      <c r="AF667">
        <v>0</v>
      </c>
      <c r="AG667">
        <v>0</v>
      </c>
      <c r="AH667">
        <v>0</v>
      </c>
      <c r="AI667">
        <v>0</v>
      </c>
      <c r="AJ667">
        <v>0</v>
      </c>
      <c r="AK667">
        <v>0</v>
      </c>
      <c r="AL667">
        <v>0</v>
      </c>
      <c r="AM667">
        <v>0</v>
      </c>
      <c r="AN667">
        <v>0</v>
      </c>
      <c r="AO667">
        <v>0</v>
      </c>
      <c r="AP667">
        <v>0</v>
      </c>
      <c r="AQ667">
        <v>0</v>
      </c>
      <c r="AR667">
        <v>0</v>
      </c>
      <c r="AS667">
        <v>0</v>
      </c>
      <c r="AT667">
        <v>0</v>
      </c>
      <c r="AU667">
        <v>0</v>
      </c>
      <c r="AV667">
        <v>0</v>
      </c>
      <c r="AW667">
        <v>0</v>
      </c>
      <c r="AX667">
        <v>0</v>
      </c>
      <c r="AY667">
        <v>0</v>
      </c>
      <c r="AZ667" t="s">
        <v>988</v>
      </c>
      <c r="BA667" t="s">
        <v>1102</v>
      </c>
      <c r="BB667" t="s">
        <v>161</v>
      </c>
      <c r="BC667" t="s">
        <v>161</v>
      </c>
      <c r="BD667" t="s">
        <v>161</v>
      </c>
      <c r="BE667" t="s">
        <v>161</v>
      </c>
      <c r="BF667" t="s">
        <v>159</v>
      </c>
      <c r="BG667" t="s">
        <v>161</v>
      </c>
      <c r="BH667" t="s">
        <v>161</v>
      </c>
      <c r="BI667">
        <v>0</v>
      </c>
      <c r="BJ667" t="s">
        <v>161</v>
      </c>
      <c r="BK667" t="s">
        <v>161</v>
      </c>
      <c r="BL667" t="s">
        <v>1104</v>
      </c>
      <c r="BM667" t="s">
        <v>161</v>
      </c>
      <c r="BO667" t="s">
        <v>161</v>
      </c>
      <c r="BQ667" t="s">
        <v>161</v>
      </c>
      <c r="BS667" t="s">
        <v>161</v>
      </c>
      <c r="BU667" t="s">
        <v>161</v>
      </c>
      <c r="BW667" t="s">
        <v>161</v>
      </c>
      <c r="BX667" t="s">
        <v>161</v>
      </c>
      <c r="BZ667">
        <v>0</v>
      </c>
      <c r="CA667">
        <v>0</v>
      </c>
      <c r="CB667">
        <v>0</v>
      </c>
      <c r="CC667">
        <v>0</v>
      </c>
      <c r="CD667">
        <v>0</v>
      </c>
      <c r="CE667">
        <v>0</v>
      </c>
      <c r="CF667">
        <v>0</v>
      </c>
      <c r="CG667">
        <v>0</v>
      </c>
      <c r="CH667">
        <v>0</v>
      </c>
      <c r="CI667">
        <v>0</v>
      </c>
      <c r="CJ667">
        <v>0</v>
      </c>
      <c r="CK667">
        <v>0</v>
      </c>
      <c r="CL667">
        <v>0</v>
      </c>
      <c r="CM667">
        <v>0</v>
      </c>
      <c r="CN667">
        <v>0</v>
      </c>
      <c r="CO667">
        <v>0</v>
      </c>
      <c r="CP667">
        <v>0</v>
      </c>
      <c r="CQ667">
        <v>0</v>
      </c>
      <c r="CR667">
        <v>0</v>
      </c>
      <c r="CS667">
        <v>0</v>
      </c>
      <c r="CT667">
        <v>0</v>
      </c>
      <c r="CU667">
        <v>0</v>
      </c>
      <c r="CV667">
        <v>0</v>
      </c>
      <c r="CW667">
        <v>0</v>
      </c>
      <c r="CX667">
        <v>0</v>
      </c>
      <c r="CY667">
        <v>0</v>
      </c>
      <c r="CZ667">
        <v>0</v>
      </c>
      <c r="DA667">
        <v>0</v>
      </c>
      <c r="DB667">
        <v>0</v>
      </c>
      <c r="DC667">
        <v>0</v>
      </c>
      <c r="DD667">
        <v>0</v>
      </c>
      <c r="DE667">
        <v>0</v>
      </c>
      <c r="DF667">
        <v>0</v>
      </c>
      <c r="DG667">
        <v>0</v>
      </c>
      <c r="DH667">
        <v>0</v>
      </c>
      <c r="DI667">
        <v>0</v>
      </c>
      <c r="DJ667">
        <v>0</v>
      </c>
      <c r="DK667">
        <v>0</v>
      </c>
      <c r="DL667">
        <v>0</v>
      </c>
      <c r="DM667">
        <v>0</v>
      </c>
      <c r="DN667">
        <v>0</v>
      </c>
      <c r="DO667">
        <v>0</v>
      </c>
      <c r="DP667">
        <v>0</v>
      </c>
      <c r="DQ667">
        <v>0</v>
      </c>
      <c r="DR667">
        <v>0</v>
      </c>
      <c r="DS667">
        <v>0</v>
      </c>
      <c r="DT667">
        <v>0</v>
      </c>
      <c r="DU667">
        <v>0</v>
      </c>
      <c r="DV667">
        <v>0</v>
      </c>
      <c r="DW667">
        <v>0</v>
      </c>
      <c r="DX667">
        <v>0</v>
      </c>
      <c r="DY667">
        <v>0</v>
      </c>
      <c r="DZ667">
        <v>0</v>
      </c>
      <c r="EA667">
        <v>0</v>
      </c>
      <c r="EB667">
        <v>0</v>
      </c>
      <c r="EC667">
        <v>0</v>
      </c>
      <c r="ED667">
        <v>0</v>
      </c>
      <c r="EE667">
        <v>0</v>
      </c>
      <c r="EF667">
        <v>0</v>
      </c>
      <c r="EG667">
        <v>0</v>
      </c>
      <c r="EH667">
        <v>0</v>
      </c>
      <c r="EI667">
        <v>0</v>
      </c>
      <c r="EJ667">
        <v>0</v>
      </c>
      <c r="EK667">
        <v>0</v>
      </c>
      <c r="EL667">
        <v>11500</v>
      </c>
      <c r="EM667">
        <v>0</v>
      </c>
      <c r="EN667">
        <v>-11500</v>
      </c>
      <c r="EO667">
        <v>0</v>
      </c>
      <c r="EP667">
        <v>0</v>
      </c>
      <c r="EQ667">
        <v>0</v>
      </c>
      <c r="ER667">
        <v>0</v>
      </c>
      <c r="ES667">
        <v>0</v>
      </c>
    </row>
    <row r="668" spans="1:149" hidden="1" x14ac:dyDescent="0.3">
      <c r="A668" t="s">
        <v>148</v>
      </c>
      <c r="B668" t="s">
        <v>149</v>
      </c>
      <c r="C668" t="s">
        <v>1398</v>
      </c>
      <c r="D668" t="s">
        <v>151</v>
      </c>
      <c r="E668" t="s">
        <v>152</v>
      </c>
      <c r="F668" t="s">
        <v>1107</v>
      </c>
      <c r="G668" t="e">
        <f>VLOOKUP(L668,'[3]Locn Lookup 2'!G:H,2,FALSE)</f>
        <v>#VALUE!</v>
      </c>
      <c r="H668" t="e">
        <f t="shared" si="37"/>
        <v>#VALUE!</v>
      </c>
      <c r="I668" t="s">
        <v>154</v>
      </c>
      <c r="J668" t="s">
        <v>155</v>
      </c>
      <c r="L668" s="3" t="e">
        <v>#VALUE!</v>
      </c>
      <c r="M668" t="s">
        <v>156</v>
      </c>
      <c r="N668" t="s">
        <v>1399</v>
      </c>
      <c r="O668" t="s">
        <v>151</v>
      </c>
      <c r="P668" t="s">
        <v>158</v>
      </c>
      <c r="Q668" t="s">
        <v>307</v>
      </c>
      <c r="R668">
        <v>0</v>
      </c>
      <c r="S668">
        <v>0</v>
      </c>
      <c r="T668">
        <v>0</v>
      </c>
      <c r="U668">
        <v>0</v>
      </c>
      <c r="V668">
        <v>0</v>
      </c>
      <c r="W668">
        <v>0</v>
      </c>
      <c r="X668">
        <v>0</v>
      </c>
      <c r="Y668">
        <v>0</v>
      </c>
      <c r="Z668">
        <v>0</v>
      </c>
      <c r="AA668">
        <v>0</v>
      </c>
      <c r="AB668">
        <v>3500</v>
      </c>
      <c r="AC668">
        <v>0</v>
      </c>
      <c r="AD668">
        <v>-3500</v>
      </c>
      <c r="AE668">
        <f t="shared" si="38"/>
        <v>-3500</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t="s">
        <v>1109</v>
      </c>
      <c r="BA668" t="s">
        <v>1107</v>
      </c>
      <c r="BB668" t="s">
        <v>161</v>
      </c>
      <c r="BC668" t="s">
        <v>161</v>
      </c>
      <c r="BD668" t="s">
        <v>161</v>
      </c>
      <c r="BE668" t="s">
        <v>161</v>
      </c>
      <c r="BF668" t="s">
        <v>159</v>
      </c>
      <c r="BG668" t="s">
        <v>161</v>
      </c>
      <c r="BH668" s="4">
        <v>42186</v>
      </c>
      <c r="BI668">
        <v>0</v>
      </c>
      <c r="BJ668" s="4">
        <v>42551</v>
      </c>
      <c r="BK668" t="s">
        <v>161</v>
      </c>
      <c r="BL668" t="s">
        <v>161</v>
      </c>
      <c r="BM668" t="s">
        <v>161</v>
      </c>
      <c r="BO668" t="s">
        <v>161</v>
      </c>
      <c r="BQ668" t="s">
        <v>161</v>
      </c>
      <c r="BS668" t="s">
        <v>161</v>
      </c>
      <c r="BU668" t="s">
        <v>161</v>
      </c>
      <c r="BW668" t="s">
        <v>161</v>
      </c>
      <c r="BX668" t="s">
        <v>161</v>
      </c>
      <c r="BZ668">
        <v>0</v>
      </c>
      <c r="CA668">
        <v>0</v>
      </c>
      <c r="CB668">
        <v>0</v>
      </c>
      <c r="CC668">
        <v>0</v>
      </c>
      <c r="CD668">
        <v>0</v>
      </c>
      <c r="CE668">
        <v>0</v>
      </c>
      <c r="CF668">
        <v>0</v>
      </c>
      <c r="CG668">
        <v>0</v>
      </c>
      <c r="CH668">
        <v>0</v>
      </c>
      <c r="CI668">
        <v>0</v>
      </c>
      <c r="CJ668">
        <v>0</v>
      </c>
      <c r="CK668">
        <v>0</v>
      </c>
      <c r="CL668">
        <v>0</v>
      </c>
      <c r="CM668">
        <v>0</v>
      </c>
      <c r="CN668">
        <v>0</v>
      </c>
      <c r="CO668">
        <v>0</v>
      </c>
      <c r="CP668">
        <v>0</v>
      </c>
      <c r="CQ668">
        <v>0</v>
      </c>
      <c r="CR668">
        <v>0</v>
      </c>
      <c r="CS668">
        <v>0</v>
      </c>
      <c r="CT668">
        <v>0</v>
      </c>
      <c r="CU668">
        <v>0</v>
      </c>
      <c r="CV668">
        <v>0</v>
      </c>
      <c r="CW668">
        <v>0</v>
      </c>
      <c r="CX668">
        <v>3500</v>
      </c>
      <c r="CY668">
        <v>0</v>
      </c>
      <c r="CZ668">
        <v>-3500</v>
      </c>
      <c r="DA668">
        <v>0</v>
      </c>
      <c r="DB668">
        <v>0</v>
      </c>
      <c r="DC668">
        <v>0</v>
      </c>
      <c r="DD668">
        <v>0</v>
      </c>
      <c r="DE668">
        <v>0</v>
      </c>
      <c r="DF668">
        <v>0</v>
      </c>
      <c r="DG668">
        <v>0</v>
      </c>
      <c r="DH668">
        <v>0</v>
      </c>
      <c r="DI668">
        <v>0</v>
      </c>
      <c r="DJ668">
        <v>0</v>
      </c>
      <c r="DK668">
        <v>0</v>
      </c>
      <c r="DL668">
        <v>0</v>
      </c>
      <c r="DM668">
        <v>0</v>
      </c>
      <c r="DN668">
        <v>0</v>
      </c>
      <c r="DO668">
        <v>0</v>
      </c>
      <c r="DP668">
        <v>0</v>
      </c>
      <c r="DQ668">
        <v>0</v>
      </c>
      <c r="DR668">
        <v>0</v>
      </c>
      <c r="DS668">
        <v>0</v>
      </c>
      <c r="DT668">
        <v>0</v>
      </c>
      <c r="DU668">
        <v>0</v>
      </c>
      <c r="DV668">
        <v>0</v>
      </c>
      <c r="DW668">
        <v>0</v>
      </c>
      <c r="DX668">
        <v>0</v>
      </c>
      <c r="DY668">
        <v>0</v>
      </c>
      <c r="DZ668">
        <v>0</v>
      </c>
      <c r="EA668">
        <v>0</v>
      </c>
      <c r="EB668">
        <v>0</v>
      </c>
      <c r="EC668">
        <v>0</v>
      </c>
      <c r="ED668">
        <v>0</v>
      </c>
      <c r="EE668">
        <v>0</v>
      </c>
      <c r="EF668">
        <v>0</v>
      </c>
      <c r="EG668">
        <v>0</v>
      </c>
      <c r="EH668">
        <v>0</v>
      </c>
      <c r="EI668">
        <v>0</v>
      </c>
      <c r="EJ668">
        <v>0</v>
      </c>
      <c r="EK668">
        <v>0</v>
      </c>
      <c r="EL668">
        <v>0</v>
      </c>
      <c r="EM668">
        <v>0</v>
      </c>
      <c r="EN668">
        <v>0</v>
      </c>
      <c r="EO668">
        <v>0</v>
      </c>
      <c r="EP668">
        <v>0</v>
      </c>
      <c r="EQ668">
        <v>0</v>
      </c>
      <c r="ER668">
        <v>0</v>
      </c>
      <c r="ES668">
        <v>0</v>
      </c>
    </row>
    <row r="669" spans="1:149" hidden="1" x14ac:dyDescent="0.3">
      <c r="A669" t="s">
        <v>148</v>
      </c>
      <c r="B669" t="s">
        <v>149</v>
      </c>
      <c r="C669" t="s">
        <v>1398</v>
      </c>
      <c r="D669" t="s">
        <v>151</v>
      </c>
      <c r="E669" t="s">
        <v>152</v>
      </c>
      <c r="F669" t="s">
        <v>1262</v>
      </c>
      <c r="G669" t="str">
        <f>VLOOKUP(L669,'[3]Locn Lookup 2'!G:H,2,FALSE)</f>
        <v>112 -  RIVERSIDE SCHOOL</v>
      </c>
      <c r="H669" t="str">
        <f t="shared" si="37"/>
        <v>21928112 -  RIVERSIDE SCHOOL</v>
      </c>
      <c r="I669" t="s">
        <v>154</v>
      </c>
      <c r="J669" t="s">
        <v>155</v>
      </c>
      <c r="L669" s="3">
        <v>112</v>
      </c>
      <c r="M669" t="s">
        <v>156</v>
      </c>
      <c r="N669" t="s">
        <v>1400</v>
      </c>
      <c r="O669" t="s">
        <v>1401</v>
      </c>
      <c r="P669" t="s">
        <v>158</v>
      </c>
      <c r="Q669" t="s">
        <v>307</v>
      </c>
      <c r="R669">
        <v>0</v>
      </c>
      <c r="S669">
        <v>0</v>
      </c>
      <c r="T669">
        <v>0</v>
      </c>
      <c r="U669">
        <v>0</v>
      </c>
      <c r="V669">
        <v>0</v>
      </c>
      <c r="W669">
        <v>0</v>
      </c>
      <c r="X669">
        <v>0</v>
      </c>
      <c r="Y669">
        <v>0</v>
      </c>
      <c r="Z669">
        <v>0</v>
      </c>
      <c r="AA669">
        <v>0</v>
      </c>
      <c r="AB669">
        <v>250000</v>
      </c>
      <c r="AC669">
        <v>0</v>
      </c>
      <c r="AD669">
        <v>-250000</v>
      </c>
      <c r="AE669">
        <f t="shared" si="38"/>
        <v>-250000</v>
      </c>
      <c r="AF669">
        <v>0</v>
      </c>
      <c r="AG669">
        <v>0</v>
      </c>
      <c r="AH669">
        <v>0</v>
      </c>
      <c r="AI669">
        <v>0</v>
      </c>
      <c r="AJ669">
        <v>0</v>
      </c>
      <c r="AK669">
        <v>0</v>
      </c>
      <c r="AL669">
        <v>0</v>
      </c>
      <c r="AM669">
        <v>0</v>
      </c>
      <c r="AN669">
        <v>0</v>
      </c>
      <c r="AO669">
        <v>0</v>
      </c>
      <c r="AP669">
        <v>0</v>
      </c>
      <c r="AQ669">
        <v>0</v>
      </c>
      <c r="AR669">
        <v>0</v>
      </c>
      <c r="AS669">
        <v>0</v>
      </c>
      <c r="AT669">
        <v>0</v>
      </c>
      <c r="AU669">
        <v>0</v>
      </c>
      <c r="AV669">
        <v>0</v>
      </c>
      <c r="AW669">
        <v>0</v>
      </c>
      <c r="AX669">
        <v>0</v>
      </c>
      <c r="AY669">
        <v>0</v>
      </c>
      <c r="AZ669" t="s">
        <v>297</v>
      </c>
      <c r="BA669" t="s">
        <v>1262</v>
      </c>
      <c r="BB669" t="s">
        <v>161</v>
      </c>
      <c r="BC669" t="s">
        <v>161</v>
      </c>
      <c r="BD669" t="s">
        <v>161</v>
      </c>
      <c r="BE669" t="s">
        <v>161</v>
      </c>
      <c r="BF669" t="s">
        <v>159</v>
      </c>
      <c r="BG669" t="s">
        <v>161</v>
      </c>
      <c r="BH669" t="s">
        <v>161</v>
      </c>
      <c r="BI669">
        <v>0</v>
      </c>
      <c r="BJ669" t="s">
        <v>161</v>
      </c>
      <c r="BK669" t="s">
        <v>161</v>
      </c>
      <c r="BL669" t="s">
        <v>161</v>
      </c>
      <c r="BM669" t="s">
        <v>161</v>
      </c>
      <c r="BO669" t="s">
        <v>161</v>
      </c>
      <c r="BQ669" t="s">
        <v>161</v>
      </c>
      <c r="BS669" t="s">
        <v>161</v>
      </c>
      <c r="BU669" t="s">
        <v>161</v>
      </c>
      <c r="BW669" t="s">
        <v>161</v>
      </c>
      <c r="BX669" t="s">
        <v>161</v>
      </c>
      <c r="BZ669">
        <v>0</v>
      </c>
      <c r="CA669">
        <v>0</v>
      </c>
      <c r="CB669">
        <v>0</v>
      </c>
      <c r="CC669">
        <v>0</v>
      </c>
      <c r="CD669">
        <v>0</v>
      </c>
      <c r="CE669">
        <v>0</v>
      </c>
      <c r="CF669">
        <v>0</v>
      </c>
      <c r="CG669">
        <v>0</v>
      </c>
      <c r="CH669">
        <v>0</v>
      </c>
      <c r="CI669">
        <v>0</v>
      </c>
      <c r="CJ669">
        <v>0</v>
      </c>
      <c r="CK669">
        <v>0</v>
      </c>
      <c r="CL669">
        <v>0</v>
      </c>
      <c r="CM669">
        <v>0</v>
      </c>
      <c r="CN669">
        <v>0</v>
      </c>
      <c r="CO669">
        <v>0</v>
      </c>
      <c r="CP669">
        <v>0</v>
      </c>
      <c r="CQ669">
        <v>0</v>
      </c>
      <c r="CR669">
        <v>0</v>
      </c>
      <c r="CS669">
        <v>0</v>
      </c>
      <c r="CT669">
        <v>0</v>
      </c>
      <c r="CU669">
        <v>0</v>
      </c>
      <c r="CV669">
        <v>0</v>
      </c>
      <c r="CW669">
        <v>0</v>
      </c>
      <c r="CX669">
        <v>0</v>
      </c>
      <c r="CY669">
        <v>0</v>
      </c>
      <c r="CZ669">
        <v>0</v>
      </c>
      <c r="DA669">
        <v>0</v>
      </c>
      <c r="DB669">
        <v>0</v>
      </c>
      <c r="DC669">
        <v>0</v>
      </c>
      <c r="DD669">
        <v>0</v>
      </c>
      <c r="DE669">
        <v>0</v>
      </c>
      <c r="DF669">
        <v>0</v>
      </c>
      <c r="DG669">
        <v>0</v>
      </c>
      <c r="DH669">
        <v>0</v>
      </c>
      <c r="DI669">
        <v>0</v>
      </c>
      <c r="DJ669">
        <v>0</v>
      </c>
      <c r="DK669">
        <v>0</v>
      </c>
      <c r="DL669">
        <v>0</v>
      </c>
      <c r="DM669">
        <v>0</v>
      </c>
      <c r="DN669">
        <v>0</v>
      </c>
      <c r="DO669">
        <v>0</v>
      </c>
      <c r="DP669">
        <v>0</v>
      </c>
      <c r="DQ669">
        <v>0</v>
      </c>
      <c r="DR669">
        <v>0</v>
      </c>
      <c r="DS669">
        <v>0</v>
      </c>
      <c r="DT669">
        <v>0</v>
      </c>
      <c r="DU669">
        <v>0</v>
      </c>
      <c r="DV669">
        <v>0</v>
      </c>
      <c r="DW669">
        <v>0</v>
      </c>
      <c r="DX669">
        <v>0</v>
      </c>
      <c r="DY669">
        <v>0</v>
      </c>
      <c r="DZ669">
        <v>0</v>
      </c>
      <c r="EA669">
        <v>0</v>
      </c>
      <c r="EB669">
        <v>0</v>
      </c>
      <c r="EC669">
        <v>0</v>
      </c>
      <c r="ED669">
        <v>0</v>
      </c>
      <c r="EE669">
        <v>0</v>
      </c>
      <c r="EF669">
        <v>0</v>
      </c>
      <c r="EG669">
        <v>0</v>
      </c>
      <c r="EH669">
        <v>0</v>
      </c>
      <c r="EI669">
        <v>0</v>
      </c>
      <c r="EJ669">
        <v>0</v>
      </c>
      <c r="EK669">
        <v>0</v>
      </c>
      <c r="EL669">
        <v>0</v>
      </c>
      <c r="EM669">
        <v>0</v>
      </c>
      <c r="EN669">
        <v>0</v>
      </c>
      <c r="EO669">
        <v>0</v>
      </c>
      <c r="EP669">
        <v>0</v>
      </c>
      <c r="EQ669">
        <v>0</v>
      </c>
      <c r="ER669">
        <v>0</v>
      </c>
      <c r="ES669">
        <v>0</v>
      </c>
    </row>
    <row r="670" spans="1:149" hidden="1" x14ac:dyDescent="0.3">
      <c r="A670" t="s">
        <v>148</v>
      </c>
      <c r="B670" t="s">
        <v>1033</v>
      </c>
      <c r="C670" t="s">
        <v>1402</v>
      </c>
      <c r="D670" t="s">
        <v>1258</v>
      </c>
      <c r="E670" t="s">
        <v>1259</v>
      </c>
      <c r="F670" t="s">
        <v>1168</v>
      </c>
      <c r="G670" t="str">
        <f>VLOOKUP(L670,'[3]Locn Lookup 2'!G:H,2,FALSE)</f>
        <v>112 -  RIVERSIDE SCHOOL</v>
      </c>
      <c r="H670" t="str">
        <f t="shared" si="37"/>
        <v>22048112 -  RIVERSIDE SCHOOL</v>
      </c>
      <c r="I670" t="s">
        <v>154</v>
      </c>
      <c r="J670" t="s">
        <v>155</v>
      </c>
      <c r="L670" s="3">
        <v>112</v>
      </c>
      <c r="M670" t="s">
        <v>652</v>
      </c>
      <c r="N670" t="s">
        <v>1403</v>
      </c>
      <c r="O670" t="s">
        <v>1258</v>
      </c>
      <c r="P670" t="s">
        <v>158</v>
      </c>
      <c r="Q670" t="s">
        <v>307</v>
      </c>
      <c r="R670">
        <v>0</v>
      </c>
      <c r="S670">
        <v>0</v>
      </c>
      <c r="T670">
        <v>0</v>
      </c>
      <c r="U670">
        <v>0</v>
      </c>
      <c r="V670">
        <v>0</v>
      </c>
      <c r="W670">
        <v>0</v>
      </c>
      <c r="X670">
        <v>0</v>
      </c>
      <c r="Y670">
        <v>0</v>
      </c>
      <c r="Z670">
        <v>0</v>
      </c>
      <c r="AA670">
        <v>0</v>
      </c>
      <c r="AB670">
        <v>0</v>
      </c>
      <c r="AC670">
        <v>0</v>
      </c>
      <c r="AD670">
        <v>0</v>
      </c>
      <c r="AE670">
        <f t="shared" si="38"/>
        <v>0</v>
      </c>
      <c r="AF670">
        <v>0</v>
      </c>
      <c r="AG670">
        <v>0</v>
      </c>
      <c r="AH670">
        <v>0</v>
      </c>
      <c r="AI670">
        <v>0</v>
      </c>
      <c r="AJ670">
        <v>0</v>
      </c>
      <c r="AK670">
        <v>0</v>
      </c>
      <c r="AL670">
        <v>0</v>
      </c>
      <c r="AM670">
        <v>0</v>
      </c>
      <c r="AN670">
        <v>0</v>
      </c>
      <c r="AO670">
        <v>0</v>
      </c>
      <c r="AP670">
        <v>0</v>
      </c>
      <c r="AQ670">
        <v>0</v>
      </c>
      <c r="AR670">
        <v>0</v>
      </c>
      <c r="AS670">
        <v>0</v>
      </c>
      <c r="AT670">
        <v>0</v>
      </c>
      <c r="AU670">
        <v>0</v>
      </c>
      <c r="AV670">
        <v>0</v>
      </c>
      <c r="AW670">
        <v>0</v>
      </c>
      <c r="AX670">
        <v>0</v>
      </c>
      <c r="AY670">
        <v>0</v>
      </c>
      <c r="AZ670" t="s">
        <v>1170</v>
      </c>
      <c r="BA670" t="s">
        <v>1168</v>
      </c>
      <c r="BB670" t="s">
        <v>161</v>
      </c>
      <c r="BC670" t="s">
        <v>161</v>
      </c>
      <c r="BD670" t="s">
        <v>161</v>
      </c>
      <c r="BE670" t="s">
        <v>161</v>
      </c>
      <c r="BF670" t="s">
        <v>159</v>
      </c>
      <c r="BG670" t="s">
        <v>161</v>
      </c>
      <c r="BH670" t="s">
        <v>161</v>
      </c>
      <c r="BI670">
        <v>0</v>
      </c>
      <c r="BJ670" t="s">
        <v>161</v>
      </c>
      <c r="BK670" t="s">
        <v>161</v>
      </c>
      <c r="BL670" t="s">
        <v>161</v>
      </c>
      <c r="BM670" t="s">
        <v>161</v>
      </c>
      <c r="BO670" t="s">
        <v>161</v>
      </c>
      <c r="BQ670" t="s">
        <v>161</v>
      </c>
      <c r="BS670" t="s">
        <v>161</v>
      </c>
      <c r="BU670" t="s">
        <v>161</v>
      </c>
      <c r="BW670" t="s">
        <v>161</v>
      </c>
      <c r="BX670" t="s">
        <v>161</v>
      </c>
      <c r="BZ670">
        <v>0</v>
      </c>
      <c r="CA670">
        <v>0</v>
      </c>
      <c r="CB670">
        <v>0</v>
      </c>
      <c r="CC670">
        <v>0</v>
      </c>
      <c r="CD670">
        <v>0</v>
      </c>
      <c r="CE670">
        <v>0</v>
      </c>
      <c r="CF670">
        <v>0</v>
      </c>
      <c r="CG670">
        <v>0</v>
      </c>
      <c r="CH670">
        <v>0</v>
      </c>
      <c r="CI670">
        <v>0</v>
      </c>
      <c r="CJ670">
        <v>0</v>
      </c>
      <c r="CK670">
        <v>0</v>
      </c>
      <c r="CL670">
        <v>0</v>
      </c>
      <c r="CM670">
        <v>0</v>
      </c>
      <c r="CN670">
        <v>0</v>
      </c>
      <c r="CO670">
        <v>0</v>
      </c>
      <c r="CP670">
        <v>0</v>
      </c>
      <c r="CQ670">
        <v>0</v>
      </c>
      <c r="CR670">
        <v>0</v>
      </c>
      <c r="CS670">
        <v>0</v>
      </c>
      <c r="CT670">
        <v>0</v>
      </c>
      <c r="CU670">
        <v>0</v>
      </c>
      <c r="CV670">
        <v>0</v>
      </c>
      <c r="CW670">
        <v>0</v>
      </c>
      <c r="CX670">
        <v>0</v>
      </c>
      <c r="CY670">
        <v>0</v>
      </c>
      <c r="CZ670">
        <v>0</v>
      </c>
      <c r="DA670">
        <v>0</v>
      </c>
      <c r="DB670">
        <v>0</v>
      </c>
      <c r="DC670">
        <v>0</v>
      </c>
      <c r="DD670">
        <v>0</v>
      </c>
      <c r="DE670">
        <v>0</v>
      </c>
      <c r="DF670">
        <v>0</v>
      </c>
      <c r="DG670">
        <v>0</v>
      </c>
      <c r="DH670">
        <v>0</v>
      </c>
      <c r="DI670">
        <v>0</v>
      </c>
      <c r="DJ670">
        <v>0</v>
      </c>
      <c r="DK670">
        <v>0</v>
      </c>
      <c r="DL670">
        <v>0</v>
      </c>
      <c r="DM670">
        <v>0</v>
      </c>
      <c r="DN670">
        <v>0</v>
      </c>
      <c r="DO670">
        <v>0</v>
      </c>
      <c r="DP670">
        <v>0</v>
      </c>
      <c r="DQ670">
        <v>0</v>
      </c>
      <c r="DR670">
        <v>0</v>
      </c>
      <c r="DS670">
        <v>0</v>
      </c>
      <c r="DT670">
        <v>0</v>
      </c>
      <c r="DU670">
        <v>0</v>
      </c>
      <c r="DV670">
        <v>0</v>
      </c>
      <c r="DW670">
        <v>0</v>
      </c>
      <c r="DX670">
        <v>0</v>
      </c>
      <c r="DY670">
        <v>0</v>
      </c>
      <c r="DZ670">
        <v>0</v>
      </c>
      <c r="EA670">
        <v>0</v>
      </c>
      <c r="EB670">
        <v>0</v>
      </c>
      <c r="EC670">
        <v>0</v>
      </c>
      <c r="ED670">
        <v>0</v>
      </c>
      <c r="EE670">
        <v>0</v>
      </c>
      <c r="EF670">
        <v>0</v>
      </c>
      <c r="EG670">
        <v>0</v>
      </c>
      <c r="EH670">
        <v>0</v>
      </c>
      <c r="EI670">
        <v>0</v>
      </c>
      <c r="EJ670">
        <v>0</v>
      </c>
      <c r="EK670">
        <v>0</v>
      </c>
      <c r="EL670">
        <v>0</v>
      </c>
      <c r="EM670">
        <v>0</v>
      </c>
      <c r="EN670">
        <v>0</v>
      </c>
      <c r="EO670">
        <v>0</v>
      </c>
      <c r="EP670">
        <v>0</v>
      </c>
      <c r="EQ670">
        <v>0</v>
      </c>
      <c r="ER670">
        <v>0</v>
      </c>
      <c r="ES670">
        <v>0</v>
      </c>
    </row>
    <row r="671" spans="1:149" hidden="1" x14ac:dyDescent="0.3">
      <c r="A671" t="s">
        <v>148</v>
      </c>
      <c r="B671" t="s">
        <v>1033</v>
      </c>
      <c r="C671" t="s">
        <v>1402</v>
      </c>
      <c r="D671" t="s">
        <v>151</v>
      </c>
      <c r="E671" t="s">
        <v>152</v>
      </c>
      <c r="F671" t="s">
        <v>1244</v>
      </c>
      <c r="G671" t="str">
        <f>VLOOKUP(L671,'[3]Locn Lookup 2'!G:H,2,FALSE)</f>
        <v>112 -  RIVERSIDE SCHOOL</v>
      </c>
      <c r="H671" t="str">
        <f t="shared" si="37"/>
        <v>14161112 -  RIVERSIDE SCHOOL</v>
      </c>
      <c r="I671" t="s">
        <v>154</v>
      </c>
      <c r="J671" t="s">
        <v>155</v>
      </c>
      <c r="L671" s="3">
        <v>112</v>
      </c>
      <c r="M671" t="s">
        <v>652</v>
      </c>
      <c r="N671" t="s">
        <v>1404</v>
      </c>
      <c r="O671" t="s">
        <v>151</v>
      </c>
      <c r="P671" t="s">
        <v>158</v>
      </c>
      <c r="Q671" t="s">
        <v>307</v>
      </c>
      <c r="R671">
        <v>0</v>
      </c>
      <c r="S671">
        <v>0</v>
      </c>
      <c r="T671">
        <v>0</v>
      </c>
      <c r="U671">
        <v>0</v>
      </c>
      <c r="V671">
        <v>0</v>
      </c>
      <c r="W671">
        <v>0</v>
      </c>
      <c r="X671">
        <v>0</v>
      </c>
      <c r="Y671">
        <v>0</v>
      </c>
      <c r="Z671">
        <v>0</v>
      </c>
      <c r="AA671">
        <v>0</v>
      </c>
      <c r="AB671">
        <v>43000</v>
      </c>
      <c r="AC671">
        <v>0</v>
      </c>
      <c r="AD671">
        <v>-12226</v>
      </c>
      <c r="AE671">
        <f t="shared" si="38"/>
        <v>-12226</v>
      </c>
      <c r="AF671">
        <v>30774</v>
      </c>
      <c r="AG671">
        <v>30774</v>
      </c>
      <c r="AH671">
        <v>0</v>
      </c>
      <c r="AI671">
        <v>100</v>
      </c>
      <c r="AJ671">
        <v>0</v>
      </c>
      <c r="AK671">
        <v>0</v>
      </c>
      <c r="AL671">
        <v>0</v>
      </c>
      <c r="AM671">
        <v>0</v>
      </c>
      <c r="AN671">
        <v>0</v>
      </c>
      <c r="AO671">
        <v>0</v>
      </c>
      <c r="AP671">
        <v>0</v>
      </c>
      <c r="AQ671">
        <v>0</v>
      </c>
      <c r="AR671">
        <v>0</v>
      </c>
      <c r="AS671">
        <v>0</v>
      </c>
      <c r="AT671">
        <v>0</v>
      </c>
      <c r="AU671">
        <v>0</v>
      </c>
      <c r="AV671">
        <v>0</v>
      </c>
      <c r="AW671">
        <v>0</v>
      </c>
      <c r="AX671">
        <v>0</v>
      </c>
      <c r="AY671">
        <v>0</v>
      </c>
      <c r="AZ671" t="s">
        <v>336</v>
      </c>
      <c r="BA671" t="s">
        <v>1244</v>
      </c>
      <c r="BB671" t="s">
        <v>161</v>
      </c>
      <c r="BC671" t="s">
        <v>161</v>
      </c>
      <c r="BD671" t="s">
        <v>161</v>
      </c>
      <c r="BE671" t="s">
        <v>161</v>
      </c>
      <c r="BF671" t="s">
        <v>159</v>
      </c>
      <c r="BG671" t="s">
        <v>161</v>
      </c>
      <c r="BH671" s="4">
        <v>41456</v>
      </c>
      <c r="BI671">
        <v>0</v>
      </c>
      <c r="BJ671" s="4">
        <v>41820</v>
      </c>
      <c r="BK671" t="s">
        <v>161</v>
      </c>
      <c r="BL671" t="s">
        <v>161</v>
      </c>
      <c r="BM671" t="s">
        <v>161</v>
      </c>
      <c r="BO671" t="s">
        <v>161</v>
      </c>
      <c r="BQ671" t="s">
        <v>161</v>
      </c>
      <c r="BS671" t="s">
        <v>161</v>
      </c>
      <c r="BU671" t="s">
        <v>161</v>
      </c>
      <c r="BW671" t="s">
        <v>161</v>
      </c>
      <c r="BX671" t="s">
        <v>161</v>
      </c>
      <c r="BZ671">
        <v>0</v>
      </c>
      <c r="CA671">
        <v>0</v>
      </c>
      <c r="CB671">
        <v>0</v>
      </c>
      <c r="CC671">
        <v>0</v>
      </c>
      <c r="CD671">
        <v>0</v>
      </c>
      <c r="CE671">
        <v>0</v>
      </c>
      <c r="CF671">
        <v>0</v>
      </c>
      <c r="CG671">
        <v>0</v>
      </c>
      <c r="CH671">
        <v>0</v>
      </c>
      <c r="CI671">
        <v>0</v>
      </c>
      <c r="CJ671">
        <v>0</v>
      </c>
      <c r="CK671">
        <v>0</v>
      </c>
      <c r="CL671">
        <v>0</v>
      </c>
      <c r="CM671">
        <v>0</v>
      </c>
      <c r="CN671">
        <v>0</v>
      </c>
      <c r="CO671">
        <v>0</v>
      </c>
      <c r="CP671">
        <v>0</v>
      </c>
      <c r="CQ671">
        <v>0</v>
      </c>
      <c r="CR671">
        <v>0</v>
      </c>
      <c r="CS671">
        <v>0</v>
      </c>
      <c r="CT671">
        <v>0</v>
      </c>
      <c r="CU671">
        <v>0</v>
      </c>
      <c r="CV671">
        <v>0</v>
      </c>
      <c r="CW671">
        <v>0</v>
      </c>
      <c r="CX671">
        <v>0</v>
      </c>
      <c r="CY671">
        <v>0</v>
      </c>
      <c r="CZ671">
        <v>0</v>
      </c>
      <c r="DA671">
        <v>0</v>
      </c>
      <c r="DB671">
        <v>0</v>
      </c>
      <c r="DC671">
        <v>0</v>
      </c>
      <c r="DD671">
        <v>0</v>
      </c>
      <c r="DE671">
        <v>0</v>
      </c>
      <c r="DF671">
        <v>0</v>
      </c>
      <c r="DG671">
        <v>0</v>
      </c>
      <c r="DH671">
        <v>0</v>
      </c>
      <c r="DI671">
        <v>0</v>
      </c>
      <c r="DJ671">
        <v>0</v>
      </c>
      <c r="DK671">
        <v>0</v>
      </c>
      <c r="DL671">
        <v>0</v>
      </c>
      <c r="DM671">
        <v>0</v>
      </c>
      <c r="DN671">
        <v>43000</v>
      </c>
      <c r="DO671">
        <v>0</v>
      </c>
      <c r="DP671">
        <v>-12226</v>
      </c>
      <c r="DQ671">
        <v>30774</v>
      </c>
      <c r="DR671">
        <v>30774</v>
      </c>
      <c r="DS671">
        <v>0</v>
      </c>
      <c r="DT671">
        <v>0</v>
      </c>
      <c r="DU671">
        <v>100</v>
      </c>
      <c r="DV671">
        <v>0</v>
      </c>
      <c r="DW671">
        <v>0</v>
      </c>
      <c r="DX671">
        <v>0</v>
      </c>
      <c r="DY671">
        <v>0</v>
      </c>
      <c r="DZ671">
        <v>0</v>
      </c>
      <c r="EA671">
        <v>0</v>
      </c>
      <c r="EB671">
        <v>0</v>
      </c>
      <c r="EC671">
        <v>0</v>
      </c>
      <c r="ED671">
        <v>0</v>
      </c>
      <c r="EE671">
        <v>0</v>
      </c>
      <c r="EF671">
        <v>0</v>
      </c>
      <c r="EG671">
        <v>0</v>
      </c>
      <c r="EH671">
        <v>0</v>
      </c>
      <c r="EI671">
        <v>0</v>
      </c>
      <c r="EJ671">
        <v>0</v>
      </c>
      <c r="EK671">
        <v>0</v>
      </c>
      <c r="EL671">
        <v>0</v>
      </c>
      <c r="EM671">
        <v>0</v>
      </c>
      <c r="EN671">
        <v>0</v>
      </c>
      <c r="EO671">
        <v>0</v>
      </c>
      <c r="EP671">
        <v>0</v>
      </c>
      <c r="EQ671">
        <v>0</v>
      </c>
      <c r="ER671">
        <v>0</v>
      </c>
      <c r="ES671">
        <v>0</v>
      </c>
    </row>
    <row r="672" spans="1:149" hidden="1" x14ac:dyDescent="0.3">
      <c r="A672" t="s">
        <v>148</v>
      </c>
      <c r="B672" t="s">
        <v>1033</v>
      </c>
      <c r="C672" t="s">
        <v>1402</v>
      </c>
      <c r="D672" t="s">
        <v>151</v>
      </c>
      <c r="E672" t="s">
        <v>152</v>
      </c>
      <c r="F672" t="s">
        <v>1405</v>
      </c>
      <c r="G672" t="str">
        <f>VLOOKUP(L672,'[3]Locn Lookup 2'!G:H,2,FALSE)</f>
        <v>112 -  RIVERSIDE SCHOOL</v>
      </c>
      <c r="H672" t="str">
        <f t="shared" si="37"/>
        <v>15171112 -  RIVERSIDE SCHOOL</v>
      </c>
      <c r="I672" t="s">
        <v>154</v>
      </c>
      <c r="J672" t="s">
        <v>155</v>
      </c>
      <c r="L672" s="3">
        <v>112</v>
      </c>
      <c r="M672" t="s">
        <v>652</v>
      </c>
      <c r="N672" t="s">
        <v>1406</v>
      </c>
      <c r="O672" t="s">
        <v>151</v>
      </c>
      <c r="P672" t="s">
        <v>158</v>
      </c>
      <c r="Q672" t="s">
        <v>307</v>
      </c>
      <c r="R672">
        <v>0</v>
      </c>
      <c r="S672">
        <v>0</v>
      </c>
      <c r="T672">
        <v>0</v>
      </c>
      <c r="U672">
        <v>0</v>
      </c>
      <c r="V672">
        <v>0</v>
      </c>
      <c r="W672">
        <v>0</v>
      </c>
      <c r="X672">
        <v>0</v>
      </c>
      <c r="Y672">
        <v>0</v>
      </c>
      <c r="Z672">
        <v>0</v>
      </c>
      <c r="AA672">
        <v>0</v>
      </c>
      <c r="AB672">
        <v>26000</v>
      </c>
      <c r="AC672">
        <v>0</v>
      </c>
      <c r="AD672">
        <v>0</v>
      </c>
      <c r="AE672">
        <f t="shared" si="38"/>
        <v>0</v>
      </c>
      <c r="AF672">
        <v>26000</v>
      </c>
      <c r="AG672">
        <v>26000</v>
      </c>
      <c r="AH672">
        <v>0</v>
      </c>
      <c r="AI672">
        <v>100</v>
      </c>
      <c r="AJ672">
        <v>0</v>
      </c>
      <c r="AK672">
        <v>0</v>
      </c>
      <c r="AL672">
        <v>0</v>
      </c>
      <c r="AM672">
        <v>0</v>
      </c>
      <c r="AN672">
        <v>0</v>
      </c>
      <c r="AO672">
        <v>0</v>
      </c>
      <c r="AP672">
        <v>0</v>
      </c>
      <c r="AQ672">
        <v>0</v>
      </c>
      <c r="AR672">
        <v>0</v>
      </c>
      <c r="AS672">
        <v>0</v>
      </c>
      <c r="AT672">
        <v>0</v>
      </c>
      <c r="AU672">
        <v>0</v>
      </c>
      <c r="AV672">
        <v>0</v>
      </c>
      <c r="AW672">
        <v>0</v>
      </c>
      <c r="AX672">
        <v>0</v>
      </c>
      <c r="AY672">
        <v>0</v>
      </c>
      <c r="AZ672" t="s">
        <v>1407</v>
      </c>
      <c r="BA672" t="s">
        <v>1405</v>
      </c>
      <c r="BB672" t="s">
        <v>161</v>
      </c>
      <c r="BC672" t="s">
        <v>161</v>
      </c>
      <c r="BD672" t="s">
        <v>161</v>
      </c>
      <c r="BE672" t="s">
        <v>161</v>
      </c>
      <c r="BF672" t="s">
        <v>159</v>
      </c>
      <c r="BG672" t="s">
        <v>161</v>
      </c>
      <c r="BH672" s="4">
        <v>41821</v>
      </c>
      <c r="BI672">
        <v>0</v>
      </c>
      <c r="BJ672" s="4">
        <v>42185</v>
      </c>
      <c r="BK672" t="s">
        <v>161</v>
      </c>
      <c r="BL672" t="s">
        <v>161</v>
      </c>
      <c r="BM672" t="s">
        <v>161</v>
      </c>
      <c r="BO672" t="s">
        <v>161</v>
      </c>
      <c r="BQ672" t="s">
        <v>161</v>
      </c>
      <c r="BS672" t="s">
        <v>161</v>
      </c>
      <c r="BU672" t="s">
        <v>161</v>
      </c>
      <c r="BW672" t="s">
        <v>161</v>
      </c>
      <c r="BX672" t="s">
        <v>161</v>
      </c>
      <c r="BZ672">
        <v>0</v>
      </c>
      <c r="CA672">
        <v>0</v>
      </c>
      <c r="CB672">
        <v>0</v>
      </c>
      <c r="CC672">
        <v>0</v>
      </c>
      <c r="CD672">
        <v>0</v>
      </c>
      <c r="CE672">
        <v>0</v>
      </c>
      <c r="CF672">
        <v>0</v>
      </c>
      <c r="CG672">
        <v>0</v>
      </c>
      <c r="CH672">
        <v>0</v>
      </c>
      <c r="CI672">
        <v>0</v>
      </c>
      <c r="CJ672">
        <v>0</v>
      </c>
      <c r="CK672">
        <v>0</v>
      </c>
      <c r="CL672">
        <v>0</v>
      </c>
      <c r="CM672">
        <v>0</v>
      </c>
      <c r="CN672">
        <v>0</v>
      </c>
      <c r="CO672">
        <v>0</v>
      </c>
      <c r="CP672">
        <v>0</v>
      </c>
      <c r="CQ672">
        <v>0</v>
      </c>
      <c r="CR672">
        <v>0</v>
      </c>
      <c r="CS672">
        <v>0</v>
      </c>
      <c r="CT672">
        <v>0</v>
      </c>
      <c r="CU672">
        <v>0</v>
      </c>
      <c r="CV672">
        <v>0</v>
      </c>
      <c r="CW672">
        <v>0</v>
      </c>
      <c r="CX672">
        <v>0</v>
      </c>
      <c r="CY672">
        <v>0</v>
      </c>
      <c r="CZ672">
        <v>0</v>
      </c>
      <c r="DA672">
        <v>0</v>
      </c>
      <c r="DB672">
        <v>0</v>
      </c>
      <c r="DC672">
        <v>0</v>
      </c>
      <c r="DD672">
        <v>0</v>
      </c>
      <c r="DE672">
        <v>0</v>
      </c>
      <c r="DF672">
        <v>26000</v>
      </c>
      <c r="DG672">
        <v>0</v>
      </c>
      <c r="DH672">
        <v>0</v>
      </c>
      <c r="DI672">
        <v>26000</v>
      </c>
      <c r="DJ672">
        <v>26000</v>
      </c>
      <c r="DK672">
        <v>0</v>
      </c>
      <c r="DL672">
        <v>0</v>
      </c>
      <c r="DM672">
        <v>100</v>
      </c>
      <c r="DN672">
        <v>0</v>
      </c>
      <c r="DO672">
        <v>0</v>
      </c>
      <c r="DP672">
        <v>0</v>
      </c>
      <c r="DQ672">
        <v>0</v>
      </c>
      <c r="DR672">
        <v>0</v>
      </c>
      <c r="DS672">
        <v>0</v>
      </c>
      <c r="DT672">
        <v>0</v>
      </c>
      <c r="DU672">
        <v>0</v>
      </c>
      <c r="DV672">
        <v>0</v>
      </c>
      <c r="DW672">
        <v>0</v>
      </c>
      <c r="DX672">
        <v>0</v>
      </c>
      <c r="DY672">
        <v>0</v>
      </c>
      <c r="DZ672">
        <v>0</v>
      </c>
      <c r="EA672">
        <v>0</v>
      </c>
      <c r="EB672">
        <v>0</v>
      </c>
      <c r="EC672">
        <v>0</v>
      </c>
      <c r="ED672">
        <v>0</v>
      </c>
      <c r="EE672">
        <v>0</v>
      </c>
      <c r="EF672">
        <v>0</v>
      </c>
      <c r="EG672">
        <v>0</v>
      </c>
      <c r="EH672">
        <v>0</v>
      </c>
      <c r="EI672">
        <v>0</v>
      </c>
      <c r="EJ672">
        <v>0</v>
      </c>
      <c r="EK672">
        <v>0</v>
      </c>
      <c r="EL672">
        <v>0</v>
      </c>
      <c r="EM672">
        <v>0</v>
      </c>
      <c r="EN672">
        <v>0</v>
      </c>
      <c r="EO672">
        <v>0</v>
      </c>
      <c r="EP672">
        <v>0</v>
      </c>
      <c r="EQ672">
        <v>0</v>
      </c>
      <c r="ER672">
        <v>0</v>
      </c>
      <c r="ES672">
        <v>0</v>
      </c>
    </row>
    <row r="673" spans="1:149" hidden="1" x14ac:dyDescent="0.3">
      <c r="A673" t="s">
        <v>148</v>
      </c>
      <c r="B673" t="s">
        <v>1033</v>
      </c>
      <c r="C673" t="s">
        <v>1402</v>
      </c>
      <c r="D673" t="s">
        <v>151</v>
      </c>
      <c r="E673" t="s">
        <v>152</v>
      </c>
      <c r="F673" t="s">
        <v>1107</v>
      </c>
      <c r="G673" t="str">
        <f>VLOOKUP(L673,'[3]Locn Lookup 2'!G:H,2,FALSE)</f>
        <v>112 -  RIVERSIDE SCHOOL</v>
      </c>
      <c r="H673" t="str">
        <f t="shared" si="37"/>
        <v>16169112 -  RIVERSIDE SCHOOL</v>
      </c>
      <c r="I673" t="s">
        <v>154</v>
      </c>
      <c r="J673" t="s">
        <v>155</v>
      </c>
      <c r="L673" s="3">
        <v>112</v>
      </c>
      <c r="M673" t="s">
        <v>652</v>
      </c>
      <c r="N673" t="s">
        <v>1408</v>
      </c>
      <c r="O673" t="s">
        <v>151</v>
      </c>
      <c r="P673" t="s">
        <v>158</v>
      </c>
      <c r="Q673" t="s">
        <v>164</v>
      </c>
      <c r="R673">
        <v>0</v>
      </c>
      <c r="S673">
        <v>0</v>
      </c>
      <c r="T673">
        <v>0</v>
      </c>
      <c r="U673">
        <v>0</v>
      </c>
      <c r="V673">
        <v>0</v>
      </c>
      <c r="W673">
        <v>0</v>
      </c>
      <c r="X673">
        <v>0</v>
      </c>
      <c r="Y673">
        <v>0</v>
      </c>
      <c r="Z673">
        <v>0</v>
      </c>
      <c r="AA673">
        <v>0</v>
      </c>
      <c r="AB673">
        <v>3500</v>
      </c>
      <c r="AC673">
        <v>0</v>
      </c>
      <c r="AD673">
        <v>0</v>
      </c>
      <c r="AE673">
        <f t="shared" si="38"/>
        <v>0</v>
      </c>
      <c r="AF673">
        <v>3500</v>
      </c>
      <c r="AG673">
        <v>3500</v>
      </c>
      <c r="AH673">
        <v>0</v>
      </c>
      <c r="AI673">
        <v>100</v>
      </c>
      <c r="AJ673">
        <v>0</v>
      </c>
      <c r="AK673">
        <v>0</v>
      </c>
      <c r="AL673">
        <v>0</v>
      </c>
      <c r="AM673">
        <v>0</v>
      </c>
      <c r="AN673">
        <v>0</v>
      </c>
      <c r="AO673">
        <v>0</v>
      </c>
      <c r="AP673">
        <v>0</v>
      </c>
      <c r="AQ673">
        <v>0</v>
      </c>
      <c r="AR673">
        <v>0</v>
      </c>
      <c r="AS673">
        <v>0</v>
      </c>
      <c r="AT673">
        <v>0</v>
      </c>
      <c r="AU673">
        <v>0</v>
      </c>
      <c r="AV673">
        <v>0</v>
      </c>
      <c r="AW673">
        <v>0</v>
      </c>
      <c r="AX673">
        <v>0</v>
      </c>
      <c r="AY673">
        <v>0</v>
      </c>
      <c r="AZ673" t="s">
        <v>1109</v>
      </c>
      <c r="BA673" t="s">
        <v>1107</v>
      </c>
      <c r="BB673" t="s">
        <v>161</v>
      </c>
      <c r="BC673" t="s">
        <v>161</v>
      </c>
      <c r="BD673" t="s">
        <v>161</v>
      </c>
      <c r="BE673" t="s">
        <v>161</v>
      </c>
      <c r="BF673" t="s">
        <v>159</v>
      </c>
      <c r="BG673" t="s">
        <v>161</v>
      </c>
      <c r="BH673" s="4">
        <v>42186</v>
      </c>
      <c r="BI673">
        <v>0</v>
      </c>
      <c r="BJ673" s="4">
        <v>42551</v>
      </c>
      <c r="BK673" t="s">
        <v>161</v>
      </c>
      <c r="BL673" t="s">
        <v>161</v>
      </c>
      <c r="BM673" t="s">
        <v>161</v>
      </c>
      <c r="BO673" t="s">
        <v>161</v>
      </c>
      <c r="BQ673" t="s">
        <v>161</v>
      </c>
      <c r="BS673" t="s">
        <v>161</v>
      </c>
      <c r="BU673" t="s">
        <v>161</v>
      </c>
      <c r="BW673" t="s">
        <v>161</v>
      </c>
      <c r="BX673" t="s">
        <v>161</v>
      </c>
      <c r="BZ673">
        <v>0</v>
      </c>
      <c r="CA673">
        <v>0</v>
      </c>
      <c r="CB673">
        <v>0</v>
      </c>
      <c r="CC673">
        <v>0</v>
      </c>
      <c r="CD673">
        <v>0</v>
      </c>
      <c r="CE673">
        <v>0</v>
      </c>
      <c r="CF673">
        <v>0</v>
      </c>
      <c r="CG673">
        <v>0</v>
      </c>
      <c r="CH673">
        <v>0</v>
      </c>
      <c r="CI673">
        <v>0</v>
      </c>
      <c r="CJ673">
        <v>0</v>
      </c>
      <c r="CK673">
        <v>0</v>
      </c>
      <c r="CL673">
        <v>0</v>
      </c>
      <c r="CM673">
        <v>0</v>
      </c>
      <c r="CN673">
        <v>0</v>
      </c>
      <c r="CO673">
        <v>0</v>
      </c>
      <c r="CP673">
        <v>0</v>
      </c>
      <c r="CQ673">
        <v>0</v>
      </c>
      <c r="CR673">
        <v>0</v>
      </c>
      <c r="CS673">
        <v>0</v>
      </c>
      <c r="CT673">
        <v>0</v>
      </c>
      <c r="CU673">
        <v>0</v>
      </c>
      <c r="CV673">
        <v>0</v>
      </c>
      <c r="CW673">
        <v>0</v>
      </c>
      <c r="CX673">
        <v>3500</v>
      </c>
      <c r="CY673">
        <v>0</v>
      </c>
      <c r="CZ673">
        <v>0</v>
      </c>
      <c r="DA673">
        <v>3500</v>
      </c>
      <c r="DB673">
        <v>3500</v>
      </c>
      <c r="DC673">
        <v>0</v>
      </c>
      <c r="DD673">
        <v>0</v>
      </c>
      <c r="DE673">
        <v>100</v>
      </c>
      <c r="DF673">
        <v>0</v>
      </c>
      <c r="DG673">
        <v>0</v>
      </c>
      <c r="DH673">
        <v>0</v>
      </c>
      <c r="DI673">
        <v>0</v>
      </c>
      <c r="DJ673">
        <v>0</v>
      </c>
      <c r="DK673">
        <v>0</v>
      </c>
      <c r="DL673">
        <v>0</v>
      </c>
      <c r="DM673">
        <v>0</v>
      </c>
      <c r="DN673">
        <v>0</v>
      </c>
      <c r="DO673">
        <v>0</v>
      </c>
      <c r="DP673">
        <v>0</v>
      </c>
      <c r="DQ673">
        <v>0</v>
      </c>
      <c r="DR673">
        <v>0</v>
      </c>
      <c r="DS673">
        <v>0</v>
      </c>
      <c r="DT673">
        <v>0</v>
      </c>
      <c r="DU673">
        <v>0</v>
      </c>
      <c r="DV673">
        <v>0</v>
      </c>
      <c r="DW673">
        <v>0</v>
      </c>
      <c r="DX673">
        <v>0</v>
      </c>
      <c r="DY673">
        <v>0</v>
      </c>
      <c r="DZ673">
        <v>0</v>
      </c>
      <c r="EA673">
        <v>0</v>
      </c>
      <c r="EB673">
        <v>0</v>
      </c>
      <c r="EC673">
        <v>0</v>
      </c>
      <c r="ED673">
        <v>0</v>
      </c>
      <c r="EE673">
        <v>0</v>
      </c>
      <c r="EF673">
        <v>0</v>
      </c>
      <c r="EG673">
        <v>0</v>
      </c>
      <c r="EH673">
        <v>0</v>
      </c>
      <c r="EI673">
        <v>0</v>
      </c>
      <c r="EJ673">
        <v>0</v>
      </c>
      <c r="EK673">
        <v>0</v>
      </c>
      <c r="EL673">
        <v>0</v>
      </c>
      <c r="EM673">
        <v>0</v>
      </c>
      <c r="EN673">
        <v>0</v>
      </c>
      <c r="EO673">
        <v>0</v>
      </c>
      <c r="EP673">
        <v>0</v>
      </c>
      <c r="EQ673">
        <v>0</v>
      </c>
      <c r="ER673">
        <v>0</v>
      </c>
      <c r="ES673">
        <v>0</v>
      </c>
    </row>
    <row r="674" spans="1:149" hidden="1" x14ac:dyDescent="0.3">
      <c r="A674" t="s">
        <v>148</v>
      </c>
      <c r="B674" t="s">
        <v>1033</v>
      </c>
      <c r="C674" t="s">
        <v>1402</v>
      </c>
      <c r="D674" t="s">
        <v>151</v>
      </c>
      <c r="E674" t="s">
        <v>152</v>
      </c>
      <c r="F674" t="s">
        <v>1110</v>
      </c>
      <c r="G674" t="str">
        <f>VLOOKUP(L674,'[3]Locn Lookup 2'!G:H,2,FALSE)</f>
        <v>112 -  RIVERSIDE SCHOOL</v>
      </c>
      <c r="H674" t="str">
        <f t="shared" si="37"/>
        <v>17162112 -  RIVERSIDE SCHOOL</v>
      </c>
      <c r="I674" t="s">
        <v>154</v>
      </c>
      <c r="J674" t="s">
        <v>155</v>
      </c>
      <c r="L674" s="3">
        <v>112</v>
      </c>
      <c r="M674" t="s">
        <v>652</v>
      </c>
      <c r="N674" t="s">
        <v>1409</v>
      </c>
      <c r="O674" t="s">
        <v>151</v>
      </c>
      <c r="P674" t="s">
        <v>158</v>
      </c>
      <c r="Q674" t="s">
        <v>159</v>
      </c>
      <c r="R674">
        <v>0</v>
      </c>
      <c r="S674">
        <v>0</v>
      </c>
      <c r="T674">
        <v>0</v>
      </c>
      <c r="U674">
        <v>0</v>
      </c>
      <c r="V674">
        <v>0</v>
      </c>
      <c r="W674">
        <v>0</v>
      </c>
      <c r="X674">
        <v>0</v>
      </c>
      <c r="Y674">
        <v>0</v>
      </c>
      <c r="Z674">
        <v>0</v>
      </c>
      <c r="AA674">
        <v>0</v>
      </c>
      <c r="AB674">
        <v>5000</v>
      </c>
      <c r="AC674">
        <v>0</v>
      </c>
      <c r="AD674">
        <v>0</v>
      </c>
      <c r="AE674">
        <f t="shared" si="38"/>
        <v>0</v>
      </c>
      <c r="AF674">
        <v>5000</v>
      </c>
      <c r="AG674">
        <v>5000</v>
      </c>
      <c r="AH674">
        <v>0</v>
      </c>
      <c r="AI674">
        <v>100</v>
      </c>
      <c r="AJ674">
        <v>0</v>
      </c>
      <c r="AK674">
        <v>0</v>
      </c>
      <c r="AL674">
        <v>0</v>
      </c>
      <c r="AM674">
        <v>0</v>
      </c>
      <c r="AN674">
        <v>0</v>
      </c>
      <c r="AO674">
        <v>0</v>
      </c>
      <c r="AP674">
        <v>0</v>
      </c>
      <c r="AQ674">
        <v>0</v>
      </c>
      <c r="AR674">
        <v>0</v>
      </c>
      <c r="AS674">
        <v>0</v>
      </c>
      <c r="AT674">
        <v>0</v>
      </c>
      <c r="AU674">
        <v>0</v>
      </c>
      <c r="AV674">
        <v>0</v>
      </c>
      <c r="AW674">
        <v>0</v>
      </c>
      <c r="AX674">
        <v>0</v>
      </c>
      <c r="AY674">
        <v>0</v>
      </c>
      <c r="AZ674" t="s">
        <v>1112</v>
      </c>
      <c r="BA674" t="s">
        <v>1110</v>
      </c>
      <c r="BB674" t="s">
        <v>161</v>
      </c>
      <c r="BC674" t="s">
        <v>161</v>
      </c>
      <c r="BD674" t="s">
        <v>161</v>
      </c>
      <c r="BE674" t="s">
        <v>161</v>
      </c>
      <c r="BF674" t="s">
        <v>159</v>
      </c>
      <c r="BG674" t="s">
        <v>161</v>
      </c>
      <c r="BH674" s="4">
        <v>42552</v>
      </c>
      <c r="BI674">
        <v>0</v>
      </c>
      <c r="BJ674" s="4">
        <v>42916</v>
      </c>
      <c r="BK674" t="s">
        <v>161</v>
      </c>
      <c r="BL674" t="s">
        <v>161</v>
      </c>
      <c r="BM674" t="s">
        <v>161</v>
      </c>
      <c r="BO674" t="s">
        <v>161</v>
      </c>
      <c r="BQ674" t="s">
        <v>161</v>
      </c>
      <c r="BS674" t="s">
        <v>161</v>
      </c>
      <c r="BU674" t="s">
        <v>161</v>
      </c>
      <c r="BW674" t="s">
        <v>161</v>
      </c>
      <c r="BX674" t="s">
        <v>161</v>
      </c>
      <c r="BZ674">
        <v>0</v>
      </c>
      <c r="CA674">
        <v>0</v>
      </c>
      <c r="CB674">
        <v>0</v>
      </c>
      <c r="CC674">
        <v>0</v>
      </c>
      <c r="CD674">
        <v>0</v>
      </c>
      <c r="CE674">
        <v>0</v>
      </c>
      <c r="CF674">
        <v>0</v>
      </c>
      <c r="CG674">
        <v>0</v>
      </c>
      <c r="CH674">
        <v>0</v>
      </c>
      <c r="CI674">
        <v>0</v>
      </c>
      <c r="CJ674">
        <v>0</v>
      </c>
      <c r="CK674">
        <v>0</v>
      </c>
      <c r="CL674">
        <v>0</v>
      </c>
      <c r="CM674">
        <v>0</v>
      </c>
      <c r="CN674">
        <v>0</v>
      </c>
      <c r="CO674">
        <v>0</v>
      </c>
      <c r="CP674">
        <v>5000</v>
      </c>
      <c r="CQ674">
        <v>0</v>
      </c>
      <c r="CR674">
        <v>0</v>
      </c>
      <c r="CS674">
        <v>5000</v>
      </c>
      <c r="CT674">
        <v>5000</v>
      </c>
      <c r="CU674">
        <v>0</v>
      </c>
      <c r="CV674">
        <v>0</v>
      </c>
      <c r="CW674">
        <v>100</v>
      </c>
      <c r="CX674">
        <v>0</v>
      </c>
      <c r="CY674">
        <v>0</v>
      </c>
      <c r="CZ674">
        <v>0</v>
      </c>
      <c r="DA674">
        <v>0</v>
      </c>
      <c r="DB674">
        <v>0</v>
      </c>
      <c r="DC674">
        <v>0</v>
      </c>
      <c r="DD674">
        <v>0</v>
      </c>
      <c r="DE674">
        <v>0</v>
      </c>
      <c r="DF674">
        <v>0</v>
      </c>
      <c r="DG674">
        <v>0</v>
      </c>
      <c r="DH674">
        <v>0</v>
      </c>
      <c r="DI674">
        <v>0</v>
      </c>
      <c r="DJ674">
        <v>0</v>
      </c>
      <c r="DK674">
        <v>0</v>
      </c>
      <c r="DL674">
        <v>0</v>
      </c>
      <c r="DM674">
        <v>0</v>
      </c>
      <c r="DN674">
        <v>0</v>
      </c>
      <c r="DO674">
        <v>0</v>
      </c>
      <c r="DP674">
        <v>0</v>
      </c>
      <c r="DQ674">
        <v>0</v>
      </c>
      <c r="DR674">
        <v>0</v>
      </c>
      <c r="DS674">
        <v>0</v>
      </c>
      <c r="DT674">
        <v>0</v>
      </c>
      <c r="DU674">
        <v>0</v>
      </c>
      <c r="DV674">
        <v>0</v>
      </c>
      <c r="DW674">
        <v>0</v>
      </c>
      <c r="DX674">
        <v>0</v>
      </c>
      <c r="DY674">
        <v>0</v>
      </c>
      <c r="DZ674">
        <v>0</v>
      </c>
      <c r="EA674">
        <v>0</v>
      </c>
      <c r="EB674">
        <v>0</v>
      </c>
      <c r="EC674">
        <v>0</v>
      </c>
      <c r="ED674">
        <v>0</v>
      </c>
      <c r="EE674">
        <v>0</v>
      </c>
      <c r="EF674">
        <v>0</v>
      </c>
      <c r="EG674">
        <v>0</v>
      </c>
      <c r="EH674">
        <v>0</v>
      </c>
      <c r="EI674">
        <v>0</v>
      </c>
      <c r="EJ674">
        <v>0</v>
      </c>
      <c r="EK674">
        <v>0</v>
      </c>
      <c r="EL674">
        <v>0</v>
      </c>
      <c r="EM674">
        <v>0</v>
      </c>
      <c r="EN674">
        <v>0</v>
      </c>
      <c r="EO674">
        <v>0</v>
      </c>
      <c r="EP674">
        <v>0</v>
      </c>
      <c r="EQ674">
        <v>0</v>
      </c>
      <c r="ER674">
        <v>0</v>
      </c>
      <c r="ES674">
        <v>0</v>
      </c>
    </row>
    <row r="675" spans="1:149" hidden="1" x14ac:dyDescent="0.3">
      <c r="A675" t="s">
        <v>148</v>
      </c>
      <c r="B675" t="s">
        <v>1033</v>
      </c>
      <c r="C675" t="s">
        <v>1402</v>
      </c>
      <c r="D675" t="s">
        <v>151</v>
      </c>
      <c r="E675" t="s">
        <v>152</v>
      </c>
      <c r="F675" t="s">
        <v>1113</v>
      </c>
      <c r="G675" t="str">
        <f>VLOOKUP(L675,'[3]Locn Lookup 2'!G:H,2,FALSE)</f>
        <v>112 -  RIVERSIDE SCHOOL</v>
      </c>
      <c r="H675" t="str">
        <f t="shared" si="37"/>
        <v>18160112 -  RIVERSIDE SCHOOL</v>
      </c>
      <c r="I675" t="s">
        <v>154</v>
      </c>
      <c r="J675" t="s">
        <v>155</v>
      </c>
      <c r="L675" s="3">
        <v>112</v>
      </c>
      <c r="M675" t="s">
        <v>652</v>
      </c>
      <c r="N675" t="s">
        <v>1410</v>
      </c>
      <c r="O675" t="s">
        <v>151</v>
      </c>
      <c r="P675" t="s">
        <v>158</v>
      </c>
      <c r="Q675" t="s">
        <v>159</v>
      </c>
      <c r="R675">
        <v>0</v>
      </c>
      <c r="S675">
        <v>0</v>
      </c>
      <c r="T675">
        <v>0</v>
      </c>
      <c r="U675">
        <v>0</v>
      </c>
      <c r="V675">
        <v>0</v>
      </c>
      <c r="W675">
        <v>0</v>
      </c>
      <c r="X675">
        <v>0</v>
      </c>
      <c r="Y675">
        <v>0</v>
      </c>
      <c r="Z675">
        <v>0</v>
      </c>
      <c r="AA675">
        <v>0</v>
      </c>
      <c r="AB675">
        <v>5000</v>
      </c>
      <c r="AC675">
        <v>0</v>
      </c>
      <c r="AD675">
        <v>0</v>
      </c>
      <c r="AE675">
        <f t="shared" si="38"/>
        <v>0</v>
      </c>
      <c r="AF675">
        <v>5000</v>
      </c>
      <c r="AG675">
        <v>5000</v>
      </c>
      <c r="AH675">
        <v>0</v>
      </c>
      <c r="AI675">
        <v>100</v>
      </c>
      <c r="AJ675">
        <v>5000</v>
      </c>
      <c r="AK675">
        <v>0</v>
      </c>
      <c r="AL675">
        <v>0</v>
      </c>
      <c r="AM675">
        <v>0</v>
      </c>
      <c r="AN675">
        <v>5000</v>
      </c>
      <c r="AO675">
        <v>5000</v>
      </c>
      <c r="AP675">
        <v>0</v>
      </c>
      <c r="AQ675">
        <v>0</v>
      </c>
      <c r="AR675">
        <v>100</v>
      </c>
      <c r="AS675">
        <v>0</v>
      </c>
      <c r="AT675">
        <v>0</v>
      </c>
      <c r="AU675">
        <v>0</v>
      </c>
      <c r="AV675">
        <v>0</v>
      </c>
      <c r="AW675">
        <v>0</v>
      </c>
      <c r="AX675">
        <v>0</v>
      </c>
      <c r="AY675">
        <v>0</v>
      </c>
      <c r="AZ675" t="s">
        <v>1115</v>
      </c>
      <c r="BA675" t="s">
        <v>1113</v>
      </c>
      <c r="BB675" t="s">
        <v>161</v>
      </c>
      <c r="BC675" t="s">
        <v>161</v>
      </c>
      <c r="BD675" t="s">
        <v>161</v>
      </c>
      <c r="BE675" t="s">
        <v>161</v>
      </c>
      <c r="BF675" t="s">
        <v>159</v>
      </c>
      <c r="BG675" t="s">
        <v>161</v>
      </c>
      <c r="BH675" s="4">
        <v>42917</v>
      </c>
      <c r="BI675">
        <v>0</v>
      </c>
      <c r="BJ675" s="4">
        <v>43281</v>
      </c>
      <c r="BK675" t="s">
        <v>161</v>
      </c>
      <c r="BL675" t="s">
        <v>161</v>
      </c>
      <c r="BM675" t="s">
        <v>161</v>
      </c>
      <c r="BO675" t="s">
        <v>161</v>
      </c>
      <c r="BQ675" t="s">
        <v>161</v>
      </c>
      <c r="BS675" t="s">
        <v>161</v>
      </c>
      <c r="BU675" t="s">
        <v>161</v>
      </c>
      <c r="BW675" t="s">
        <v>161</v>
      </c>
      <c r="BX675" t="s">
        <v>161</v>
      </c>
      <c r="BZ675">
        <v>5000</v>
      </c>
      <c r="CA675">
        <v>0</v>
      </c>
      <c r="CB675">
        <v>0</v>
      </c>
      <c r="CC675">
        <v>5000</v>
      </c>
      <c r="CD675">
        <v>0</v>
      </c>
      <c r="CE675">
        <v>0</v>
      </c>
      <c r="CF675">
        <v>5000</v>
      </c>
      <c r="CG675">
        <v>0</v>
      </c>
      <c r="CH675">
        <v>5000</v>
      </c>
      <c r="CI675">
        <v>0</v>
      </c>
      <c r="CJ675">
        <v>0</v>
      </c>
      <c r="CK675">
        <v>5000</v>
      </c>
      <c r="CL675">
        <v>0</v>
      </c>
      <c r="CM675">
        <v>0</v>
      </c>
      <c r="CN675">
        <v>5000</v>
      </c>
      <c r="CO675">
        <v>0</v>
      </c>
      <c r="CP675">
        <v>0</v>
      </c>
      <c r="CQ675">
        <v>0</v>
      </c>
      <c r="CR675">
        <v>0</v>
      </c>
      <c r="CS675">
        <v>0</v>
      </c>
      <c r="CT675">
        <v>0</v>
      </c>
      <c r="CU675">
        <v>0</v>
      </c>
      <c r="CV675">
        <v>0</v>
      </c>
      <c r="CW675">
        <v>0</v>
      </c>
      <c r="CX675">
        <v>0</v>
      </c>
      <c r="CY675">
        <v>0</v>
      </c>
      <c r="CZ675">
        <v>0</v>
      </c>
      <c r="DA675">
        <v>0</v>
      </c>
      <c r="DB675">
        <v>0</v>
      </c>
      <c r="DC675">
        <v>0</v>
      </c>
      <c r="DD675">
        <v>0</v>
      </c>
      <c r="DE675">
        <v>0</v>
      </c>
      <c r="DF675">
        <v>0</v>
      </c>
      <c r="DG675">
        <v>0</v>
      </c>
      <c r="DH675">
        <v>0</v>
      </c>
      <c r="DI675">
        <v>0</v>
      </c>
      <c r="DJ675">
        <v>0</v>
      </c>
      <c r="DK675">
        <v>0</v>
      </c>
      <c r="DL675">
        <v>0</v>
      </c>
      <c r="DM675">
        <v>0</v>
      </c>
      <c r="DN675">
        <v>0</v>
      </c>
      <c r="DO675">
        <v>0</v>
      </c>
      <c r="DP675">
        <v>0</v>
      </c>
      <c r="DQ675">
        <v>0</v>
      </c>
      <c r="DR675">
        <v>0</v>
      </c>
      <c r="DS675">
        <v>0</v>
      </c>
      <c r="DT675">
        <v>0</v>
      </c>
      <c r="DU675">
        <v>0</v>
      </c>
      <c r="DV675">
        <v>0</v>
      </c>
      <c r="DW675">
        <v>0</v>
      </c>
      <c r="DX675">
        <v>0</v>
      </c>
      <c r="DY675">
        <v>0</v>
      </c>
      <c r="DZ675">
        <v>0</v>
      </c>
      <c r="EA675">
        <v>0</v>
      </c>
      <c r="EB675">
        <v>0</v>
      </c>
      <c r="EC675">
        <v>0</v>
      </c>
      <c r="ED675">
        <v>0</v>
      </c>
      <c r="EE675">
        <v>0</v>
      </c>
      <c r="EF675">
        <v>0</v>
      </c>
      <c r="EG675">
        <v>0</v>
      </c>
      <c r="EH675">
        <v>0</v>
      </c>
      <c r="EI675">
        <v>0</v>
      </c>
      <c r="EJ675">
        <v>0</v>
      </c>
      <c r="EK675">
        <v>0</v>
      </c>
      <c r="EL675">
        <v>0</v>
      </c>
      <c r="EM675">
        <v>0</v>
      </c>
      <c r="EN675">
        <v>0</v>
      </c>
      <c r="EO675">
        <v>0</v>
      </c>
      <c r="EP675">
        <v>0</v>
      </c>
      <c r="EQ675">
        <v>0</v>
      </c>
      <c r="ER675">
        <v>0</v>
      </c>
      <c r="ES675">
        <v>0</v>
      </c>
    </row>
    <row r="676" spans="1:149" hidden="1" x14ac:dyDescent="0.3">
      <c r="A676" t="s">
        <v>148</v>
      </c>
      <c r="B676" t="s">
        <v>1033</v>
      </c>
      <c r="C676" t="s">
        <v>1402</v>
      </c>
      <c r="D676" t="s">
        <v>151</v>
      </c>
      <c r="E676" t="s">
        <v>152</v>
      </c>
      <c r="F676" t="s">
        <v>1262</v>
      </c>
      <c r="G676" t="str">
        <f>VLOOKUP(L676,'[3]Locn Lookup 2'!G:H,2,FALSE)</f>
        <v>112 -  RIVERSIDE SCHOOL</v>
      </c>
      <c r="H676" t="str">
        <f t="shared" si="37"/>
        <v>21928112 -  RIVERSIDE SCHOOL</v>
      </c>
      <c r="I676" t="s">
        <v>154</v>
      </c>
      <c r="J676" t="s">
        <v>155</v>
      </c>
      <c r="L676" s="3">
        <v>112</v>
      </c>
      <c r="M676" t="s">
        <v>652</v>
      </c>
      <c r="N676" t="s">
        <v>1411</v>
      </c>
      <c r="O676" t="s">
        <v>151</v>
      </c>
      <c r="P676" t="s">
        <v>158</v>
      </c>
      <c r="Q676" t="s">
        <v>307</v>
      </c>
      <c r="R676">
        <v>0</v>
      </c>
      <c r="S676">
        <v>0</v>
      </c>
      <c r="T676">
        <v>0</v>
      </c>
      <c r="U676">
        <v>0</v>
      </c>
      <c r="V676">
        <v>0</v>
      </c>
      <c r="W676">
        <v>0</v>
      </c>
      <c r="X676">
        <v>0</v>
      </c>
      <c r="Y676">
        <v>0</v>
      </c>
      <c r="Z676">
        <v>0</v>
      </c>
      <c r="AA676">
        <v>0</v>
      </c>
      <c r="AB676">
        <v>250000</v>
      </c>
      <c r="AC676">
        <v>1045</v>
      </c>
      <c r="AD676">
        <v>-97329.75</v>
      </c>
      <c r="AE676">
        <f t="shared" si="38"/>
        <v>-96284.75</v>
      </c>
      <c r="AF676">
        <v>153715.25</v>
      </c>
      <c r="AG676">
        <v>153715.25</v>
      </c>
      <c r="AH676">
        <v>0</v>
      </c>
      <c r="AI676">
        <v>100</v>
      </c>
      <c r="AJ676">
        <v>0</v>
      </c>
      <c r="AK676">
        <v>0</v>
      </c>
      <c r="AL676">
        <v>0</v>
      </c>
      <c r="AM676">
        <v>0</v>
      </c>
      <c r="AN676">
        <v>0</v>
      </c>
      <c r="AO676">
        <v>0</v>
      </c>
      <c r="AP676">
        <v>0</v>
      </c>
      <c r="AQ676">
        <v>0</v>
      </c>
      <c r="AR676">
        <v>0</v>
      </c>
      <c r="AS676">
        <v>0</v>
      </c>
      <c r="AT676">
        <v>0</v>
      </c>
      <c r="AU676">
        <v>0</v>
      </c>
      <c r="AV676">
        <v>0</v>
      </c>
      <c r="AW676">
        <v>0</v>
      </c>
      <c r="AX676">
        <v>0</v>
      </c>
      <c r="AY676">
        <v>0</v>
      </c>
      <c r="AZ676" t="s">
        <v>297</v>
      </c>
      <c r="BA676" t="s">
        <v>1262</v>
      </c>
      <c r="BB676" t="s">
        <v>161</v>
      </c>
      <c r="BC676" t="s">
        <v>161</v>
      </c>
      <c r="BD676" t="s">
        <v>161</v>
      </c>
      <c r="BE676" t="s">
        <v>161</v>
      </c>
      <c r="BF676" t="s">
        <v>159</v>
      </c>
      <c r="BG676" t="s">
        <v>161</v>
      </c>
      <c r="BH676" t="s">
        <v>161</v>
      </c>
      <c r="BI676">
        <v>0</v>
      </c>
      <c r="BJ676" t="s">
        <v>161</v>
      </c>
      <c r="BK676" t="s">
        <v>161</v>
      </c>
      <c r="BL676" t="s">
        <v>161</v>
      </c>
      <c r="BM676" t="s">
        <v>161</v>
      </c>
      <c r="BO676" t="s">
        <v>161</v>
      </c>
      <c r="BQ676" t="s">
        <v>161</v>
      </c>
      <c r="BS676" t="s">
        <v>161</v>
      </c>
      <c r="BU676" t="s">
        <v>161</v>
      </c>
      <c r="BW676" t="s">
        <v>161</v>
      </c>
      <c r="BX676" t="s">
        <v>161</v>
      </c>
      <c r="BZ676">
        <v>0</v>
      </c>
      <c r="CA676">
        <v>0</v>
      </c>
      <c r="CB676">
        <v>0</v>
      </c>
      <c r="CC676">
        <v>0</v>
      </c>
      <c r="CD676">
        <v>0</v>
      </c>
      <c r="CE676">
        <v>0</v>
      </c>
      <c r="CF676">
        <v>0</v>
      </c>
      <c r="CG676">
        <v>0</v>
      </c>
      <c r="CH676">
        <v>0</v>
      </c>
      <c r="CI676">
        <v>0</v>
      </c>
      <c r="CJ676">
        <v>0</v>
      </c>
      <c r="CK676">
        <v>0</v>
      </c>
      <c r="CL676">
        <v>0</v>
      </c>
      <c r="CM676">
        <v>0</v>
      </c>
      <c r="CN676">
        <v>0</v>
      </c>
      <c r="CO676">
        <v>0</v>
      </c>
      <c r="CP676">
        <v>0</v>
      </c>
      <c r="CQ676">
        <v>0</v>
      </c>
      <c r="CR676">
        <v>0</v>
      </c>
      <c r="CS676">
        <v>0</v>
      </c>
      <c r="CT676">
        <v>0</v>
      </c>
      <c r="CU676">
        <v>0</v>
      </c>
      <c r="CV676">
        <v>0</v>
      </c>
      <c r="CW676">
        <v>0</v>
      </c>
      <c r="CX676">
        <v>0</v>
      </c>
      <c r="CY676">
        <v>0</v>
      </c>
      <c r="CZ676">
        <v>0</v>
      </c>
      <c r="DA676">
        <v>0</v>
      </c>
      <c r="DB676">
        <v>0</v>
      </c>
      <c r="DC676">
        <v>0</v>
      </c>
      <c r="DD676">
        <v>0</v>
      </c>
      <c r="DE676">
        <v>0</v>
      </c>
      <c r="DF676">
        <v>0</v>
      </c>
      <c r="DG676">
        <v>0</v>
      </c>
      <c r="DH676">
        <v>0</v>
      </c>
      <c r="DI676">
        <v>0</v>
      </c>
      <c r="DJ676">
        <v>0</v>
      </c>
      <c r="DK676">
        <v>0</v>
      </c>
      <c r="DL676">
        <v>0</v>
      </c>
      <c r="DM676">
        <v>0</v>
      </c>
      <c r="DN676">
        <v>0</v>
      </c>
      <c r="DO676">
        <v>0</v>
      </c>
      <c r="DP676">
        <v>0</v>
      </c>
      <c r="DQ676">
        <v>0</v>
      </c>
      <c r="DR676">
        <v>0</v>
      </c>
      <c r="DS676">
        <v>0</v>
      </c>
      <c r="DT676">
        <v>0</v>
      </c>
      <c r="DU676">
        <v>0</v>
      </c>
      <c r="DV676">
        <v>0</v>
      </c>
      <c r="DW676">
        <v>0</v>
      </c>
      <c r="DX676">
        <v>0</v>
      </c>
      <c r="DY676">
        <v>0</v>
      </c>
      <c r="DZ676">
        <v>0</v>
      </c>
      <c r="EA676">
        <v>0</v>
      </c>
      <c r="EB676">
        <v>0</v>
      </c>
      <c r="EC676">
        <v>0</v>
      </c>
      <c r="ED676">
        <v>5117.3100000000004</v>
      </c>
      <c r="EE676">
        <v>0</v>
      </c>
      <c r="EF676">
        <v>-4647.0600000000004</v>
      </c>
      <c r="EG676">
        <v>470.25</v>
      </c>
      <c r="EH676">
        <v>470.25</v>
      </c>
      <c r="EI676">
        <v>0</v>
      </c>
      <c r="EJ676">
        <v>0</v>
      </c>
      <c r="EK676">
        <v>100</v>
      </c>
      <c r="EL676">
        <v>13800</v>
      </c>
      <c r="EM676">
        <v>0</v>
      </c>
      <c r="EN676">
        <v>-8682.69</v>
      </c>
      <c r="EO676">
        <v>5117.3100000000004</v>
      </c>
      <c r="EP676">
        <v>0</v>
      </c>
      <c r="EQ676">
        <v>0</v>
      </c>
      <c r="ER676">
        <v>5117.3100000000004</v>
      </c>
      <c r="ES676">
        <v>0</v>
      </c>
    </row>
    <row r="677" spans="1:149" hidden="1" x14ac:dyDescent="0.3">
      <c r="A677" t="s">
        <v>148</v>
      </c>
      <c r="B677" t="s">
        <v>1033</v>
      </c>
      <c r="C677" t="s">
        <v>1402</v>
      </c>
      <c r="D677" t="s">
        <v>151</v>
      </c>
      <c r="E677" t="s">
        <v>152</v>
      </c>
      <c r="F677" t="s">
        <v>1412</v>
      </c>
      <c r="G677" t="str">
        <f>VLOOKUP(L677,'[3]Locn Lookup 2'!G:H,2,FALSE)</f>
        <v>112 -  RIVERSIDE SCHOOL</v>
      </c>
      <c r="H677" t="str">
        <f t="shared" si="37"/>
        <v>22123112 -  RIVERSIDE SCHOOL</v>
      </c>
      <c r="I677" t="s">
        <v>154</v>
      </c>
      <c r="J677" t="s">
        <v>155</v>
      </c>
      <c r="L677" s="3">
        <v>112</v>
      </c>
      <c r="M677" t="s">
        <v>652</v>
      </c>
      <c r="N677" t="s">
        <v>1413</v>
      </c>
      <c r="O677" t="s">
        <v>151</v>
      </c>
      <c r="P677" t="s">
        <v>158</v>
      </c>
      <c r="Q677" t="s">
        <v>307</v>
      </c>
      <c r="R677">
        <v>0</v>
      </c>
      <c r="S677">
        <v>0</v>
      </c>
      <c r="T677">
        <v>0</v>
      </c>
      <c r="U677">
        <v>0</v>
      </c>
      <c r="V677">
        <v>0</v>
      </c>
      <c r="W677">
        <v>0</v>
      </c>
      <c r="X677">
        <v>0</v>
      </c>
      <c r="Y677">
        <v>0</v>
      </c>
      <c r="Z677">
        <v>0</v>
      </c>
      <c r="AA677">
        <v>0</v>
      </c>
      <c r="AB677">
        <v>27000</v>
      </c>
      <c r="AC677">
        <v>0</v>
      </c>
      <c r="AD677">
        <v>-10550</v>
      </c>
      <c r="AE677">
        <f t="shared" si="38"/>
        <v>-10550</v>
      </c>
      <c r="AF677">
        <v>16450</v>
      </c>
      <c r="AG677">
        <v>16450</v>
      </c>
      <c r="AH677">
        <v>0</v>
      </c>
      <c r="AI677">
        <v>100</v>
      </c>
      <c r="AJ677">
        <v>0</v>
      </c>
      <c r="AK677">
        <v>0</v>
      </c>
      <c r="AL677">
        <v>0</v>
      </c>
      <c r="AM677">
        <v>0</v>
      </c>
      <c r="AN677">
        <v>0</v>
      </c>
      <c r="AO677">
        <v>0</v>
      </c>
      <c r="AP677">
        <v>0</v>
      </c>
      <c r="AQ677">
        <v>0</v>
      </c>
      <c r="AR677">
        <v>0</v>
      </c>
      <c r="AS677">
        <v>0</v>
      </c>
      <c r="AT677">
        <v>0</v>
      </c>
      <c r="AU677">
        <v>0</v>
      </c>
      <c r="AV677">
        <v>0</v>
      </c>
      <c r="AW677">
        <v>0</v>
      </c>
      <c r="AX677">
        <v>0</v>
      </c>
      <c r="AY677">
        <v>0</v>
      </c>
      <c r="AZ677" t="s">
        <v>1414</v>
      </c>
      <c r="BA677" t="s">
        <v>1412</v>
      </c>
      <c r="BB677" t="s">
        <v>161</v>
      </c>
      <c r="BC677" t="s">
        <v>161</v>
      </c>
      <c r="BD677" t="s">
        <v>161</v>
      </c>
      <c r="BE677" t="s">
        <v>161</v>
      </c>
      <c r="BF677" t="s">
        <v>159</v>
      </c>
      <c r="BG677" t="s">
        <v>161</v>
      </c>
      <c r="BH677" t="s">
        <v>161</v>
      </c>
      <c r="BI677">
        <v>0</v>
      </c>
      <c r="BJ677" t="s">
        <v>161</v>
      </c>
      <c r="BK677" t="s">
        <v>161</v>
      </c>
      <c r="BL677" t="s">
        <v>161</v>
      </c>
      <c r="BM677" t="s">
        <v>161</v>
      </c>
      <c r="BO677" t="s">
        <v>161</v>
      </c>
      <c r="BQ677" t="s">
        <v>161</v>
      </c>
      <c r="BS677" t="s">
        <v>161</v>
      </c>
      <c r="BU677" t="s">
        <v>161</v>
      </c>
      <c r="BW677" t="s">
        <v>161</v>
      </c>
      <c r="BX677" t="s">
        <v>161</v>
      </c>
      <c r="BZ677">
        <v>0</v>
      </c>
      <c r="CA677">
        <v>0</v>
      </c>
      <c r="CB677">
        <v>0</v>
      </c>
      <c r="CC677">
        <v>0</v>
      </c>
      <c r="CD677">
        <v>0</v>
      </c>
      <c r="CE677">
        <v>0</v>
      </c>
      <c r="CF677">
        <v>0</v>
      </c>
      <c r="CG677">
        <v>0</v>
      </c>
      <c r="CH677">
        <v>0</v>
      </c>
      <c r="CI677">
        <v>0</v>
      </c>
      <c r="CJ677">
        <v>0</v>
      </c>
      <c r="CK677">
        <v>0</v>
      </c>
      <c r="CL677">
        <v>0</v>
      </c>
      <c r="CM677">
        <v>0</v>
      </c>
      <c r="CN677">
        <v>0</v>
      </c>
      <c r="CO677">
        <v>0</v>
      </c>
      <c r="CP677">
        <v>0</v>
      </c>
      <c r="CQ677">
        <v>0</v>
      </c>
      <c r="CR677">
        <v>0</v>
      </c>
      <c r="CS677">
        <v>0</v>
      </c>
      <c r="CT677">
        <v>0</v>
      </c>
      <c r="CU677">
        <v>0</v>
      </c>
      <c r="CV677">
        <v>0</v>
      </c>
      <c r="CW677">
        <v>0</v>
      </c>
      <c r="CX677">
        <v>0</v>
      </c>
      <c r="CY677">
        <v>0</v>
      </c>
      <c r="CZ677">
        <v>0</v>
      </c>
      <c r="DA677">
        <v>0</v>
      </c>
      <c r="DB677">
        <v>0</v>
      </c>
      <c r="DC677">
        <v>0</v>
      </c>
      <c r="DD677">
        <v>0</v>
      </c>
      <c r="DE677">
        <v>0</v>
      </c>
      <c r="DF677">
        <v>0</v>
      </c>
      <c r="DG677">
        <v>0</v>
      </c>
      <c r="DH677">
        <v>0</v>
      </c>
      <c r="DI677">
        <v>0</v>
      </c>
      <c r="DJ677">
        <v>0</v>
      </c>
      <c r="DK677">
        <v>0</v>
      </c>
      <c r="DL677">
        <v>0</v>
      </c>
      <c r="DM677">
        <v>0</v>
      </c>
      <c r="DN677">
        <v>0</v>
      </c>
      <c r="DO677">
        <v>0</v>
      </c>
      <c r="DP677">
        <v>0</v>
      </c>
      <c r="DQ677">
        <v>0</v>
      </c>
      <c r="DR677">
        <v>0</v>
      </c>
      <c r="DS677">
        <v>0</v>
      </c>
      <c r="DT677">
        <v>0</v>
      </c>
      <c r="DU677">
        <v>0</v>
      </c>
      <c r="DV677">
        <v>0</v>
      </c>
      <c r="DW677">
        <v>0</v>
      </c>
      <c r="DX677">
        <v>0</v>
      </c>
      <c r="DY677">
        <v>0</v>
      </c>
      <c r="DZ677">
        <v>0</v>
      </c>
      <c r="EA677">
        <v>0</v>
      </c>
      <c r="EB677">
        <v>0</v>
      </c>
      <c r="EC677">
        <v>0</v>
      </c>
      <c r="ED677">
        <v>0</v>
      </c>
      <c r="EE677">
        <v>0</v>
      </c>
      <c r="EF677">
        <v>0</v>
      </c>
      <c r="EG677">
        <v>0</v>
      </c>
      <c r="EH677">
        <v>0</v>
      </c>
      <c r="EI677">
        <v>0</v>
      </c>
      <c r="EJ677">
        <v>0</v>
      </c>
      <c r="EK677">
        <v>0</v>
      </c>
      <c r="EL677">
        <v>0</v>
      </c>
      <c r="EM677">
        <v>0</v>
      </c>
      <c r="EN677">
        <v>0</v>
      </c>
      <c r="EO677">
        <v>0</v>
      </c>
      <c r="EP677">
        <v>0</v>
      </c>
      <c r="EQ677">
        <v>0</v>
      </c>
      <c r="ER677">
        <v>0</v>
      </c>
      <c r="ES677">
        <v>0</v>
      </c>
    </row>
    <row r="678" spans="1:149" hidden="1" x14ac:dyDescent="0.3">
      <c r="A678" t="s">
        <v>148</v>
      </c>
      <c r="B678" t="s">
        <v>1033</v>
      </c>
      <c r="C678" t="s">
        <v>1402</v>
      </c>
      <c r="D678" t="s">
        <v>151</v>
      </c>
      <c r="E678" t="s">
        <v>152</v>
      </c>
      <c r="F678" t="s">
        <v>1415</v>
      </c>
      <c r="G678" t="str">
        <f>VLOOKUP(L678,'[3]Locn Lookup 2'!G:H,2,FALSE)</f>
        <v>112 -  RIVERSIDE SCHOOL</v>
      </c>
      <c r="H678" t="str">
        <f t="shared" si="37"/>
        <v>22190112 -  RIVERSIDE SCHOOL</v>
      </c>
      <c r="I678" t="s">
        <v>154</v>
      </c>
      <c r="J678" t="s">
        <v>155</v>
      </c>
      <c r="L678" s="3">
        <v>112</v>
      </c>
      <c r="M678" t="s">
        <v>652</v>
      </c>
      <c r="N678" t="s">
        <v>1416</v>
      </c>
      <c r="O678" t="s">
        <v>151</v>
      </c>
      <c r="P678" t="s">
        <v>158</v>
      </c>
      <c r="Q678" t="s">
        <v>307</v>
      </c>
      <c r="R678">
        <v>0</v>
      </c>
      <c r="S678">
        <v>0</v>
      </c>
      <c r="T678">
        <v>0</v>
      </c>
      <c r="U678">
        <v>0</v>
      </c>
      <c r="V678">
        <v>0</v>
      </c>
      <c r="W678">
        <v>0</v>
      </c>
      <c r="X678">
        <v>0</v>
      </c>
      <c r="Y678">
        <v>0</v>
      </c>
      <c r="Z678">
        <v>0</v>
      </c>
      <c r="AA678">
        <v>0</v>
      </c>
      <c r="AB678">
        <v>9700</v>
      </c>
      <c r="AC678">
        <v>0</v>
      </c>
      <c r="AD678">
        <v>-2200</v>
      </c>
      <c r="AE678">
        <f t="shared" si="38"/>
        <v>-2200</v>
      </c>
      <c r="AF678">
        <v>7500</v>
      </c>
      <c r="AG678">
        <v>7500</v>
      </c>
      <c r="AH678">
        <v>0</v>
      </c>
      <c r="AI678">
        <v>100</v>
      </c>
      <c r="AJ678">
        <v>0</v>
      </c>
      <c r="AK678">
        <v>0</v>
      </c>
      <c r="AL678">
        <v>0</v>
      </c>
      <c r="AM678">
        <v>0</v>
      </c>
      <c r="AN678">
        <v>0</v>
      </c>
      <c r="AO678">
        <v>0</v>
      </c>
      <c r="AP678">
        <v>0</v>
      </c>
      <c r="AQ678">
        <v>0</v>
      </c>
      <c r="AR678">
        <v>0</v>
      </c>
      <c r="AS678">
        <v>0</v>
      </c>
      <c r="AT678">
        <v>0</v>
      </c>
      <c r="AU678">
        <v>0</v>
      </c>
      <c r="AV678">
        <v>0</v>
      </c>
      <c r="AW678">
        <v>0</v>
      </c>
      <c r="AX678">
        <v>0</v>
      </c>
      <c r="AY678">
        <v>0</v>
      </c>
      <c r="AZ678" t="s">
        <v>1417</v>
      </c>
      <c r="BA678" t="s">
        <v>1415</v>
      </c>
      <c r="BB678" t="s">
        <v>161</v>
      </c>
      <c r="BC678" t="s">
        <v>161</v>
      </c>
      <c r="BD678" t="s">
        <v>161</v>
      </c>
      <c r="BE678" t="s">
        <v>161</v>
      </c>
      <c r="BF678" t="s">
        <v>159</v>
      </c>
      <c r="BG678" t="s">
        <v>161</v>
      </c>
      <c r="BH678" t="s">
        <v>161</v>
      </c>
      <c r="BI678">
        <v>0</v>
      </c>
      <c r="BJ678" t="s">
        <v>161</v>
      </c>
      <c r="BK678" t="s">
        <v>161</v>
      </c>
      <c r="BL678" t="s">
        <v>161</v>
      </c>
      <c r="BM678" t="s">
        <v>161</v>
      </c>
      <c r="BO678" t="s">
        <v>161</v>
      </c>
      <c r="BQ678" t="s">
        <v>161</v>
      </c>
      <c r="BS678" t="s">
        <v>161</v>
      </c>
      <c r="BU678" t="s">
        <v>161</v>
      </c>
      <c r="BW678" t="s">
        <v>161</v>
      </c>
      <c r="BX678" t="s">
        <v>161</v>
      </c>
      <c r="BZ678">
        <v>0</v>
      </c>
      <c r="CA678">
        <v>0</v>
      </c>
      <c r="CB678">
        <v>0</v>
      </c>
      <c r="CC678">
        <v>0</v>
      </c>
      <c r="CD678">
        <v>0</v>
      </c>
      <c r="CE678">
        <v>0</v>
      </c>
      <c r="CF678">
        <v>0</v>
      </c>
      <c r="CG678">
        <v>0</v>
      </c>
      <c r="CH678">
        <v>0</v>
      </c>
      <c r="CI678">
        <v>0</v>
      </c>
      <c r="CJ678">
        <v>0</v>
      </c>
      <c r="CK678">
        <v>0</v>
      </c>
      <c r="CL678">
        <v>0</v>
      </c>
      <c r="CM678">
        <v>0</v>
      </c>
      <c r="CN678">
        <v>0</v>
      </c>
      <c r="CO678">
        <v>0</v>
      </c>
      <c r="CP678">
        <v>0</v>
      </c>
      <c r="CQ678">
        <v>0</v>
      </c>
      <c r="CR678">
        <v>0</v>
      </c>
      <c r="CS678">
        <v>0</v>
      </c>
      <c r="CT678">
        <v>0</v>
      </c>
      <c r="CU678">
        <v>0</v>
      </c>
      <c r="CV678">
        <v>0</v>
      </c>
      <c r="CW678">
        <v>0</v>
      </c>
      <c r="CX678">
        <v>0</v>
      </c>
      <c r="CY678">
        <v>0</v>
      </c>
      <c r="CZ678">
        <v>0</v>
      </c>
      <c r="DA678">
        <v>0</v>
      </c>
      <c r="DB678">
        <v>0</v>
      </c>
      <c r="DC678">
        <v>0</v>
      </c>
      <c r="DD678">
        <v>0</v>
      </c>
      <c r="DE678">
        <v>0</v>
      </c>
      <c r="DF678">
        <v>0</v>
      </c>
      <c r="DG678">
        <v>0</v>
      </c>
      <c r="DH678">
        <v>0</v>
      </c>
      <c r="DI678">
        <v>0</v>
      </c>
      <c r="DJ678">
        <v>0</v>
      </c>
      <c r="DK678">
        <v>0</v>
      </c>
      <c r="DL678">
        <v>0</v>
      </c>
      <c r="DM678">
        <v>0</v>
      </c>
      <c r="DN678">
        <v>0</v>
      </c>
      <c r="DO678">
        <v>0</v>
      </c>
      <c r="DP678">
        <v>0</v>
      </c>
      <c r="DQ678">
        <v>0</v>
      </c>
      <c r="DR678">
        <v>0</v>
      </c>
      <c r="DS678">
        <v>0</v>
      </c>
      <c r="DT678">
        <v>0</v>
      </c>
      <c r="DU678">
        <v>0</v>
      </c>
      <c r="DV678">
        <v>0</v>
      </c>
      <c r="DW678">
        <v>0</v>
      </c>
      <c r="DX678">
        <v>0</v>
      </c>
      <c r="DY678">
        <v>0</v>
      </c>
      <c r="DZ678">
        <v>0</v>
      </c>
      <c r="EA678">
        <v>0</v>
      </c>
      <c r="EB678">
        <v>0</v>
      </c>
      <c r="EC678">
        <v>0</v>
      </c>
      <c r="ED678">
        <v>0</v>
      </c>
      <c r="EE678">
        <v>0</v>
      </c>
      <c r="EF678">
        <v>0</v>
      </c>
      <c r="EG678">
        <v>0</v>
      </c>
      <c r="EH678">
        <v>0</v>
      </c>
      <c r="EI678">
        <v>0</v>
      </c>
      <c r="EJ678">
        <v>0</v>
      </c>
      <c r="EK678">
        <v>0</v>
      </c>
      <c r="EL678">
        <v>0</v>
      </c>
      <c r="EM678">
        <v>0</v>
      </c>
      <c r="EN678">
        <v>0</v>
      </c>
      <c r="EO678">
        <v>0</v>
      </c>
      <c r="EP678">
        <v>0</v>
      </c>
      <c r="EQ678">
        <v>0</v>
      </c>
      <c r="ER678">
        <v>0</v>
      </c>
      <c r="ES678">
        <v>0</v>
      </c>
    </row>
    <row r="679" spans="1:149" hidden="1" x14ac:dyDescent="0.3">
      <c r="A679" t="s">
        <v>148</v>
      </c>
      <c r="B679" t="s">
        <v>1033</v>
      </c>
      <c r="C679" t="s">
        <v>1402</v>
      </c>
      <c r="D679" t="s">
        <v>151</v>
      </c>
      <c r="E679" t="s">
        <v>152</v>
      </c>
      <c r="F679" t="s">
        <v>1418</v>
      </c>
      <c r="G679" t="str">
        <f>VLOOKUP(L679,'[3]Locn Lookup 2'!G:H,2,FALSE)</f>
        <v>112 -  RIVERSIDE SCHOOL</v>
      </c>
      <c r="H679" t="str">
        <f t="shared" si="37"/>
        <v>23018112 -  RIVERSIDE SCHOOL</v>
      </c>
      <c r="I679" t="s">
        <v>154</v>
      </c>
      <c r="J679" t="s">
        <v>155</v>
      </c>
      <c r="L679" s="3">
        <v>112</v>
      </c>
      <c r="M679" t="s">
        <v>652</v>
      </c>
      <c r="N679" t="s">
        <v>1419</v>
      </c>
      <c r="O679" t="s">
        <v>151</v>
      </c>
      <c r="P679" t="s">
        <v>158</v>
      </c>
      <c r="Q679" t="s">
        <v>307</v>
      </c>
      <c r="R679">
        <v>0</v>
      </c>
      <c r="S679">
        <v>0</v>
      </c>
      <c r="T679">
        <v>0</v>
      </c>
      <c r="U679">
        <v>0</v>
      </c>
      <c r="V679">
        <v>0</v>
      </c>
      <c r="W679">
        <v>0</v>
      </c>
      <c r="X679">
        <v>0</v>
      </c>
      <c r="Y679">
        <v>0</v>
      </c>
      <c r="Z679">
        <v>0</v>
      </c>
      <c r="AA679">
        <v>0</v>
      </c>
      <c r="AB679">
        <v>45600</v>
      </c>
      <c r="AC679">
        <v>0</v>
      </c>
      <c r="AD679">
        <v>0</v>
      </c>
      <c r="AE679">
        <f t="shared" si="38"/>
        <v>0</v>
      </c>
      <c r="AF679">
        <v>45600</v>
      </c>
      <c r="AG679">
        <v>45600</v>
      </c>
      <c r="AH679">
        <v>0</v>
      </c>
      <c r="AI679">
        <v>100</v>
      </c>
      <c r="AJ679">
        <v>0</v>
      </c>
      <c r="AK679">
        <v>0</v>
      </c>
      <c r="AL679">
        <v>0</v>
      </c>
      <c r="AM679">
        <v>0</v>
      </c>
      <c r="AN679">
        <v>0</v>
      </c>
      <c r="AO679">
        <v>0</v>
      </c>
      <c r="AP679">
        <v>0</v>
      </c>
      <c r="AQ679">
        <v>0</v>
      </c>
      <c r="AR679">
        <v>0</v>
      </c>
      <c r="AS679">
        <v>0</v>
      </c>
      <c r="AT679">
        <v>0</v>
      </c>
      <c r="AU679">
        <v>0</v>
      </c>
      <c r="AV679">
        <v>0</v>
      </c>
      <c r="AW679">
        <v>0</v>
      </c>
      <c r="AX679">
        <v>0</v>
      </c>
      <c r="AY679">
        <v>0</v>
      </c>
      <c r="AZ679" t="s">
        <v>1420</v>
      </c>
      <c r="BA679" t="s">
        <v>1418</v>
      </c>
      <c r="BB679" t="s">
        <v>161</v>
      </c>
      <c r="BC679" t="s">
        <v>161</v>
      </c>
      <c r="BD679" t="s">
        <v>161</v>
      </c>
      <c r="BE679" t="s">
        <v>161</v>
      </c>
      <c r="BF679" t="s">
        <v>159</v>
      </c>
      <c r="BG679" t="s">
        <v>161</v>
      </c>
      <c r="BH679" t="s">
        <v>161</v>
      </c>
      <c r="BI679">
        <v>0</v>
      </c>
      <c r="BJ679" t="s">
        <v>161</v>
      </c>
      <c r="BK679" t="s">
        <v>161</v>
      </c>
      <c r="BL679" t="s">
        <v>1014</v>
      </c>
      <c r="BM679" t="s">
        <v>161</v>
      </c>
      <c r="BO679" t="s">
        <v>161</v>
      </c>
      <c r="BQ679" t="s">
        <v>161</v>
      </c>
      <c r="BS679" t="s">
        <v>161</v>
      </c>
      <c r="BU679" t="s">
        <v>161</v>
      </c>
      <c r="BW679" t="s">
        <v>161</v>
      </c>
      <c r="BX679" t="s">
        <v>161</v>
      </c>
      <c r="BZ679">
        <v>0</v>
      </c>
      <c r="CA679">
        <v>0</v>
      </c>
      <c r="CB679">
        <v>0</v>
      </c>
      <c r="CC679">
        <v>0</v>
      </c>
      <c r="CD679">
        <v>0</v>
      </c>
      <c r="CE679">
        <v>0</v>
      </c>
      <c r="CF679">
        <v>0</v>
      </c>
      <c r="CG679">
        <v>0</v>
      </c>
      <c r="CH679">
        <v>0</v>
      </c>
      <c r="CI679">
        <v>0</v>
      </c>
      <c r="CJ679">
        <v>0</v>
      </c>
      <c r="CK679">
        <v>0</v>
      </c>
      <c r="CL679">
        <v>0</v>
      </c>
      <c r="CM679">
        <v>0</v>
      </c>
      <c r="CN679">
        <v>0</v>
      </c>
      <c r="CO679">
        <v>0</v>
      </c>
      <c r="CP679">
        <v>0</v>
      </c>
      <c r="CQ679">
        <v>0</v>
      </c>
      <c r="CR679">
        <v>0</v>
      </c>
      <c r="CS679">
        <v>0</v>
      </c>
      <c r="CT679">
        <v>0</v>
      </c>
      <c r="CU679">
        <v>0</v>
      </c>
      <c r="CV679">
        <v>0</v>
      </c>
      <c r="CW679">
        <v>0</v>
      </c>
      <c r="CX679">
        <v>0</v>
      </c>
      <c r="CY679">
        <v>0</v>
      </c>
      <c r="CZ679">
        <v>0</v>
      </c>
      <c r="DA679">
        <v>0</v>
      </c>
      <c r="DB679">
        <v>0</v>
      </c>
      <c r="DC679">
        <v>0</v>
      </c>
      <c r="DD679">
        <v>0</v>
      </c>
      <c r="DE679">
        <v>0</v>
      </c>
      <c r="DF679">
        <v>0</v>
      </c>
      <c r="DG679">
        <v>0</v>
      </c>
      <c r="DH679">
        <v>0</v>
      </c>
      <c r="DI679">
        <v>0</v>
      </c>
      <c r="DJ679">
        <v>0</v>
      </c>
      <c r="DK679">
        <v>0</v>
      </c>
      <c r="DL679">
        <v>0</v>
      </c>
      <c r="DM679">
        <v>0</v>
      </c>
      <c r="DN679">
        <v>0</v>
      </c>
      <c r="DO679">
        <v>0</v>
      </c>
      <c r="DP679">
        <v>0</v>
      </c>
      <c r="DQ679">
        <v>0</v>
      </c>
      <c r="DR679">
        <v>0</v>
      </c>
      <c r="DS679">
        <v>0</v>
      </c>
      <c r="DT679">
        <v>0</v>
      </c>
      <c r="DU679">
        <v>0</v>
      </c>
      <c r="DV679">
        <v>0</v>
      </c>
      <c r="DW679">
        <v>0</v>
      </c>
      <c r="DX679">
        <v>0</v>
      </c>
      <c r="DY679">
        <v>0</v>
      </c>
      <c r="DZ679">
        <v>0</v>
      </c>
      <c r="EA679">
        <v>0</v>
      </c>
      <c r="EB679">
        <v>0</v>
      </c>
      <c r="EC679">
        <v>0</v>
      </c>
      <c r="ED679">
        <v>0</v>
      </c>
      <c r="EE679">
        <v>0</v>
      </c>
      <c r="EF679">
        <v>0</v>
      </c>
      <c r="EG679">
        <v>0</v>
      </c>
      <c r="EH679">
        <v>0</v>
      </c>
      <c r="EI679">
        <v>0</v>
      </c>
      <c r="EJ679">
        <v>0</v>
      </c>
      <c r="EK679">
        <v>0</v>
      </c>
      <c r="EL679">
        <v>0</v>
      </c>
      <c r="EM679">
        <v>0</v>
      </c>
      <c r="EN679">
        <v>0</v>
      </c>
      <c r="EO679">
        <v>0</v>
      </c>
      <c r="EP679">
        <v>0</v>
      </c>
      <c r="EQ679">
        <v>0</v>
      </c>
      <c r="ER679">
        <v>0</v>
      </c>
      <c r="ES679">
        <v>0</v>
      </c>
    </row>
    <row r="680" spans="1:149" hidden="1" x14ac:dyDescent="0.3">
      <c r="A680" t="s">
        <v>148</v>
      </c>
      <c r="B680" t="s">
        <v>1033</v>
      </c>
      <c r="C680" t="s">
        <v>1402</v>
      </c>
      <c r="D680" t="s">
        <v>151</v>
      </c>
      <c r="E680" t="s">
        <v>152</v>
      </c>
      <c r="F680" t="s">
        <v>1421</v>
      </c>
      <c r="G680" t="str">
        <f>VLOOKUP(L680,'[3]Locn Lookup 2'!G:H,2,FALSE)</f>
        <v>112 -  RIVERSIDE SCHOOL</v>
      </c>
      <c r="H680" t="str">
        <f t="shared" si="37"/>
        <v>24102112 -  RIVERSIDE SCHOOL</v>
      </c>
      <c r="I680" t="s">
        <v>154</v>
      </c>
      <c r="J680" t="s">
        <v>155</v>
      </c>
      <c r="L680" s="3">
        <v>112</v>
      </c>
      <c r="M680" t="s">
        <v>652</v>
      </c>
      <c r="N680" t="s">
        <v>1422</v>
      </c>
      <c r="O680" t="s">
        <v>151</v>
      </c>
      <c r="P680" t="s">
        <v>158</v>
      </c>
      <c r="Q680" t="s">
        <v>307</v>
      </c>
      <c r="R680">
        <v>0</v>
      </c>
      <c r="S680">
        <v>0</v>
      </c>
      <c r="T680">
        <v>0</v>
      </c>
      <c r="U680">
        <v>0</v>
      </c>
      <c r="V680">
        <v>0</v>
      </c>
      <c r="W680">
        <v>0</v>
      </c>
      <c r="X680">
        <v>0</v>
      </c>
      <c r="Y680">
        <v>0</v>
      </c>
      <c r="Z680">
        <v>0</v>
      </c>
      <c r="AA680">
        <v>0</v>
      </c>
      <c r="AB680">
        <v>109495</v>
      </c>
      <c r="AC680">
        <v>0</v>
      </c>
      <c r="AD680">
        <v>0</v>
      </c>
      <c r="AE680">
        <f t="shared" si="38"/>
        <v>0</v>
      </c>
      <c r="AF680">
        <v>109495</v>
      </c>
      <c r="AG680">
        <v>109495</v>
      </c>
      <c r="AH680">
        <v>0</v>
      </c>
      <c r="AI680">
        <v>100</v>
      </c>
      <c r="AJ680">
        <v>0</v>
      </c>
      <c r="AK680">
        <v>0</v>
      </c>
      <c r="AL680">
        <v>0</v>
      </c>
      <c r="AM680">
        <v>0</v>
      </c>
      <c r="AN680">
        <v>0</v>
      </c>
      <c r="AO680">
        <v>0</v>
      </c>
      <c r="AP680">
        <v>0</v>
      </c>
      <c r="AQ680">
        <v>0</v>
      </c>
      <c r="AR680">
        <v>0</v>
      </c>
      <c r="AS680">
        <v>0</v>
      </c>
      <c r="AT680">
        <v>0</v>
      </c>
      <c r="AU680">
        <v>0</v>
      </c>
      <c r="AV680">
        <v>0</v>
      </c>
      <c r="AW680">
        <v>0</v>
      </c>
      <c r="AX680">
        <v>0</v>
      </c>
      <c r="AY680">
        <v>0</v>
      </c>
      <c r="AZ680" t="s">
        <v>1423</v>
      </c>
      <c r="BA680" t="s">
        <v>1421</v>
      </c>
      <c r="BB680" t="s">
        <v>161</v>
      </c>
      <c r="BC680" t="s">
        <v>161</v>
      </c>
      <c r="BD680" t="s">
        <v>161</v>
      </c>
      <c r="BE680" t="s">
        <v>161</v>
      </c>
      <c r="BF680" t="s">
        <v>159</v>
      </c>
      <c r="BG680" t="s">
        <v>161</v>
      </c>
      <c r="BH680" t="s">
        <v>161</v>
      </c>
      <c r="BI680">
        <v>0</v>
      </c>
      <c r="BJ680" t="s">
        <v>161</v>
      </c>
      <c r="BK680" t="s">
        <v>161</v>
      </c>
      <c r="BL680" t="s">
        <v>161</v>
      </c>
      <c r="BM680" t="s">
        <v>161</v>
      </c>
      <c r="BO680" t="s">
        <v>161</v>
      </c>
      <c r="BQ680" t="s">
        <v>161</v>
      </c>
      <c r="BS680" t="s">
        <v>161</v>
      </c>
      <c r="BU680" t="s">
        <v>161</v>
      </c>
      <c r="BW680" t="s">
        <v>161</v>
      </c>
      <c r="BX680" t="s">
        <v>161</v>
      </c>
      <c r="BZ680">
        <v>0</v>
      </c>
      <c r="CA680">
        <v>0</v>
      </c>
      <c r="CB680">
        <v>0</v>
      </c>
      <c r="CC680">
        <v>0</v>
      </c>
      <c r="CD680">
        <v>0</v>
      </c>
      <c r="CE680">
        <v>0</v>
      </c>
      <c r="CF680">
        <v>0</v>
      </c>
      <c r="CG680">
        <v>0</v>
      </c>
      <c r="CH680">
        <v>0</v>
      </c>
      <c r="CI680">
        <v>0</v>
      </c>
      <c r="CJ680">
        <v>0</v>
      </c>
      <c r="CK680">
        <v>0</v>
      </c>
      <c r="CL680">
        <v>0</v>
      </c>
      <c r="CM680">
        <v>0</v>
      </c>
      <c r="CN680">
        <v>0</v>
      </c>
      <c r="CO680">
        <v>0</v>
      </c>
      <c r="CP680">
        <v>0</v>
      </c>
      <c r="CQ680">
        <v>0</v>
      </c>
      <c r="CR680">
        <v>0</v>
      </c>
      <c r="CS680">
        <v>0</v>
      </c>
      <c r="CT680">
        <v>0</v>
      </c>
      <c r="CU680">
        <v>0</v>
      </c>
      <c r="CV680">
        <v>0</v>
      </c>
      <c r="CW680">
        <v>0</v>
      </c>
      <c r="CX680">
        <v>0</v>
      </c>
      <c r="CY680">
        <v>0</v>
      </c>
      <c r="CZ680">
        <v>0</v>
      </c>
      <c r="DA680">
        <v>0</v>
      </c>
      <c r="DB680">
        <v>0</v>
      </c>
      <c r="DC680">
        <v>0</v>
      </c>
      <c r="DD680">
        <v>0</v>
      </c>
      <c r="DE680">
        <v>0</v>
      </c>
      <c r="DF680">
        <v>0</v>
      </c>
      <c r="DG680">
        <v>0</v>
      </c>
      <c r="DH680">
        <v>0</v>
      </c>
      <c r="DI680">
        <v>0</v>
      </c>
      <c r="DJ680">
        <v>0</v>
      </c>
      <c r="DK680">
        <v>0</v>
      </c>
      <c r="DL680">
        <v>0</v>
      </c>
      <c r="DM680">
        <v>0</v>
      </c>
      <c r="DN680">
        <v>0</v>
      </c>
      <c r="DO680">
        <v>0</v>
      </c>
      <c r="DP680">
        <v>0</v>
      </c>
      <c r="DQ680">
        <v>0</v>
      </c>
      <c r="DR680">
        <v>0</v>
      </c>
      <c r="DS680">
        <v>0</v>
      </c>
      <c r="DT680">
        <v>0</v>
      </c>
      <c r="DU680">
        <v>0</v>
      </c>
      <c r="DV680">
        <v>0</v>
      </c>
      <c r="DW680">
        <v>0</v>
      </c>
      <c r="DX680">
        <v>0</v>
      </c>
      <c r="DY680">
        <v>0</v>
      </c>
      <c r="DZ680">
        <v>0</v>
      </c>
      <c r="EA680">
        <v>0</v>
      </c>
      <c r="EB680">
        <v>0</v>
      </c>
      <c r="EC680">
        <v>0</v>
      </c>
      <c r="ED680">
        <v>0</v>
      </c>
      <c r="EE680">
        <v>0</v>
      </c>
      <c r="EF680">
        <v>0</v>
      </c>
      <c r="EG680">
        <v>0</v>
      </c>
      <c r="EH680">
        <v>0</v>
      </c>
      <c r="EI680">
        <v>0</v>
      </c>
      <c r="EJ680">
        <v>0</v>
      </c>
      <c r="EK680">
        <v>0</v>
      </c>
      <c r="EL680">
        <v>0</v>
      </c>
      <c r="EM680">
        <v>0</v>
      </c>
      <c r="EN680">
        <v>0</v>
      </c>
      <c r="EO680">
        <v>0</v>
      </c>
      <c r="EP680">
        <v>0</v>
      </c>
      <c r="EQ680">
        <v>0</v>
      </c>
      <c r="ER680">
        <v>0</v>
      </c>
      <c r="ES680">
        <v>0</v>
      </c>
    </row>
    <row r="681" spans="1:149" hidden="1" x14ac:dyDescent="0.3">
      <c r="A681" t="s">
        <v>148</v>
      </c>
      <c r="B681" t="s">
        <v>1033</v>
      </c>
      <c r="C681" t="s">
        <v>1402</v>
      </c>
      <c r="D681" t="s">
        <v>151</v>
      </c>
      <c r="E681" t="s">
        <v>152</v>
      </c>
      <c r="F681" t="s">
        <v>1070</v>
      </c>
      <c r="G681" t="str">
        <f>VLOOKUP(L681,'[3]Locn Lookup 2'!G:H,2,FALSE)</f>
        <v>112 -  RIVERSIDE SCHOOL</v>
      </c>
      <c r="H681" t="str">
        <f t="shared" si="37"/>
        <v>25065112 -  RIVERSIDE SCHOOL</v>
      </c>
      <c r="I681" t="s">
        <v>154</v>
      </c>
      <c r="J681" t="s">
        <v>155</v>
      </c>
      <c r="L681" s="3">
        <v>112</v>
      </c>
      <c r="M681" t="s">
        <v>652</v>
      </c>
      <c r="N681" t="s">
        <v>1424</v>
      </c>
      <c r="O681" t="s">
        <v>151</v>
      </c>
      <c r="P681" t="s">
        <v>158</v>
      </c>
      <c r="Q681" t="s">
        <v>307</v>
      </c>
      <c r="R681">
        <v>0</v>
      </c>
      <c r="S681">
        <v>0</v>
      </c>
      <c r="T681">
        <v>0</v>
      </c>
      <c r="U681">
        <v>0</v>
      </c>
      <c r="V681">
        <v>0</v>
      </c>
      <c r="W681">
        <v>0</v>
      </c>
      <c r="X681">
        <v>0</v>
      </c>
      <c r="Y681">
        <v>0</v>
      </c>
      <c r="Z681">
        <v>0</v>
      </c>
      <c r="AA681">
        <v>0</v>
      </c>
      <c r="AB681">
        <v>12600</v>
      </c>
      <c r="AC681">
        <v>86345</v>
      </c>
      <c r="AD681">
        <v>0</v>
      </c>
      <c r="AE681">
        <f t="shared" si="38"/>
        <v>86345</v>
      </c>
      <c r="AF681">
        <v>98945</v>
      </c>
      <c r="AG681">
        <v>98945</v>
      </c>
      <c r="AH681">
        <v>0</v>
      </c>
      <c r="AI681">
        <v>100</v>
      </c>
      <c r="AJ681">
        <v>0</v>
      </c>
      <c r="AK681">
        <v>0</v>
      </c>
      <c r="AL681">
        <v>0</v>
      </c>
      <c r="AM681">
        <v>0</v>
      </c>
      <c r="AN681">
        <v>0</v>
      </c>
      <c r="AO681">
        <v>0</v>
      </c>
      <c r="AP681">
        <v>0</v>
      </c>
      <c r="AQ681">
        <v>0</v>
      </c>
      <c r="AR681">
        <v>0</v>
      </c>
      <c r="AS681">
        <v>0</v>
      </c>
      <c r="AT681">
        <v>0</v>
      </c>
      <c r="AU681">
        <v>0</v>
      </c>
      <c r="AV681">
        <v>0</v>
      </c>
      <c r="AW681">
        <v>0</v>
      </c>
      <c r="AX681">
        <v>0</v>
      </c>
      <c r="AY681">
        <v>0</v>
      </c>
      <c r="AZ681" t="s">
        <v>1072</v>
      </c>
      <c r="BA681" t="s">
        <v>1070</v>
      </c>
      <c r="BB681" t="s">
        <v>161</v>
      </c>
      <c r="BC681" t="s">
        <v>161</v>
      </c>
      <c r="BD681" t="s">
        <v>161</v>
      </c>
      <c r="BE681" t="s">
        <v>161</v>
      </c>
      <c r="BF681" t="s">
        <v>159</v>
      </c>
      <c r="BG681" t="s">
        <v>161</v>
      </c>
      <c r="BH681" t="s">
        <v>161</v>
      </c>
      <c r="BI681">
        <v>0</v>
      </c>
      <c r="BJ681" t="s">
        <v>161</v>
      </c>
      <c r="BK681" t="s">
        <v>161</v>
      </c>
      <c r="BL681" t="s">
        <v>161</v>
      </c>
      <c r="BM681" t="s">
        <v>161</v>
      </c>
      <c r="BO681" t="s">
        <v>161</v>
      </c>
      <c r="BQ681" t="s">
        <v>161</v>
      </c>
      <c r="BS681" t="s">
        <v>161</v>
      </c>
      <c r="BU681" t="s">
        <v>161</v>
      </c>
      <c r="BW681" t="s">
        <v>161</v>
      </c>
      <c r="BX681" t="s">
        <v>161</v>
      </c>
      <c r="BZ681">
        <v>0</v>
      </c>
      <c r="CA681">
        <v>0</v>
      </c>
      <c r="CB681">
        <v>0</v>
      </c>
      <c r="CC681">
        <v>0</v>
      </c>
      <c r="CD681">
        <v>0</v>
      </c>
      <c r="CE681">
        <v>0</v>
      </c>
      <c r="CF681">
        <v>0</v>
      </c>
      <c r="CG681">
        <v>0</v>
      </c>
      <c r="CH681">
        <v>0</v>
      </c>
      <c r="CI681">
        <v>0</v>
      </c>
      <c r="CJ681">
        <v>0</v>
      </c>
      <c r="CK681">
        <v>0</v>
      </c>
      <c r="CL681">
        <v>0</v>
      </c>
      <c r="CM681">
        <v>0</v>
      </c>
      <c r="CN681">
        <v>0</v>
      </c>
      <c r="CO681">
        <v>0</v>
      </c>
      <c r="CP681">
        <v>0</v>
      </c>
      <c r="CQ681">
        <v>0</v>
      </c>
      <c r="CR681">
        <v>0</v>
      </c>
      <c r="CS681">
        <v>0</v>
      </c>
      <c r="CT681">
        <v>0</v>
      </c>
      <c r="CU681">
        <v>0</v>
      </c>
      <c r="CV681">
        <v>0</v>
      </c>
      <c r="CW681">
        <v>0</v>
      </c>
      <c r="CX681">
        <v>0</v>
      </c>
      <c r="CY681">
        <v>0</v>
      </c>
      <c r="CZ681">
        <v>0</v>
      </c>
      <c r="DA681">
        <v>0</v>
      </c>
      <c r="DB681">
        <v>0</v>
      </c>
      <c r="DC681">
        <v>0</v>
      </c>
      <c r="DD681">
        <v>0</v>
      </c>
      <c r="DE681">
        <v>0</v>
      </c>
      <c r="DF681">
        <v>0</v>
      </c>
      <c r="DG681">
        <v>0</v>
      </c>
      <c r="DH681">
        <v>0</v>
      </c>
      <c r="DI681">
        <v>0</v>
      </c>
      <c r="DJ681">
        <v>0</v>
      </c>
      <c r="DK681">
        <v>0</v>
      </c>
      <c r="DL681">
        <v>0</v>
      </c>
      <c r="DM681">
        <v>0</v>
      </c>
      <c r="DN681">
        <v>0</v>
      </c>
      <c r="DO681">
        <v>0</v>
      </c>
      <c r="DP681">
        <v>0</v>
      </c>
      <c r="DQ681">
        <v>0</v>
      </c>
      <c r="DR681">
        <v>0</v>
      </c>
      <c r="DS681">
        <v>0</v>
      </c>
      <c r="DT681">
        <v>0</v>
      </c>
      <c r="DU681">
        <v>0</v>
      </c>
      <c r="DV681">
        <v>0</v>
      </c>
      <c r="DW681">
        <v>0</v>
      </c>
      <c r="DX681">
        <v>0</v>
      </c>
      <c r="DY681">
        <v>0</v>
      </c>
      <c r="DZ681">
        <v>0</v>
      </c>
      <c r="EA681">
        <v>0</v>
      </c>
      <c r="EB681">
        <v>0</v>
      </c>
      <c r="EC681">
        <v>0</v>
      </c>
      <c r="ED681">
        <v>0</v>
      </c>
      <c r="EE681">
        <v>0</v>
      </c>
      <c r="EF681">
        <v>0</v>
      </c>
      <c r="EG681">
        <v>0</v>
      </c>
      <c r="EH681">
        <v>0</v>
      </c>
      <c r="EI681">
        <v>0</v>
      </c>
      <c r="EJ681">
        <v>0</v>
      </c>
      <c r="EK681">
        <v>0</v>
      </c>
      <c r="EL681">
        <v>0</v>
      </c>
      <c r="EM681">
        <v>0</v>
      </c>
      <c r="EN681">
        <v>0</v>
      </c>
      <c r="EO681">
        <v>0</v>
      </c>
      <c r="EP681">
        <v>0</v>
      </c>
      <c r="EQ681">
        <v>0</v>
      </c>
      <c r="ER681">
        <v>0</v>
      </c>
      <c r="ES681">
        <v>0</v>
      </c>
    </row>
    <row r="682" spans="1:149" hidden="1" x14ac:dyDescent="0.3">
      <c r="A682" t="s">
        <v>148</v>
      </c>
      <c r="B682" t="s">
        <v>1033</v>
      </c>
      <c r="C682" t="s">
        <v>1402</v>
      </c>
      <c r="D682" t="s">
        <v>1007</v>
      </c>
      <c r="E682" t="s">
        <v>1008</v>
      </c>
      <c r="F682" t="s">
        <v>1168</v>
      </c>
      <c r="G682" t="str">
        <f>VLOOKUP(L682,'[3]Locn Lookup 2'!G:H,2,FALSE)</f>
        <v>113 -  CENTRAL MIDDLE SCHOOL</v>
      </c>
      <c r="H682" t="str">
        <f t="shared" si="37"/>
        <v>22048113 -  CENTRAL MIDDLE SCHOOL</v>
      </c>
      <c r="I682" t="s">
        <v>154</v>
      </c>
      <c r="J682" t="s">
        <v>155</v>
      </c>
      <c r="L682" s="3">
        <v>113</v>
      </c>
      <c r="M682" t="s">
        <v>652</v>
      </c>
      <c r="N682" t="s">
        <v>1425</v>
      </c>
      <c r="O682" t="s">
        <v>1007</v>
      </c>
      <c r="P682" t="s">
        <v>158</v>
      </c>
      <c r="Q682" t="s">
        <v>307</v>
      </c>
      <c r="R682">
        <v>0</v>
      </c>
      <c r="S682">
        <v>0</v>
      </c>
      <c r="T682">
        <v>0</v>
      </c>
      <c r="U682">
        <v>0</v>
      </c>
      <c r="V682">
        <v>0</v>
      </c>
      <c r="W682">
        <v>0</v>
      </c>
      <c r="X682">
        <v>0</v>
      </c>
      <c r="Y682">
        <v>0</v>
      </c>
      <c r="Z682">
        <v>0</v>
      </c>
      <c r="AA682">
        <v>0</v>
      </c>
      <c r="AB682">
        <v>0</v>
      </c>
      <c r="AC682">
        <v>12820</v>
      </c>
      <c r="AD682">
        <v>0</v>
      </c>
      <c r="AE682">
        <f t="shared" si="38"/>
        <v>12820</v>
      </c>
      <c r="AF682">
        <v>12820</v>
      </c>
      <c r="AG682">
        <v>12820</v>
      </c>
      <c r="AH682">
        <v>0</v>
      </c>
      <c r="AI682">
        <v>100</v>
      </c>
      <c r="AJ682">
        <v>0</v>
      </c>
      <c r="AK682">
        <v>0</v>
      </c>
      <c r="AL682">
        <v>0</v>
      </c>
      <c r="AM682">
        <v>0</v>
      </c>
      <c r="AN682">
        <v>0</v>
      </c>
      <c r="AO682">
        <v>0</v>
      </c>
      <c r="AP682">
        <v>0</v>
      </c>
      <c r="AQ682">
        <v>0</v>
      </c>
      <c r="AR682">
        <v>0</v>
      </c>
      <c r="AS682">
        <v>0</v>
      </c>
      <c r="AT682">
        <v>0</v>
      </c>
      <c r="AU682">
        <v>0</v>
      </c>
      <c r="AV682">
        <v>0</v>
      </c>
      <c r="AW682">
        <v>0</v>
      </c>
      <c r="AX682">
        <v>0</v>
      </c>
      <c r="AY682">
        <v>0</v>
      </c>
      <c r="AZ682" t="s">
        <v>1170</v>
      </c>
      <c r="BA682" t="s">
        <v>1168</v>
      </c>
      <c r="BB682" t="s">
        <v>161</v>
      </c>
      <c r="BC682" t="s">
        <v>161</v>
      </c>
      <c r="BD682" t="s">
        <v>161</v>
      </c>
      <c r="BE682" t="s">
        <v>161</v>
      </c>
      <c r="BF682" t="s">
        <v>159</v>
      </c>
      <c r="BG682" t="s">
        <v>161</v>
      </c>
      <c r="BH682" t="s">
        <v>161</v>
      </c>
      <c r="BI682">
        <v>0</v>
      </c>
      <c r="BJ682" t="s">
        <v>161</v>
      </c>
      <c r="BK682" t="s">
        <v>161</v>
      </c>
      <c r="BL682" t="s">
        <v>161</v>
      </c>
      <c r="BM682" t="s">
        <v>161</v>
      </c>
      <c r="BO682" t="s">
        <v>161</v>
      </c>
      <c r="BQ682" t="s">
        <v>161</v>
      </c>
      <c r="BS682" t="s">
        <v>161</v>
      </c>
      <c r="BU682" t="s">
        <v>161</v>
      </c>
      <c r="BW682" t="s">
        <v>161</v>
      </c>
      <c r="BX682" t="s">
        <v>161</v>
      </c>
      <c r="BZ682">
        <v>0</v>
      </c>
      <c r="CA682">
        <v>0</v>
      </c>
      <c r="CB682">
        <v>0</v>
      </c>
      <c r="CC682">
        <v>0</v>
      </c>
      <c r="CD682">
        <v>0</v>
      </c>
      <c r="CE682">
        <v>0</v>
      </c>
      <c r="CF682">
        <v>0</v>
      </c>
      <c r="CG682">
        <v>0</v>
      </c>
      <c r="CH682">
        <v>0</v>
      </c>
      <c r="CI682">
        <v>0</v>
      </c>
      <c r="CJ682">
        <v>0</v>
      </c>
      <c r="CK682">
        <v>0</v>
      </c>
      <c r="CL682">
        <v>0</v>
      </c>
      <c r="CM682">
        <v>0</v>
      </c>
      <c r="CN682">
        <v>0</v>
      </c>
      <c r="CO682">
        <v>0</v>
      </c>
      <c r="CP682">
        <v>0</v>
      </c>
      <c r="CQ682">
        <v>0</v>
      </c>
      <c r="CR682">
        <v>0</v>
      </c>
      <c r="CS682">
        <v>0</v>
      </c>
      <c r="CT682">
        <v>0</v>
      </c>
      <c r="CU682">
        <v>0</v>
      </c>
      <c r="CV682">
        <v>0</v>
      </c>
      <c r="CW682">
        <v>0</v>
      </c>
      <c r="CX682">
        <v>0</v>
      </c>
      <c r="CY682">
        <v>0</v>
      </c>
      <c r="CZ682">
        <v>0</v>
      </c>
      <c r="DA682">
        <v>0</v>
      </c>
      <c r="DB682">
        <v>0</v>
      </c>
      <c r="DC682">
        <v>0</v>
      </c>
      <c r="DD682">
        <v>0</v>
      </c>
      <c r="DE682">
        <v>0</v>
      </c>
      <c r="DF682">
        <v>0</v>
      </c>
      <c r="DG682">
        <v>0</v>
      </c>
      <c r="DH682">
        <v>0</v>
      </c>
      <c r="DI682">
        <v>0</v>
      </c>
      <c r="DJ682">
        <v>0</v>
      </c>
      <c r="DK682">
        <v>0</v>
      </c>
      <c r="DL682">
        <v>0</v>
      </c>
      <c r="DM682">
        <v>0</v>
      </c>
      <c r="DN682">
        <v>0</v>
      </c>
      <c r="DO682">
        <v>0</v>
      </c>
      <c r="DP682">
        <v>0</v>
      </c>
      <c r="DQ682">
        <v>0</v>
      </c>
      <c r="DR682">
        <v>0</v>
      </c>
      <c r="DS682">
        <v>0</v>
      </c>
      <c r="DT682">
        <v>0</v>
      </c>
      <c r="DU682">
        <v>0</v>
      </c>
      <c r="DV682">
        <v>0</v>
      </c>
      <c r="DW682">
        <v>0</v>
      </c>
      <c r="DX682">
        <v>0</v>
      </c>
      <c r="DY682">
        <v>0</v>
      </c>
      <c r="DZ682">
        <v>0</v>
      </c>
      <c r="EA682">
        <v>0</v>
      </c>
      <c r="EB682">
        <v>0</v>
      </c>
      <c r="EC682">
        <v>0</v>
      </c>
      <c r="ED682">
        <v>0</v>
      </c>
      <c r="EE682">
        <v>0</v>
      </c>
      <c r="EF682">
        <v>0</v>
      </c>
      <c r="EG682">
        <v>0</v>
      </c>
      <c r="EH682">
        <v>0</v>
      </c>
      <c r="EI682">
        <v>0</v>
      </c>
      <c r="EJ682">
        <v>0</v>
      </c>
      <c r="EK682">
        <v>0</v>
      </c>
      <c r="EL682">
        <v>0</v>
      </c>
      <c r="EM682">
        <v>0</v>
      </c>
      <c r="EN682">
        <v>0</v>
      </c>
      <c r="EO682">
        <v>0</v>
      </c>
      <c r="EP682">
        <v>0</v>
      </c>
      <c r="EQ682">
        <v>0</v>
      </c>
      <c r="ER682">
        <v>0</v>
      </c>
      <c r="ES682">
        <v>0</v>
      </c>
    </row>
    <row r="683" spans="1:149" hidden="1" x14ac:dyDescent="0.3">
      <c r="A683" t="s">
        <v>148</v>
      </c>
      <c r="B683" t="s">
        <v>1033</v>
      </c>
      <c r="C683" t="s">
        <v>1426</v>
      </c>
      <c r="D683" t="s">
        <v>597</v>
      </c>
      <c r="E683" t="s">
        <v>598</v>
      </c>
      <c r="F683" t="s">
        <v>1427</v>
      </c>
      <c r="G683" t="str">
        <f>VLOOKUP(L683,'[3]Locn Lookup 2'!G:H,2,FALSE)</f>
        <v>113 -  CENTRAL MIDDLE SCHOOL</v>
      </c>
      <c r="H683" t="str">
        <f t="shared" si="37"/>
        <v>22045113 -  CENTRAL MIDDLE SCHOOL</v>
      </c>
      <c r="I683" t="s">
        <v>154</v>
      </c>
      <c r="J683" t="s">
        <v>155</v>
      </c>
      <c r="L683" s="3">
        <v>113</v>
      </c>
      <c r="M683" t="s">
        <v>1428</v>
      </c>
      <c r="N683" t="s">
        <v>1429</v>
      </c>
      <c r="O683" t="s">
        <v>871</v>
      </c>
      <c r="P683" t="s">
        <v>158</v>
      </c>
      <c r="Q683" t="s">
        <v>307</v>
      </c>
      <c r="R683">
        <v>0</v>
      </c>
      <c r="S683">
        <v>0</v>
      </c>
      <c r="T683">
        <v>0</v>
      </c>
      <c r="U683">
        <v>0</v>
      </c>
      <c r="V683">
        <v>0</v>
      </c>
      <c r="W683">
        <v>0</v>
      </c>
      <c r="X683">
        <v>0</v>
      </c>
      <c r="Y683">
        <v>0</v>
      </c>
      <c r="Z683">
        <v>0</v>
      </c>
      <c r="AA683">
        <v>0</v>
      </c>
      <c r="AB683">
        <v>2249</v>
      </c>
      <c r="AC683">
        <v>100</v>
      </c>
      <c r="AD683">
        <v>-10</v>
      </c>
      <c r="AE683">
        <f t="shared" si="38"/>
        <v>90</v>
      </c>
      <c r="AF683">
        <v>2339</v>
      </c>
      <c r="AG683">
        <v>2339</v>
      </c>
      <c r="AH683">
        <v>0</v>
      </c>
      <c r="AI683">
        <v>100</v>
      </c>
      <c r="AJ683">
        <v>0</v>
      </c>
      <c r="AK683">
        <v>0</v>
      </c>
      <c r="AL683">
        <v>0</v>
      </c>
      <c r="AM683">
        <v>0</v>
      </c>
      <c r="AN683">
        <v>0</v>
      </c>
      <c r="AO683">
        <v>0</v>
      </c>
      <c r="AP683">
        <v>0</v>
      </c>
      <c r="AQ683">
        <v>0</v>
      </c>
      <c r="AR683">
        <v>0</v>
      </c>
      <c r="AS683">
        <v>0</v>
      </c>
      <c r="AT683">
        <v>0</v>
      </c>
      <c r="AU683">
        <v>0</v>
      </c>
      <c r="AV683">
        <v>0</v>
      </c>
      <c r="AW683">
        <v>0</v>
      </c>
      <c r="AX683">
        <v>0</v>
      </c>
      <c r="AY683">
        <v>0</v>
      </c>
      <c r="AZ683" t="s">
        <v>1430</v>
      </c>
      <c r="BA683" t="s">
        <v>1427</v>
      </c>
      <c r="BB683" t="s">
        <v>161</v>
      </c>
      <c r="BC683" t="s">
        <v>161</v>
      </c>
      <c r="BD683" t="s">
        <v>161</v>
      </c>
      <c r="BE683" t="s">
        <v>161</v>
      </c>
      <c r="BF683" t="s">
        <v>159</v>
      </c>
      <c r="BG683" t="s">
        <v>161</v>
      </c>
      <c r="BH683" t="s">
        <v>161</v>
      </c>
      <c r="BI683">
        <v>0</v>
      </c>
      <c r="BJ683" t="s">
        <v>161</v>
      </c>
      <c r="BK683" t="s">
        <v>161</v>
      </c>
      <c r="BL683" t="s">
        <v>161</v>
      </c>
      <c r="BM683" t="s">
        <v>161</v>
      </c>
      <c r="BO683" t="s">
        <v>161</v>
      </c>
      <c r="BQ683" t="s">
        <v>161</v>
      </c>
      <c r="BS683" t="s">
        <v>161</v>
      </c>
      <c r="BU683" t="s">
        <v>161</v>
      </c>
      <c r="BW683" t="s">
        <v>161</v>
      </c>
      <c r="BX683" t="s">
        <v>161</v>
      </c>
      <c r="BZ683">
        <v>0</v>
      </c>
      <c r="CA683">
        <v>0</v>
      </c>
      <c r="CB683">
        <v>0</v>
      </c>
      <c r="CC683">
        <v>0</v>
      </c>
      <c r="CD683">
        <v>0</v>
      </c>
      <c r="CE683">
        <v>0</v>
      </c>
      <c r="CF683">
        <v>0</v>
      </c>
      <c r="CG683">
        <v>0</v>
      </c>
      <c r="CH683">
        <v>0</v>
      </c>
      <c r="CI683">
        <v>0</v>
      </c>
      <c r="CJ683">
        <v>0</v>
      </c>
      <c r="CK683">
        <v>0</v>
      </c>
      <c r="CL683">
        <v>0</v>
      </c>
      <c r="CM683">
        <v>0</v>
      </c>
      <c r="CN683">
        <v>0</v>
      </c>
      <c r="CO683">
        <v>0</v>
      </c>
      <c r="CP683">
        <v>0</v>
      </c>
      <c r="CQ683">
        <v>0</v>
      </c>
      <c r="CR683">
        <v>0</v>
      </c>
      <c r="CS683">
        <v>0</v>
      </c>
      <c r="CT683">
        <v>0</v>
      </c>
      <c r="CU683">
        <v>0</v>
      </c>
      <c r="CV683">
        <v>0</v>
      </c>
      <c r="CW683">
        <v>0</v>
      </c>
      <c r="CX683">
        <v>0</v>
      </c>
      <c r="CY683">
        <v>0</v>
      </c>
      <c r="CZ683">
        <v>0</v>
      </c>
      <c r="DA683">
        <v>0</v>
      </c>
      <c r="DB683">
        <v>0</v>
      </c>
      <c r="DC683">
        <v>0</v>
      </c>
      <c r="DD683">
        <v>0</v>
      </c>
      <c r="DE683">
        <v>0</v>
      </c>
      <c r="DF683">
        <v>0</v>
      </c>
      <c r="DG683">
        <v>0</v>
      </c>
      <c r="DH683">
        <v>0</v>
      </c>
      <c r="DI683">
        <v>0</v>
      </c>
      <c r="DJ683">
        <v>0</v>
      </c>
      <c r="DK683">
        <v>0</v>
      </c>
      <c r="DL683">
        <v>0</v>
      </c>
      <c r="DM683">
        <v>0</v>
      </c>
      <c r="DN683">
        <v>0</v>
      </c>
      <c r="DO683">
        <v>0</v>
      </c>
      <c r="DP683">
        <v>0</v>
      </c>
      <c r="DQ683">
        <v>0</v>
      </c>
      <c r="DR683">
        <v>0</v>
      </c>
      <c r="DS683">
        <v>0</v>
      </c>
      <c r="DT683">
        <v>0</v>
      </c>
      <c r="DU683">
        <v>0</v>
      </c>
      <c r="DV683">
        <v>0</v>
      </c>
      <c r="DW683">
        <v>0</v>
      </c>
      <c r="DX683">
        <v>0</v>
      </c>
      <c r="DY683">
        <v>0</v>
      </c>
      <c r="DZ683">
        <v>0</v>
      </c>
      <c r="EA683">
        <v>0</v>
      </c>
      <c r="EB683">
        <v>0</v>
      </c>
      <c r="EC683">
        <v>0</v>
      </c>
      <c r="ED683">
        <v>0</v>
      </c>
      <c r="EE683">
        <v>0</v>
      </c>
      <c r="EF683">
        <v>0</v>
      </c>
      <c r="EG683">
        <v>0</v>
      </c>
      <c r="EH683">
        <v>0</v>
      </c>
      <c r="EI683">
        <v>0</v>
      </c>
      <c r="EJ683">
        <v>0</v>
      </c>
      <c r="EK683">
        <v>0</v>
      </c>
      <c r="EL683">
        <v>0</v>
      </c>
      <c r="EM683">
        <v>0</v>
      </c>
      <c r="EN683">
        <v>0</v>
      </c>
      <c r="EO683">
        <v>0</v>
      </c>
      <c r="EP683">
        <v>0</v>
      </c>
      <c r="EQ683">
        <v>0</v>
      </c>
      <c r="ER683">
        <v>0</v>
      </c>
      <c r="ES683">
        <v>0</v>
      </c>
    </row>
    <row r="684" spans="1:149" hidden="1" x14ac:dyDescent="0.3">
      <c r="A684" t="s">
        <v>148</v>
      </c>
      <c r="B684" t="s">
        <v>1033</v>
      </c>
      <c r="C684" t="s">
        <v>1431</v>
      </c>
      <c r="D684" t="s">
        <v>592</v>
      </c>
      <c r="E684" t="s">
        <v>593</v>
      </c>
      <c r="F684" t="s">
        <v>1432</v>
      </c>
      <c r="G684" t="str">
        <f>VLOOKUP(L684,'[3]Locn Lookup 2'!G:H,2,FALSE)</f>
        <v>113 -  CENTRAL MIDDLE SCHOOL</v>
      </c>
      <c r="H684" t="str">
        <f t="shared" si="37"/>
        <v>22096113 -  CENTRAL MIDDLE SCHOOL</v>
      </c>
      <c r="I684" t="s">
        <v>154</v>
      </c>
      <c r="J684" t="s">
        <v>155</v>
      </c>
      <c r="L684" s="3">
        <v>113</v>
      </c>
      <c r="M684" t="s">
        <v>1433</v>
      </c>
      <c r="N684" t="s">
        <v>1434</v>
      </c>
      <c r="O684" t="s">
        <v>592</v>
      </c>
      <c r="P684" t="s">
        <v>158</v>
      </c>
      <c r="Q684" t="s">
        <v>307</v>
      </c>
      <c r="R684">
        <v>0</v>
      </c>
      <c r="S684">
        <v>0</v>
      </c>
      <c r="T684">
        <v>0</v>
      </c>
      <c r="U684">
        <v>0</v>
      </c>
      <c r="V684">
        <v>0</v>
      </c>
      <c r="W684">
        <v>0</v>
      </c>
      <c r="X684">
        <v>0</v>
      </c>
      <c r="Y684">
        <v>0</v>
      </c>
      <c r="Z684">
        <v>0</v>
      </c>
      <c r="AA684">
        <v>0</v>
      </c>
      <c r="AB684">
        <v>2300</v>
      </c>
      <c r="AC684">
        <v>0</v>
      </c>
      <c r="AD684">
        <v>0</v>
      </c>
      <c r="AE684">
        <f t="shared" si="38"/>
        <v>0</v>
      </c>
      <c r="AF684">
        <v>2300</v>
      </c>
      <c r="AG684">
        <v>2300</v>
      </c>
      <c r="AH684">
        <v>0</v>
      </c>
      <c r="AI684">
        <v>100</v>
      </c>
      <c r="AJ684">
        <v>0</v>
      </c>
      <c r="AK684">
        <v>0</v>
      </c>
      <c r="AL684">
        <v>0</v>
      </c>
      <c r="AM684">
        <v>0</v>
      </c>
      <c r="AN684">
        <v>0</v>
      </c>
      <c r="AO684">
        <v>0</v>
      </c>
      <c r="AP684">
        <v>0</v>
      </c>
      <c r="AQ684">
        <v>0</v>
      </c>
      <c r="AR684">
        <v>0</v>
      </c>
      <c r="AS684">
        <v>0</v>
      </c>
      <c r="AT684">
        <v>0</v>
      </c>
      <c r="AU684">
        <v>0</v>
      </c>
      <c r="AV684">
        <v>0</v>
      </c>
      <c r="AW684">
        <v>0</v>
      </c>
      <c r="AX684">
        <v>0</v>
      </c>
      <c r="AY684">
        <v>0</v>
      </c>
      <c r="AZ684" t="s">
        <v>1435</v>
      </c>
      <c r="BA684" t="s">
        <v>1432</v>
      </c>
      <c r="BB684" t="s">
        <v>161</v>
      </c>
      <c r="BC684" t="s">
        <v>161</v>
      </c>
      <c r="BD684" t="s">
        <v>161</v>
      </c>
      <c r="BE684" t="s">
        <v>161</v>
      </c>
      <c r="BF684" t="s">
        <v>159</v>
      </c>
      <c r="BG684" t="s">
        <v>161</v>
      </c>
      <c r="BH684" t="s">
        <v>161</v>
      </c>
      <c r="BI684">
        <v>0</v>
      </c>
      <c r="BJ684" t="s">
        <v>161</v>
      </c>
      <c r="BK684" t="s">
        <v>161</v>
      </c>
      <c r="BL684" t="s">
        <v>161</v>
      </c>
      <c r="BM684" t="s">
        <v>161</v>
      </c>
      <c r="BO684" t="s">
        <v>161</v>
      </c>
      <c r="BQ684" t="s">
        <v>161</v>
      </c>
      <c r="BS684" t="s">
        <v>161</v>
      </c>
      <c r="BU684" t="s">
        <v>161</v>
      </c>
      <c r="BW684" t="s">
        <v>161</v>
      </c>
      <c r="BX684" t="s">
        <v>161</v>
      </c>
      <c r="BZ684">
        <v>0</v>
      </c>
      <c r="CA684">
        <v>0</v>
      </c>
      <c r="CB684">
        <v>0</v>
      </c>
      <c r="CC684">
        <v>0</v>
      </c>
      <c r="CD684">
        <v>0</v>
      </c>
      <c r="CE684">
        <v>0</v>
      </c>
      <c r="CF684">
        <v>0</v>
      </c>
      <c r="CG684">
        <v>0</v>
      </c>
      <c r="CH684">
        <v>0</v>
      </c>
      <c r="CI684">
        <v>0</v>
      </c>
      <c r="CJ684">
        <v>0</v>
      </c>
      <c r="CK684">
        <v>0</v>
      </c>
      <c r="CL684">
        <v>0</v>
      </c>
      <c r="CM684">
        <v>0</v>
      </c>
      <c r="CN684">
        <v>0</v>
      </c>
      <c r="CO684">
        <v>0</v>
      </c>
      <c r="CP684">
        <v>0</v>
      </c>
      <c r="CQ684">
        <v>0</v>
      </c>
      <c r="CR684">
        <v>0</v>
      </c>
      <c r="CS684">
        <v>0</v>
      </c>
      <c r="CT684">
        <v>0</v>
      </c>
      <c r="CU684">
        <v>0</v>
      </c>
      <c r="CV684">
        <v>0</v>
      </c>
      <c r="CW684">
        <v>0</v>
      </c>
      <c r="CX684">
        <v>0</v>
      </c>
      <c r="CY684">
        <v>0</v>
      </c>
      <c r="CZ684">
        <v>0</v>
      </c>
      <c r="DA684">
        <v>0</v>
      </c>
      <c r="DB684">
        <v>0</v>
      </c>
      <c r="DC684">
        <v>0</v>
      </c>
      <c r="DD684">
        <v>0</v>
      </c>
      <c r="DE684">
        <v>0</v>
      </c>
      <c r="DF684">
        <v>0</v>
      </c>
      <c r="DG684">
        <v>0</v>
      </c>
      <c r="DH684">
        <v>0</v>
      </c>
      <c r="DI684">
        <v>0</v>
      </c>
      <c r="DJ684">
        <v>0</v>
      </c>
      <c r="DK684">
        <v>0</v>
      </c>
      <c r="DL684">
        <v>0</v>
      </c>
      <c r="DM684">
        <v>0</v>
      </c>
      <c r="DN684">
        <v>0</v>
      </c>
      <c r="DO684">
        <v>0</v>
      </c>
      <c r="DP684">
        <v>0</v>
      </c>
      <c r="DQ684">
        <v>0</v>
      </c>
      <c r="DR684">
        <v>0</v>
      </c>
      <c r="DS684">
        <v>0</v>
      </c>
      <c r="DT684">
        <v>0</v>
      </c>
      <c r="DU684">
        <v>0</v>
      </c>
      <c r="DV684">
        <v>0</v>
      </c>
      <c r="DW684">
        <v>0</v>
      </c>
      <c r="DX684">
        <v>0</v>
      </c>
      <c r="DY684">
        <v>0</v>
      </c>
      <c r="DZ684">
        <v>0</v>
      </c>
      <c r="EA684">
        <v>0</v>
      </c>
      <c r="EB684">
        <v>0</v>
      </c>
      <c r="EC684">
        <v>0</v>
      </c>
      <c r="ED684">
        <v>0</v>
      </c>
      <c r="EE684">
        <v>0</v>
      </c>
      <c r="EF684">
        <v>0</v>
      </c>
      <c r="EG684">
        <v>0</v>
      </c>
      <c r="EH684">
        <v>0</v>
      </c>
      <c r="EI684">
        <v>0</v>
      </c>
      <c r="EJ684">
        <v>0</v>
      </c>
      <c r="EK684">
        <v>0</v>
      </c>
      <c r="EL684">
        <v>0</v>
      </c>
      <c r="EM684">
        <v>0</v>
      </c>
      <c r="EN684">
        <v>0</v>
      </c>
      <c r="EO684">
        <v>0</v>
      </c>
      <c r="EP684">
        <v>0</v>
      </c>
      <c r="EQ684">
        <v>0</v>
      </c>
      <c r="ER684">
        <v>0</v>
      </c>
      <c r="ES684">
        <v>0</v>
      </c>
    </row>
    <row r="685" spans="1:149" hidden="1" x14ac:dyDescent="0.3">
      <c r="A685" t="s">
        <v>148</v>
      </c>
      <c r="B685" t="s">
        <v>1033</v>
      </c>
      <c r="C685" t="s">
        <v>1436</v>
      </c>
      <c r="D685" t="s">
        <v>597</v>
      </c>
      <c r="E685" t="s">
        <v>598</v>
      </c>
      <c r="F685" t="s">
        <v>1437</v>
      </c>
      <c r="G685" t="str">
        <f>VLOOKUP(L685,'[3]Locn Lookup 2'!G:H,2,FALSE)</f>
        <v>113 -  CENTRAL MIDDLE SCHOOL</v>
      </c>
      <c r="H685" t="str">
        <f t="shared" si="37"/>
        <v>22156113 -  CENTRAL MIDDLE SCHOOL</v>
      </c>
      <c r="I685" t="s">
        <v>154</v>
      </c>
      <c r="J685" t="s">
        <v>155</v>
      </c>
      <c r="L685" s="3">
        <v>113</v>
      </c>
      <c r="M685" t="s">
        <v>1036</v>
      </c>
      <c r="N685" t="s">
        <v>1438</v>
      </c>
      <c r="O685" t="s">
        <v>871</v>
      </c>
      <c r="P685" t="s">
        <v>158</v>
      </c>
      <c r="Q685" t="s">
        <v>307</v>
      </c>
      <c r="R685">
        <v>0</v>
      </c>
      <c r="S685">
        <v>0</v>
      </c>
      <c r="T685">
        <v>0</v>
      </c>
      <c r="U685">
        <v>0</v>
      </c>
      <c r="V685">
        <v>0</v>
      </c>
      <c r="W685">
        <v>0</v>
      </c>
      <c r="X685">
        <v>0</v>
      </c>
      <c r="Y685">
        <v>0</v>
      </c>
      <c r="Z685">
        <v>0</v>
      </c>
      <c r="AA685">
        <v>0</v>
      </c>
      <c r="AB685">
        <v>3779</v>
      </c>
      <c r="AC685">
        <v>0</v>
      </c>
      <c r="AD685">
        <v>-3779</v>
      </c>
      <c r="AE685">
        <f t="shared" si="38"/>
        <v>-3779</v>
      </c>
      <c r="AF685">
        <v>0</v>
      </c>
      <c r="AG685">
        <v>0</v>
      </c>
      <c r="AH685">
        <v>0</v>
      </c>
      <c r="AI685">
        <v>0</v>
      </c>
      <c r="AJ685">
        <v>0</v>
      </c>
      <c r="AK685">
        <v>0</v>
      </c>
      <c r="AL685">
        <v>0</v>
      </c>
      <c r="AM685">
        <v>0</v>
      </c>
      <c r="AN685">
        <v>0</v>
      </c>
      <c r="AO685">
        <v>0</v>
      </c>
      <c r="AP685">
        <v>0</v>
      </c>
      <c r="AQ685">
        <v>0</v>
      </c>
      <c r="AR685">
        <v>0</v>
      </c>
      <c r="AS685">
        <v>0</v>
      </c>
      <c r="AT685">
        <v>0</v>
      </c>
      <c r="AU685">
        <v>0</v>
      </c>
      <c r="AV685">
        <v>0</v>
      </c>
      <c r="AW685">
        <v>0</v>
      </c>
      <c r="AX685">
        <v>0</v>
      </c>
      <c r="AY685">
        <v>0</v>
      </c>
      <c r="AZ685" t="s">
        <v>1439</v>
      </c>
      <c r="BA685" t="s">
        <v>1437</v>
      </c>
      <c r="BB685" t="s">
        <v>161</v>
      </c>
      <c r="BC685" t="s">
        <v>161</v>
      </c>
      <c r="BD685" t="s">
        <v>161</v>
      </c>
      <c r="BE685" t="s">
        <v>161</v>
      </c>
      <c r="BF685" t="s">
        <v>159</v>
      </c>
      <c r="BG685" t="s">
        <v>161</v>
      </c>
      <c r="BH685" t="s">
        <v>161</v>
      </c>
      <c r="BI685">
        <v>0</v>
      </c>
      <c r="BJ685" t="s">
        <v>161</v>
      </c>
      <c r="BK685" t="s">
        <v>161</v>
      </c>
      <c r="BL685" t="s">
        <v>161</v>
      </c>
      <c r="BM685" t="s">
        <v>161</v>
      </c>
      <c r="BO685" t="s">
        <v>161</v>
      </c>
      <c r="BQ685" t="s">
        <v>161</v>
      </c>
      <c r="BS685" t="s">
        <v>161</v>
      </c>
      <c r="BU685" t="s">
        <v>161</v>
      </c>
      <c r="BW685" t="s">
        <v>161</v>
      </c>
      <c r="BX685" t="s">
        <v>161</v>
      </c>
      <c r="BZ685">
        <v>0</v>
      </c>
      <c r="CA685">
        <v>0</v>
      </c>
      <c r="CB685">
        <v>0</v>
      </c>
      <c r="CC685">
        <v>0</v>
      </c>
      <c r="CD685">
        <v>0</v>
      </c>
      <c r="CE685">
        <v>0</v>
      </c>
      <c r="CF685">
        <v>0</v>
      </c>
      <c r="CG685">
        <v>0</v>
      </c>
      <c r="CH685">
        <v>0</v>
      </c>
      <c r="CI685">
        <v>0</v>
      </c>
      <c r="CJ685">
        <v>0</v>
      </c>
      <c r="CK685">
        <v>0</v>
      </c>
      <c r="CL685">
        <v>0</v>
      </c>
      <c r="CM685">
        <v>0</v>
      </c>
      <c r="CN685">
        <v>0</v>
      </c>
      <c r="CO685">
        <v>0</v>
      </c>
      <c r="CP685">
        <v>0</v>
      </c>
      <c r="CQ685">
        <v>0</v>
      </c>
      <c r="CR685">
        <v>0</v>
      </c>
      <c r="CS685">
        <v>0</v>
      </c>
      <c r="CT685">
        <v>0</v>
      </c>
      <c r="CU685">
        <v>0</v>
      </c>
      <c r="CV685">
        <v>0</v>
      </c>
      <c r="CW685">
        <v>0</v>
      </c>
      <c r="CX685">
        <v>0</v>
      </c>
      <c r="CY685">
        <v>0</v>
      </c>
      <c r="CZ685">
        <v>0</v>
      </c>
      <c r="DA685">
        <v>0</v>
      </c>
      <c r="DB685">
        <v>0</v>
      </c>
      <c r="DC685">
        <v>0</v>
      </c>
      <c r="DD685">
        <v>0</v>
      </c>
      <c r="DE685">
        <v>0</v>
      </c>
      <c r="DF685">
        <v>0</v>
      </c>
      <c r="DG685">
        <v>0</v>
      </c>
      <c r="DH685">
        <v>0</v>
      </c>
      <c r="DI685">
        <v>0</v>
      </c>
      <c r="DJ685">
        <v>0</v>
      </c>
      <c r="DK685">
        <v>0</v>
      </c>
      <c r="DL685">
        <v>0</v>
      </c>
      <c r="DM685">
        <v>0</v>
      </c>
      <c r="DN685">
        <v>0</v>
      </c>
      <c r="DO685">
        <v>0</v>
      </c>
      <c r="DP685">
        <v>0</v>
      </c>
      <c r="DQ685">
        <v>0</v>
      </c>
      <c r="DR685">
        <v>0</v>
      </c>
      <c r="DS685">
        <v>0</v>
      </c>
      <c r="DT685">
        <v>0</v>
      </c>
      <c r="DU685">
        <v>0</v>
      </c>
      <c r="DV685">
        <v>0</v>
      </c>
      <c r="DW685">
        <v>0</v>
      </c>
      <c r="DX685">
        <v>0</v>
      </c>
      <c r="DY685">
        <v>0</v>
      </c>
      <c r="DZ685">
        <v>0</v>
      </c>
      <c r="EA685">
        <v>0</v>
      </c>
      <c r="EB685">
        <v>0</v>
      </c>
      <c r="EC685">
        <v>0</v>
      </c>
      <c r="ED685">
        <v>0</v>
      </c>
      <c r="EE685">
        <v>0</v>
      </c>
      <c r="EF685">
        <v>0</v>
      </c>
      <c r="EG685">
        <v>0</v>
      </c>
      <c r="EH685">
        <v>0</v>
      </c>
      <c r="EI685">
        <v>0</v>
      </c>
      <c r="EJ685">
        <v>0</v>
      </c>
      <c r="EK685">
        <v>0</v>
      </c>
      <c r="EL685">
        <v>0</v>
      </c>
      <c r="EM685">
        <v>0</v>
      </c>
      <c r="EN685">
        <v>0</v>
      </c>
      <c r="EO685">
        <v>0</v>
      </c>
      <c r="EP685">
        <v>0</v>
      </c>
      <c r="EQ685">
        <v>0</v>
      </c>
      <c r="ER685">
        <v>0</v>
      </c>
      <c r="ES685">
        <v>0</v>
      </c>
    </row>
    <row r="686" spans="1:149" hidden="1" x14ac:dyDescent="0.3">
      <c r="A686" t="s">
        <v>148</v>
      </c>
      <c r="B686" t="s">
        <v>1033</v>
      </c>
      <c r="C686" t="s">
        <v>1440</v>
      </c>
      <c r="D686" t="s">
        <v>597</v>
      </c>
      <c r="E686" t="s">
        <v>598</v>
      </c>
      <c r="F686" t="s">
        <v>161</v>
      </c>
      <c r="G686" t="str">
        <f>VLOOKUP(L686,'[3]Locn Lookup 2'!G:H,2,FALSE)</f>
        <v>113 -  CENTRAL MIDDLE SCHOOL</v>
      </c>
      <c r="H686" t="str">
        <f t="shared" si="37"/>
        <v>113 -  CENTRAL MIDDLE SCHOOL</v>
      </c>
      <c r="I686" t="s">
        <v>154</v>
      </c>
      <c r="J686" t="s">
        <v>155</v>
      </c>
      <c r="L686" s="3">
        <v>113</v>
      </c>
      <c r="M686" t="s">
        <v>1237</v>
      </c>
      <c r="N686" t="s">
        <v>1441</v>
      </c>
      <c r="O686" t="s">
        <v>871</v>
      </c>
      <c r="P686" t="s">
        <v>158</v>
      </c>
      <c r="Q686" t="s">
        <v>159</v>
      </c>
      <c r="R686">
        <v>0</v>
      </c>
      <c r="S686">
        <v>0</v>
      </c>
      <c r="T686">
        <v>0</v>
      </c>
      <c r="U686">
        <v>0</v>
      </c>
      <c r="V686">
        <v>0</v>
      </c>
      <c r="W686">
        <v>0</v>
      </c>
      <c r="X686">
        <v>0</v>
      </c>
      <c r="Y686">
        <v>0</v>
      </c>
      <c r="Z686">
        <v>0</v>
      </c>
      <c r="AA686">
        <v>0</v>
      </c>
      <c r="AB686">
        <v>0</v>
      </c>
      <c r="AC686">
        <v>0</v>
      </c>
      <c r="AD686">
        <v>0</v>
      </c>
      <c r="AE686">
        <f t="shared" si="38"/>
        <v>0</v>
      </c>
      <c r="AF686">
        <v>0</v>
      </c>
      <c r="AG686">
        <v>0</v>
      </c>
      <c r="AH686">
        <v>0</v>
      </c>
      <c r="AI686">
        <v>0</v>
      </c>
      <c r="AJ686">
        <v>0</v>
      </c>
      <c r="AK686">
        <v>0</v>
      </c>
      <c r="AL686">
        <v>0</v>
      </c>
      <c r="AM686">
        <v>0</v>
      </c>
      <c r="AN686">
        <v>0</v>
      </c>
      <c r="AO686">
        <v>0</v>
      </c>
      <c r="AP686">
        <v>0</v>
      </c>
      <c r="AQ686">
        <v>0</v>
      </c>
      <c r="AR686">
        <v>0</v>
      </c>
      <c r="AS686">
        <v>0</v>
      </c>
      <c r="AT686">
        <v>0</v>
      </c>
      <c r="AU686">
        <v>0</v>
      </c>
      <c r="AV686">
        <v>0</v>
      </c>
      <c r="AW686">
        <v>0</v>
      </c>
      <c r="AX686">
        <v>0</v>
      </c>
      <c r="AY686">
        <v>0</v>
      </c>
      <c r="AZ686" t="s">
        <v>161</v>
      </c>
      <c r="BA686" t="s">
        <v>161</v>
      </c>
      <c r="BB686" t="s">
        <v>161</v>
      </c>
      <c r="BC686" t="s">
        <v>161</v>
      </c>
      <c r="BD686" t="s">
        <v>161</v>
      </c>
      <c r="BE686" t="s">
        <v>161</v>
      </c>
      <c r="BF686" t="s">
        <v>161</v>
      </c>
      <c r="BG686" t="s">
        <v>161</v>
      </c>
      <c r="BH686" t="s">
        <v>161</v>
      </c>
      <c r="BJ686" t="s">
        <v>161</v>
      </c>
      <c r="BK686" t="s">
        <v>161</v>
      </c>
      <c r="BL686" t="s">
        <v>161</v>
      </c>
      <c r="BM686" t="s">
        <v>161</v>
      </c>
      <c r="BO686" t="s">
        <v>161</v>
      </c>
      <c r="BQ686" t="s">
        <v>161</v>
      </c>
      <c r="BS686" t="s">
        <v>161</v>
      </c>
      <c r="BU686" t="s">
        <v>161</v>
      </c>
      <c r="BW686" t="s">
        <v>161</v>
      </c>
      <c r="BX686" t="s">
        <v>161</v>
      </c>
      <c r="BZ686">
        <v>0</v>
      </c>
      <c r="CA686">
        <v>0</v>
      </c>
      <c r="CB686">
        <v>0</v>
      </c>
      <c r="CC686">
        <v>0</v>
      </c>
      <c r="CD686">
        <v>0</v>
      </c>
      <c r="CE686">
        <v>0</v>
      </c>
      <c r="CF686">
        <v>0</v>
      </c>
      <c r="CG686">
        <v>0</v>
      </c>
      <c r="CH686">
        <v>0</v>
      </c>
      <c r="CI686">
        <v>0</v>
      </c>
      <c r="CJ686">
        <v>0</v>
      </c>
      <c r="CK686">
        <v>0</v>
      </c>
      <c r="CL686">
        <v>0</v>
      </c>
      <c r="CM686">
        <v>0</v>
      </c>
      <c r="CN686">
        <v>0</v>
      </c>
      <c r="CO686">
        <v>0</v>
      </c>
      <c r="CP686">
        <v>0</v>
      </c>
      <c r="CQ686">
        <v>0</v>
      </c>
      <c r="CR686">
        <v>0</v>
      </c>
      <c r="CS686">
        <v>0</v>
      </c>
      <c r="CT686">
        <v>0</v>
      </c>
      <c r="CU686">
        <v>0</v>
      </c>
      <c r="CV686">
        <v>0</v>
      </c>
      <c r="CW686">
        <v>0</v>
      </c>
      <c r="CX686">
        <v>0</v>
      </c>
      <c r="CY686">
        <v>0</v>
      </c>
      <c r="CZ686">
        <v>0</v>
      </c>
      <c r="DA686">
        <v>0</v>
      </c>
      <c r="DB686">
        <v>0</v>
      </c>
      <c r="DC686">
        <v>0</v>
      </c>
      <c r="DD686">
        <v>0</v>
      </c>
      <c r="DE686">
        <v>0</v>
      </c>
      <c r="DF686">
        <v>0</v>
      </c>
      <c r="DG686">
        <v>0</v>
      </c>
      <c r="DH686">
        <v>0</v>
      </c>
      <c r="DI686">
        <v>0</v>
      </c>
      <c r="DJ686">
        <v>0</v>
      </c>
      <c r="DK686">
        <v>0</v>
      </c>
      <c r="DL686">
        <v>0</v>
      </c>
      <c r="DM686">
        <v>0</v>
      </c>
      <c r="DN686">
        <v>0</v>
      </c>
      <c r="DO686">
        <v>0</v>
      </c>
      <c r="DP686">
        <v>0</v>
      </c>
      <c r="DQ686">
        <v>0</v>
      </c>
      <c r="DR686">
        <v>0</v>
      </c>
      <c r="DS686">
        <v>0</v>
      </c>
      <c r="DT686">
        <v>0</v>
      </c>
      <c r="DU686">
        <v>0</v>
      </c>
      <c r="DV686">
        <v>0</v>
      </c>
      <c r="DW686">
        <v>0</v>
      </c>
      <c r="DX686">
        <v>0</v>
      </c>
      <c r="DY686">
        <v>0</v>
      </c>
      <c r="DZ686">
        <v>0</v>
      </c>
      <c r="EA686">
        <v>0</v>
      </c>
      <c r="EB686">
        <v>0</v>
      </c>
      <c r="EC686">
        <v>0</v>
      </c>
      <c r="ED686">
        <v>0</v>
      </c>
      <c r="EE686">
        <v>0</v>
      </c>
      <c r="EF686">
        <v>0</v>
      </c>
      <c r="EG686">
        <v>0</v>
      </c>
      <c r="EH686">
        <v>0</v>
      </c>
      <c r="EI686">
        <v>0</v>
      </c>
      <c r="EJ686">
        <v>0</v>
      </c>
      <c r="EK686">
        <v>0</v>
      </c>
      <c r="EL686">
        <v>0</v>
      </c>
      <c r="EM686">
        <v>0</v>
      </c>
      <c r="EN686">
        <v>0</v>
      </c>
      <c r="EO686">
        <v>0</v>
      </c>
      <c r="EP686">
        <v>0</v>
      </c>
      <c r="EQ686">
        <v>0</v>
      </c>
      <c r="ER686">
        <v>0</v>
      </c>
      <c r="ES686">
        <v>0</v>
      </c>
    </row>
    <row r="687" spans="1:149" hidden="1" x14ac:dyDescent="0.3">
      <c r="A687" t="s">
        <v>148</v>
      </c>
      <c r="B687" t="s">
        <v>1033</v>
      </c>
      <c r="C687" t="s">
        <v>1440</v>
      </c>
      <c r="D687" t="s">
        <v>597</v>
      </c>
      <c r="E687" t="s">
        <v>598</v>
      </c>
      <c r="F687" t="s">
        <v>1442</v>
      </c>
      <c r="G687" t="str">
        <f>VLOOKUP(L687,'[3]Locn Lookup 2'!G:H,2,FALSE)</f>
        <v>113 -  CENTRAL MIDDLE SCHOOL</v>
      </c>
      <c r="H687" t="str">
        <f t="shared" si="37"/>
        <v>22178113 -  CENTRAL MIDDLE SCHOOL</v>
      </c>
      <c r="I687" t="s">
        <v>154</v>
      </c>
      <c r="J687" t="s">
        <v>155</v>
      </c>
      <c r="L687" s="3">
        <v>113</v>
      </c>
      <c r="M687" t="s">
        <v>1237</v>
      </c>
      <c r="N687" t="s">
        <v>1443</v>
      </c>
      <c r="O687" t="s">
        <v>871</v>
      </c>
      <c r="P687" t="s">
        <v>158</v>
      </c>
      <c r="Q687" t="s">
        <v>307</v>
      </c>
      <c r="R687">
        <v>0</v>
      </c>
      <c r="S687">
        <v>0</v>
      </c>
      <c r="T687">
        <v>0</v>
      </c>
      <c r="U687">
        <v>0</v>
      </c>
      <c r="V687">
        <v>0</v>
      </c>
      <c r="W687">
        <v>0</v>
      </c>
      <c r="X687">
        <v>0</v>
      </c>
      <c r="Y687">
        <v>0</v>
      </c>
      <c r="Z687">
        <v>0</v>
      </c>
      <c r="AA687">
        <v>0</v>
      </c>
      <c r="AB687">
        <v>5000</v>
      </c>
      <c r="AC687">
        <v>0</v>
      </c>
      <c r="AD687">
        <v>-5000</v>
      </c>
      <c r="AE687">
        <f t="shared" si="38"/>
        <v>-5000</v>
      </c>
      <c r="AF687">
        <v>0</v>
      </c>
      <c r="AG687">
        <v>0</v>
      </c>
      <c r="AH687">
        <v>0</v>
      </c>
      <c r="AI687">
        <v>0</v>
      </c>
      <c r="AJ687">
        <v>0</v>
      </c>
      <c r="AK687">
        <v>0</v>
      </c>
      <c r="AL687">
        <v>0</v>
      </c>
      <c r="AM687">
        <v>0</v>
      </c>
      <c r="AN687">
        <v>0</v>
      </c>
      <c r="AO687">
        <v>0</v>
      </c>
      <c r="AP687">
        <v>0</v>
      </c>
      <c r="AQ687">
        <v>0</v>
      </c>
      <c r="AR687">
        <v>0</v>
      </c>
      <c r="AS687">
        <v>0</v>
      </c>
      <c r="AT687">
        <v>0</v>
      </c>
      <c r="AU687">
        <v>0</v>
      </c>
      <c r="AV687">
        <v>0</v>
      </c>
      <c r="AW687">
        <v>0</v>
      </c>
      <c r="AX687">
        <v>0</v>
      </c>
      <c r="AY687">
        <v>0</v>
      </c>
      <c r="AZ687" t="s">
        <v>1444</v>
      </c>
      <c r="BA687" t="s">
        <v>1442</v>
      </c>
      <c r="BB687" t="s">
        <v>161</v>
      </c>
      <c r="BC687" t="s">
        <v>161</v>
      </c>
      <c r="BD687" t="s">
        <v>161</v>
      </c>
      <c r="BE687" t="s">
        <v>161</v>
      </c>
      <c r="BF687" t="s">
        <v>159</v>
      </c>
      <c r="BG687" t="s">
        <v>161</v>
      </c>
      <c r="BH687" t="s">
        <v>161</v>
      </c>
      <c r="BI687">
        <v>0</v>
      </c>
      <c r="BJ687" t="s">
        <v>161</v>
      </c>
      <c r="BK687" t="s">
        <v>161</v>
      </c>
      <c r="BL687" t="s">
        <v>161</v>
      </c>
      <c r="BM687" t="s">
        <v>161</v>
      </c>
      <c r="BO687" t="s">
        <v>161</v>
      </c>
      <c r="BQ687" t="s">
        <v>161</v>
      </c>
      <c r="BS687" t="s">
        <v>161</v>
      </c>
      <c r="BU687" t="s">
        <v>161</v>
      </c>
      <c r="BW687" t="s">
        <v>161</v>
      </c>
      <c r="BX687" t="s">
        <v>161</v>
      </c>
      <c r="BZ687">
        <v>0</v>
      </c>
      <c r="CA687">
        <v>0</v>
      </c>
      <c r="CB687">
        <v>0</v>
      </c>
      <c r="CC687">
        <v>0</v>
      </c>
      <c r="CD687">
        <v>0</v>
      </c>
      <c r="CE687">
        <v>0</v>
      </c>
      <c r="CF687">
        <v>0</v>
      </c>
      <c r="CG687">
        <v>0</v>
      </c>
      <c r="CH687">
        <v>0</v>
      </c>
      <c r="CI687">
        <v>0</v>
      </c>
      <c r="CJ687">
        <v>0</v>
      </c>
      <c r="CK687">
        <v>0</v>
      </c>
      <c r="CL687">
        <v>0</v>
      </c>
      <c r="CM687">
        <v>0</v>
      </c>
      <c r="CN687">
        <v>0</v>
      </c>
      <c r="CO687">
        <v>0</v>
      </c>
      <c r="CP687">
        <v>0</v>
      </c>
      <c r="CQ687">
        <v>0</v>
      </c>
      <c r="CR687">
        <v>0</v>
      </c>
      <c r="CS687">
        <v>0</v>
      </c>
      <c r="CT687">
        <v>0</v>
      </c>
      <c r="CU687">
        <v>0</v>
      </c>
      <c r="CV687">
        <v>0</v>
      </c>
      <c r="CW687">
        <v>0</v>
      </c>
      <c r="CX687">
        <v>0</v>
      </c>
      <c r="CY687">
        <v>0</v>
      </c>
      <c r="CZ687">
        <v>0</v>
      </c>
      <c r="DA687">
        <v>0</v>
      </c>
      <c r="DB687">
        <v>0</v>
      </c>
      <c r="DC687">
        <v>0</v>
      </c>
      <c r="DD687">
        <v>0</v>
      </c>
      <c r="DE687">
        <v>0</v>
      </c>
      <c r="DF687">
        <v>0</v>
      </c>
      <c r="DG687">
        <v>0</v>
      </c>
      <c r="DH687">
        <v>0</v>
      </c>
      <c r="DI687">
        <v>0</v>
      </c>
      <c r="DJ687">
        <v>0</v>
      </c>
      <c r="DK687">
        <v>0</v>
      </c>
      <c r="DL687">
        <v>0</v>
      </c>
      <c r="DM687">
        <v>0</v>
      </c>
      <c r="DN687">
        <v>0</v>
      </c>
      <c r="DO687">
        <v>0</v>
      </c>
      <c r="DP687">
        <v>0</v>
      </c>
      <c r="DQ687">
        <v>0</v>
      </c>
      <c r="DR687">
        <v>0</v>
      </c>
      <c r="DS687">
        <v>0</v>
      </c>
      <c r="DT687">
        <v>0</v>
      </c>
      <c r="DU687">
        <v>0</v>
      </c>
      <c r="DV687">
        <v>0</v>
      </c>
      <c r="DW687">
        <v>0</v>
      </c>
      <c r="DX687">
        <v>0</v>
      </c>
      <c r="DY687">
        <v>0</v>
      </c>
      <c r="DZ687">
        <v>0</v>
      </c>
      <c r="EA687">
        <v>0</v>
      </c>
      <c r="EB687">
        <v>0</v>
      </c>
      <c r="EC687">
        <v>0</v>
      </c>
      <c r="ED687">
        <v>0</v>
      </c>
      <c r="EE687">
        <v>0</v>
      </c>
      <c r="EF687">
        <v>0</v>
      </c>
      <c r="EG687">
        <v>0</v>
      </c>
      <c r="EH687">
        <v>0</v>
      </c>
      <c r="EI687">
        <v>0</v>
      </c>
      <c r="EJ687">
        <v>0</v>
      </c>
      <c r="EK687">
        <v>0</v>
      </c>
      <c r="EL687">
        <v>0</v>
      </c>
      <c r="EM687">
        <v>0</v>
      </c>
      <c r="EN687">
        <v>0</v>
      </c>
      <c r="EO687">
        <v>0</v>
      </c>
      <c r="EP687">
        <v>0</v>
      </c>
      <c r="EQ687">
        <v>0</v>
      </c>
      <c r="ER687">
        <v>0</v>
      </c>
      <c r="ES687">
        <v>0</v>
      </c>
    </row>
    <row r="688" spans="1:149" hidden="1" x14ac:dyDescent="0.3">
      <c r="A688" t="s">
        <v>148</v>
      </c>
      <c r="B688" t="s">
        <v>1033</v>
      </c>
      <c r="C688" t="s">
        <v>1445</v>
      </c>
      <c r="D688" t="s">
        <v>151</v>
      </c>
      <c r="E688" t="s">
        <v>152</v>
      </c>
      <c r="F688" t="s">
        <v>1102</v>
      </c>
      <c r="G688" t="str">
        <f>VLOOKUP(L688,'[3]Locn Lookup 2'!G:H,2,FALSE)</f>
        <v>113 -  CENTRAL MIDDLE SCHOOL</v>
      </c>
      <c r="H688" t="str">
        <f t="shared" si="37"/>
        <v>11142113 -  CENTRAL MIDDLE SCHOOL</v>
      </c>
      <c r="I688" t="s">
        <v>154</v>
      </c>
      <c r="J688" t="s">
        <v>155</v>
      </c>
      <c r="L688" s="3">
        <v>113</v>
      </c>
      <c r="M688" t="s">
        <v>840</v>
      </c>
      <c r="N688" t="s">
        <v>1446</v>
      </c>
      <c r="O688" t="s">
        <v>151</v>
      </c>
      <c r="P688" t="s">
        <v>158</v>
      </c>
      <c r="Q688" t="s">
        <v>307</v>
      </c>
      <c r="R688">
        <v>0</v>
      </c>
      <c r="S688">
        <v>0</v>
      </c>
      <c r="T688">
        <v>0</v>
      </c>
      <c r="U688">
        <v>0</v>
      </c>
      <c r="V688">
        <v>0</v>
      </c>
      <c r="W688">
        <v>0</v>
      </c>
      <c r="X688">
        <v>0</v>
      </c>
      <c r="Y688">
        <v>0</v>
      </c>
      <c r="Z688">
        <v>0</v>
      </c>
      <c r="AA688">
        <v>0</v>
      </c>
      <c r="AB688">
        <v>15000</v>
      </c>
      <c r="AC688">
        <v>32837.660000000003</v>
      </c>
      <c r="AD688">
        <v>-8837.66</v>
      </c>
      <c r="AE688">
        <f t="shared" si="38"/>
        <v>24000.000000000004</v>
      </c>
      <c r="AF688">
        <v>39000</v>
      </c>
      <c r="AG688">
        <v>39000</v>
      </c>
      <c r="AH688">
        <v>0</v>
      </c>
      <c r="AI688">
        <v>100</v>
      </c>
      <c r="AJ688">
        <v>0</v>
      </c>
      <c r="AK688">
        <v>0</v>
      </c>
      <c r="AL688">
        <v>0</v>
      </c>
      <c r="AM688">
        <v>0</v>
      </c>
      <c r="AN688">
        <v>0</v>
      </c>
      <c r="AO688">
        <v>0</v>
      </c>
      <c r="AP688">
        <v>0</v>
      </c>
      <c r="AQ688">
        <v>0</v>
      </c>
      <c r="AR688">
        <v>0</v>
      </c>
      <c r="AS688">
        <v>0</v>
      </c>
      <c r="AT688">
        <v>0</v>
      </c>
      <c r="AU688">
        <v>0</v>
      </c>
      <c r="AV688">
        <v>0</v>
      </c>
      <c r="AW688">
        <v>0</v>
      </c>
      <c r="AX688">
        <v>0</v>
      </c>
      <c r="AY688">
        <v>0</v>
      </c>
      <c r="AZ688" t="s">
        <v>988</v>
      </c>
      <c r="BA688" t="s">
        <v>1102</v>
      </c>
      <c r="BB688" t="s">
        <v>161</v>
      </c>
      <c r="BC688" t="s">
        <v>161</v>
      </c>
      <c r="BD688" t="s">
        <v>161</v>
      </c>
      <c r="BE688" t="s">
        <v>161</v>
      </c>
      <c r="BF688" t="s">
        <v>159</v>
      </c>
      <c r="BG688" t="s">
        <v>161</v>
      </c>
      <c r="BH688" t="s">
        <v>161</v>
      </c>
      <c r="BI688">
        <v>0</v>
      </c>
      <c r="BJ688" t="s">
        <v>161</v>
      </c>
      <c r="BK688" t="s">
        <v>161</v>
      </c>
      <c r="BL688" t="s">
        <v>1104</v>
      </c>
      <c r="BM688" t="s">
        <v>161</v>
      </c>
      <c r="BO688" t="s">
        <v>161</v>
      </c>
      <c r="BQ688" t="s">
        <v>161</v>
      </c>
      <c r="BS688" t="s">
        <v>161</v>
      </c>
      <c r="BU688" t="s">
        <v>161</v>
      </c>
      <c r="BW688" t="s">
        <v>161</v>
      </c>
      <c r="BX688" t="s">
        <v>161</v>
      </c>
      <c r="BZ688">
        <v>0</v>
      </c>
      <c r="CA688">
        <v>0</v>
      </c>
      <c r="CB688">
        <v>0</v>
      </c>
      <c r="CC688">
        <v>0</v>
      </c>
      <c r="CD688">
        <v>0</v>
      </c>
      <c r="CE688">
        <v>0</v>
      </c>
      <c r="CF688">
        <v>0</v>
      </c>
      <c r="CG688">
        <v>0</v>
      </c>
      <c r="CH688">
        <v>0</v>
      </c>
      <c r="CI688">
        <v>0</v>
      </c>
      <c r="CJ688">
        <v>0</v>
      </c>
      <c r="CK688">
        <v>0</v>
      </c>
      <c r="CL688">
        <v>0</v>
      </c>
      <c r="CM688">
        <v>0</v>
      </c>
      <c r="CN688">
        <v>0</v>
      </c>
      <c r="CO688">
        <v>0</v>
      </c>
      <c r="CP688">
        <v>0</v>
      </c>
      <c r="CQ688">
        <v>0</v>
      </c>
      <c r="CR688">
        <v>0</v>
      </c>
      <c r="CS688">
        <v>0</v>
      </c>
      <c r="CT688">
        <v>0</v>
      </c>
      <c r="CU688">
        <v>0</v>
      </c>
      <c r="CV688">
        <v>0</v>
      </c>
      <c r="CW688">
        <v>0</v>
      </c>
      <c r="CX688">
        <v>0</v>
      </c>
      <c r="CY688">
        <v>0</v>
      </c>
      <c r="CZ688">
        <v>0</v>
      </c>
      <c r="DA688">
        <v>0</v>
      </c>
      <c r="DB688">
        <v>0</v>
      </c>
      <c r="DC688">
        <v>0</v>
      </c>
      <c r="DD688">
        <v>0</v>
      </c>
      <c r="DE688">
        <v>0</v>
      </c>
      <c r="DF688">
        <v>0</v>
      </c>
      <c r="DG688">
        <v>0</v>
      </c>
      <c r="DH688">
        <v>0</v>
      </c>
      <c r="DI688">
        <v>0</v>
      </c>
      <c r="DJ688">
        <v>0</v>
      </c>
      <c r="DK688">
        <v>0</v>
      </c>
      <c r="DL688">
        <v>0</v>
      </c>
      <c r="DM688">
        <v>0</v>
      </c>
      <c r="DN688">
        <v>0</v>
      </c>
      <c r="DO688">
        <v>0</v>
      </c>
      <c r="DP688">
        <v>0</v>
      </c>
      <c r="DQ688">
        <v>0</v>
      </c>
      <c r="DR688">
        <v>0</v>
      </c>
      <c r="DS688">
        <v>0</v>
      </c>
      <c r="DT688">
        <v>0</v>
      </c>
      <c r="DU688">
        <v>0</v>
      </c>
      <c r="DV688">
        <v>0</v>
      </c>
      <c r="DW688">
        <v>0</v>
      </c>
      <c r="DX688">
        <v>0</v>
      </c>
      <c r="DY688">
        <v>0</v>
      </c>
      <c r="DZ688">
        <v>0</v>
      </c>
      <c r="EA688">
        <v>0</v>
      </c>
      <c r="EB688">
        <v>0</v>
      </c>
      <c r="EC688">
        <v>0</v>
      </c>
      <c r="ED688">
        <v>39032.660000000003</v>
      </c>
      <c r="EE688">
        <v>0</v>
      </c>
      <c r="EF688">
        <v>-32.659999999999997</v>
      </c>
      <c r="EG688">
        <v>39000</v>
      </c>
      <c r="EH688">
        <v>39000</v>
      </c>
      <c r="EI688">
        <v>0</v>
      </c>
      <c r="EJ688">
        <v>0</v>
      </c>
      <c r="EK688">
        <v>100</v>
      </c>
      <c r="EL688">
        <v>15000</v>
      </c>
      <c r="EM688">
        <v>32837.660000000003</v>
      </c>
      <c r="EN688">
        <v>-8805</v>
      </c>
      <c r="EO688">
        <v>39032.660000000003</v>
      </c>
      <c r="EP688">
        <v>0</v>
      </c>
      <c r="EQ688">
        <v>0</v>
      </c>
      <c r="ER688">
        <v>39032.660000000003</v>
      </c>
      <c r="ES688">
        <v>0</v>
      </c>
    </row>
    <row r="689" spans="1:149" hidden="1" x14ac:dyDescent="0.3">
      <c r="A689" t="s">
        <v>148</v>
      </c>
      <c r="B689" t="s">
        <v>1033</v>
      </c>
      <c r="C689" t="s">
        <v>1445</v>
      </c>
      <c r="D689" t="s">
        <v>151</v>
      </c>
      <c r="E689" t="s">
        <v>152</v>
      </c>
      <c r="F689" t="s">
        <v>1447</v>
      </c>
      <c r="G689" t="str">
        <f>VLOOKUP(L689,'[3]Locn Lookup 2'!G:H,2,FALSE)</f>
        <v>113 -  CENTRAL MIDDLE SCHOOL</v>
      </c>
      <c r="H689" t="str">
        <f t="shared" si="37"/>
        <v>12145113 -  CENTRAL MIDDLE SCHOOL</v>
      </c>
      <c r="I689" t="s">
        <v>154</v>
      </c>
      <c r="J689" t="s">
        <v>155</v>
      </c>
      <c r="L689" s="3">
        <v>113</v>
      </c>
      <c r="M689" t="s">
        <v>840</v>
      </c>
      <c r="N689" t="s">
        <v>1448</v>
      </c>
      <c r="O689" t="s">
        <v>151</v>
      </c>
      <c r="P689" t="s">
        <v>158</v>
      </c>
      <c r="Q689" t="s">
        <v>307</v>
      </c>
      <c r="R689">
        <v>0</v>
      </c>
      <c r="S689">
        <v>0</v>
      </c>
      <c r="T689">
        <v>0</v>
      </c>
      <c r="U689">
        <v>0</v>
      </c>
      <c r="V689">
        <v>0</v>
      </c>
      <c r="W689">
        <v>0</v>
      </c>
      <c r="X689">
        <v>0</v>
      </c>
      <c r="Y689">
        <v>0</v>
      </c>
      <c r="Z689">
        <v>0</v>
      </c>
      <c r="AA689">
        <v>0</v>
      </c>
      <c r="AB689">
        <v>1590</v>
      </c>
      <c r="AC689">
        <v>27494</v>
      </c>
      <c r="AD689">
        <v>0</v>
      </c>
      <c r="AE689">
        <f t="shared" si="38"/>
        <v>27494</v>
      </c>
      <c r="AF689">
        <v>29084</v>
      </c>
      <c r="AG689">
        <v>29084</v>
      </c>
      <c r="AH689">
        <v>0</v>
      </c>
      <c r="AI689">
        <v>100</v>
      </c>
      <c r="AJ689">
        <v>0</v>
      </c>
      <c r="AK689">
        <v>0</v>
      </c>
      <c r="AL689">
        <v>0</v>
      </c>
      <c r="AM689">
        <v>0</v>
      </c>
      <c r="AN689">
        <v>0</v>
      </c>
      <c r="AO689">
        <v>0</v>
      </c>
      <c r="AP689">
        <v>0</v>
      </c>
      <c r="AQ689">
        <v>0</v>
      </c>
      <c r="AR689">
        <v>0</v>
      </c>
      <c r="AS689">
        <v>0</v>
      </c>
      <c r="AT689">
        <v>0</v>
      </c>
      <c r="AU689">
        <v>0</v>
      </c>
      <c r="AV689">
        <v>0</v>
      </c>
      <c r="AW689">
        <v>0</v>
      </c>
      <c r="AX689">
        <v>0</v>
      </c>
      <c r="AY689">
        <v>0</v>
      </c>
      <c r="AZ689" t="s">
        <v>988</v>
      </c>
      <c r="BA689" t="s">
        <v>1447</v>
      </c>
      <c r="BB689" t="s">
        <v>161</v>
      </c>
      <c r="BC689" t="s">
        <v>161</v>
      </c>
      <c r="BD689" t="s">
        <v>161</v>
      </c>
      <c r="BE689" t="s">
        <v>161</v>
      </c>
      <c r="BF689" t="s">
        <v>159</v>
      </c>
      <c r="BG689" t="s">
        <v>161</v>
      </c>
      <c r="BH689" t="s">
        <v>161</v>
      </c>
      <c r="BI689">
        <v>0</v>
      </c>
      <c r="BJ689" t="s">
        <v>161</v>
      </c>
      <c r="BK689" t="s">
        <v>161</v>
      </c>
      <c r="BL689" t="s">
        <v>1449</v>
      </c>
      <c r="BM689" t="s">
        <v>161</v>
      </c>
      <c r="BO689" t="s">
        <v>161</v>
      </c>
      <c r="BQ689" t="s">
        <v>161</v>
      </c>
      <c r="BS689" t="s">
        <v>161</v>
      </c>
      <c r="BU689" t="s">
        <v>161</v>
      </c>
      <c r="BW689" t="s">
        <v>161</v>
      </c>
      <c r="BX689" t="s">
        <v>161</v>
      </c>
      <c r="BZ689">
        <v>0</v>
      </c>
      <c r="CA689">
        <v>0</v>
      </c>
      <c r="CB689">
        <v>0</v>
      </c>
      <c r="CC689">
        <v>0</v>
      </c>
      <c r="CD689">
        <v>0</v>
      </c>
      <c r="CE689">
        <v>0</v>
      </c>
      <c r="CF689">
        <v>0</v>
      </c>
      <c r="CG689">
        <v>0</v>
      </c>
      <c r="CH689">
        <v>0</v>
      </c>
      <c r="CI689">
        <v>0</v>
      </c>
      <c r="CJ689">
        <v>0</v>
      </c>
      <c r="CK689">
        <v>0</v>
      </c>
      <c r="CL689">
        <v>0</v>
      </c>
      <c r="CM689">
        <v>0</v>
      </c>
      <c r="CN689">
        <v>0</v>
      </c>
      <c r="CO689">
        <v>0</v>
      </c>
      <c r="CP689">
        <v>0</v>
      </c>
      <c r="CQ689">
        <v>0</v>
      </c>
      <c r="CR689">
        <v>0</v>
      </c>
      <c r="CS689">
        <v>0</v>
      </c>
      <c r="CT689">
        <v>0</v>
      </c>
      <c r="CU689">
        <v>0</v>
      </c>
      <c r="CV689">
        <v>0</v>
      </c>
      <c r="CW689">
        <v>0</v>
      </c>
      <c r="CX689">
        <v>0</v>
      </c>
      <c r="CY689">
        <v>0</v>
      </c>
      <c r="CZ689">
        <v>0</v>
      </c>
      <c r="DA689">
        <v>0</v>
      </c>
      <c r="DB689">
        <v>0</v>
      </c>
      <c r="DC689">
        <v>0</v>
      </c>
      <c r="DD689">
        <v>0</v>
      </c>
      <c r="DE689">
        <v>0</v>
      </c>
      <c r="DF689">
        <v>0</v>
      </c>
      <c r="DG689">
        <v>0</v>
      </c>
      <c r="DH689">
        <v>0</v>
      </c>
      <c r="DI689">
        <v>0</v>
      </c>
      <c r="DJ689">
        <v>0</v>
      </c>
      <c r="DK689">
        <v>0</v>
      </c>
      <c r="DL689">
        <v>0</v>
      </c>
      <c r="DM689">
        <v>0</v>
      </c>
      <c r="DN689">
        <v>0</v>
      </c>
      <c r="DO689">
        <v>0</v>
      </c>
      <c r="DP689">
        <v>0</v>
      </c>
      <c r="DQ689">
        <v>0</v>
      </c>
      <c r="DR689">
        <v>0</v>
      </c>
      <c r="DS689">
        <v>0</v>
      </c>
      <c r="DT689">
        <v>0</v>
      </c>
      <c r="DU689">
        <v>0</v>
      </c>
      <c r="DV689">
        <v>0</v>
      </c>
      <c r="DW689">
        <v>0</v>
      </c>
      <c r="DX689">
        <v>0</v>
      </c>
      <c r="DY689">
        <v>0</v>
      </c>
      <c r="DZ689">
        <v>0</v>
      </c>
      <c r="EA689">
        <v>0</v>
      </c>
      <c r="EB689">
        <v>0</v>
      </c>
      <c r="EC689">
        <v>0</v>
      </c>
      <c r="ED689">
        <v>1590</v>
      </c>
      <c r="EE689">
        <v>27494</v>
      </c>
      <c r="EF689">
        <v>0</v>
      </c>
      <c r="EG689">
        <v>29084</v>
      </c>
      <c r="EH689">
        <v>29084</v>
      </c>
      <c r="EI689">
        <v>0</v>
      </c>
      <c r="EJ689">
        <v>0</v>
      </c>
      <c r="EK689">
        <v>100</v>
      </c>
      <c r="EL689">
        <v>0</v>
      </c>
      <c r="EM689">
        <v>0</v>
      </c>
      <c r="EN689">
        <v>0</v>
      </c>
      <c r="EO689">
        <v>0</v>
      </c>
      <c r="EP689">
        <v>0</v>
      </c>
      <c r="EQ689">
        <v>0</v>
      </c>
      <c r="ER689">
        <v>0</v>
      </c>
      <c r="ES689">
        <v>0</v>
      </c>
    </row>
    <row r="690" spans="1:149" hidden="1" x14ac:dyDescent="0.3">
      <c r="A690" t="s">
        <v>148</v>
      </c>
      <c r="B690" t="s">
        <v>1033</v>
      </c>
      <c r="C690" t="s">
        <v>1450</v>
      </c>
      <c r="D690" t="s">
        <v>592</v>
      </c>
      <c r="E690" t="s">
        <v>593</v>
      </c>
      <c r="F690" t="s">
        <v>1451</v>
      </c>
      <c r="G690" t="str">
        <f>VLOOKUP(L690,'[3]Locn Lookup 2'!G:H,2,FALSE)</f>
        <v>113 -  CENTRAL MIDDLE SCHOOL</v>
      </c>
      <c r="H690" t="str">
        <f t="shared" si="37"/>
        <v>12141113 -  CENTRAL MIDDLE SCHOOL</v>
      </c>
      <c r="I690" t="s">
        <v>154</v>
      </c>
      <c r="J690" t="s">
        <v>155</v>
      </c>
      <c r="L690" s="3">
        <v>113</v>
      </c>
      <c r="M690" t="s">
        <v>156</v>
      </c>
      <c r="N690" t="s">
        <v>1452</v>
      </c>
      <c r="O690" t="s">
        <v>592</v>
      </c>
      <c r="P690" t="s">
        <v>158</v>
      </c>
      <c r="Q690" t="s">
        <v>307</v>
      </c>
      <c r="R690">
        <v>0</v>
      </c>
      <c r="S690">
        <v>0</v>
      </c>
      <c r="T690">
        <v>0</v>
      </c>
      <c r="U690">
        <v>0</v>
      </c>
      <c r="V690">
        <v>0</v>
      </c>
      <c r="W690">
        <v>0</v>
      </c>
      <c r="X690">
        <v>0</v>
      </c>
      <c r="Y690">
        <v>0</v>
      </c>
      <c r="Z690">
        <v>0</v>
      </c>
      <c r="AA690">
        <v>0</v>
      </c>
      <c r="AB690">
        <v>25000</v>
      </c>
      <c r="AC690">
        <v>0</v>
      </c>
      <c r="AD690">
        <v>0</v>
      </c>
      <c r="AE690">
        <f t="shared" si="38"/>
        <v>0</v>
      </c>
      <c r="AF690">
        <v>25000</v>
      </c>
      <c r="AG690">
        <v>25000</v>
      </c>
      <c r="AH690">
        <v>0</v>
      </c>
      <c r="AI690">
        <v>100</v>
      </c>
      <c r="AJ690">
        <v>0</v>
      </c>
      <c r="AK690">
        <v>0</v>
      </c>
      <c r="AL690">
        <v>0</v>
      </c>
      <c r="AM690">
        <v>0</v>
      </c>
      <c r="AN690">
        <v>0</v>
      </c>
      <c r="AO690">
        <v>0</v>
      </c>
      <c r="AP690">
        <v>0</v>
      </c>
      <c r="AQ690">
        <v>0</v>
      </c>
      <c r="AR690">
        <v>0</v>
      </c>
      <c r="AS690">
        <v>0</v>
      </c>
      <c r="AT690">
        <v>0</v>
      </c>
      <c r="AU690">
        <v>0</v>
      </c>
      <c r="AV690">
        <v>0</v>
      </c>
      <c r="AW690">
        <v>0</v>
      </c>
      <c r="AX690">
        <v>0</v>
      </c>
      <c r="AY690">
        <v>0</v>
      </c>
      <c r="AZ690" t="s">
        <v>1453</v>
      </c>
      <c r="BA690" t="s">
        <v>1451</v>
      </c>
      <c r="BB690" t="s">
        <v>161</v>
      </c>
      <c r="BC690" t="s">
        <v>161</v>
      </c>
      <c r="BD690" t="s">
        <v>161</v>
      </c>
      <c r="BE690" t="s">
        <v>161</v>
      </c>
      <c r="BF690" t="s">
        <v>159</v>
      </c>
      <c r="BG690" t="s">
        <v>161</v>
      </c>
      <c r="BH690" t="s">
        <v>161</v>
      </c>
      <c r="BI690">
        <v>0</v>
      </c>
      <c r="BJ690" t="s">
        <v>161</v>
      </c>
      <c r="BK690" t="s">
        <v>161</v>
      </c>
      <c r="BL690" t="s">
        <v>1454</v>
      </c>
      <c r="BM690" t="s">
        <v>161</v>
      </c>
      <c r="BO690" t="s">
        <v>161</v>
      </c>
      <c r="BQ690" t="s">
        <v>161</v>
      </c>
      <c r="BS690" t="s">
        <v>161</v>
      </c>
      <c r="BU690" t="s">
        <v>161</v>
      </c>
      <c r="BW690" t="s">
        <v>161</v>
      </c>
      <c r="BX690" t="s">
        <v>161</v>
      </c>
      <c r="BZ690">
        <v>0</v>
      </c>
      <c r="CA690">
        <v>0</v>
      </c>
      <c r="CB690">
        <v>0</v>
      </c>
      <c r="CC690">
        <v>0</v>
      </c>
      <c r="CD690">
        <v>0</v>
      </c>
      <c r="CE690">
        <v>0</v>
      </c>
      <c r="CF690">
        <v>0</v>
      </c>
      <c r="CG690">
        <v>0</v>
      </c>
      <c r="CH690">
        <v>0</v>
      </c>
      <c r="CI690">
        <v>0</v>
      </c>
      <c r="CJ690">
        <v>0</v>
      </c>
      <c r="CK690">
        <v>0</v>
      </c>
      <c r="CL690">
        <v>0</v>
      </c>
      <c r="CM690">
        <v>0</v>
      </c>
      <c r="CN690">
        <v>0</v>
      </c>
      <c r="CO690">
        <v>0</v>
      </c>
      <c r="CP690">
        <v>0</v>
      </c>
      <c r="CQ690">
        <v>0</v>
      </c>
      <c r="CR690">
        <v>0</v>
      </c>
      <c r="CS690">
        <v>0</v>
      </c>
      <c r="CT690">
        <v>0</v>
      </c>
      <c r="CU690">
        <v>0</v>
      </c>
      <c r="CV690">
        <v>0</v>
      </c>
      <c r="CW690">
        <v>0</v>
      </c>
      <c r="CX690">
        <v>0</v>
      </c>
      <c r="CY690">
        <v>0</v>
      </c>
      <c r="CZ690">
        <v>0</v>
      </c>
      <c r="DA690">
        <v>0</v>
      </c>
      <c r="DB690">
        <v>0</v>
      </c>
      <c r="DC690">
        <v>0</v>
      </c>
      <c r="DD690">
        <v>0</v>
      </c>
      <c r="DE690">
        <v>0</v>
      </c>
      <c r="DF690">
        <v>0</v>
      </c>
      <c r="DG690">
        <v>0</v>
      </c>
      <c r="DH690">
        <v>0</v>
      </c>
      <c r="DI690">
        <v>0</v>
      </c>
      <c r="DJ690">
        <v>0</v>
      </c>
      <c r="DK690">
        <v>0</v>
      </c>
      <c r="DL690">
        <v>0</v>
      </c>
      <c r="DM690">
        <v>0</v>
      </c>
      <c r="DN690">
        <v>0</v>
      </c>
      <c r="DO690">
        <v>0</v>
      </c>
      <c r="DP690">
        <v>0</v>
      </c>
      <c r="DQ690">
        <v>0</v>
      </c>
      <c r="DR690">
        <v>0</v>
      </c>
      <c r="DS690">
        <v>0</v>
      </c>
      <c r="DT690">
        <v>0</v>
      </c>
      <c r="DU690">
        <v>0</v>
      </c>
      <c r="DV690">
        <v>25000</v>
      </c>
      <c r="DW690">
        <v>0</v>
      </c>
      <c r="DX690">
        <v>0</v>
      </c>
      <c r="DY690">
        <v>25000</v>
      </c>
      <c r="DZ690">
        <v>25000</v>
      </c>
      <c r="EA690">
        <v>0</v>
      </c>
      <c r="EB690">
        <v>0</v>
      </c>
      <c r="EC690">
        <v>100</v>
      </c>
      <c r="ED690">
        <v>25000</v>
      </c>
      <c r="EE690">
        <v>0</v>
      </c>
      <c r="EF690">
        <v>0</v>
      </c>
      <c r="EG690">
        <v>25000</v>
      </c>
      <c r="EH690">
        <v>0</v>
      </c>
      <c r="EI690">
        <v>0</v>
      </c>
      <c r="EJ690">
        <v>25000</v>
      </c>
      <c r="EK690">
        <v>0</v>
      </c>
      <c r="EL690">
        <v>0</v>
      </c>
      <c r="EM690">
        <v>0</v>
      </c>
      <c r="EN690">
        <v>0</v>
      </c>
      <c r="EO690">
        <v>0</v>
      </c>
      <c r="EP690">
        <v>0</v>
      </c>
      <c r="EQ690">
        <v>0</v>
      </c>
      <c r="ER690">
        <v>0</v>
      </c>
      <c r="ES690">
        <v>0</v>
      </c>
    </row>
    <row r="691" spans="1:149" hidden="1" x14ac:dyDescent="0.3">
      <c r="A691" t="s">
        <v>148</v>
      </c>
      <c r="B691" t="s">
        <v>1033</v>
      </c>
      <c r="C691" t="s">
        <v>1450</v>
      </c>
      <c r="D691" t="s">
        <v>151</v>
      </c>
      <c r="E691" t="s">
        <v>152</v>
      </c>
      <c r="F691" t="s">
        <v>310</v>
      </c>
      <c r="G691" t="str">
        <f>VLOOKUP(L691,'[3]Locn Lookup 2'!G:H,2,FALSE)</f>
        <v>113 -  CENTRAL MIDDLE SCHOOL</v>
      </c>
      <c r="H691" t="str">
        <f t="shared" si="37"/>
        <v>12151113 -  CENTRAL MIDDLE SCHOOL</v>
      </c>
      <c r="I691" t="s">
        <v>154</v>
      </c>
      <c r="J691" t="s">
        <v>155</v>
      </c>
      <c r="L691" s="3">
        <v>113</v>
      </c>
      <c r="M691" t="s">
        <v>156</v>
      </c>
      <c r="N691" t="s">
        <v>1455</v>
      </c>
      <c r="O691" t="s">
        <v>151</v>
      </c>
      <c r="P691" t="s">
        <v>158</v>
      </c>
      <c r="Q691" t="s">
        <v>307</v>
      </c>
      <c r="R691">
        <v>0</v>
      </c>
      <c r="S691">
        <v>0</v>
      </c>
      <c r="T691">
        <v>0</v>
      </c>
      <c r="U691">
        <v>0</v>
      </c>
      <c r="V691">
        <v>0</v>
      </c>
      <c r="W691">
        <v>0</v>
      </c>
      <c r="X691">
        <v>0</v>
      </c>
      <c r="Y691">
        <v>0</v>
      </c>
      <c r="Z691">
        <v>0</v>
      </c>
      <c r="AA691">
        <v>0</v>
      </c>
      <c r="AB691">
        <v>275000</v>
      </c>
      <c r="AC691">
        <v>20832.3</v>
      </c>
      <c r="AD691">
        <v>-2181.23</v>
      </c>
      <c r="AE691">
        <f t="shared" si="38"/>
        <v>18651.07</v>
      </c>
      <c r="AF691">
        <v>293651.07</v>
      </c>
      <c r="AG691">
        <v>293651.07</v>
      </c>
      <c r="AH691">
        <v>0</v>
      </c>
      <c r="AI691">
        <v>100</v>
      </c>
      <c r="AJ691">
        <v>0</v>
      </c>
      <c r="AK691">
        <v>0</v>
      </c>
      <c r="AL691">
        <v>0</v>
      </c>
      <c r="AM691">
        <v>0</v>
      </c>
      <c r="AN691">
        <v>0</v>
      </c>
      <c r="AO691">
        <v>0</v>
      </c>
      <c r="AP691">
        <v>0</v>
      </c>
      <c r="AQ691">
        <v>0</v>
      </c>
      <c r="AR691">
        <v>0</v>
      </c>
      <c r="AS691">
        <v>0</v>
      </c>
      <c r="AT691">
        <v>0</v>
      </c>
      <c r="AU691">
        <v>0</v>
      </c>
      <c r="AV691">
        <v>0</v>
      </c>
      <c r="AW691">
        <v>0</v>
      </c>
      <c r="AX691">
        <v>0</v>
      </c>
      <c r="AY691">
        <v>0</v>
      </c>
      <c r="AZ691" t="s">
        <v>312</v>
      </c>
      <c r="BA691" t="s">
        <v>310</v>
      </c>
      <c r="BB691" t="s">
        <v>161</v>
      </c>
      <c r="BC691" t="s">
        <v>161</v>
      </c>
      <c r="BD691" t="s">
        <v>161</v>
      </c>
      <c r="BE691" t="s">
        <v>161</v>
      </c>
      <c r="BF691" t="s">
        <v>159</v>
      </c>
      <c r="BG691" t="s">
        <v>161</v>
      </c>
      <c r="BH691" t="s">
        <v>161</v>
      </c>
      <c r="BI691">
        <v>0</v>
      </c>
      <c r="BJ691" t="s">
        <v>161</v>
      </c>
      <c r="BK691" t="s">
        <v>161</v>
      </c>
      <c r="BL691" t="s">
        <v>313</v>
      </c>
      <c r="BM691" t="s">
        <v>161</v>
      </c>
      <c r="BO691" t="s">
        <v>161</v>
      </c>
      <c r="BQ691" t="s">
        <v>161</v>
      </c>
      <c r="BS691" t="s">
        <v>161</v>
      </c>
      <c r="BU691" t="s">
        <v>161</v>
      </c>
      <c r="BW691" t="s">
        <v>161</v>
      </c>
      <c r="BX691" t="s">
        <v>161</v>
      </c>
      <c r="BZ691">
        <v>0</v>
      </c>
      <c r="CA691">
        <v>0</v>
      </c>
      <c r="CB691">
        <v>0</v>
      </c>
      <c r="CC691">
        <v>0</v>
      </c>
      <c r="CD691">
        <v>0</v>
      </c>
      <c r="CE691">
        <v>0</v>
      </c>
      <c r="CF691">
        <v>0</v>
      </c>
      <c r="CG691">
        <v>0</v>
      </c>
      <c r="CH691">
        <v>0</v>
      </c>
      <c r="CI691">
        <v>0</v>
      </c>
      <c r="CJ691">
        <v>0</v>
      </c>
      <c r="CK691">
        <v>0</v>
      </c>
      <c r="CL691">
        <v>0</v>
      </c>
      <c r="CM691">
        <v>0</v>
      </c>
      <c r="CN691">
        <v>0</v>
      </c>
      <c r="CO691">
        <v>0</v>
      </c>
      <c r="CP691">
        <v>0</v>
      </c>
      <c r="CQ691">
        <v>0</v>
      </c>
      <c r="CR691">
        <v>0</v>
      </c>
      <c r="CS691">
        <v>0</v>
      </c>
      <c r="CT691">
        <v>0</v>
      </c>
      <c r="CU691">
        <v>0</v>
      </c>
      <c r="CV691">
        <v>0</v>
      </c>
      <c r="CW691">
        <v>0</v>
      </c>
      <c r="CX691">
        <v>0</v>
      </c>
      <c r="CY691">
        <v>0</v>
      </c>
      <c r="CZ691">
        <v>0</v>
      </c>
      <c r="DA691">
        <v>0</v>
      </c>
      <c r="DB691">
        <v>0</v>
      </c>
      <c r="DC691">
        <v>0</v>
      </c>
      <c r="DD691">
        <v>0</v>
      </c>
      <c r="DE691">
        <v>0</v>
      </c>
      <c r="DF691">
        <v>0</v>
      </c>
      <c r="DG691">
        <v>0</v>
      </c>
      <c r="DH691">
        <v>0</v>
      </c>
      <c r="DI691">
        <v>0</v>
      </c>
      <c r="DJ691">
        <v>0</v>
      </c>
      <c r="DK691">
        <v>0</v>
      </c>
      <c r="DL691">
        <v>0</v>
      </c>
      <c r="DM691">
        <v>0</v>
      </c>
      <c r="DN691">
        <v>2181.23</v>
      </c>
      <c r="DO691">
        <v>0</v>
      </c>
      <c r="DP691">
        <v>-2181.23</v>
      </c>
      <c r="DQ691">
        <v>0</v>
      </c>
      <c r="DR691">
        <v>0</v>
      </c>
      <c r="DS691">
        <v>0</v>
      </c>
      <c r="DT691">
        <v>0</v>
      </c>
      <c r="DU691">
        <v>0</v>
      </c>
      <c r="DV691">
        <v>2181.23</v>
      </c>
      <c r="DW691">
        <v>0</v>
      </c>
      <c r="DX691">
        <v>0</v>
      </c>
      <c r="DY691">
        <v>2181.23</v>
      </c>
      <c r="DZ691">
        <v>0</v>
      </c>
      <c r="EA691">
        <v>0</v>
      </c>
      <c r="EB691">
        <v>2181.23</v>
      </c>
      <c r="EC691">
        <v>0</v>
      </c>
      <c r="ED691">
        <v>275000</v>
      </c>
      <c r="EE691">
        <v>20832.3</v>
      </c>
      <c r="EF691">
        <v>0</v>
      </c>
      <c r="EG691">
        <v>295832.3</v>
      </c>
      <c r="EH691">
        <v>293651.07</v>
      </c>
      <c r="EI691">
        <v>0</v>
      </c>
      <c r="EJ691">
        <v>2181.23</v>
      </c>
      <c r="EK691">
        <v>99.26</v>
      </c>
      <c r="EL691">
        <v>0</v>
      </c>
      <c r="EM691">
        <v>0</v>
      </c>
      <c r="EN691">
        <v>0</v>
      </c>
      <c r="EO691">
        <v>0</v>
      </c>
      <c r="EP691">
        <v>0</v>
      </c>
      <c r="EQ691">
        <v>0</v>
      </c>
      <c r="ER691">
        <v>0</v>
      </c>
      <c r="ES691">
        <v>0</v>
      </c>
    </row>
    <row r="692" spans="1:149" hidden="1" x14ac:dyDescent="0.3">
      <c r="A692" t="s">
        <v>148</v>
      </c>
      <c r="B692" t="s">
        <v>1033</v>
      </c>
      <c r="C692" t="s">
        <v>1450</v>
      </c>
      <c r="D692" t="s">
        <v>151</v>
      </c>
      <c r="E692" t="s">
        <v>152</v>
      </c>
      <c r="F692" t="s">
        <v>1456</v>
      </c>
      <c r="G692" t="str">
        <f>VLOOKUP(L692,'[3]Locn Lookup 2'!G:H,2,FALSE)</f>
        <v>113 -  CENTRAL MIDDLE SCHOOL</v>
      </c>
      <c r="H692" t="str">
        <f t="shared" si="37"/>
        <v>13161113 -  CENTRAL MIDDLE SCHOOL</v>
      </c>
      <c r="I692" t="s">
        <v>154</v>
      </c>
      <c r="J692" t="s">
        <v>155</v>
      </c>
      <c r="L692" s="3">
        <v>113</v>
      </c>
      <c r="M692" t="s">
        <v>156</v>
      </c>
      <c r="N692" t="s">
        <v>1457</v>
      </c>
      <c r="O692" t="s">
        <v>151</v>
      </c>
      <c r="P692" t="s">
        <v>158</v>
      </c>
      <c r="Q692" t="s">
        <v>307</v>
      </c>
      <c r="R692">
        <v>0</v>
      </c>
      <c r="S692">
        <v>0</v>
      </c>
      <c r="T692">
        <v>0</v>
      </c>
      <c r="U692">
        <v>0</v>
      </c>
      <c r="V692">
        <v>0</v>
      </c>
      <c r="W692">
        <v>0</v>
      </c>
      <c r="X692">
        <v>0</v>
      </c>
      <c r="Y692">
        <v>0</v>
      </c>
      <c r="Z692">
        <v>0</v>
      </c>
      <c r="AA692">
        <v>0</v>
      </c>
      <c r="AB692">
        <v>23000</v>
      </c>
      <c r="AC692">
        <v>7618.05</v>
      </c>
      <c r="AD692">
        <v>0</v>
      </c>
      <c r="AE692">
        <f t="shared" si="38"/>
        <v>7618.05</v>
      </c>
      <c r="AF692">
        <v>30618.05</v>
      </c>
      <c r="AG692">
        <v>30618.05</v>
      </c>
      <c r="AH692">
        <v>0</v>
      </c>
      <c r="AI692">
        <v>100</v>
      </c>
      <c r="AJ692">
        <v>0</v>
      </c>
      <c r="AK692">
        <v>0</v>
      </c>
      <c r="AL692">
        <v>0</v>
      </c>
      <c r="AM692">
        <v>0</v>
      </c>
      <c r="AN692">
        <v>0</v>
      </c>
      <c r="AO692">
        <v>0</v>
      </c>
      <c r="AP692">
        <v>0</v>
      </c>
      <c r="AQ692">
        <v>0</v>
      </c>
      <c r="AR692">
        <v>0</v>
      </c>
      <c r="AS692">
        <v>0</v>
      </c>
      <c r="AT692">
        <v>0</v>
      </c>
      <c r="AU692">
        <v>0</v>
      </c>
      <c r="AV692">
        <v>0</v>
      </c>
      <c r="AW692">
        <v>0</v>
      </c>
      <c r="AX692">
        <v>0</v>
      </c>
      <c r="AY692">
        <v>0</v>
      </c>
      <c r="AZ692" t="s">
        <v>1458</v>
      </c>
      <c r="BA692" t="s">
        <v>1456</v>
      </c>
      <c r="BB692" t="s">
        <v>161</v>
      </c>
      <c r="BC692" t="s">
        <v>161</v>
      </c>
      <c r="BD692" t="s">
        <v>161</v>
      </c>
      <c r="BE692" t="s">
        <v>161</v>
      </c>
      <c r="BF692" t="s">
        <v>159</v>
      </c>
      <c r="BG692" t="s">
        <v>161</v>
      </c>
      <c r="BH692" s="4">
        <v>41091</v>
      </c>
      <c r="BI692">
        <v>0</v>
      </c>
      <c r="BJ692" s="4">
        <v>41455</v>
      </c>
      <c r="BK692" t="s">
        <v>161</v>
      </c>
      <c r="BL692" t="s">
        <v>161</v>
      </c>
      <c r="BM692" t="s">
        <v>161</v>
      </c>
      <c r="BO692" t="s">
        <v>161</v>
      </c>
      <c r="BQ692" t="s">
        <v>161</v>
      </c>
      <c r="BS692" t="s">
        <v>161</v>
      </c>
      <c r="BU692" t="s">
        <v>161</v>
      </c>
      <c r="BW692" t="s">
        <v>161</v>
      </c>
      <c r="BX692" t="s">
        <v>161</v>
      </c>
      <c r="BZ692">
        <v>0</v>
      </c>
      <c r="CA692">
        <v>0</v>
      </c>
      <c r="CB692">
        <v>0</v>
      </c>
      <c r="CC692">
        <v>0</v>
      </c>
      <c r="CD692">
        <v>0</v>
      </c>
      <c r="CE692">
        <v>0</v>
      </c>
      <c r="CF692">
        <v>0</v>
      </c>
      <c r="CG692">
        <v>0</v>
      </c>
      <c r="CH692">
        <v>0</v>
      </c>
      <c r="CI692">
        <v>0</v>
      </c>
      <c r="CJ692">
        <v>0</v>
      </c>
      <c r="CK692">
        <v>0</v>
      </c>
      <c r="CL692">
        <v>0</v>
      </c>
      <c r="CM692">
        <v>0</v>
      </c>
      <c r="CN692">
        <v>0</v>
      </c>
      <c r="CO692">
        <v>0</v>
      </c>
      <c r="CP692">
        <v>0</v>
      </c>
      <c r="CQ692">
        <v>0</v>
      </c>
      <c r="CR692">
        <v>0</v>
      </c>
      <c r="CS692">
        <v>0</v>
      </c>
      <c r="CT692">
        <v>0</v>
      </c>
      <c r="CU692">
        <v>0</v>
      </c>
      <c r="CV692">
        <v>0</v>
      </c>
      <c r="CW692">
        <v>0</v>
      </c>
      <c r="CX692">
        <v>0</v>
      </c>
      <c r="CY692">
        <v>0</v>
      </c>
      <c r="CZ692">
        <v>0</v>
      </c>
      <c r="DA692">
        <v>0</v>
      </c>
      <c r="DB692">
        <v>0</v>
      </c>
      <c r="DC692">
        <v>0</v>
      </c>
      <c r="DD692">
        <v>0</v>
      </c>
      <c r="DE692">
        <v>0</v>
      </c>
      <c r="DF692">
        <v>30618.05</v>
      </c>
      <c r="DG692">
        <v>0</v>
      </c>
      <c r="DH692">
        <v>0</v>
      </c>
      <c r="DI692">
        <v>30618.05</v>
      </c>
      <c r="DJ692">
        <v>30618.05</v>
      </c>
      <c r="DK692">
        <v>0</v>
      </c>
      <c r="DL692">
        <v>0</v>
      </c>
      <c r="DM692">
        <v>100</v>
      </c>
      <c r="DN692">
        <v>23000</v>
      </c>
      <c r="DO692">
        <v>7618.05</v>
      </c>
      <c r="DP692">
        <v>0</v>
      </c>
      <c r="DQ692">
        <v>30618.05</v>
      </c>
      <c r="DR692">
        <v>0</v>
      </c>
      <c r="DS692">
        <v>0</v>
      </c>
      <c r="DT692">
        <v>30618.05</v>
      </c>
      <c r="DU692">
        <v>0</v>
      </c>
      <c r="DV692">
        <v>23000</v>
      </c>
      <c r="DW692">
        <v>0</v>
      </c>
      <c r="DX692">
        <v>0</v>
      </c>
      <c r="DY692">
        <v>23000</v>
      </c>
      <c r="DZ692">
        <v>0</v>
      </c>
      <c r="EA692">
        <v>0</v>
      </c>
      <c r="EB692">
        <v>23000</v>
      </c>
      <c r="EC692">
        <v>0</v>
      </c>
      <c r="ED692">
        <v>0</v>
      </c>
      <c r="EE692">
        <v>0</v>
      </c>
      <c r="EF692">
        <v>0</v>
      </c>
      <c r="EG692">
        <v>0</v>
      </c>
      <c r="EH692">
        <v>0</v>
      </c>
      <c r="EI692">
        <v>0</v>
      </c>
      <c r="EJ692">
        <v>0</v>
      </c>
      <c r="EK692">
        <v>0</v>
      </c>
      <c r="EL692">
        <v>0</v>
      </c>
      <c r="EM692">
        <v>0</v>
      </c>
      <c r="EN692">
        <v>0</v>
      </c>
      <c r="EO692">
        <v>0</v>
      </c>
      <c r="EP692">
        <v>0</v>
      </c>
      <c r="EQ692">
        <v>0</v>
      </c>
      <c r="ER692">
        <v>0</v>
      </c>
      <c r="ES692">
        <v>0</v>
      </c>
    </row>
    <row r="693" spans="1:149" hidden="1" x14ac:dyDescent="0.3">
      <c r="A693" t="s">
        <v>148</v>
      </c>
      <c r="B693" t="s">
        <v>1033</v>
      </c>
      <c r="C693" t="s">
        <v>1450</v>
      </c>
      <c r="D693" t="s">
        <v>151</v>
      </c>
      <c r="E693" t="s">
        <v>152</v>
      </c>
      <c r="F693" t="s">
        <v>1107</v>
      </c>
      <c r="G693" t="str">
        <f>VLOOKUP(L693,'[3]Locn Lookup 2'!G:H,2,FALSE)</f>
        <v>113 -  CENTRAL MIDDLE SCHOOL</v>
      </c>
      <c r="H693" t="str">
        <f t="shared" si="37"/>
        <v>16169113 -  CENTRAL MIDDLE SCHOOL</v>
      </c>
      <c r="I693" t="s">
        <v>154</v>
      </c>
      <c r="J693" t="s">
        <v>155</v>
      </c>
      <c r="L693" s="3">
        <v>113</v>
      </c>
      <c r="M693" t="s">
        <v>156</v>
      </c>
      <c r="N693" t="s">
        <v>1459</v>
      </c>
      <c r="O693" t="s">
        <v>151</v>
      </c>
      <c r="P693" t="s">
        <v>158</v>
      </c>
      <c r="Q693" t="s">
        <v>164</v>
      </c>
      <c r="R693">
        <v>0</v>
      </c>
      <c r="S693">
        <v>0</v>
      </c>
      <c r="T693">
        <v>0</v>
      </c>
      <c r="U693">
        <v>0</v>
      </c>
      <c r="V693">
        <v>0</v>
      </c>
      <c r="W693">
        <v>0</v>
      </c>
      <c r="X693">
        <v>0</v>
      </c>
      <c r="Y693">
        <v>0</v>
      </c>
      <c r="Z693">
        <v>0</v>
      </c>
      <c r="AA693">
        <v>0</v>
      </c>
      <c r="AB693">
        <v>2500</v>
      </c>
      <c r="AC693">
        <v>0</v>
      </c>
      <c r="AD693">
        <v>0</v>
      </c>
      <c r="AE693">
        <f t="shared" si="38"/>
        <v>0</v>
      </c>
      <c r="AF693">
        <v>2500</v>
      </c>
      <c r="AG693">
        <v>2500</v>
      </c>
      <c r="AH693">
        <v>0</v>
      </c>
      <c r="AI693">
        <v>100</v>
      </c>
      <c r="AJ693">
        <v>0</v>
      </c>
      <c r="AK693">
        <v>0</v>
      </c>
      <c r="AL693">
        <v>0</v>
      </c>
      <c r="AM693">
        <v>0</v>
      </c>
      <c r="AN693">
        <v>0</v>
      </c>
      <c r="AO693">
        <v>0</v>
      </c>
      <c r="AP693">
        <v>0</v>
      </c>
      <c r="AQ693">
        <v>0</v>
      </c>
      <c r="AR693">
        <v>0</v>
      </c>
      <c r="AS693">
        <v>0</v>
      </c>
      <c r="AT693">
        <v>0</v>
      </c>
      <c r="AU693">
        <v>0</v>
      </c>
      <c r="AV693">
        <v>0</v>
      </c>
      <c r="AW693">
        <v>0</v>
      </c>
      <c r="AX693">
        <v>0</v>
      </c>
      <c r="AY693">
        <v>0</v>
      </c>
      <c r="AZ693" t="s">
        <v>1109</v>
      </c>
      <c r="BA693" t="s">
        <v>1107</v>
      </c>
      <c r="BB693" t="s">
        <v>161</v>
      </c>
      <c r="BC693" t="s">
        <v>161</v>
      </c>
      <c r="BD693" t="s">
        <v>161</v>
      </c>
      <c r="BE693" t="s">
        <v>161</v>
      </c>
      <c r="BF693" t="s">
        <v>159</v>
      </c>
      <c r="BG693" t="s">
        <v>161</v>
      </c>
      <c r="BH693" s="4">
        <v>42186</v>
      </c>
      <c r="BI693">
        <v>0</v>
      </c>
      <c r="BJ693" s="4">
        <v>42551</v>
      </c>
      <c r="BK693" t="s">
        <v>161</v>
      </c>
      <c r="BL693" t="s">
        <v>161</v>
      </c>
      <c r="BM693" t="s">
        <v>161</v>
      </c>
      <c r="BO693" t="s">
        <v>161</v>
      </c>
      <c r="BQ693" t="s">
        <v>161</v>
      </c>
      <c r="BS693" t="s">
        <v>161</v>
      </c>
      <c r="BU693" t="s">
        <v>161</v>
      </c>
      <c r="BW693" t="s">
        <v>161</v>
      </c>
      <c r="BX693" t="s">
        <v>161</v>
      </c>
      <c r="BZ693">
        <v>0</v>
      </c>
      <c r="CA693">
        <v>0</v>
      </c>
      <c r="CB693">
        <v>0</v>
      </c>
      <c r="CC693">
        <v>0</v>
      </c>
      <c r="CD693">
        <v>0</v>
      </c>
      <c r="CE693">
        <v>0</v>
      </c>
      <c r="CF693">
        <v>0</v>
      </c>
      <c r="CG693">
        <v>0</v>
      </c>
      <c r="CH693">
        <v>0</v>
      </c>
      <c r="CI693">
        <v>0</v>
      </c>
      <c r="CJ693">
        <v>0</v>
      </c>
      <c r="CK693">
        <v>0</v>
      </c>
      <c r="CL693">
        <v>0</v>
      </c>
      <c r="CM693">
        <v>0</v>
      </c>
      <c r="CN693">
        <v>0</v>
      </c>
      <c r="CO693">
        <v>0</v>
      </c>
      <c r="CP693">
        <v>0</v>
      </c>
      <c r="CQ693">
        <v>0</v>
      </c>
      <c r="CR693">
        <v>0</v>
      </c>
      <c r="CS693">
        <v>0</v>
      </c>
      <c r="CT693">
        <v>0</v>
      </c>
      <c r="CU693">
        <v>0</v>
      </c>
      <c r="CV693">
        <v>0</v>
      </c>
      <c r="CW693">
        <v>0</v>
      </c>
      <c r="CX693">
        <v>2500</v>
      </c>
      <c r="CY693">
        <v>0</v>
      </c>
      <c r="CZ693">
        <v>0</v>
      </c>
      <c r="DA693">
        <v>2500</v>
      </c>
      <c r="DB693">
        <v>2500</v>
      </c>
      <c r="DC693">
        <v>0</v>
      </c>
      <c r="DD693">
        <v>0</v>
      </c>
      <c r="DE693">
        <v>100</v>
      </c>
      <c r="DF693">
        <v>0</v>
      </c>
      <c r="DG693">
        <v>0</v>
      </c>
      <c r="DH693">
        <v>0</v>
      </c>
      <c r="DI693">
        <v>0</v>
      </c>
      <c r="DJ693">
        <v>0</v>
      </c>
      <c r="DK693">
        <v>0</v>
      </c>
      <c r="DL693">
        <v>0</v>
      </c>
      <c r="DM693">
        <v>0</v>
      </c>
      <c r="DN693">
        <v>0</v>
      </c>
      <c r="DO693">
        <v>0</v>
      </c>
      <c r="DP693">
        <v>0</v>
      </c>
      <c r="DQ693">
        <v>0</v>
      </c>
      <c r="DR693">
        <v>0</v>
      </c>
      <c r="DS693">
        <v>0</v>
      </c>
      <c r="DT693">
        <v>0</v>
      </c>
      <c r="DU693">
        <v>0</v>
      </c>
      <c r="DV693">
        <v>0</v>
      </c>
      <c r="DW693">
        <v>0</v>
      </c>
      <c r="DX693">
        <v>0</v>
      </c>
      <c r="DY693">
        <v>0</v>
      </c>
      <c r="DZ693">
        <v>0</v>
      </c>
      <c r="EA693">
        <v>0</v>
      </c>
      <c r="EB693">
        <v>0</v>
      </c>
      <c r="EC693">
        <v>0</v>
      </c>
      <c r="ED693">
        <v>0</v>
      </c>
      <c r="EE693">
        <v>0</v>
      </c>
      <c r="EF693">
        <v>0</v>
      </c>
      <c r="EG693">
        <v>0</v>
      </c>
      <c r="EH693">
        <v>0</v>
      </c>
      <c r="EI693">
        <v>0</v>
      </c>
      <c r="EJ693">
        <v>0</v>
      </c>
      <c r="EK693">
        <v>0</v>
      </c>
      <c r="EL693">
        <v>0</v>
      </c>
      <c r="EM693">
        <v>0</v>
      </c>
      <c r="EN693">
        <v>0</v>
      </c>
      <c r="EO693">
        <v>0</v>
      </c>
      <c r="EP693">
        <v>0</v>
      </c>
      <c r="EQ693">
        <v>0</v>
      </c>
      <c r="ER693">
        <v>0</v>
      </c>
      <c r="ES693">
        <v>0</v>
      </c>
    </row>
    <row r="694" spans="1:149" hidden="1" x14ac:dyDescent="0.3">
      <c r="A694" t="s">
        <v>148</v>
      </c>
      <c r="B694" t="s">
        <v>1033</v>
      </c>
      <c r="C694" t="s">
        <v>1450</v>
      </c>
      <c r="D694" t="s">
        <v>151</v>
      </c>
      <c r="E694" t="s">
        <v>152</v>
      </c>
      <c r="F694" t="s">
        <v>1460</v>
      </c>
      <c r="G694" t="str">
        <f>VLOOKUP(L694,'[3]Locn Lookup 2'!G:H,2,FALSE)</f>
        <v>113 -  CENTRAL MIDDLE SCHOOL</v>
      </c>
      <c r="H694" t="str">
        <f t="shared" si="37"/>
        <v>17161113 -  CENTRAL MIDDLE SCHOOL</v>
      </c>
      <c r="I694" t="s">
        <v>154</v>
      </c>
      <c r="J694" t="s">
        <v>155</v>
      </c>
      <c r="L694" s="3">
        <v>113</v>
      </c>
      <c r="M694" t="s">
        <v>156</v>
      </c>
      <c r="N694" t="s">
        <v>1461</v>
      </c>
      <c r="O694" t="s">
        <v>151</v>
      </c>
      <c r="P694" t="s">
        <v>158</v>
      </c>
      <c r="Q694" t="s">
        <v>159</v>
      </c>
      <c r="R694">
        <v>0</v>
      </c>
      <c r="S694">
        <v>0</v>
      </c>
      <c r="T694">
        <v>0</v>
      </c>
      <c r="U694">
        <v>0</v>
      </c>
      <c r="V694">
        <v>0</v>
      </c>
      <c r="W694">
        <v>0</v>
      </c>
      <c r="X694">
        <v>0</v>
      </c>
      <c r="Y694">
        <v>0</v>
      </c>
      <c r="Z694">
        <v>0</v>
      </c>
      <c r="AA694">
        <v>0</v>
      </c>
      <c r="AB694">
        <v>80000</v>
      </c>
      <c r="AC694">
        <v>0</v>
      </c>
      <c r="AD694">
        <v>-30150</v>
      </c>
      <c r="AE694">
        <f t="shared" si="38"/>
        <v>-30150</v>
      </c>
      <c r="AF694">
        <v>49850</v>
      </c>
      <c r="AG694">
        <v>49850</v>
      </c>
      <c r="AH694">
        <v>0</v>
      </c>
      <c r="AI694">
        <v>100</v>
      </c>
      <c r="AJ694">
        <v>0</v>
      </c>
      <c r="AK694">
        <v>0</v>
      </c>
      <c r="AL694">
        <v>0</v>
      </c>
      <c r="AM694">
        <v>0</v>
      </c>
      <c r="AN694">
        <v>0</v>
      </c>
      <c r="AO694">
        <v>0</v>
      </c>
      <c r="AP694">
        <v>0</v>
      </c>
      <c r="AQ694">
        <v>0</v>
      </c>
      <c r="AR694">
        <v>0</v>
      </c>
      <c r="AS694">
        <v>0</v>
      </c>
      <c r="AT694">
        <v>0</v>
      </c>
      <c r="AU694">
        <v>0</v>
      </c>
      <c r="AV694">
        <v>0</v>
      </c>
      <c r="AW694">
        <v>0</v>
      </c>
      <c r="AX694">
        <v>0</v>
      </c>
      <c r="AY694">
        <v>0</v>
      </c>
      <c r="AZ694" t="s">
        <v>230</v>
      </c>
      <c r="BA694" t="s">
        <v>1460</v>
      </c>
      <c r="BB694" t="s">
        <v>161</v>
      </c>
      <c r="BC694" t="s">
        <v>161</v>
      </c>
      <c r="BD694" t="s">
        <v>161</v>
      </c>
      <c r="BE694" t="s">
        <v>161</v>
      </c>
      <c r="BF694" t="s">
        <v>159</v>
      </c>
      <c r="BG694" t="s">
        <v>161</v>
      </c>
      <c r="BH694" s="4">
        <v>42552</v>
      </c>
      <c r="BI694">
        <v>0</v>
      </c>
      <c r="BJ694" s="4">
        <v>42916</v>
      </c>
      <c r="BK694" t="s">
        <v>161</v>
      </c>
      <c r="BL694" t="s">
        <v>161</v>
      </c>
      <c r="BM694" t="s">
        <v>161</v>
      </c>
      <c r="BO694" t="s">
        <v>161</v>
      </c>
      <c r="BQ694" t="s">
        <v>161</v>
      </c>
      <c r="BS694" t="s">
        <v>161</v>
      </c>
      <c r="BU694" t="s">
        <v>161</v>
      </c>
      <c r="BW694" t="s">
        <v>161</v>
      </c>
      <c r="BX694" t="s">
        <v>161</v>
      </c>
      <c r="BZ694">
        <v>30150</v>
      </c>
      <c r="CA694">
        <v>0</v>
      </c>
      <c r="CB694">
        <v>-30150</v>
      </c>
      <c r="CC694">
        <v>0</v>
      </c>
      <c r="CD694">
        <v>0</v>
      </c>
      <c r="CE694">
        <v>0</v>
      </c>
      <c r="CF694">
        <v>0</v>
      </c>
      <c r="CG694">
        <v>0</v>
      </c>
      <c r="CH694">
        <v>80000</v>
      </c>
      <c r="CI694">
        <v>0</v>
      </c>
      <c r="CJ694">
        <v>0</v>
      </c>
      <c r="CK694">
        <v>80000</v>
      </c>
      <c r="CL694">
        <v>49850</v>
      </c>
      <c r="CM694">
        <v>0</v>
      </c>
      <c r="CN694">
        <v>30150</v>
      </c>
      <c r="CO694">
        <v>62.31</v>
      </c>
      <c r="CP694">
        <v>80000</v>
      </c>
      <c r="CQ694">
        <v>0</v>
      </c>
      <c r="CR694">
        <v>0</v>
      </c>
      <c r="CS694">
        <v>80000</v>
      </c>
      <c r="CT694">
        <v>0</v>
      </c>
      <c r="CU694">
        <v>0</v>
      </c>
      <c r="CV694">
        <v>80000</v>
      </c>
      <c r="CW694">
        <v>0</v>
      </c>
      <c r="CX694">
        <v>0</v>
      </c>
      <c r="CY694">
        <v>0</v>
      </c>
      <c r="CZ694">
        <v>0</v>
      </c>
      <c r="DA694">
        <v>0</v>
      </c>
      <c r="DB694">
        <v>0</v>
      </c>
      <c r="DC694">
        <v>0</v>
      </c>
      <c r="DD694">
        <v>0</v>
      </c>
      <c r="DE694">
        <v>0</v>
      </c>
      <c r="DF694">
        <v>0</v>
      </c>
      <c r="DG694">
        <v>0</v>
      </c>
      <c r="DH694">
        <v>0</v>
      </c>
      <c r="DI694">
        <v>0</v>
      </c>
      <c r="DJ694">
        <v>0</v>
      </c>
      <c r="DK694">
        <v>0</v>
      </c>
      <c r="DL694">
        <v>0</v>
      </c>
      <c r="DM694">
        <v>0</v>
      </c>
      <c r="DN694">
        <v>0</v>
      </c>
      <c r="DO694">
        <v>0</v>
      </c>
      <c r="DP694">
        <v>0</v>
      </c>
      <c r="DQ694">
        <v>0</v>
      </c>
      <c r="DR694">
        <v>0</v>
      </c>
      <c r="DS694">
        <v>0</v>
      </c>
      <c r="DT694">
        <v>0</v>
      </c>
      <c r="DU694">
        <v>0</v>
      </c>
      <c r="DV694">
        <v>0</v>
      </c>
      <c r="DW694">
        <v>0</v>
      </c>
      <c r="DX694">
        <v>0</v>
      </c>
      <c r="DY694">
        <v>0</v>
      </c>
      <c r="DZ694">
        <v>0</v>
      </c>
      <c r="EA694">
        <v>0</v>
      </c>
      <c r="EB694">
        <v>0</v>
      </c>
      <c r="EC694">
        <v>0</v>
      </c>
      <c r="ED694">
        <v>0</v>
      </c>
      <c r="EE694">
        <v>0</v>
      </c>
      <c r="EF694">
        <v>0</v>
      </c>
      <c r="EG694">
        <v>0</v>
      </c>
      <c r="EH694">
        <v>0</v>
      </c>
      <c r="EI694">
        <v>0</v>
      </c>
      <c r="EJ694">
        <v>0</v>
      </c>
      <c r="EK694">
        <v>0</v>
      </c>
      <c r="EL694">
        <v>0</v>
      </c>
      <c r="EM694">
        <v>0</v>
      </c>
      <c r="EN694">
        <v>0</v>
      </c>
      <c r="EO694">
        <v>0</v>
      </c>
      <c r="EP694">
        <v>0</v>
      </c>
      <c r="EQ694">
        <v>0</v>
      </c>
      <c r="ER694">
        <v>0</v>
      </c>
      <c r="ES694">
        <v>0</v>
      </c>
    </row>
    <row r="695" spans="1:149" hidden="1" x14ac:dyDescent="0.3">
      <c r="A695" t="s">
        <v>148</v>
      </c>
      <c r="B695" t="s">
        <v>1033</v>
      </c>
      <c r="C695" t="s">
        <v>1450</v>
      </c>
      <c r="D695" t="s">
        <v>151</v>
      </c>
      <c r="E695" t="s">
        <v>152</v>
      </c>
      <c r="F695" t="s">
        <v>1113</v>
      </c>
      <c r="G695" t="str">
        <f>VLOOKUP(L695,'[3]Locn Lookup 2'!G:H,2,FALSE)</f>
        <v>113 -  CENTRAL MIDDLE SCHOOL</v>
      </c>
      <c r="H695" t="str">
        <f t="shared" si="37"/>
        <v>18160113 -  CENTRAL MIDDLE SCHOOL</v>
      </c>
      <c r="I695" t="s">
        <v>154</v>
      </c>
      <c r="J695" t="s">
        <v>155</v>
      </c>
      <c r="L695" s="3">
        <v>113</v>
      </c>
      <c r="M695" t="s">
        <v>156</v>
      </c>
      <c r="N695" t="s">
        <v>1462</v>
      </c>
      <c r="O695" t="s">
        <v>151</v>
      </c>
      <c r="P695" t="s">
        <v>158</v>
      </c>
      <c r="Q695" t="s">
        <v>159</v>
      </c>
      <c r="R695">
        <v>0</v>
      </c>
      <c r="S695">
        <v>0</v>
      </c>
      <c r="T695">
        <v>0</v>
      </c>
      <c r="U695">
        <v>0</v>
      </c>
      <c r="V695">
        <v>0</v>
      </c>
      <c r="W695">
        <v>0</v>
      </c>
      <c r="X695">
        <v>0</v>
      </c>
      <c r="Y695">
        <v>0</v>
      </c>
      <c r="Z695">
        <v>0</v>
      </c>
      <c r="AA695">
        <v>0</v>
      </c>
      <c r="AB695">
        <v>20000</v>
      </c>
      <c r="AC695">
        <v>0</v>
      </c>
      <c r="AD695">
        <v>0</v>
      </c>
      <c r="AE695">
        <f t="shared" si="38"/>
        <v>0</v>
      </c>
      <c r="AF695">
        <v>20000</v>
      </c>
      <c r="AG695">
        <v>20000</v>
      </c>
      <c r="AH695">
        <v>0</v>
      </c>
      <c r="AI695">
        <v>100</v>
      </c>
      <c r="AJ695">
        <v>0</v>
      </c>
      <c r="AK695">
        <v>0</v>
      </c>
      <c r="AL695">
        <v>0</v>
      </c>
      <c r="AM695">
        <v>0</v>
      </c>
      <c r="AN695">
        <v>0</v>
      </c>
      <c r="AO695">
        <v>0</v>
      </c>
      <c r="AP695">
        <v>0</v>
      </c>
      <c r="AQ695">
        <v>0</v>
      </c>
      <c r="AR695">
        <v>0</v>
      </c>
      <c r="AS695">
        <v>0</v>
      </c>
      <c r="AT695">
        <v>0</v>
      </c>
      <c r="AU695">
        <v>0</v>
      </c>
      <c r="AV695">
        <v>0</v>
      </c>
      <c r="AW695">
        <v>0</v>
      </c>
      <c r="AX695">
        <v>0</v>
      </c>
      <c r="AY695">
        <v>0</v>
      </c>
      <c r="AZ695" t="s">
        <v>1115</v>
      </c>
      <c r="BA695" t="s">
        <v>1113</v>
      </c>
      <c r="BB695" t="s">
        <v>161</v>
      </c>
      <c r="BC695" t="s">
        <v>161</v>
      </c>
      <c r="BD695" t="s">
        <v>161</v>
      </c>
      <c r="BE695" t="s">
        <v>161</v>
      </c>
      <c r="BF695" t="s">
        <v>159</v>
      </c>
      <c r="BG695" t="s">
        <v>161</v>
      </c>
      <c r="BH695" s="4">
        <v>42917</v>
      </c>
      <c r="BI695">
        <v>0</v>
      </c>
      <c r="BJ695" s="4">
        <v>43281</v>
      </c>
      <c r="BK695" t="s">
        <v>161</v>
      </c>
      <c r="BL695" t="s">
        <v>161</v>
      </c>
      <c r="BM695" t="s">
        <v>161</v>
      </c>
      <c r="BO695" t="s">
        <v>161</v>
      </c>
      <c r="BQ695" t="s">
        <v>161</v>
      </c>
      <c r="BS695" t="s">
        <v>161</v>
      </c>
      <c r="BU695" t="s">
        <v>161</v>
      </c>
      <c r="BW695" t="s">
        <v>161</v>
      </c>
      <c r="BX695" t="s">
        <v>161</v>
      </c>
      <c r="BZ695">
        <v>11452</v>
      </c>
      <c r="CA695">
        <v>0</v>
      </c>
      <c r="CB695">
        <v>0</v>
      </c>
      <c r="CC695">
        <v>11452</v>
      </c>
      <c r="CD695">
        <v>11452</v>
      </c>
      <c r="CE695">
        <v>0</v>
      </c>
      <c r="CF695">
        <v>0</v>
      </c>
      <c r="CG695">
        <v>100</v>
      </c>
      <c r="CH695">
        <v>20000</v>
      </c>
      <c r="CI695">
        <v>0</v>
      </c>
      <c r="CJ695">
        <v>0</v>
      </c>
      <c r="CK695">
        <v>20000</v>
      </c>
      <c r="CL695">
        <v>8548</v>
      </c>
      <c r="CM695">
        <v>0</v>
      </c>
      <c r="CN695">
        <v>11452</v>
      </c>
      <c r="CO695">
        <v>42.74</v>
      </c>
      <c r="CP695">
        <v>0</v>
      </c>
      <c r="CQ695">
        <v>0</v>
      </c>
      <c r="CR695">
        <v>0</v>
      </c>
      <c r="CS695">
        <v>0</v>
      </c>
      <c r="CT695">
        <v>0</v>
      </c>
      <c r="CU695">
        <v>0</v>
      </c>
      <c r="CV695">
        <v>0</v>
      </c>
      <c r="CW695">
        <v>0</v>
      </c>
      <c r="CX695">
        <v>0</v>
      </c>
      <c r="CY695">
        <v>0</v>
      </c>
      <c r="CZ695">
        <v>0</v>
      </c>
      <c r="DA695">
        <v>0</v>
      </c>
      <c r="DB695">
        <v>0</v>
      </c>
      <c r="DC695">
        <v>0</v>
      </c>
      <c r="DD695">
        <v>0</v>
      </c>
      <c r="DE695">
        <v>0</v>
      </c>
      <c r="DF695">
        <v>0</v>
      </c>
      <c r="DG695">
        <v>0</v>
      </c>
      <c r="DH695">
        <v>0</v>
      </c>
      <c r="DI695">
        <v>0</v>
      </c>
      <c r="DJ695">
        <v>0</v>
      </c>
      <c r="DK695">
        <v>0</v>
      </c>
      <c r="DL695">
        <v>0</v>
      </c>
      <c r="DM695">
        <v>0</v>
      </c>
      <c r="DN695">
        <v>0</v>
      </c>
      <c r="DO695">
        <v>0</v>
      </c>
      <c r="DP695">
        <v>0</v>
      </c>
      <c r="DQ695">
        <v>0</v>
      </c>
      <c r="DR695">
        <v>0</v>
      </c>
      <c r="DS695">
        <v>0</v>
      </c>
      <c r="DT695">
        <v>0</v>
      </c>
      <c r="DU695">
        <v>0</v>
      </c>
      <c r="DV695">
        <v>0</v>
      </c>
      <c r="DW695">
        <v>0</v>
      </c>
      <c r="DX695">
        <v>0</v>
      </c>
      <c r="DY695">
        <v>0</v>
      </c>
      <c r="DZ695">
        <v>0</v>
      </c>
      <c r="EA695">
        <v>0</v>
      </c>
      <c r="EB695">
        <v>0</v>
      </c>
      <c r="EC695">
        <v>0</v>
      </c>
      <c r="ED695">
        <v>0</v>
      </c>
      <c r="EE695">
        <v>0</v>
      </c>
      <c r="EF695">
        <v>0</v>
      </c>
      <c r="EG695">
        <v>0</v>
      </c>
      <c r="EH695">
        <v>0</v>
      </c>
      <c r="EI695">
        <v>0</v>
      </c>
      <c r="EJ695">
        <v>0</v>
      </c>
      <c r="EK695">
        <v>0</v>
      </c>
      <c r="EL695">
        <v>0</v>
      </c>
      <c r="EM695">
        <v>0</v>
      </c>
      <c r="EN695">
        <v>0</v>
      </c>
      <c r="EO695">
        <v>0</v>
      </c>
      <c r="EP695">
        <v>0</v>
      </c>
      <c r="EQ695">
        <v>0</v>
      </c>
      <c r="ER695">
        <v>0</v>
      </c>
      <c r="ES695">
        <v>0</v>
      </c>
    </row>
    <row r="696" spans="1:149" hidden="1" x14ac:dyDescent="0.3">
      <c r="A696" t="s">
        <v>148</v>
      </c>
      <c r="B696" t="s">
        <v>1033</v>
      </c>
      <c r="C696" t="s">
        <v>1450</v>
      </c>
      <c r="D696" t="s">
        <v>151</v>
      </c>
      <c r="E696" t="s">
        <v>152</v>
      </c>
      <c r="F696" t="s">
        <v>1277</v>
      </c>
      <c r="G696" t="str">
        <f>VLOOKUP(L696,'[3]Locn Lookup 2'!G:H,2,FALSE)</f>
        <v>113 -  CENTRAL MIDDLE SCHOOL</v>
      </c>
      <c r="H696" t="str">
        <f t="shared" si="37"/>
        <v>19156113 -  CENTRAL MIDDLE SCHOOL</v>
      </c>
      <c r="I696" t="s">
        <v>154</v>
      </c>
      <c r="J696" t="s">
        <v>155</v>
      </c>
      <c r="L696" s="3">
        <v>113</v>
      </c>
      <c r="M696" t="s">
        <v>156</v>
      </c>
      <c r="N696" t="s">
        <v>1463</v>
      </c>
      <c r="O696" t="s">
        <v>151</v>
      </c>
      <c r="P696" t="s">
        <v>158</v>
      </c>
      <c r="Q696" t="s">
        <v>159</v>
      </c>
      <c r="R696">
        <v>0</v>
      </c>
      <c r="S696">
        <v>0</v>
      </c>
      <c r="T696">
        <v>0</v>
      </c>
      <c r="U696">
        <v>0</v>
      </c>
      <c r="V696">
        <v>0</v>
      </c>
      <c r="W696">
        <v>0</v>
      </c>
      <c r="X696">
        <v>0</v>
      </c>
      <c r="Y696">
        <v>0</v>
      </c>
      <c r="Z696">
        <v>0</v>
      </c>
      <c r="AA696">
        <v>0</v>
      </c>
      <c r="AB696">
        <v>50000</v>
      </c>
      <c r="AC696">
        <v>0</v>
      </c>
      <c r="AD696">
        <v>-5700</v>
      </c>
      <c r="AE696">
        <f t="shared" si="38"/>
        <v>-5700</v>
      </c>
      <c r="AF696">
        <v>44300</v>
      </c>
      <c r="AG696">
        <v>44300</v>
      </c>
      <c r="AH696">
        <v>0</v>
      </c>
      <c r="AI696">
        <v>100</v>
      </c>
      <c r="AJ696">
        <v>6550</v>
      </c>
      <c r="AK696">
        <v>0</v>
      </c>
      <c r="AL696">
        <v>-5700</v>
      </c>
      <c r="AM696">
        <v>0</v>
      </c>
      <c r="AN696">
        <v>850</v>
      </c>
      <c r="AO696">
        <v>850</v>
      </c>
      <c r="AP696">
        <v>0</v>
      </c>
      <c r="AQ696">
        <v>0</v>
      </c>
      <c r="AR696">
        <v>100</v>
      </c>
      <c r="AS696">
        <v>0</v>
      </c>
      <c r="AT696">
        <v>0</v>
      </c>
      <c r="AU696">
        <v>0</v>
      </c>
      <c r="AV696">
        <v>0</v>
      </c>
      <c r="AW696">
        <v>0</v>
      </c>
      <c r="AX696">
        <v>0</v>
      </c>
      <c r="AY696">
        <v>0</v>
      </c>
      <c r="AZ696" t="s">
        <v>1279</v>
      </c>
      <c r="BA696" t="s">
        <v>1277</v>
      </c>
      <c r="BB696" t="s">
        <v>161</v>
      </c>
      <c r="BC696" t="s">
        <v>161</v>
      </c>
      <c r="BD696" t="s">
        <v>161</v>
      </c>
      <c r="BE696" t="s">
        <v>161</v>
      </c>
      <c r="BF696" t="s">
        <v>159</v>
      </c>
      <c r="BG696" t="s">
        <v>161</v>
      </c>
      <c r="BH696" s="4">
        <v>43282</v>
      </c>
      <c r="BI696">
        <v>0</v>
      </c>
      <c r="BJ696" s="4">
        <v>43646</v>
      </c>
      <c r="BK696" t="s">
        <v>161</v>
      </c>
      <c r="BL696" t="s">
        <v>161</v>
      </c>
      <c r="BM696" t="s">
        <v>161</v>
      </c>
      <c r="BO696" t="s">
        <v>161</v>
      </c>
      <c r="BQ696" t="s">
        <v>161</v>
      </c>
      <c r="BS696" t="s">
        <v>161</v>
      </c>
      <c r="BU696" t="s">
        <v>161</v>
      </c>
      <c r="BW696" t="s">
        <v>161</v>
      </c>
      <c r="BX696" t="s">
        <v>161</v>
      </c>
      <c r="BZ696">
        <v>50000</v>
      </c>
      <c r="CA696">
        <v>0</v>
      </c>
      <c r="CB696">
        <v>0</v>
      </c>
      <c r="CC696">
        <v>50000</v>
      </c>
      <c r="CD696">
        <v>43450</v>
      </c>
      <c r="CE696">
        <v>0</v>
      </c>
      <c r="CF696">
        <v>6550</v>
      </c>
      <c r="CG696">
        <v>86.9</v>
      </c>
      <c r="CH696">
        <v>0</v>
      </c>
      <c r="CI696">
        <v>0</v>
      </c>
      <c r="CJ696">
        <v>0</v>
      </c>
      <c r="CK696">
        <v>0</v>
      </c>
      <c r="CL696">
        <v>0</v>
      </c>
      <c r="CM696">
        <v>0</v>
      </c>
      <c r="CN696">
        <v>0</v>
      </c>
      <c r="CO696">
        <v>0</v>
      </c>
      <c r="CP696">
        <v>0</v>
      </c>
      <c r="CQ696">
        <v>0</v>
      </c>
      <c r="CR696">
        <v>0</v>
      </c>
      <c r="CS696">
        <v>0</v>
      </c>
      <c r="CT696">
        <v>0</v>
      </c>
      <c r="CU696">
        <v>0</v>
      </c>
      <c r="CV696">
        <v>0</v>
      </c>
      <c r="CW696">
        <v>0</v>
      </c>
      <c r="CX696">
        <v>0</v>
      </c>
      <c r="CY696">
        <v>0</v>
      </c>
      <c r="CZ696">
        <v>0</v>
      </c>
      <c r="DA696">
        <v>0</v>
      </c>
      <c r="DB696">
        <v>0</v>
      </c>
      <c r="DC696">
        <v>0</v>
      </c>
      <c r="DD696">
        <v>0</v>
      </c>
      <c r="DE696">
        <v>0</v>
      </c>
      <c r="DF696">
        <v>0</v>
      </c>
      <c r="DG696">
        <v>0</v>
      </c>
      <c r="DH696">
        <v>0</v>
      </c>
      <c r="DI696">
        <v>0</v>
      </c>
      <c r="DJ696">
        <v>0</v>
      </c>
      <c r="DK696">
        <v>0</v>
      </c>
      <c r="DL696">
        <v>0</v>
      </c>
      <c r="DM696">
        <v>0</v>
      </c>
      <c r="DN696">
        <v>0</v>
      </c>
      <c r="DO696">
        <v>0</v>
      </c>
      <c r="DP696">
        <v>0</v>
      </c>
      <c r="DQ696">
        <v>0</v>
      </c>
      <c r="DR696">
        <v>0</v>
      </c>
      <c r="DS696">
        <v>0</v>
      </c>
      <c r="DT696">
        <v>0</v>
      </c>
      <c r="DU696">
        <v>0</v>
      </c>
      <c r="DV696">
        <v>0</v>
      </c>
      <c r="DW696">
        <v>0</v>
      </c>
      <c r="DX696">
        <v>0</v>
      </c>
      <c r="DY696">
        <v>0</v>
      </c>
      <c r="DZ696">
        <v>0</v>
      </c>
      <c r="EA696">
        <v>0</v>
      </c>
      <c r="EB696">
        <v>0</v>
      </c>
      <c r="EC696">
        <v>0</v>
      </c>
      <c r="ED696">
        <v>0</v>
      </c>
      <c r="EE696">
        <v>0</v>
      </c>
      <c r="EF696">
        <v>0</v>
      </c>
      <c r="EG696">
        <v>0</v>
      </c>
      <c r="EH696">
        <v>0</v>
      </c>
      <c r="EI696">
        <v>0</v>
      </c>
      <c r="EJ696">
        <v>0</v>
      </c>
      <c r="EK696">
        <v>0</v>
      </c>
      <c r="EL696">
        <v>0</v>
      </c>
      <c r="EM696">
        <v>0</v>
      </c>
      <c r="EN696">
        <v>0</v>
      </c>
      <c r="EO696">
        <v>0</v>
      </c>
      <c r="EP696">
        <v>0</v>
      </c>
      <c r="EQ696">
        <v>0</v>
      </c>
      <c r="ER696">
        <v>0</v>
      </c>
      <c r="ES696">
        <v>0</v>
      </c>
    </row>
    <row r="697" spans="1:149" hidden="1" x14ac:dyDescent="0.3">
      <c r="A697" t="s">
        <v>148</v>
      </c>
      <c r="B697" t="s">
        <v>1033</v>
      </c>
      <c r="C697" t="s">
        <v>1450</v>
      </c>
      <c r="D697" t="s">
        <v>203</v>
      </c>
      <c r="E697" t="s">
        <v>204</v>
      </c>
      <c r="F697" t="s">
        <v>1464</v>
      </c>
      <c r="G697" t="str">
        <f>VLOOKUP(L697,'[3]Locn Lookup 2'!G:H,2,FALSE)</f>
        <v>113 -  CENTRAL MIDDLE SCHOOL</v>
      </c>
      <c r="H697" t="str">
        <f t="shared" si="37"/>
        <v>17170113 -  CENTRAL MIDDLE SCHOOL</v>
      </c>
      <c r="I697" t="s">
        <v>154</v>
      </c>
      <c r="J697" t="s">
        <v>155</v>
      </c>
      <c r="L697" s="3">
        <v>113</v>
      </c>
      <c r="M697" t="s">
        <v>156</v>
      </c>
      <c r="N697" t="s">
        <v>1465</v>
      </c>
      <c r="O697" t="s">
        <v>203</v>
      </c>
      <c r="P697" t="s">
        <v>158</v>
      </c>
      <c r="Q697" t="s">
        <v>159</v>
      </c>
      <c r="R697">
        <v>0</v>
      </c>
      <c r="S697">
        <v>0</v>
      </c>
      <c r="T697">
        <v>0</v>
      </c>
      <c r="U697">
        <v>0</v>
      </c>
      <c r="V697">
        <v>0</v>
      </c>
      <c r="W697">
        <v>0</v>
      </c>
      <c r="X697">
        <v>0</v>
      </c>
      <c r="Y697">
        <v>0</v>
      </c>
      <c r="Z697">
        <v>0</v>
      </c>
      <c r="AA697">
        <v>0</v>
      </c>
      <c r="AB697">
        <v>50000</v>
      </c>
      <c r="AC697">
        <v>0</v>
      </c>
      <c r="AD697">
        <v>-50000</v>
      </c>
      <c r="AE697">
        <f t="shared" si="38"/>
        <v>-50000</v>
      </c>
      <c r="AF697">
        <v>0</v>
      </c>
      <c r="AG697">
        <v>0</v>
      </c>
      <c r="AH697">
        <v>0</v>
      </c>
      <c r="AI697">
        <v>0</v>
      </c>
      <c r="AJ697">
        <v>50000</v>
      </c>
      <c r="AK697">
        <v>0</v>
      </c>
      <c r="AL697">
        <v>-50000</v>
      </c>
      <c r="AM697">
        <v>0</v>
      </c>
      <c r="AN697">
        <v>0</v>
      </c>
      <c r="AO697">
        <v>0</v>
      </c>
      <c r="AP697">
        <v>0</v>
      </c>
      <c r="AQ697">
        <v>0</v>
      </c>
      <c r="AR697">
        <v>0</v>
      </c>
      <c r="AS697">
        <v>0</v>
      </c>
      <c r="AT697">
        <v>0</v>
      </c>
      <c r="AU697">
        <v>0</v>
      </c>
      <c r="AV697">
        <v>0</v>
      </c>
      <c r="AW697">
        <v>0</v>
      </c>
      <c r="AX697">
        <v>0</v>
      </c>
      <c r="AY697">
        <v>0</v>
      </c>
      <c r="AZ697" t="s">
        <v>207</v>
      </c>
      <c r="BA697" t="s">
        <v>1464</v>
      </c>
      <c r="BB697" t="s">
        <v>161</v>
      </c>
      <c r="BC697" t="s">
        <v>161</v>
      </c>
      <c r="BD697" t="s">
        <v>161</v>
      </c>
      <c r="BE697" t="s">
        <v>161</v>
      </c>
      <c r="BF697" t="s">
        <v>159</v>
      </c>
      <c r="BG697" t="s">
        <v>161</v>
      </c>
      <c r="BH697" s="4">
        <v>42552</v>
      </c>
      <c r="BI697">
        <v>0</v>
      </c>
      <c r="BJ697" s="4">
        <v>42916</v>
      </c>
      <c r="BK697" t="s">
        <v>161</v>
      </c>
      <c r="BL697" t="s">
        <v>161</v>
      </c>
      <c r="BM697" t="s">
        <v>161</v>
      </c>
      <c r="BO697" t="s">
        <v>161</v>
      </c>
      <c r="BQ697" t="s">
        <v>161</v>
      </c>
      <c r="BS697" t="s">
        <v>161</v>
      </c>
      <c r="BU697" t="s">
        <v>161</v>
      </c>
      <c r="BW697" t="s">
        <v>161</v>
      </c>
      <c r="BX697" t="s">
        <v>161</v>
      </c>
      <c r="BZ697">
        <v>50000</v>
      </c>
      <c r="CA697">
        <v>0</v>
      </c>
      <c r="CB697">
        <v>0</v>
      </c>
      <c r="CC697">
        <v>50000</v>
      </c>
      <c r="CD697">
        <v>0</v>
      </c>
      <c r="CE697">
        <v>0</v>
      </c>
      <c r="CF697">
        <v>50000</v>
      </c>
      <c r="CG697">
        <v>0</v>
      </c>
      <c r="CH697">
        <v>50000</v>
      </c>
      <c r="CI697">
        <v>0</v>
      </c>
      <c r="CJ697">
        <v>0</v>
      </c>
      <c r="CK697">
        <v>50000</v>
      </c>
      <c r="CL697">
        <v>0</v>
      </c>
      <c r="CM697">
        <v>0</v>
      </c>
      <c r="CN697">
        <v>50000</v>
      </c>
      <c r="CO697">
        <v>0</v>
      </c>
      <c r="CP697">
        <v>50000</v>
      </c>
      <c r="CQ697">
        <v>0</v>
      </c>
      <c r="CR697">
        <v>0</v>
      </c>
      <c r="CS697">
        <v>50000</v>
      </c>
      <c r="CT697">
        <v>0</v>
      </c>
      <c r="CU697">
        <v>0</v>
      </c>
      <c r="CV697">
        <v>50000</v>
      </c>
      <c r="CW697">
        <v>0</v>
      </c>
      <c r="CX697">
        <v>0</v>
      </c>
      <c r="CY697">
        <v>0</v>
      </c>
      <c r="CZ697">
        <v>0</v>
      </c>
      <c r="DA697">
        <v>0</v>
      </c>
      <c r="DB697">
        <v>0</v>
      </c>
      <c r="DC697">
        <v>0</v>
      </c>
      <c r="DD697">
        <v>0</v>
      </c>
      <c r="DE697">
        <v>0</v>
      </c>
      <c r="DF697">
        <v>0</v>
      </c>
      <c r="DG697">
        <v>0</v>
      </c>
      <c r="DH697">
        <v>0</v>
      </c>
      <c r="DI697">
        <v>0</v>
      </c>
      <c r="DJ697">
        <v>0</v>
      </c>
      <c r="DK697">
        <v>0</v>
      </c>
      <c r="DL697">
        <v>0</v>
      </c>
      <c r="DM697">
        <v>0</v>
      </c>
      <c r="DN697">
        <v>0</v>
      </c>
      <c r="DO697">
        <v>0</v>
      </c>
      <c r="DP697">
        <v>0</v>
      </c>
      <c r="DQ697">
        <v>0</v>
      </c>
      <c r="DR697">
        <v>0</v>
      </c>
      <c r="DS697">
        <v>0</v>
      </c>
      <c r="DT697">
        <v>0</v>
      </c>
      <c r="DU697">
        <v>0</v>
      </c>
      <c r="DV697">
        <v>0</v>
      </c>
      <c r="DW697">
        <v>0</v>
      </c>
      <c r="DX697">
        <v>0</v>
      </c>
      <c r="DY697">
        <v>0</v>
      </c>
      <c r="DZ697">
        <v>0</v>
      </c>
      <c r="EA697">
        <v>0</v>
      </c>
      <c r="EB697">
        <v>0</v>
      </c>
      <c r="EC697">
        <v>0</v>
      </c>
      <c r="ED697">
        <v>0</v>
      </c>
      <c r="EE697">
        <v>0</v>
      </c>
      <c r="EF697">
        <v>0</v>
      </c>
      <c r="EG697">
        <v>0</v>
      </c>
      <c r="EH697">
        <v>0</v>
      </c>
      <c r="EI697">
        <v>0</v>
      </c>
      <c r="EJ697">
        <v>0</v>
      </c>
      <c r="EK697">
        <v>0</v>
      </c>
      <c r="EL697">
        <v>0</v>
      </c>
      <c r="EM697">
        <v>0</v>
      </c>
      <c r="EN697">
        <v>0</v>
      </c>
      <c r="EO697">
        <v>0</v>
      </c>
      <c r="EP697">
        <v>0</v>
      </c>
      <c r="EQ697">
        <v>0</v>
      </c>
      <c r="ER697">
        <v>0</v>
      </c>
      <c r="ES697">
        <v>0</v>
      </c>
    </row>
    <row r="698" spans="1:149" hidden="1" x14ac:dyDescent="0.3">
      <c r="A698" t="s">
        <v>148</v>
      </c>
      <c r="B698" t="s">
        <v>1033</v>
      </c>
      <c r="C698" t="s">
        <v>1466</v>
      </c>
      <c r="D698" t="s">
        <v>151</v>
      </c>
      <c r="E698" t="s">
        <v>152</v>
      </c>
      <c r="F698" t="s">
        <v>1467</v>
      </c>
      <c r="G698" t="str">
        <f>VLOOKUP(L698,'[3]Locn Lookup 2'!G:H,2,FALSE)</f>
        <v>113 -  CENTRAL MIDDLE SCHOOL</v>
      </c>
      <c r="H698" t="str">
        <f t="shared" si="37"/>
        <v>17002113 -  CENTRAL MIDDLE SCHOOL</v>
      </c>
      <c r="I698" t="s">
        <v>154</v>
      </c>
      <c r="J698" t="s">
        <v>155</v>
      </c>
      <c r="L698" s="3">
        <v>113</v>
      </c>
      <c r="M698" t="s">
        <v>652</v>
      </c>
      <c r="N698" t="s">
        <v>1468</v>
      </c>
      <c r="O698" t="s">
        <v>151</v>
      </c>
      <c r="P698" t="s">
        <v>158</v>
      </c>
      <c r="Q698" t="s">
        <v>307</v>
      </c>
      <c r="R698">
        <v>0</v>
      </c>
      <c r="S698">
        <v>0</v>
      </c>
      <c r="T698">
        <v>0</v>
      </c>
      <c r="U698">
        <v>0</v>
      </c>
      <c r="V698">
        <v>0</v>
      </c>
      <c r="W698">
        <v>0</v>
      </c>
      <c r="X698">
        <v>0</v>
      </c>
      <c r="Y698">
        <v>0</v>
      </c>
      <c r="Z698">
        <v>0</v>
      </c>
      <c r="AA698">
        <v>0</v>
      </c>
      <c r="AB698">
        <v>15477.38</v>
      </c>
      <c r="AC698">
        <v>0</v>
      </c>
      <c r="AD698">
        <v>-0.1</v>
      </c>
      <c r="AE698">
        <f t="shared" si="38"/>
        <v>-0.1</v>
      </c>
      <c r="AF698">
        <v>15477.28</v>
      </c>
      <c r="AG698">
        <v>15477.28</v>
      </c>
      <c r="AH698">
        <v>0</v>
      </c>
      <c r="AI698">
        <v>100</v>
      </c>
      <c r="AJ698">
        <v>0</v>
      </c>
      <c r="AK698">
        <v>0</v>
      </c>
      <c r="AL698">
        <v>0</v>
      </c>
      <c r="AM698">
        <v>0</v>
      </c>
      <c r="AN698">
        <v>0</v>
      </c>
      <c r="AO698">
        <v>0</v>
      </c>
      <c r="AP698">
        <v>0</v>
      </c>
      <c r="AQ698">
        <v>0</v>
      </c>
      <c r="AR698">
        <v>0</v>
      </c>
      <c r="AS698">
        <v>0</v>
      </c>
      <c r="AT698">
        <v>0</v>
      </c>
      <c r="AU698">
        <v>0</v>
      </c>
      <c r="AV698">
        <v>0</v>
      </c>
      <c r="AW698">
        <v>0</v>
      </c>
      <c r="AX698">
        <v>0</v>
      </c>
      <c r="AY698">
        <v>0</v>
      </c>
      <c r="AZ698" t="s">
        <v>1469</v>
      </c>
      <c r="BA698" t="s">
        <v>1467</v>
      </c>
      <c r="BB698" t="s">
        <v>161</v>
      </c>
      <c r="BC698" t="s">
        <v>161</v>
      </c>
      <c r="BD698" t="s">
        <v>161</v>
      </c>
      <c r="BE698" t="s">
        <v>161</v>
      </c>
      <c r="BF698" t="s">
        <v>159</v>
      </c>
      <c r="BG698" t="s">
        <v>161</v>
      </c>
      <c r="BH698" t="s">
        <v>161</v>
      </c>
      <c r="BI698">
        <v>0</v>
      </c>
      <c r="BJ698" t="s">
        <v>161</v>
      </c>
      <c r="BK698" t="s">
        <v>161</v>
      </c>
      <c r="BL698" t="s">
        <v>1470</v>
      </c>
      <c r="BM698" t="s">
        <v>161</v>
      </c>
      <c r="BO698" t="s">
        <v>161</v>
      </c>
      <c r="BQ698" t="s">
        <v>161</v>
      </c>
      <c r="BS698" t="s">
        <v>161</v>
      </c>
      <c r="BU698" t="s">
        <v>161</v>
      </c>
      <c r="BW698" t="s">
        <v>161</v>
      </c>
      <c r="BX698" t="s">
        <v>161</v>
      </c>
      <c r="BZ698">
        <v>0</v>
      </c>
      <c r="CA698">
        <v>0</v>
      </c>
      <c r="CB698">
        <v>0</v>
      </c>
      <c r="CC698">
        <v>0</v>
      </c>
      <c r="CD698">
        <v>0</v>
      </c>
      <c r="CE698">
        <v>0</v>
      </c>
      <c r="CF698">
        <v>0</v>
      </c>
      <c r="CG698">
        <v>0</v>
      </c>
      <c r="CH698">
        <v>0</v>
      </c>
      <c r="CI698">
        <v>0</v>
      </c>
      <c r="CJ698">
        <v>0</v>
      </c>
      <c r="CK698">
        <v>0</v>
      </c>
      <c r="CL698">
        <v>0</v>
      </c>
      <c r="CM698">
        <v>0</v>
      </c>
      <c r="CN698">
        <v>0</v>
      </c>
      <c r="CO698">
        <v>0</v>
      </c>
      <c r="CP698">
        <v>0</v>
      </c>
      <c r="CQ698">
        <v>0</v>
      </c>
      <c r="CR698">
        <v>0</v>
      </c>
      <c r="CS698">
        <v>0</v>
      </c>
      <c r="CT698">
        <v>0</v>
      </c>
      <c r="CU698">
        <v>0</v>
      </c>
      <c r="CV698">
        <v>0</v>
      </c>
      <c r="CW698">
        <v>0</v>
      </c>
      <c r="CX698">
        <v>0</v>
      </c>
      <c r="CY698">
        <v>0</v>
      </c>
      <c r="CZ698">
        <v>0</v>
      </c>
      <c r="DA698">
        <v>0</v>
      </c>
      <c r="DB698">
        <v>0</v>
      </c>
      <c r="DC698">
        <v>0</v>
      </c>
      <c r="DD698">
        <v>0</v>
      </c>
      <c r="DE698">
        <v>0</v>
      </c>
      <c r="DF698">
        <v>0</v>
      </c>
      <c r="DG698">
        <v>0</v>
      </c>
      <c r="DH698">
        <v>0</v>
      </c>
      <c r="DI698">
        <v>0</v>
      </c>
      <c r="DJ698">
        <v>0</v>
      </c>
      <c r="DK698">
        <v>0</v>
      </c>
      <c r="DL698">
        <v>0</v>
      </c>
      <c r="DM698">
        <v>0</v>
      </c>
      <c r="DN698">
        <v>0</v>
      </c>
      <c r="DO698">
        <v>0</v>
      </c>
      <c r="DP698">
        <v>0</v>
      </c>
      <c r="DQ698">
        <v>0</v>
      </c>
      <c r="DR698">
        <v>0</v>
      </c>
      <c r="DS698">
        <v>0</v>
      </c>
      <c r="DT698">
        <v>0</v>
      </c>
      <c r="DU698">
        <v>0</v>
      </c>
      <c r="DV698">
        <v>0</v>
      </c>
      <c r="DW698">
        <v>0</v>
      </c>
      <c r="DX698">
        <v>0</v>
      </c>
      <c r="DY698">
        <v>0</v>
      </c>
      <c r="DZ698">
        <v>0</v>
      </c>
      <c r="EA698">
        <v>0</v>
      </c>
      <c r="EB698">
        <v>0</v>
      </c>
      <c r="EC698">
        <v>0</v>
      </c>
      <c r="ED698">
        <v>0</v>
      </c>
      <c r="EE698">
        <v>0</v>
      </c>
      <c r="EF698">
        <v>0</v>
      </c>
      <c r="EG698">
        <v>0</v>
      </c>
      <c r="EH698">
        <v>0</v>
      </c>
      <c r="EI698">
        <v>0</v>
      </c>
      <c r="EJ698">
        <v>0</v>
      </c>
      <c r="EK698">
        <v>0</v>
      </c>
      <c r="EL698">
        <v>0</v>
      </c>
      <c r="EM698">
        <v>0</v>
      </c>
      <c r="EN698">
        <v>0</v>
      </c>
      <c r="EO698">
        <v>0</v>
      </c>
      <c r="EP698">
        <v>0</v>
      </c>
      <c r="EQ698">
        <v>0</v>
      </c>
      <c r="ER698">
        <v>0</v>
      </c>
      <c r="ES698">
        <v>0</v>
      </c>
    </row>
    <row r="699" spans="1:149" hidden="1" x14ac:dyDescent="0.3">
      <c r="A699" t="s">
        <v>148</v>
      </c>
      <c r="B699" t="s">
        <v>1033</v>
      </c>
      <c r="C699" t="s">
        <v>1466</v>
      </c>
      <c r="D699" t="s">
        <v>151</v>
      </c>
      <c r="E699" t="s">
        <v>152</v>
      </c>
      <c r="F699" t="s">
        <v>1262</v>
      </c>
      <c r="G699" t="str">
        <f>VLOOKUP(L699,'[3]Locn Lookup 2'!G:H,2,FALSE)</f>
        <v>113 -  CENTRAL MIDDLE SCHOOL</v>
      </c>
      <c r="H699" t="str">
        <f t="shared" si="37"/>
        <v>21928113 -  CENTRAL MIDDLE SCHOOL</v>
      </c>
      <c r="I699" t="s">
        <v>154</v>
      </c>
      <c r="J699" t="s">
        <v>155</v>
      </c>
      <c r="L699" s="3">
        <v>113</v>
      </c>
      <c r="M699" t="s">
        <v>652</v>
      </c>
      <c r="N699" t="s">
        <v>1471</v>
      </c>
      <c r="O699" t="s">
        <v>151</v>
      </c>
      <c r="P699" t="s">
        <v>158</v>
      </c>
      <c r="Q699" t="s">
        <v>307</v>
      </c>
      <c r="R699">
        <v>0</v>
      </c>
      <c r="S699">
        <v>0</v>
      </c>
      <c r="T699">
        <v>0</v>
      </c>
      <c r="U699">
        <v>0</v>
      </c>
      <c r="V699">
        <v>0</v>
      </c>
      <c r="W699">
        <v>0</v>
      </c>
      <c r="X699">
        <v>0</v>
      </c>
      <c r="Y699">
        <v>0</v>
      </c>
      <c r="Z699">
        <v>0</v>
      </c>
      <c r="AA699">
        <v>0</v>
      </c>
      <c r="AB699">
        <v>1002</v>
      </c>
      <c r="AC699">
        <v>2279.04</v>
      </c>
      <c r="AD699">
        <v>0</v>
      </c>
      <c r="AE699">
        <f t="shared" si="38"/>
        <v>2279.04</v>
      </c>
      <c r="AF699">
        <v>3281.04</v>
      </c>
      <c r="AG699">
        <v>3281.04</v>
      </c>
      <c r="AH699">
        <v>0</v>
      </c>
      <c r="AI699">
        <v>100</v>
      </c>
      <c r="AJ699">
        <v>0</v>
      </c>
      <c r="AK699">
        <v>0</v>
      </c>
      <c r="AL699">
        <v>0</v>
      </c>
      <c r="AM699">
        <v>0</v>
      </c>
      <c r="AN699">
        <v>0</v>
      </c>
      <c r="AO699">
        <v>0</v>
      </c>
      <c r="AP699">
        <v>0</v>
      </c>
      <c r="AQ699">
        <v>0</v>
      </c>
      <c r="AR699">
        <v>0</v>
      </c>
      <c r="AS699">
        <v>0</v>
      </c>
      <c r="AT699">
        <v>0</v>
      </c>
      <c r="AU699">
        <v>0</v>
      </c>
      <c r="AV699">
        <v>0</v>
      </c>
      <c r="AW699">
        <v>0</v>
      </c>
      <c r="AX699">
        <v>0</v>
      </c>
      <c r="AY699">
        <v>0</v>
      </c>
      <c r="AZ699" t="s">
        <v>297</v>
      </c>
      <c r="BA699" t="s">
        <v>1262</v>
      </c>
      <c r="BB699" t="s">
        <v>161</v>
      </c>
      <c r="BC699" t="s">
        <v>161</v>
      </c>
      <c r="BD699" t="s">
        <v>161</v>
      </c>
      <c r="BE699" t="s">
        <v>161</v>
      </c>
      <c r="BF699" t="s">
        <v>159</v>
      </c>
      <c r="BG699" t="s">
        <v>161</v>
      </c>
      <c r="BH699" t="s">
        <v>161</v>
      </c>
      <c r="BI699">
        <v>0</v>
      </c>
      <c r="BJ699" t="s">
        <v>161</v>
      </c>
      <c r="BK699" t="s">
        <v>161</v>
      </c>
      <c r="BL699" t="s">
        <v>161</v>
      </c>
      <c r="BM699" t="s">
        <v>161</v>
      </c>
      <c r="BO699" t="s">
        <v>161</v>
      </c>
      <c r="BQ699" t="s">
        <v>161</v>
      </c>
      <c r="BS699" t="s">
        <v>161</v>
      </c>
      <c r="BU699" t="s">
        <v>161</v>
      </c>
      <c r="BW699" t="s">
        <v>161</v>
      </c>
      <c r="BX699" t="s">
        <v>161</v>
      </c>
      <c r="BZ699">
        <v>0</v>
      </c>
      <c r="CA699">
        <v>0</v>
      </c>
      <c r="CB699">
        <v>0</v>
      </c>
      <c r="CC699">
        <v>0</v>
      </c>
      <c r="CD699">
        <v>0</v>
      </c>
      <c r="CE699">
        <v>0</v>
      </c>
      <c r="CF699">
        <v>0</v>
      </c>
      <c r="CG699">
        <v>0</v>
      </c>
      <c r="CH699">
        <v>0</v>
      </c>
      <c r="CI699">
        <v>0</v>
      </c>
      <c r="CJ699">
        <v>0</v>
      </c>
      <c r="CK699">
        <v>0</v>
      </c>
      <c r="CL699">
        <v>0</v>
      </c>
      <c r="CM699">
        <v>0</v>
      </c>
      <c r="CN699">
        <v>0</v>
      </c>
      <c r="CO699">
        <v>0</v>
      </c>
      <c r="CP699">
        <v>0</v>
      </c>
      <c r="CQ699">
        <v>0</v>
      </c>
      <c r="CR699">
        <v>0</v>
      </c>
      <c r="CS699">
        <v>0</v>
      </c>
      <c r="CT699">
        <v>0</v>
      </c>
      <c r="CU699">
        <v>0</v>
      </c>
      <c r="CV699">
        <v>0</v>
      </c>
      <c r="CW699">
        <v>0</v>
      </c>
      <c r="CX699">
        <v>0</v>
      </c>
      <c r="CY699">
        <v>0</v>
      </c>
      <c r="CZ699">
        <v>0</v>
      </c>
      <c r="DA699">
        <v>0</v>
      </c>
      <c r="DB699">
        <v>0</v>
      </c>
      <c r="DC699">
        <v>0</v>
      </c>
      <c r="DD699">
        <v>0</v>
      </c>
      <c r="DE699">
        <v>0</v>
      </c>
      <c r="DF699">
        <v>0</v>
      </c>
      <c r="DG699">
        <v>0</v>
      </c>
      <c r="DH699">
        <v>0</v>
      </c>
      <c r="DI699">
        <v>0</v>
      </c>
      <c r="DJ699">
        <v>0</v>
      </c>
      <c r="DK699">
        <v>0</v>
      </c>
      <c r="DL699">
        <v>0</v>
      </c>
      <c r="DM699">
        <v>0</v>
      </c>
      <c r="DN699">
        <v>0</v>
      </c>
      <c r="DO699">
        <v>0</v>
      </c>
      <c r="DP699">
        <v>0</v>
      </c>
      <c r="DQ699">
        <v>0</v>
      </c>
      <c r="DR699">
        <v>0</v>
      </c>
      <c r="DS699">
        <v>0</v>
      </c>
      <c r="DT699">
        <v>0</v>
      </c>
      <c r="DU699">
        <v>0</v>
      </c>
      <c r="DV699">
        <v>0</v>
      </c>
      <c r="DW699">
        <v>0</v>
      </c>
      <c r="DX699">
        <v>0</v>
      </c>
      <c r="DY699">
        <v>0</v>
      </c>
      <c r="DZ699">
        <v>0</v>
      </c>
      <c r="EA699">
        <v>0</v>
      </c>
      <c r="EB699">
        <v>0</v>
      </c>
      <c r="EC699">
        <v>0</v>
      </c>
      <c r="ED699">
        <v>1002</v>
      </c>
      <c r="EE699">
        <v>2279.04</v>
      </c>
      <c r="EF699">
        <v>0</v>
      </c>
      <c r="EG699">
        <v>3281.04</v>
      </c>
      <c r="EH699">
        <v>3281.04</v>
      </c>
      <c r="EI699">
        <v>0</v>
      </c>
      <c r="EJ699">
        <v>0</v>
      </c>
      <c r="EK699">
        <v>100</v>
      </c>
      <c r="EL699">
        <v>0</v>
      </c>
      <c r="EM699">
        <v>0</v>
      </c>
      <c r="EN699">
        <v>0</v>
      </c>
      <c r="EO699">
        <v>0</v>
      </c>
      <c r="EP699">
        <v>0</v>
      </c>
      <c r="EQ699">
        <v>0</v>
      </c>
      <c r="ER699">
        <v>0</v>
      </c>
      <c r="ES699">
        <v>0</v>
      </c>
    </row>
    <row r="700" spans="1:149" hidden="1" x14ac:dyDescent="0.3">
      <c r="A700" t="s">
        <v>148</v>
      </c>
      <c r="B700" t="s">
        <v>1033</v>
      </c>
      <c r="C700" t="s">
        <v>1466</v>
      </c>
      <c r="D700" t="s">
        <v>151</v>
      </c>
      <c r="E700" t="s">
        <v>152</v>
      </c>
      <c r="F700" t="s">
        <v>1472</v>
      </c>
      <c r="G700" t="str">
        <f>VLOOKUP(L700,'[3]Locn Lookup 2'!G:H,2,FALSE)</f>
        <v>114 -  EASTERN MIDDLE SCHOOL</v>
      </c>
      <c r="H700" t="str">
        <f t="shared" si="37"/>
        <v>22187114 -  EASTERN MIDDLE SCHOOL</v>
      </c>
      <c r="I700" t="s">
        <v>154</v>
      </c>
      <c r="J700" t="s">
        <v>155</v>
      </c>
      <c r="L700" s="3">
        <v>114</v>
      </c>
      <c r="M700" t="s">
        <v>652</v>
      </c>
      <c r="N700" t="s">
        <v>1473</v>
      </c>
      <c r="O700" t="s">
        <v>151</v>
      </c>
      <c r="P700" t="s">
        <v>158</v>
      </c>
      <c r="Q700" t="s">
        <v>307</v>
      </c>
      <c r="R700">
        <v>0</v>
      </c>
      <c r="S700">
        <v>0</v>
      </c>
      <c r="T700">
        <v>0</v>
      </c>
      <c r="U700">
        <v>0</v>
      </c>
      <c r="V700">
        <v>0</v>
      </c>
      <c r="W700">
        <v>0</v>
      </c>
      <c r="X700">
        <v>0</v>
      </c>
      <c r="Y700">
        <v>0</v>
      </c>
      <c r="Z700">
        <v>0</v>
      </c>
      <c r="AA700">
        <v>0</v>
      </c>
      <c r="AB700">
        <v>3244</v>
      </c>
      <c r="AC700">
        <v>0</v>
      </c>
      <c r="AD700">
        <v>-238</v>
      </c>
      <c r="AE700">
        <f t="shared" si="38"/>
        <v>-238</v>
      </c>
      <c r="AF700">
        <v>3006</v>
      </c>
      <c r="AG700">
        <v>3006</v>
      </c>
      <c r="AH700">
        <v>0</v>
      </c>
      <c r="AI700">
        <v>100</v>
      </c>
      <c r="AJ700">
        <v>0</v>
      </c>
      <c r="AK700">
        <v>0</v>
      </c>
      <c r="AL700">
        <v>0</v>
      </c>
      <c r="AM700">
        <v>0</v>
      </c>
      <c r="AN700">
        <v>0</v>
      </c>
      <c r="AO700">
        <v>0</v>
      </c>
      <c r="AP700">
        <v>0</v>
      </c>
      <c r="AQ700">
        <v>0</v>
      </c>
      <c r="AR700">
        <v>0</v>
      </c>
      <c r="AS700">
        <v>0</v>
      </c>
      <c r="AT700">
        <v>0</v>
      </c>
      <c r="AU700">
        <v>0</v>
      </c>
      <c r="AV700">
        <v>0</v>
      </c>
      <c r="AW700">
        <v>0</v>
      </c>
      <c r="AX700">
        <v>0</v>
      </c>
      <c r="AY700">
        <v>0</v>
      </c>
      <c r="AZ700" t="s">
        <v>1474</v>
      </c>
      <c r="BA700" t="s">
        <v>1472</v>
      </c>
      <c r="BB700" t="s">
        <v>161</v>
      </c>
      <c r="BC700" t="s">
        <v>161</v>
      </c>
      <c r="BD700" t="s">
        <v>161</v>
      </c>
      <c r="BE700" t="s">
        <v>161</v>
      </c>
      <c r="BF700" t="s">
        <v>159</v>
      </c>
      <c r="BG700" t="s">
        <v>161</v>
      </c>
      <c r="BH700" t="s">
        <v>161</v>
      </c>
      <c r="BI700">
        <v>0</v>
      </c>
      <c r="BJ700" t="s">
        <v>161</v>
      </c>
      <c r="BK700" t="s">
        <v>161</v>
      </c>
      <c r="BL700" t="s">
        <v>161</v>
      </c>
      <c r="BM700" t="s">
        <v>161</v>
      </c>
      <c r="BO700" t="s">
        <v>161</v>
      </c>
      <c r="BQ700" t="s">
        <v>161</v>
      </c>
      <c r="BS700" t="s">
        <v>161</v>
      </c>
      <c r="BU700" t="s">
        <v>161</v>
      </c>
      <c r="BW700" t="s">
        <v>161</v>
      </c>
      <c r="BX700" t="s">
        <v>161</v>
      </c>
      <c r="BZ700">
        <v>0</v>
      </c>
      <c r="CA700">
        <v>0</v>
      </c>
      <c r="CB700">
        <v>0</v>
      </c>
      <c r="CC700">
        <v>0</v>
      </c>
      <c r="CD700">
        <v>0</v>
      </c>
      <c r="CE700">
        <v>0</v>
      </c>
      <c r="CF700">
        <v>0</v>
      </c>
      <c r="CG700">
        <v>0</v>
      </c>
      <c r="CH700">
        <v>0</v>
      </c>
      <c r="CI700">
        <v>0</v>
      </c>
      <c r="CJ700">
        <v>0</v>
      </c>
      <c r="CK700">
        <v>0</v>
      </c>
      <c r="CL700">
        <v>0</v>
      </c>
      <c r="CM700">
        <v>0</v>
      </c>
      <c r="CN700">
        <v>0</v>
      </c>
      <c r="CO700">
        <v>0</v>
      </c>
      <c r="CP700">
        <v>0</v>
      </c>
      <c r="CQ700">
        <v>0</v>
      </c>
      <c r="CR700">
        <v>0</v>
      </c>
      <c r="CS700">
        <v>0</v>
      </c>
      <c r="CT700">
        <v>0</v>
      </c>
      <c r="CU700">
        <v>0</v>
      </c>
      <c r="CV700">
        <v>0</v>
      </c>
      <c r="CW700">
        <v>0</v>
      </c>
      <c r="CX700">
        <v>0</v>
      </c>
      <c r="CY700">
        <v>0</v>
      </c>
      <c r="CZ700">
        <v>0</v>
      </c>
      <c r="DA700">
        <v>0</v>
      </c>
      <c r="DB700">
        <v>0</v>
      </c>
      <c r="DC700">
        <v>0</v>
      </c>
      <c r="DD700">
        <v>0</v>
      </c>
      <c r="DE700">
        <v>0</v>
      </c>
      <c r="DF700">
        <v>0</v>
      </c>
      <c r="DG700">
        <v>0</v>
      </c>
      <c r="DH700">
        <v>0</v>
      </c>
      <c r="DI700">
        <v>0</v>
      </c>
      <c r="DJ700">
        <v>0</v>
      </c>
      <c r="DK700">
        <v>0</v>
      </c>
      <c r="DL700">
        <v>0</v>
      </c>
      <c r="DM700">
        <v>0</v>
      </c>
      <c r="DN700">
        <v>0</v>
      </c>
      <c r="DO700">
        <v>0</v>
      </c>
      <c r="DP700">
        <v>0</v>
      </c>
      <c r="DQ700">
        <v>0</v>
      </c>
      <c r="DR700">
        <v>0</v>
      </c>
      <c r="DS700">
        <v>0</v>
      </c>
      <c r="DT700">
        <v>0</v>
      </c>
      <c r="DU700">
        <v>0</v>
      </c>
      <c r="DV700">
        <v>0</v>
      </c>
      <c r="DW700">
        <v>0</v>
      </c>
      <c r="DX700">
        <v>0</v>
      </c>
      <c r="DY700">
        <v>0</v>
      </c>
      <c r="DZ700">
        <v>0</v>
      </c>
      <c r="EA700">
        <v>0</v>
      </c>
      <c r="EB700">
        <v>0</v>
      </c>
      <c r="EC700">
        <v>0</v>
      </c>
      <c r="ED700">
        <v>0</v>
      </c>
      <c r="EE700">
        <v>0</v>
      </c>
      <c r="EF700">
        <v>0</v>
      </c>
      <c r="EG700">
        <v>0</v>
      </c>
      <c r="EH700">
        <v>0</v>
      </c>
      <c r="EI700">
        <v>0</v>
      </c>
      <c r="EJ700">
        <v>0</v>
      </c>
      <c r="EK700">
        <v>0</v>
      </c>
      <c r="EL700">
        <v>0</v>
      </c>
      <c r="EM700">
        <v>0</v>
      </c>
      <c r="EN700">
        <v>0</v>
      </c>
      <c r="EO700">
        <v>0</v>
      </c>
      <c r="EP700">
        <v>0</v>
      </c>
      <c r="EQ700">
        <v>0</v>
      </c>
      <c r="ER700">
        <v>0</v>
      </c>
      <c r="ES700">
        <v>0</v>
      </c>
    </row>
    <row r="701" spans="1:149" hidden="1" x14ac:dyDescent="0.3">
      <c r="A701" t="s">
        <v>148</v>
      </c>
      <c r="B701" t="s">
        <v>1033</v>
      </c>
      <c r="C701" t="s">
        <v>1475</v>
      </c>
      <c r="D701" t="s">
        <v>597</v>
      </c>
      <c r="E701" t="s">
        <v>598</v>
      </c>
      <c r="F701" t="s">
        <v>161</v>
      </c>
      <c r="G701" t="str">
        <f>VLOOKUP(L701,'[3]Locn Lookup 2'!G:H,2,FALSE)</f>
        <v>114 -  EASTERN MIDDLE SCHOOL</v>
      </c>
      <c r="H701" t="str">
        <f t="shared" si="37"/>
        <v>114 -  EASTERN MIDDLE SCHOOL</v>
      </c>
      <c r="I701" t="s">
        <v>154</v>
      </c>
      <c r="J701" t="s">
        <v>155</v>
      </c>
      <c r="L701" s="3">
        <v>114</v>
      </c>
      <c r="M701" t="s">
        <v>1237</v>
      </c>
      <c r="N701" t="s">
        <v>1476</v>
      </c>
      <c r="O701" t="s">
        <v>871</v>
      </c>
      <c r="P701" t="s">
        <v>158</v>
      </c>
      <c r="Q701" t="s">
        <v>159</v>
      </c>
      <c r="R701">
        <v>0</v>
      </c>
      <c r="S701">
        <v>0</v>
      </c>
      <c r="T701">
        <v>0</v>
      </c>
      <c r="U701">
        <v>0</v>
      </c>
      <c r="V701">
        <v>0</v>
      </c>
      <c r="W701">
        <v>0</v>
      </c>
      <c r="X701">
        <v>0</v>
      </c>
      <c r="Y701">
        <v>0</v>
      </c>
      <c r="Z701">
        <v>0</v>
      </c>
      <c r="AA701">
        <v>0</v>
      </c>
      <c r="AB701">
        <v>0</v>
      </c>
      <c r="AC701">
        <v>0</v>
      </c>
      <c r="AD701">
        <v>0</v>
      </c>
      <c r="AE701">
        <f t="shared" si="38"/>
        <v>0</v>
      </c>
      <c r="AF701">
        <v>0</v>
      </c>
      <c r="AG701">
        <v>0</v>
      </c>
      <c r="AH701">
        <v>0</v>
      </c>
      <c r="AI701">
        <v>0</v>
      </c>
      <c r="AJ701">
        <v>0</v>
      </c>
      <c r="AK701">
        <v>0</v>
      </c>
      <c r="AL701">
        <v>0</v>
      </c>
      <c r="AM701">
        <v>0</v>
      </c>
      <c r="AN701">
        <v>0</v>
      </c>
      <c r="AO701">
        <v>0</v>
      </c>
      <c r="AP701">
        <v>0</v>
      </c>
      <c r="AQ701">
        <v>0</v>
      </c>
      <c r="AR701">
        <v>0</v>
      </c>
      <c r="AS701">
        <v>0</v>
      </c>
      <c r="AT701">
        <v>0</v>
      </c>
      <c r="AU701">
        <v>0</v>
      </c>
      <c r="AV701">
        <v>0</v>
      </c>
      <c r="AW701">
        <v>0</v>
      </c>
      <c r="AX701">
        <v>0</v>
      </c>
      <c r="AY701">
        <v>0</v>
      </c>
      <c r="AZ701" t="s">
        <v>161</v>
      </c>
      <c r="BA701" t="s">
        <v>161</v>
      </c>
      <c r="BB701" t="s">
        <v>161</v>
      </c>
      <c r="BC701" t="s">
        <v>161</v>
      </c>
      <c r="BD701" t="s">
        <v>161</v>
      </c>
      <c r="BE701" t="s">
        <v>161</v>
      </c>
      <c r="BF701" t="s">
        <v>161</v>
      </c>
      <c r="BG701" t="s">
        <v>161</v>
      </c>
      <c r="BH701" t="s">
        <v>161</v>
      </c>
      <c r="BJ701" t="s">
        <v>161</v>
      </c>
      <c r="BK701" t="s">
        <v>161</v>
      </c>
      <c r="BL701" t="s">
        <v>161</v>
      </c>
      <c r="BM701" t="s">
        <v>161</v>
      </c>
      <c r="BO701" t="s">
        <v>161</v>
      </c>
      <c r="BQ701" t="s">
        <v>161</v>
      </c>
      <c r="BS701" t="s">
        <v>161</v>
      </c>
      <c r="BU701" t="s">
        <v>161</v>
      </c>
      <c r="BW701" t="s">
        <v>161</v>
      </c>
      <c r="BX701" t="s">
        <v>161</v>
      </c>
      <c r="BZ701">
        <v>0</v>
      </c>
      <c r="CA701">
        <v>0</v>
      </c>
      <c r="CB701">
        <v>0</v>
      </c>
      <c r="CC701">
        <v>0</v>
      </c>
      <c r="CD701">
        <v>0</v>
      </c>
      <c r="CE701">
        <v>0</v>
      </c>
      <c r="CF701">
        <v>0</v>
      </c>
      <c r="CG701">
        <v>0</v>
      </c>
      <c r="CH701">
        <v>0</v>
      </c>
      <c r="CI701">
        <v>0</v>
      </c>
      <c r="CJ701">
        <v>0</v>
      </c>
      <c r="CK701">
        <v>0</v>
      </c>
      <c r="CL701">
        <v>0</v>
      </c>
      <c r="CM701">
        <v>0</v>
      </c>
      <c r="CN701">
        <v>0</v>
      </c>
      <c r="CO701">
        <v>0</v>
      </c>
      <c r="CP701">
        <v>0</v>
      </c>
      <c r="CQ701">
        <v>0</v>
      </c>
      <c r="CR701">
        <v>0</v>
      </c>
      <c r="CS701">
        <v>0</v>
      </c>
      <c r="CT701">
        <v>0</v>
      </c>
      <c r="CU701">
        <v>0</v>
      </c>
      <c r="CV701">
        <v>0</v>
      </c>
      <c r="CW701">
        <v>0</v>
      </c>
      <c r="CX701">
        <v>0</v>
      </c>
      <c r="CY701">
        <v>0</v>
      </c>
      <c r="CZ701">
        <v>0</v>
      </c>
      <c r="DA701">
        <v>0</v>
      </c>
      <c r="DB701">
        <v>0</v>
      </c>
      <c r="DC701">
        <v>0</v>
      </c>
      <c r="DD701">
        <v>0</v>
      </c>
      <c r="DE701">
        <v>0</v>
      </c>
      <c r="DF701">
        <v>0</v>
      </c>
      <c r="DG701">
        <v>0</v>
      </c>
      <c r="DH701">
        <v>0</v>
      </c>
      <c r="DI701">
        <v>0</v>
      </c>
      <c r="DJ701">
        <v>0</v>
      </c>
      <c r="DK701">
        <v>0</v>
      </c>
      <c r="DL701">
        <v>0</v>
      </c>
      <c r="DM701">
        <v>0</v>
      </c>
      <c r="DN701">
        <v>0</v>
      </c>
      <c r="DO701">
        <v>0</v>
      </c>
      <c r="DP701">
        <v>0</v>
      </c>
      <c r="DQ701">
        <v>0</v>
      </c>
      <c r="DR701">
        <v>0</v>
      </c>
      <c r="DS701">
        <v>0</v>
      </c>
      <c r="DT701">
        <v>0</v>
      </c>
      <c r="DU701">
        <v>0</v>
      </c>
      <c r="DV701">
        <v>0</v>
      </c>
      <c r="DW701">
        <v>0</v>
      </c>
      <c r="DX701">
        <v>0</v>
      </c>
      <c r="DY701">
        <v>0</v>
      </c>
      <c r="DZ701">
        <v>0</v>
      </c>
      <c r="EA701">
        <v>0</v>
      </c>
      <c r="EB701">
        <v>0</v>
      </c>
      <c r="EC701">
        <v>0</v>
      </c>
      <c r="ED701">
        <v>0</v>
      </c>
      <c r="EE701">
        <v>0</v>
      </c>
      <c r="EF701">
        <v>0</v>
      </c>
      <c r="EG701">
        <v>0</v>
      </c>
      <c r="EH701">
        <v>0</v>
      </c>
      <c r="EI701">
        <v>0</v>
      </c>
      <c r="EJ701">
        <v>0</v>
      </c>
      <c r="EK701">
        <v>0</v>
      </c>
      <c r="EL701">
        <v>0</v>
      </c>
      <c r="EM701">
        <v>0</v>
      </c>
      <c r="EN701">
        <v>0</v>
      </c>
      <c r="EO701">
        <v>0</v>
      </c>
      <c r="EP701">
        <v>0</v>
      </c>
      <c r="EQ701">
        <v>0</v>
      </c>
      <c r="ER701">
        <v>0</v>
      </c>
      <c r="ES701">
        <v>0</v>
      </c>
    </row>
    <row r="702" spans="1:149" hidden="1" x14ac:dyDescent="0.3">
      <c r="A702" t="s">
        <v>148</v>
      </c>
      <c r="B702" t="s">
        <v>1033</v>
      </c>
      <c r="C702" t="s">
        <v>1475</v>
      </c>
      <c r="D702" t="s">
        <v>597</v>
      </c>
      <c r="E702" t="s">
        <v>598</v>
      </c>
      <c r="F702" t="s">
        <v>1477</v>
      </c>
      <c r="G702" t="str">
        <f>VLOOKUP(L702,'[3]Locn Lookup 2'!G:H,2,FALSE)</f>
        <v>114 -  EASTERN MIDDLE SCHOOL</v>
      </c>
      <c r="H702" t="str">
        <f t="shared" si="37"/>
        <v>22121114 -  EASTERN MIDDLE SCHOOL</v>
      </c>
      <c r="I702" t="s">
        <v>154</v>
      </c>
      <c r="J702" t="s">
        <v>155</v>
      </c>
      <c r="L702" s="3">
        <v>114</v>
      </c>
      <c r="M702" t="s">
        <v>1237</v>
      </c>
      <c r="N702" t="s">
        <v>1478</v>
      </c>
      <c r="O702" t="s">
        <v>871</v>
      </c>
      <c r="P702" t="s">
        <v>158</v>
      </c>
      <c r="Q702" t="s">
        <v>307</v>
      </c>
      <c r="R702">
        <v>0</v>
      </c>
      <c r="S702">
        <v>0</v>
      </c>
      <c r="T702">
        <v>0</v>
      </c>
      <c r="U702">
        <v>0</v>
      </c>
      <c r="V702">
        <v>0</v>
      </c>
      <c r="W702">
        <v>0</v>
      </c>
      <c r="X702">
        <v>0</v>
      </c>
      <c r="Y702">
        <v>0</v>
      </c>
      <c r="Z702">
        <v>0</v>
      </c>
      <c r="AA702">
        <v>0</v>
      </c>
      <c r="AB702">
        <v>3000</v>
      </c>
      <c r="AC702">
        <v>0</v>
      </c>
      <c r="AD702">
        <v>0</v>
      </c>
      <c r="AE702">
        <f t="shared" si="38"/>
        <v>0</v>
      </c>
      <c r="AF702">
        <v>3000</v>
      </c>
      <c r="AG702">
        <v>3000</v>
      </c>
      <c r="AH702">
        <v>0</v>
      </c>
      <c r="AI702">
        <v>100</v>
      </c>
      <c r="AJ702">
        <v>0</v>
      </c>
      <c r="AK702">
        <v>0</v>
      </c>
      <c r="AL702">
        <v>0</v>
      </c>
      <c r="AM702">
        <v>0</v>
      </c>
      <c r="AN702">
        <v>0</v>
      </c>
      <c r="AO702">
        <v>0</v>
      </c>
      <c r="AP702">
        <v>0</v>
      </c>
      <c r="AQ702">
        <v>0</v>
      </c>
      <c r="AR702">
        <v>0</v>
      </c>
      <c r="AS702">
        <v>0</v>
      </c>
      <c r="AT702">
        <v>0</v>
      </c>
      <c r="AU702">
        <v>0</v>
      </c>
      <c r="AV702">
        <v>0</v>
      </c>
      <c r="AW702">
        <v>0</v>
      </c>
      <c r="AX702">
        <v>0</v>
      </c>
      <c r="AY702">
        <v>0</v>
      </c>
      <c r="AZ702" t="s">
        <v>1479</v>
      </c>
      <c r="BA702" t="s">
        <v>1477</v>
      </c>
      <c r="BB702" t="s">
        <v>161</v>
      </c>
      <c r="BC702" t="s">
        <v>161</v>
      </c>
      <c r="BD702" t="s">
        <v>161</v>
      </c>
      <c r="BE702" t="s">
        <v>161</v>
      </c>
      <c r="BF702" t="s">
        <v>159</v>
      </c>
      <c r="BG702" t="s">
        <v>161</v>
      </c>
      <c r="BH702" t="s">
        <v>161</v>
      </c>
      <c r="BI702">
        <v>0</v>
      </c>
      <c r="BJ702" t="s">
        <v>161</v>
      </c>
      <c r="BK702" t="s">
        <v>161</v>
      </c>
      <c r="BL702" t="s">
        <v>161</v>
      </c>
      <c r="BM702" t="s">
        <v>161</v>
      </c>
      <c r="BO702" t="s">
        <v>161</v>
      </c>
      <c r="BQ702" t="s">
        <v>161</v>
      </c>
      <c r="BS702" t="s">
        <v>161</v>
      </c>
      <c r="BU702" t="s">
        <v>161</v>
      </c>
      <c r="BW702" t="s">
        <v>161</v>
      </c>
      <c r="BX702" t="s">
        <v>161</v>
      </c>
      <c r="BZ702">
        <v>0</v>
      </c>
      <c r="CA702">
        <v>0</v>
      </c>
      <c r="CB702">
        <v>0</v>
      </c>
      <c r="CC702">
        <v>0</v>
      </c>
      <c r="CD702">
        <v>0</v>
      </c>
      <c r="CE702">
        <v>0</v>
      </c>
      <c r="CF702">
        <v>0</v>
      </c>
      <c r="CG702">
        <v>0</v>
      </c>
      <c r="CH702">
        <v>0</v>
      </c>
      <c r="CI702">
        <v>0</v>
      </c>
      <c r="CJ702">
        <v>0</v>
      </c>
      <c r="CK702">
        <v>0</v>
      </c>
      <c r="CL702">
        <v>0</v>
      </c>
      <c r="CM702">
        <v>0</v>
      </c>
      <c r="CN702">
        <v>0</v>
      </c>
      <c r="CO702">
        <v>0</v>
      </c>
      <c r="CP702">
        <v>0</v>
      </c>
      <c r="CQ702">
        <v>0</v>
      </c>
      <c r="CR702">
        <v>0</v>
      </c>
      <c r="CS702">
        <v>0</v>
      </c>
      <c r="CT702">
        <v>0</v>
      </c>
      <c r="CU702">
        <v>0</v>
      </c>
      <c r="CV702">
        <v>0</v>
      </c>
      <c r="CW702">
        <v>0</v>
      </c>
      <c r="CX702">
        <v>0</v>
      </c>
      <c r="CY702">
        <v>0</v>
      </c>
      <c r="CZ702">
        <v>0</v>
      </c>
      <c r="DA702">
        <v>0</v>
      </c>
      <c r="DB702">
        <v>0</v>
      </c>
      <c r="DC702">
        <v>0</v>
      </c>
      <c r="DD702">
        <v>0</v>
      </c>
      <c r="DE702">
        <v>0</v>
      </c>
      <c r="DF702">
        <v>0</v>
      </c>
      <c r="DG702">
        <v>0</v>
      </c>
      <c r="DH702">
        <v>0</v>
      </c>
      <c r="DI702">
        <v>0</v>
      </c>
      <c r="DJ702">
        <v>0</v>
      </c>
      <c r="DK702">
        <v>0</v>
      </c>
      <c r="DL702">
        <v>0</v>
      </c>
      <c r="DM702">
        <v>0</v>
      </c>
      <c r="DN702">
        <v>0</v>
      </c>
      <c r="DO702">
        <v>0</v>
      </c>
      <c r="DP702">
        <v>0</v>
      </c>
      <c r="DQ702">
        <v>0</v>
      </c>
      <c r="DR702">
        <v>0</v>
      </c>
      <c r="DS702">
        <v>0</v>
      </c>
      <c r="DT702">
        <v>0</v>
      </c>
      <c r="DU702">
        <v>0</v>
      </c>
      <c r="DV702">
        <v>0</v>
      </c>
      <c r="DW702">
        <v>0</v>
      </c>
      <c r="DX702">
        <v>0</v>
      </c>
      <c r="DY702">
        <v>0</v>
      </c>
      <c r="DZ702">
        <v>0</v>
      </c>
      <c r="EA702">
        <v>0</v>
      </c>
      <c r="EB702">
        <v>0</v>
      </c>
      <c r="EC702">
        <v>0</v>
      </c>
      <c r="ED702">
        <v>0</v>
      </c>
      <c r="EE702">
        <v>0</v>
      </c>
      <c r="EF702">
        <v>0</v>
      </c>
      <c r="EG702">
        <v>0</v>
      </c>
      <c r="EH702">
        <v>0</v>
      </c>
      <c r="EI702">
        <v>0</v>
      </c>
      <c r="EJ702">
        <v>0</v>
      </c>
      <c r="EK702">
        <v>0</v>
      </c>
      <c r="EL702">
        <v>0</v>
      </c>
      <c r="EM702">
        <v>0</v>
      </c>
      <c r="EN702">
        <v>0</v>
      </c>
      <c r="EO702">
        <v>0</v>
      </c>
      <c r="EP702">
        <v>0</v>
      </c>
      <c r="EQ702">
        <v>0</v>
      </c>
      <c r="ER702">
        <v>0</v>
      </c>
      <c r="ES702">
        <v>0</v>
      </c>
    </row>
    <row r="703" spans="1:149" hidden="1" x14ac:dyDescent="0.3">
      <c r="A703" t="s">
        <v>148</v>
      </c>
      <c r="B703" t="s">
        <v>1033</v>
      </c>
      <c r="C703" t="s">
        <v>1475</v>
      </c>
      <c r="D703" t="s">
        <v>597</v>
      </c>
      <c r="E703" t="s">
        <v>598</v>
      </c>
      <c r="F703" t="s">
        <v>1480</v>
      </c>
      <c r="G703" t="str">
        <f>VLOOKUP(L703,'[3]Locn Lookup 2'!G:H,2,FALSE)</f>
        <v>114 -  EASTERN MIDDLE SCHOOL</v>
      </c>
      <c r="H703" t="str">
        <f t="shared" si="37"/>
        <v>22180114 -  EASTERN MIDDLE SCHOOL</v>
      </c>
      <c r="I703" t="s">
        <v>154</v>
      </c>
      <c r="J703" t="s">
        <v>155</v>
      </c>
      <c r="L703" s="3">
        <v>114</v>
      </c>
      <c r="M703" t="s">
        <v>1237</v>
      </c>
      <c r="N703" t="s">
        <v>1481</v>
      </c>
      <c r="O703" t="s">
        <v>871</v>
      </c>
      <c r="P703" t="s">
        <v>158</v>
      </c>
      <c r="Q703" t="s">
        <v>307</v>
      </c>
      <c r="R703">
        <v>0</v>
      </c>
      <c r="S703">
        <v>0</v>
      </c>
      <c r="T703">
        <v>0</v>
      </c>
      <c r="U703">
        <v>0</v>
      </c>
      <c r="V703">
        <v>0</v>
      </c>
      <c r="W703">
        <v>0</v>
      </c>
      <c r="X703">
        <v>0</v>
      </c>
      <c r="Y703">
        <v>0</v>
      </c>
      <c r="Z703">
        <v>0</v>
      </c>
      <c r="AA703">
        <v>0</v>
      </c>
      <c r="AB703">
        <v>3000</v>
      </c>
      <c r="AC703">
        <v>0</v>
      </c>
      <c r="AD703">
        <v>-3000</v>
      </c>
      <c r="AE703">
        <f t="shared" si="38"/>
        <v>-3000</v>
      </c>
      <c r="AF703">
        <v>0</v>
      </c>
      <c r="AG703">
        <v>0</v>
      </c>
      <c r="AH703">
        <v>0</v>
      </c>
      <c r="AI703">
        <v>0</v>
      </c>
      <c r="AJ703">
        <v>0</v>
      </c>
      <c r="AK703">
        <v>0</v>
      </c>
      <c r="AL703">
        <v>0</v>
      </c>
      <c r="AM703">
        <v>0</v>
      </c>
      <c r="AN703">
        <v>0</v>
      </c>
      <c r="AO703">
        <v>0</v>
      </c>
      <c r="AP703">
        <v>0</v>
      </c>
      <c r="AQ703">
        <v>0</v>
      </c>
      <c r="AR703">
        <v>0</v>
      </c>
      <c r="AS703">
        <v>0</v>
      </c>
      <c r="AT703">
        <v>0</v>
      </c>
      <c r="AU703">
        <v>0</v>
      </c>
      <c r="AV703">
        <v>0</v>
      </c>
      <c r="AW703">
        <v>0</v>
      </c>
      <c r="AX703">
        <v>0</v>
      </c>
      <c r="AY703">
        <v>0</v>
      </c>
      <c r="AZ703" t="s">
        <v>1482</v>
      </c>
      <c r="BA703" t="s">
        <v>1480</v>
      </c>
      <c r="BB703" t="s">
        <v>161</v>
      </c>
      <c r="BC703" t="s">
        <v>161</v>
      </c>
      <c r="BD703" t="s">
        <v>161</v>
      </c>
      <c r="BE703" t="s">
        <v>161</v>
      </c>
      <c r="BF703" t="s">
        <v>159</v>
      </c>
      <c r="BG703" t="s">
        <v>161</v>
      </c>
      <c r="BH703" t="s">
        <v>161</v>
      </c>
      <c r="BI703">
        <v>0</v>
      </c>
      <c r="BJ703" t="s">
        <v>161</v>
      </c>
      <c r="BK703" t="s">
        <v>161</v>
      </c>
      <c r="BL703" t="s">
        <v>161</v>
      </c>
      <c r="BM703" t="s">
        <v>161</v>
      </c>
      <c r="BO703" t="s">
        <v>161</v>
      </c>
      <c r="BQ703" t="s">
        <v>161</v>
      </c>
      <c r="BS703" t="s">
        <v>161</v>
      </c>
      <c r="BU703" t="s">
        <v>161</v>
      </c>
      <c r="BW703" t="s">
        <v>161</v>
      </c>
      <c r="BX703" t="s">
        <v>161</v>
      </c>
      <c r="BZ703">
        <v>0</v>
      </c>
      <c r="CA703">
        <v>0</v>
      </c>
      <c r="CB703">
        <v>0</v>
      </c>
      <c r="CC703">
        <v>0</v>
      </c>
      <c r="CD703">
        <v>0</v>
      </c>
      <c r="CE703">
        <v>0</v>
      </c>
      <c r="CF703">
        <v>0</v>
      </c>
      <c r="CG703">
        <v>0</v>
      </c>
      <c r="CH703">
        <v>0</v>
      </c>
      <c r="CI703">
        <v>0</v>
      </c>
      <c r="CJ703">
        <v>0</v>
      </c>
      <c r="CK703">
        <v>0</v>
      </c>
      <c r="CL703">
        <v>0</v>
      </c>
      <c r="CM703">
        <v>0</v>
      </c>
      <c r="CN703">
        <v>0</v>
      </c>
      <c r="CO703">
        <v>0</v>
      </c>
      <c r="CP703">
        <v>0</v>
      </c>
      <c r="CQ703">
        <v>0</v>
      </c>
      <c r="CR703">
        <v>0</v>
      </c>
      <c r="CS703">
        <v>0</v>
      </c>
      <c r="CT703">
        <v>0</v>
      </c>
      <c r="CU703">
        <v>0</v>
      </c>
      <c r="CV703">
        <v>0</v>
      </c>
      <c r="CW703">
        <v>0</v>
      </c>
      <c r="CX703">
        <v>0</v>
      </c>
      <c r="CY703">
        <v>0</v>
      </c>
      <c r="CZ703">
        <v>0</v>
      </c>
      <c r="DA703">
        <v>0</v>
      </c>
      <c r="DB703">
        <v>0</v>
      </c>
      <c r="DC703">
        <v>0</v>
      </c>
      <c r="DD703">
        <v>0</v>
      </c>
      <c r="DE703">
        <v>0</v>
      </c>
      <c r="DF703">
        <v>0</v>
      </c>
      <c r="DG703">
        <v>0</v>
      </c>
      <c r="DH703">
        <v>0</v>
      </c>
      <c r="DI703">
        <v>0</v>
      </c>
      <c r="DJ703">
        <v>0</v>
      </c>
      <c r="DK703">
        <v>0</v>
      </c>
      <c r="DL703">
        <v>0</v>
      </c>
      <c r="DM703">
        <v>0</v>
      </c>
      <c r="DN703">
        <v>0</v>
      </c>
      <c r="DO703">
        <v>0</v>
      </c>
      <c r="DP703">
        <v>0</v>
      </c>
      <c r="DQ703">
        <v>0</v>
      </c>
      <c r="DR703">
        <v>0</v>
      </c>
      <c r="DS703">
        <v>0</v>
      </c>
      <c r="DT703">
        <v>0</v>
      </c>
      <c r="DU703">
        <v>0</v>
      </c>
      <c r="DV703">
        <v>0</v>
      </c>
      <c r="DW703">
        <v>0</v>
      </c>
      <c r="DX703">
        <v>0</v>
      </c>
      <c r="DY703">
        <v>0</v>
      </c>
      <c r="DZ703">
        <v>0</v>
      </c>
      <c r="EA703">
        <v>0</v>
      </c>
      <c r="EB703">
        <v>0</v>
      </c>
      <c r="EC703">
        <v>0</v>
      </c>
      <c r="ED703">
        <v>0</v>
      </c>
      <c r="EE703">
        <v>0</v>
      </c>
      <c r="EF703">
        <v>0</v>
      </c>
      <c r="EG703">
        <v>0</v>
      </c>
      <c r="EH703">
        <v>0</v>
      </c>
      <c r="EI703">
        <v>0</v>
      </c>
      <c r="EJ703">
        <v>0</v>
      </c>
      <c r="EK703">
        <v>0</v>
      </c>
      <c r="EL703">
        <v>0</v>
      </c>
      <c r="EM703">
        <v>0</v>
      </c>
      <c r="EN703">
        <v>0</v>
      </c>
      <c r="EO703">
        <v>0</v>
      </c>
      <c r="EP703">
        <v>0</v>
      </c>
      <c r="EQ703">
        <v>0</v>
      </c>
      <c r="ER703">
        <v>0</v>
      </c>
      <c r="ES703">
        <v>0</v>
      </c>
    </row>
    <row r="704" spans="1:149" hidden="1" x14ac:dyDescent="0.3">
      <c r="A704" t="s">
        <v>148</v>
      </c>
      <c r="B704" t="s">
        <v>1033</v>
      </c>
      <c r="C704" t="s">
        <v>1483</v>
      </c>
      <c r="D704" t="s">
        <v>151</v>
      </c>
      <c r="E704" t="s">
        <v>152</v>
      </c>
      <c r="F704" t="s">
        <v>1102</v>
      </c>
      <c r="G704" t="str">
        <f>VLOOKUP(L704,'[3]Locn Lookup 2'!G:H,2,FALSE)</f>
        <v>114 -  EASTERN MIDDLE SCHOOL</v>
      </c>
      <c r="H704" t="str">
        <f t="shared" si="37"/>
        <v>11142114 -  EASTERN MIDDLE SCHOOL</v>
      </c>
      <c r="I704" t="s">
        <v>154</v>
      </c>
      <c r="J704" t="s">
        <v>155</v>
      </c>
      <c r="L704" s="3">
        <v>114</v>
      </c>
      <c r="M704" t="s">
        <v>840</v>
      </c>
      <c r="N704" t="s">
        <v>1484</v>
      </c>
      <c r="O704" t="s">
        <v>151</v>
      </c>
      <c r="P704" t="s">
        <v>158</v>
      </c>
      <c r="Q704" t="s">
        <v>307</v>
      </c>
      <c r="R704">
        <v>0</v>
      </c>
      <c r="S704">
        <v>0</v>
      </c>
      <c r="T704">
        <v>0</v>
      </c>
      <c r="U704">
        <v>0</v>
      </c>
      <c r="V704">
        <v>0</v>
      </c>
      <c r="W704">
        <v>0</v>
      </c>
      <c r="X704">
        <v>0</v>
      </c>
      <c r="Y704">
        <v>0</v>
      </c>
      <c r="Z704">
        <v>0</v>
      </c>
      <c r="AA704">
        <v>0</v>
      </c>
      <c r="AB704">
        <v>18800</v>
      </c>
      <c r="AC704">
        <v>0</v>
      </c>
      <c r="AD704">
        <v>-16010</v>
      </c>
      <c r="AE704">
        <f t="shared" si="38"/>
        <v>-16010</v>
      </c>
      <c r="AF704">
        <v>2790</v>
      </c>
      <c r="AG704">
        <v>2790</v>
      </c>
      <c r="AH704">
        <v>0</v>
      </c>
      <c r="AI704">
        <v>100</v>
      </c>
      <c r="AJ704">
        <v>0</v>
      </c>
      <c r="AK704">
        <v>0</v>
      </c>
      <c r="AL704">
        <v>0</v>
      </c>
      <c r="AM704">
        <v>0</v>
      </c>
      <c r="AN704">
        <v>0</v>
      </c>
      <c r="AO704">
        <v>0</v>
      </c>
      <c r="AP704">
        <v>0</v>
      </c>
      <c r="AQ704">
        <v>0</v>
      </c>
      <c r="AR704">
        <v>0</v>
      </c>
      <c r="AS704">
        <v>0</v>
      </c>
      <c r="AT704">
        <v>0</v>
      </c>
      <c r="AU704">
        <v>0</v>
      </c>
      <c r="AV704">
        <v>0</v>
      </c>
      <c r="AW704">
        <v>0</v>
      </c>
      <c r="AX704">
        <v>0</v>
      </c>
      <c r="AY704">
        <v>0</v>
      </c>
      <c r="AZ704" t="s">
        <v>988</v>
      </c>
      <c r="BA704" t="s">
        <v>1102</v>
      </c>
      <c r="BB704" t="s">
        <v>161</v>
      </c>
      <c r="BC704" t="s">
        <v>161</v>
      </c>
      <c r="BD704" t="s">
        <v>161</v>
      </c>
      <c r="BE704" t="s">
        <v>161</v>
      </c>
      <c r="BF704" t="s">
        <v>159</v>
      </c>
      <c r="BG704" t="s">
        <v>161</v>
      </c>
      <c r="BH704" t="s">
        <v>161</v>
      </c>
      <c r="BI704">
        <v>0</v>
      </c>
      <c r="BJ704" t="s">
        <v>161</v>
      </c>
      <c r="BK704" t="s">
        <v>161</v>
      </c>
      <c r="BL704" t="s">
        <v>1104</v>
      </c>
      <c r="BM704" t="s">
        <v>161</v>
      </c>
      <c r="BO704" t="s">
        <v>161</v>
      </c>
      <c r="BQ704" t="s">
        <v>161</v>
      </c>
      <c r="BS704" t="s">
        <v>161</v>
      </c>
      <c r="BU704" t="s">
        <v>161</v>
      </c>
      <c r="BW704" t="s">
        <v>161</v>
      </c>
      <c r="BX704" t="s">
        <v>161</v>
      </c>
      <c r="BZ704">
        <v>0</v>
      </c>
      <c r="CA704">
        <v>0</v>
      </c>
      <c r="CB704">
        <v>0</v>
      </c>
      <c r="CC704">
        <v>0</v>
      </c>
      <c r="CD704">
        <v>0</v>
      </c>
      <c r="CE704">
        <v>0</v>
      </c>
      <c r="CF704">
        <v>0</v>
      </c>
      <c r="CG704">
        <v>0</v>
      </c>
      <c r="CH704">
        <v>0</v>
      </c>
      <c r="CI704">
        <v>0</v>
      </c>
      <c r="CJ704">
        <v>0</v>
      </c>
      <c r="CK704">
        <v>0</v>
      </c>
      <c r="CL704">
        <v>0</v>
      </c>
      <c r="CM704">
        <v>0</v>
      </c>
      <c r="CN704">
        <v>0</v>
      </c>
      <c r="CO704">
        <v>0</v>
      </c>
      <c r="CP704">
        <v>0</v>
      </c>
      <c r="CQ704">
        <v>0</v>
      </c>
      <c r="CR704">
        <v>0</v>
      </c>
      <c r="CS704">
        <v>0</v>
      </c>
      <c r="CT704">
        <v>0</v>
      </c>
      <c r="CU704">
        <v>0</v>
      </c>
      <c r="CV704">
        <v>0</v>
      </c>
      <c r="CW704">
        <v>0</v>
      </c>
      <c r="CX704">
        <v>0</v>
      </c>
      <c r="CY704">
        <v>0</v>
      </c>
      <c r="CZ704">
        <v>0</v>
      </c>
      <c r="DA704">
        <v>0</v>
      </c>
      <c r="DB704">
        <v>0</v>
      </c>
      <c r="DC704">
        <v>0</v>
      </c>
      <c r="DD704">
        <v>0</v>
      </c>
      <c r="DE704">
        <v>0</v>
      </c>
      <c r="DF704">
        <v>0</v>
      </c>
      <c r="DG704">
        <v>0</v>
      </c>
      <c r="DH704">
        <v>0</v>
      </c>
      <c r="DI704">
        <v>0</v>
      </c>
      <c r="DJ704">
        <v>0</v>
      </c>
      <c r="DK704">
        <v>0</v>
      </c>
      <c r="DL704">
        <v>0</v>
      </c>
      <c r="DM704">
        <v>0</v>
      </c>
      <c r="DN704">
        <v>0</v>
      </c>
      <c r="DO704">
        <v>0</v>
      </c>
      <c r="DP704">
        <v>0</v>
      </c>
      <c r="DQ704">
        <v>0</v>
      </c>
      <c r="DR704">
        <v>0</v>
      </c>
      <c r="DS704">
        <v>0</v>
      </c>
      <c r="DT704">
        <v>0</v>
      </c>
      <c r="DU704">
        <v>0</v>
      </c>
      <c r="DV704">
        <v>0</v>
      </c>
      <c r="DW704">
        <v>0</v>
      </c>
      <c r="DX704">
        <v>0</v>
      </c>
      <c r="DY704">
        <v>0</v>
      </c>
      <c r="DZ704">
        <v>0</v>
      </c>
      <c r="EA704">
        <v>0</v>
      </c>
      <c r="EB704">
        <v>0</v>
      </c>
      <c r="EC704">
        <v>0</v>
      </c>
      <c r="ED704">
        <v>0</v>
      </c>
      <c r="EE704">
        <v>0</v>
      </c>
      <c r="EF704">
        <v>0</v>
      </c>
      <c r="EG704">
        <v>0</v>
      </c>
      <c r="EH704">
        <v>0</v>
      </c>
      <c r="EI704">
        <v>0</v>
      </c>
      <c r="EJ704">
        <v>0</v>
      </c>
      <c r="EK704">
        <v>0</v>
      </c>
      <c r="EL704">
        <v>18800</v>
      </c>
      <c r="EM704">
        <v>0</v>
      </c>
      <c r="EN704">
        <v>-16010</v>
      </c>
      <c r="EO704">
        <v>2790</v>
      </c>
      <c r="EP704">
        <v>2790</v>
      </c>
      <c r="EQ704">
        <v>0</v>
      </c>
      <c r="ER704">
        <v>0</v>
      </c>
      <c r="ES704">
        <v>100</v>
      </c>
    </row>
    <row r="705" spans="1:149" hidden="1" x14ac:dyDescent="0.3">
      <c r="A705" t="s">
        <v>148</v>
      </c>
      <c r="B705" t="s">
        <v>1033</v>
      </c>
      <c r="C705" t="s">
        <v>1485</v>
      </c>
      <c r="D705" t="s">
        <v>151</v>
      </c>
      <c r="E705" t="s">
        <v>152</v>
      </c>
      <c r="F705" t="s">
        <v>1352</v>
      </c>
      <c r="G705" t="str">
        <f>VLOOKUP(L705,'[3]Locn Lookup 2'!G:H,2,FALSE)</f>
        <v>114 -  EASTERN MIDDLE SCHOOL</v>
      </c>
      <c r="H705" t="str">
        <f t="shared" si="37"/>
        <v>12142114 -  EASTERN MIDDLE SCHOOL</v>
      </c>
      <c r="I705" t="s">
        <v>154</v>
      </c>
      <c r="J705" t="s">
        <v>155</v>
      </c>
      <c r="L705" s="3">
        <v>114</v>
      </c>
      <c r="M705" t="s">
        <v>156</v>
      </c>
      <c r="N705" t="s">
        <v>1486</v>
      </c>
      <c r="O705" t="s">
        <v>151</v>
      </c>
      <c r="P705" t="s">
        <v>158</v>
      </c>
      <c r="Q705" t="s">
        <v>307</v>
      </c>
      <c r="R705">
        <v>0</v>
      </c>
      <c r="S705">
        <v>0</v>
      </c>
      <c r="T705">
        <v>0</v>
      </c>
      <c r="U705">
        <v>0</v>
      </c>
      <c r="V705">
        <v>0</v>
      </c>
      <c r="W705">
        <v>0</v>
      </c>
      <c r="X705">
        <v>0</v>
      </c>
      <c r="Y705">
        <v>0</v>
      </c>
      <c r="Z705">
        <v>0</v>
      </c>
      <c r="AA705">
        <v>0</v>
      </c>
      <c r="AB705">
        <v>25000</v>
      </c>
      <c r="AC705">
        <v>0</v>
      </c>
      <c r="AD705">
        <v>-6997.08</v>
      </c>
      <c r="AE705">
        <f t="shared" si="38"/>
        <v>-6997.08</v>
      </c>
      <c r="AF705">
        <v>18002.919999999998</v>
      </c>
      <c r="AG705">
        <v>18002.919999999998</v>
      </c>
      <c r="AH705">
        <v>0</v>
      </c>
      <c r="AI705">
        <v>100</v>
      </c>
      <c r="AJ705">
        <v>0</v>
      </c>
      <c r="AK705">
        <v>0</v>
      </c>
      <c r="AL705">
        <v>0</v>
      </c>
      <c r="AM705">
        <v>0</v>
      </c>
      <c r="AN705">
        <v>0</v>
      </c>
      <c r="AO705">
        <v>0</v>
      </c>
      <c r="AP705">
        <v>0</v>
      </c>
      <c r="AQ705">
        <v>0</v>
      </c>
      <c r="AR705">
        <v>0</v>
      </c>
      <c r="AS705">
        <v>0</v>
      </c>
      <c r="AT705">
        <v>0</v>
      </c>
      <c r="AU705">
        <v>0</v>
      </c>
      <c r="AV705">
        <v>0</v>
      </c>
      <c r="AW705">
        <v>0</v>
      </c>
      <c r="AX705">
        <v>0</v>
      </c>
      <c r="AY705">
        <v>0</v>
      </c>
      <c r="AZ705" t="s">
        <v>297</v>
      </c>
      <c r="BA705" t="s">
        <v>1352</v>
      </c>
      <c r="BB705" t="s">
        <v>161</v>
      </c>
      <c r="BC705" t="s">
        <v>161</v>
      </c>
      <c r="BD705" t="s">
        <v>161</v>
      </c>
      <c r="BE705" t="s">
        <v>161</v>
      </c>
      <c r="BF705" t="s">
        <v>159</v>
      </c>
      <c r="BG705" t="s">
        <v>161</v>
      </c>
      <c r="BH705" t="s">
        <v>161</v>
      </c>
      <c r="BI705">
        <v>0</v>
      </c>
      <c r="BJ705" t="s">
        <v>161</v>
      </c>
      <c r="BK705" t="s">
        <v>161</v>
      </c>
      <c r="BL705" t="s">
        <v>1354</v>
      </c>
      <c r="BM705" t="s">
        <v>161</v>
      </c>
      <c r="BO705" t="s">
        <v>161</v>
      </c>
      <c r="BQ705" t="s">
        <v>161</v>
      </c>
      <c r="BS705" t="s">
        <v>161</v>
      </c>
      <c r="BU705" t="s">
        <v>161</v>
      </c>
      <c r="BW705" t="s">
        <v>161</v>
      </c>
      <c r="BX705" t="s">
        <v>161</v>
      </c>
      <c r="BZ705">
        <v>0</v>
      </c>
      <c r="CA705">
        <v>0</v>
      </c>
      <c r="CB705">
        <v>0</v>
      </c>
      <c r="CC705">
        <v>0</v>
      </c>
      <c r="CD705">
        <v>0</v>
      </c>
      <c r="CE705">
        <v>0</v>
      </c>
      <c r="CF705">
        <v>0</v>
      </c>
      <c r="CG705">
        <v>0</v>
      </c>
      <c r="CH705">
        <v>0</v>
      </c>
      <c r="CI705">
        <v>0</v>
      </c>
      <c r="CJ705">
        <v>0</v>
      </c>
      <c r="CK705">
        <v>0</v>
      </c>
      <c r="CL705">
        <v>0</v>
      </c>
      <c r="CM705">
        <v>0</v>
      </c>
      <c r="CN705">
        <v>0</v>
      </c>
      <c r="CO705">
        <v>0</v>
      </c>
      <c r="CP705">
        <v>0</v>
      </c>
      <c r="CQ705">
        <v>0</v>
      </c>
      <c r="CR705">
        <v>0</v>
      </c>
      <c r="CS705">
        <v>0</v>
      </c>
      <c r="CT705">
        <v>0</v>
      </c>
      <c r="CU705">
        <v>0</v>
      </c>
      <c r="CV705">
        <v>0</v>
      </c>
      <c r="CW705">
        <v>0</v>
      </c>
      <c r="CX705">
        <v>0</v>
      </c>
      <c r="CY705">
        <v>0</v>
      </c>
      <c r="CZ705">
        <v>0</v>
      </c>
      <c r="DA705">
        <v>0</v>
      </c>
      <c r="DB705">
        <v>0</v>
      </c>
      <c r="DC705">
        <v>0</v>
      </c>
      <c r="DD705">
        <v>0</v>
      </c>
      <c r="DE705">
        <v>0</v>
      </c>
      <c r="DF705">
        <v>0</v>
      </c>
      <c r="DG705">
        <v>0</v>
      </c>
      <c r="DH705">
        <v>0</v>
      </c>
      <c r="DI705">
        <v>0</v>
      </c>
      <c r="DJ705">
        <v>0</v>
      </c>
      <c r="DK705">
        <v>0</v>
      </c>
      <c r="DL705">
        <v>0</v>
      </c>
      <c r="DM705">
        <v>0</v>
      </c>
      <c r="DN705">
        <v>0</v>
      </c>
      <c r="DO705">
        <v>0</v>
      </c>
      <c r="DP705">
        <v>0</v>
      </c>
      <c r="DQ705">
        <v>0</v>
      </c>
      <c r="DR705">
        <v>0</v>
      </c>
      <c r="DS705">
        <v>0</v>
      </c>
      <c r="DT705">
        <v>0</v>
      </c>
      <c r="DU705">
        <v>0</v>
      </c>
      <c r="DV705">
        <v>0</v>
      </c>
      <c r="DW705">
        <v>0</v>
      </c>
      <c r="DX705">
        <v>0</v>
      </c>
      <c r="DY705">
        <v>0</v>
      </c>
      <c r="DZ705">
        <v>0</v>
      </c>
      <c r="EA705">
        <v>0</v>
      </c>
      <c r="EB705">
        <v>0</v>
      </c>
      <c r="EC705">
        <v>0</v>
      </c>
      <c r="ED705">
        <v>25000</v>
      </c>
      <c r="EE705">
        <v>0</v>
      </c>
      <c r="EF705">
        <v>-6997.08</v>
      </c>
      <c r="EG705">
        <v>18002.919999999998</v>
      </c>
      <c r="EH705">
        <v>18002.919999999998</v>
      </c>
      <c r="EI705">
        <v>0</v>
      </c>
      <c r="EJ705">
        <v>0</v>
      </c>
      <c r="EK705">
        <v>100</v>
      </c>
      <c r="EL705">
        <v>0</v>
      </c>
      <c r="EM705">
        <v>0</v>
      </c>
      <c r="EN705">
        <v>0</v>
      </c>
      <c r="EO705">
        <v>0</v>
      </c>
      <c r="EP705">
        <v>0</v>
      </c>
      <c r="EQ705">
        <v>0</v>
      </c>
      <c r="ER705">
        <v>0</v>
      </c>
      <c r="ES705">
        <v>0</v>
      </c>
    </row>
    <row r="706" spans="1:149" hidden="1" x14ac:dyDescent="0.3">
      <c r="A706" t="s">
        <v>148</v>
      </c>
      <c r="B706" t="s">
        <v>1033</v>
      </c>
      <c r="C706" t="s">
        <v>1485</v>
      </c>
      <c r="D706" t="s">
        <v>151</v>
      </c>
      <c r="E706" t="s">
        <v>152</v>
      </c>
      <c r="F706" t="s">
        <v>1107</v>
      </c>
      <c r="G706" t="str">
        <f>VLOOKUP(L706,'[3]Locn Lookup 2'!G:H,2,FALSE)</f>
        <v>114 -  EASTERN MIDDLE SCHOOL</v>
      </c>
      <c r="H706" t="str">
        <f t="shared" si="37"/>
        <v>16169114 -  EASTERN MIDDLE SCHOOL</v>
      </c>
      <c r="I706" t="s">
        <v>154</v>
      </c>
      <c r="J706" t="s">
        <v>155</v>
      </c>
      <c r="L706" s="3">
        <v>114</v>
      </c>
      <c r="M706" t="s">
        <v>156</v>
      </c>
      <c r="N706" t="s">
        <v>1487</v>
      </c>
      <c r="O706" t="s">
        <v>151</v>
      </c>
      <c r="P706" t="s">
        <v>158</v>
      </c>
      <c r="Q706" t="s">
        <v>159</v>
      </c>
      <c r="R706">
        <v>0</v>
      </c>
      <c r="S706">
        <v>0</v>
      </c>
      <c r="T706">
        <v>0</v>
      </c>
      <c r="U706">
        <v>0</v>
      </c>
      <c r="V706">
        <v>0</v>
      </c>
      <c r="W706">
        <v>0</v>
      </c>
      <c r="X706">
        <v>0</v>
      </c>
      <c r="Y706">
        <v>0</v>
      </c>
      <c r="Z706">
        <v>0</v>
      </c>
      <c r="AA706">
        <v>0</v>
      </c>
      <c r="AB706">
        <v>22500</v>
      </c>
      <c r="AC706">
        <v>0</v>
      </c>
      <c r="AD706">
        <v>-1739.75</v>
      </c>
      <c r="AE706">
        <f t="shared" si="38"/>
        <v>-1739.75</v>
      </c>
      <c r="AF706">
        <v>20760.25</v>
      </c>
      <c r="AG706">
        <v>20760.25</v>
      </c>
      <c r="AH706">
        <v>0</v>
      </c>
      <c r="AI706">
        <v>100</v>
      </c>
      <c r="AJ706">
        <v>0</v>
      </c>
      <c r="AK706">
        <v>0</v>
      </c>
      <c r="AL706">
        <v>0</v>
      </c>
      <c r="AM706">
        <v>0</v>
      </c>
      <c r="AN706">
        <v>0</v>
      </c>
      <c r="AO706">
        <v>0</v>
      </c>
      <c r="AP706">
        <v>0</v>
      </c>
      <c r="AQ706">
        <v>0</v>
      </c>
      <c r="AR706">
        <v>0</v>
      </c>
      <c r="AS706">
        <v>0</v>
      </c>
      <c r="AT706">
        <v>0</v>
      </c>
      <c r="AU706">
        <v>0</v>
      </c>
      <c r="AV706">
        <v>0</v>
      </c>
      <c r="AW706">
        <v>0</v>
      </c>
      <c r="AX706">
        <v>0</v>
      </c>
      <c r="AY706">
        <v>0</v>
      </c>
      <c r="AZ706" t="s">
        <v>1109</v>
      </c>
      <c r="BA706" t="s">
        <v>1107</v>
      </c>
      <c r="BB706" t="s">
        <v>161</v>
      </c>
      <c r="BC706" t="s">
        <v>161</v>
      </c>
      <c r="BD706" t="s">
        <v>161</v>
      </c>
      <c r="BE706" t="s">
        <v>161</v>
      </c>
      <c r="BF706" t="s">
        <v>159</v>
      </c>
      <c r="BG706" t="s">
        <v>161</v>
      </c>
      <c r="BH706" s="4">
        <v>42186</v>
      </c>
      <c r="BI706">
        <v>0</v>
      </c>
      <c r="BJ706" s="4">
        <v>42551</v>
      </c>
      <c r="BK706" t="s">
        <v>161</v>
      </c>
      <c r="BL706" t="s">
        <v>161</v>
      </c>
      <c r="BM706" t="s">
        <v>161</v>
      </c>
      <c r="BO706" t="s">
        <v>161</v>
      </c>
      <c r="BQ706" t="s">
        <v>161</v>
      </c>
      <c r="BS706" t="s">
        <v>161</v>
      </c>
      <c r="BU706" t="s">
        <v>161</v>
      </c>
      <c r="BW706" t="s">
        <v>161</v>
      </c>
      <c r="BX706" t="s">
        <v>161</v>
      </c>
      <c r="BZ706">
        <v>1739.75</v>
      </c>
      <c r="CA706">
        <v>0</v>
      </c>
      <c r="CB706">
        <v>-1739.75</v>
      </c>
      <c r="CC706">
        <v>0</v>
      </c>
      <c r="CD706">
        <v>0</v>
      </c>
      <c r="CE706">
        <v>0</v>
      </c>
      <c r="CF706">
        <v>0</v>
      </c>
      <c r="CG706">
        <v>0</v>
      </c>
      <c r="CH706">
        <v>1739.75</v>
      </c>
      <c r="CI706">
        <v>0</v>
      </c>
      <c r="CJ706">
        <v>0</v>
      </c>
      <c r="CK706">
        <v>1739.75</v>
      </c>
      <c r="CL706">
        <v>0</v>
      </c>
      <c r="CM706">
        <v>0</v>
      </c>
      <c r="CN706">
        <v>1739.75</v>
      </c>
      <c r="CO706">
        <v>0</v>
      </c>
      <c r="CP706">
        <v>4839.75</v>
      </c>
      <c r="CQ706">
        <v>0</v>
      </c>
      <c r="CR706">
        <v>0</v>
      </c>
      <c r="CS706">
        <v>4839.75</v>
      </c>
      <c r="CT706">
        <v>3100</v>
      </c>
      <c r="CU706">
        <v>0</v>
      </c>
      <c r="CV706">
        <v>1739.75</v>
      </c>
      <c r="CW706">
        <v>64.05</v>
      </c>
      <c r="CX706">
        <v>22500</v>
      </c>
      <c r="CY706">
        <v>0</v>
      </c>
      <c r="CZ706">
        <v>0</v>
      </c>
      <c r="DA706">
        <v>22500</v>
      </c>
      <c r="DB706">
        <v>17660.25</v>
      </c>
      <c r="DC706">
        <v>0</v>
      </c>
      <c r="DD706">
        <v>4839.75</v>
      </c>
      <c r="DE706">
        <v>78.489999999999995</v>
      </c>
      <c r="DF706">
        <v>0</v>
      </c>
      <c r="DG706">
        <v>0</v>
      </c>
      <c r="DH706">
        <v>0</v>
      </c>
      <c r="DI706">
        <v>0</v>
      </c>
      <c r="DJ706">
        <v>0</v>
      </c>
      <c r="DK706">
        <v>0</v>
      </c>
      <c r="DL706">
        <v>0</v>
      </c>
      <c r="DM706">
        <v>0</v>
      </c>
      <c r="DN706">
        <v>0</v>
      </c>
      <c r="DO706">
        <v>0</v>
      </c>
      <c r="DP706">
        <v>0</v>
      </c>
      <c r="DQ706">
        <v>0</v>
      </c>
      <c r="DR706">
        <v>0</v>
      </c>
      <c r="DS706">
        <v>0</v>
      </c>
      <c r="DT706">
        <v>0</v>
      </c>
      <c r="DU706">
        <v>0</v>
      </c>
      <c r="DV706">
        <v>0</v>
      </c>
      <c r="DW706">
        <v>0</v>
      </c>
      <c r="DX706">
        <v>0</v>
      </c>
      <c r="DY706">
        <v>0</v>
      </c>
      <c r="DZ706">
        <v>0</v>
      </c>
      <c r="EA706">
        <v>0</v>
      </c>
      <c r="EB706">
        <v>0</v>
      </c>
      <c r="EC706">
        <v>0</v>
      </c>
      <c r="ED706">
        <v>0</v>
      </c>
      <c r="EE706">
        <v>0</v>
      </c>
      <c r="EF706">
        <v>0</v>
      </c>
      <c r="EG706">
        <v>0</v>
      </c>
      <c r="EH706">
        <v>0</v>
      </c>
      <c r="EI706">
        <v>0</v>
      </c>
      <c r="EJ706">
        <v>0</v>
      </c>
      <c r="EK706">
        <v>0</v>
      </c>
      <c r="EL706">
        <v>0</v>
      </c>
      <c r="EM706">
        <v>0</v>
      </c>
      <c r="EN706">
        <v>0</v>
      </c>
      <c r="EO706">
        <v>0</v>
      </c>
      <c r="EP706">
        <v>0</v>
      </c>
      <c r="EQ706">
        <v>0</v>
      </c>
      <c r="ER706">
        <v>0</v>
      </c>
      <c r="ES706">
        <v>0</v>
      </c>
    </row>
    <row r="707" spans="1:149" hidden="1" x14ac:dyDescent="0.3">
      <c r="A707" t="s">
        <v>148</v>
      </c>
      <c r="B707" t="s">
        <v>1033</v>
      </c>
      <c r="C707" t="s">
        <v>1485</v>
      </c>
      <c r="D707" t="s">
        <v>151</v>
      </c>
      <c r="E707" t="s">
        <v>152</v>
      </c>
      <c r="F707" t="s">
        <v>1110</v>
      </c>
      <c r="G707" t="str">
        <f>VLOOKUP(L707,'[3]Locn Lookup 2'!G:H,2,FALSE)</f>
        <v>114 -  EASTERN MIDDLE SCHOOL</v>
      </c>
      <c r="H707" t="str">
        <f t="shared" ref="H707:H770" si="39">F707&amp;G707</f>
        <v>17162114 -  EASTERN MIDDLE SCHOOL</v>
      </c>
      <c r="I707" t="s">
        <v>154</v>
      </c>
      <c r="J707" t="s">
        <v>155</v>
      </c>
      <c r="L707" s="3">
        <v>114</v>
      </c>
      <c r="M707" t="s">
        <v>156</v>
      </c>
      <c r="N707" t="s">
        <v>1488</v>
      </c>
      <c r="O707" t="s">
        <v>151</v>
      </c>
      <c r="P707" t="s">
        <v>158</v>
      </c>
      <c r="Q707" t="s">
        <v>159</v>
      </c>
      <c r="R707">
        <v>0</v>
      </c>
      <c r="S707">
        <v>0</v>
      </c>
      <c r="T707">
        <v>0</v>
      </c>
      <c r="U707">
        <v>0</v>
      </c>
      <c r="V707">
        <v>0</v>
      </c>
      <c r="W707">
        <v>0</v>
      </c>
      <c r="X707">
        <v>0</v>
      </c>
      <c r="Y707">
        <v>0</v>
      </c>
      <c r="Z707">
        <v>0</v>
      </c>
      <c r="AA707">
        <v>0</v>
      </c>
      <c r="AB707">
        <v>5000</v>
      </c>
      <c r="AC707">
        <v>0</v>
      </c>
      <c r="AD707">
        <v>0</v>
      </c>
      <c r="AE707">
        <f t="shared" ref="AE707:AE770" si="40">AC707+AD707</f>
        <v>0</v>
      </c>
      <c r="AF707">
        <v>5000</v>
      </c>
      <c r="AG707">
        <v>5000</v>
      </c>
      <c r="AH707">
        <v>0</v>
      </c>
      <c r="AI707">
        <v>100</v>
      </c>
      <c r="AJ707">
        <v>0</v>
      </c>
      <c r="AK707">
        <v>0</v>
      </c>
      <c r="AL707">
        <v>0</v>
      </c>
      <c r="AM707">
        <v>0</v>
      </c>
      <c r="AN707">
        <v>0</v>
      </c>
      <c r="AO707">
        <v>0</v>
      </c>
      <c r="AP707">
        <v>0</v>
      </c>
      <c r="AQ707">
        <v>0</v>
      </c>
      <c r="AR707">
        <v>0</v>
      </c>
      <c r="AS707">
        <v>0</v>
      </c>
      <c r="AT707">
        <v>0</v>
      </c>
      <c r="AU707">
        <v>0</v>
      </c>
      <c r="AV707">
        <v>0</v>
      </c>
      <c r="AW707">
        <v>0</v>
      </c>
      <c r="AX707">
        <v>0</v>
      </c>
      <c r="AY707">
        <v>0</v>
      </c>
      <c r="AZ707" t="s">
        <v>1112</v>
      </c>
      <c r="BA707" t="s">
        <v>1110</v>
      </c>
      <c r="BB707" t="s">
        <v>161</v>
      </c>
      <c r="BC707" t="s">
        <v>161</v>
      </c>
      <c r="BD707" t="s">
        <v>161</v>
      </c>
      <c r="BE707" t="s">
        <v>161</v>
      </c>
      <c r="BF707" t="s">
        <v>159</v>
      </c>
      <c r="BG707" t="s">
        <v>161</v>
      </c>
      <c r="BH707" s="4">
        <v>42552</v>
      </c>
      <c r="BI707">
        <v>0</v>
      </c>
      <c r="BJ707" s="4">
        <v>42916</v>
      </c>
      <c r="BK707" t="s">
        <v>161</v>
      </c>
      <c r="BL707" t="s">
        <v>161</v>
      </c>
      <c r="BM707" t="s">
        <v>161</v>
      </c>
      <c r="BO707" t="s">
        <v>161</v>
      </c>
      <c r="BQ707" t="s">
        <v>161</v>
      </c>
      <c r="BS707" t="s">
        <v>161</v>
      </c>
      <c r="BU707" t="s">
        <v>161</v>
      </c>
      <c r="BW707" t="s">
        <v>161</v>
      </c>
      <c r="BX707" t="s">
        <v>161</v>
      </c>
      <c r="BZ707">
        <v>0</v>
      </c>
      <c r="CA707">
        <v>0</v>
      </c>
      <c r="CB707">
        <v>0</v>
      </c>
      <c r="CC707">
        <v>0</v>
      </c>
      <c r="CD707">
        <v>0</v>
      </c>
      <c r="CE707">
        <v>0</v>
      </c>
      <c r="CF707">
        <v>0</v>
      </c>
      <c r="CG707">
        <v>0</v>
      </c>
      <c r="CH707">
        <v>0</v>
      </c>
      <c r="CI707">
        <v>0</v>
      </c>
      <c r="CJ707">
        <v>0</v>
      </c>
      <c r="CK707">
        <v>0</v>
      </c>
      <c r="CL707">
        <v>0</v>
      </c>
      <c r="CM707">
        <v>0</v>
      </c>
      <c r="CN707">
        <v>0</v>
      </c>
      <c r="CO707">
        <v>0</v>
      </c>
      <c r="CP707">
        <v>5000</v>
      </c>
      <c r="CQ707">
        <v>0</v>
      </c>
      <c r="CR707">
        <v>0</v>
      </c>
      <c r="CS707">
        <v>5000</v>
      </c>
      <c r="CT707">
        <v>5000</v>
      </c>
      <c r="CU707">
        <v>0</v>
      </c>
      <c r="CV707">
        <v>0</v>
      </c>
      <c r="CW707">
        <v>100</v>
      </c>
      <c r="CX707">
        <v>0</v>
      </c>
      <c r="CY707">
        <v>0</v>
      </c>
      <c r="CZ707">
        <v>0</v>
      </c>
      <c r="DA707">
        <v>0</v>
      </c>
      <c r="DB707">
        <v>0</v>
      </c>
      <c r="DC707">
        <v>0</v>
      </c>
      <c r="DD707">
        <v>0</v>
      </c>
      <c r="DE707">
        <v>0</v>
      </c>
      <c r="DF707">
        <v>0</v>
      </c>
      <c r="DG707">
        <v>0</v>
      </c>
      <c r="DH707">
        <v>0</v>
      </c>
      <c r="DI707">
        <v>0</v>
      </c>
      <c r="DJ707">
        <v>0</v>
      </c>
      <c r="DK707">
        <v>0</v>
      </c>
      <c r="DL707">
        <v>0</v>
      </c>
      <c r="DM707">
        <v>0</v>
      </c>
      <c r="DN707">
        <v>0</v>
      </c>
      <c r="DO707">
        <v>0</v>
      </c>
      <c r="DP707">
        <v>0</v>
      </c>
      <c r="DQ707">
        <v>0</v>
      </c>
      <c r="DR707">
        <v>0</v>
      </c>
      <c r="DS707">
        <v>0</v>
      </c>
      <c r="DT707">
        <v>0</v>
      </c>
      <c r="DU707">
        <v>0</v>
      </c>
      <c r="DV707">
        <v>0</v>
      </c>
      <c r="DW707">
        <v>0</v>
      </c>
      <c r="DX707">
        <v>0</v>
      </c>
      <c r="DY707">
        <v>0</v>
      </c>
      <c r="DZ707">
        <v>0</v>
      </c>
      <c r="EA707">
        <v>0</v>
      </c>
      <c r="EB707">
        <v>0</v>
      </c>
      <c r="EC707">
        <v>0</v>
      </c>
      <c r="ED707">
        <v>0</v>
      </c>
      <c r="EE707">
        <v>0</v>
      </c>
      <c r="EF707">
        <v>0</v>
      </c>
      <c r="EG707">
        <v>0</v>
      </c>
      <c r="EH707">
        <v>0</v>
      </c>
      <c r="EI707">
        <v>0</v>
      </c>
      <c r="EJ707">
        <v>0</v>
      </c>
      <c r="EK707">
        <v>0</v>
      </c>
      <c r="EL707">
        <v>0</v>
      </c>
      <c r="EM707">
        <v>0</v>
      </c>
      <c r="EN707">
        <v>0</v>
      </c>
      <c r="EO707">
        <v>0</v>
      </c>
      <c r="EP707">
        <v>0</v>
      </c>
      <c r="EQ707">
        <v>0</v>
      </c>
      <c r="ER707">
        <v>0</v>
      </c>
      <c r="ES707">
        <v>0</v>
      </c>
    </row>
    <row r="708" spans="1:149" hidden="1" x14ac:dyDescent="0.3">
      <c r="A708" t="s">
        <v>148</v>
      </c>
      <c r="B708" t="s">
        <v>1033</v>
      </c>
      <c r="C708" t="s">
        <v>1485</v>
      </c>
      <c r="D708" t="s">
        <v>151</v>
      </c>
      <c r="E708" t="s">
        <v>152</v>
      </c>
      <c r="F708" t="s">
        <v>1113</v>
      </c>
      <c r="G708" t="str">
        <f>VLOOKUP(L708,'[3]Locn Lookup 2'!G:H,2,FALSE)</f>
        <v>114 -  EASTERN MIDDLE SCHOOL</v>
      </c>
      <c r="H708" t="str">
        <f t="shared" si="39"/>
        <v>18160114 -  EASTERN MIDDLE SCHOOL</v>
      </c>
      <c r="I708" t="s">
        <v>154</v>
      </c>
      <c r="J708" t="s">
        <v>155</v>
      </c>
      <c r="L708" s="3">
        <v>114</v>
      </c>
      <c r="M708" t="s">
        <v>156</v>
      </c>
      <c r="N708" t="s">
        <v>1489</v>
      </c>
      <c r="O708" t="s">
        <v>151</v>
      </c>
      <c r="P708" t="s">
        <v>158</v>
      </c>
      <c r="Q708" t="s">
        <v>159</v>
      </c>
      <c r="R708">
        <v>0</v>
      </c>
      <c r="S708">
        <v>0</v>
      </c>
      <c r="T708">
        <v>0</v>
      </c>
      <c r="U708">
        <v>0</v>
      </c>
      <c r="V708">
        <v>0</v>
      </c>
      <c r="W708">
        <v>0</v>
      </c>
      <c r="X708">
        <v>0</v>
      </c>
      <c r="Y708">
        <v>0</v>
      </c>
      <c r="Z708">
        <v>0</v>
      </c>
      <c r="AA708">
        <v>0</v>
      </c>
      <c r="AB708">
        <v>10000</v>
      </c>
      <c r="AC708">
        <v>0</v>
      </c>
      <c r="AD708">
        <v>0</v>
      </c>
      <c r="AE708">
        <f t="shared" si="40"/>
        <v>0</v>
      </c>
      <c r="AF708">
        <v>10000</v>
      </c>
      <c r="AG708">
        <v>10000</v>
      </c>
      <c r="AH708">
        <v>0</v>
      </c>
      <c r="AI708">
        <v>100</v>
      </c>
      <c r="AJ708">
        <v>0</v>
      </c>
      <c r="AK708">
        <v>0</v>
      </c>
      <c r="AL708">
        <v>0</v>
      </c>
      <c r="AM708">
        <v>0</v>
      </c>
      <c r="AN708">
        <v>0</v>
      </c>
      <c r="AO708">
        <v>0</v>
      </c>
      <c r="AP708">
        <v>0</v>
      </c>
      <c r="AQ708">
        <v>0</v>
      </c>
      <c r="AR708">
        <v>0</v>
      </c>
      <c r="AS708">
        <v>0</v>
      </c>
      <c r="AT708">
        <v>0</v>
      </c>
      <c r="AU708">
        <v>0</v>
      </c>
      <c r="AV708">
        <v>0</v>
      </c>
      <c r="AW708">
        <v>0</v>
      </c>
      <c r="AX708">
        <v>0</v>
      </c>
      <c r="AY708">
        <v>0</v>
      </c>
      <c r="AZ708" t="s">
        <v>1115</v>
      </c>
      <c r="BA708" t="s">
        <v>1113</v>
      </c>
      <c r="BB708" t="s">
        <v>161</v>
      </c>
      <c r="BC708" t="s">
        <v>161</v>
      </c>
      <c r="BD708" t="s">
        <v>161</v>
      </c>
      <c r="BE708" t="s">
        <v>161</v>
      </c>
      <c r="BF708" t="s">
        <v>159</v>
      </c>
      <c r="BG708" t="s">
        <v>161</v>
      </c>
      <c r="BH708" s="4">
        <v>42917</v>
      </c>
      <c r="BI708">
        <v>0</v>
      </c>
      <c r="BJ708" s="4">
        <v>43281</v>
      </c>
      <c r="BK708" t="s">
        <v>161</v>
      </c>
      <c r="BL708" t="s">
        <v>161</v>
      </c>
      <c r="BM708" t="s">
        <v>161</v>
      </c>
      <c r="BO708" t="s">
        <v>161</v>
      </c>
      <c r="BQ708" t="s">
        <v>161</v>
      </c>
      <c r="BS708" t="s">
        <v>161</v>
      </c>
      <c r="BU708" t="s">
        <v>161</v>
      </c>
      <c r="BW708" t="s">
        <v>161</v>
      </c>
      <c r="BX708" t="s">
        <v>161</v>
      </c>
      <c r="BZ708">
        <v>9400</v>
      </c>
      <c r="CA708">
        <v>0</v>
      </c>
      <c r="CB708">
        <v>0</v>
      </c>
      <c r="CC708">
        <v>9400</v>
      </c>
      <c r="CD708">
        <v>9400</v>
      </c>
      <c r="CE708">
        <v>0</v>
      </c>
      <c r="CF708">
        <v>0</v>
      </c>
      <c r="CG708">
        <v>100</v>
      </c>
      <c r="CH708">
        <v>10000</v>
      </c>
      <c r="CI708">
        <v>0</v>
      </c>
      <c r="CJ708">
        <v>0</v>
      </c>
      <c r="CK708">
        <v>10000</v>
      </c>
      <c r="CL708">
        <v>600</v>
      </c>
      <c r="CM708">
        <v>0</v>
      </c>
      <c r="CN708">
        <v>9400</v>
      </c>
      <c r="CO708">
        <v>6</v>
      </c>
      <c r="CP708">
        <v>0</v>
      </c>
      <c r="CQ708">
        <v>0</v>
      </c>
      <c r="CR708">
        <v>0</v>
      </c>
      <c r="CS708">
        <v>0</v>
      </c>
      <c r="CT708">
        <v>0</v>
      </c>
      <c r="CU708">
        <v>0</v>
      </c>
      <c r="CV708">
        <v>0</v>
      </c>
      <c r="CW708">
        <v>0</v>
      </c>
      <c r="CX708">
        <v>0</v>
      </c>
      <c r="CY708">
        <v>0</v>
      </c>
      <c r="CZ708">
        <v>0</v>
      </c>
      <c r="DA708">
        <v>0</v>
      </c>
      <c r="DB708">
        <v>0</v>
      </c>
      <c r="DC708">
        <v>0</v>
      </c>
      <c r="DD708">
        <v>0</v>
      </c>
      <c r="DE708">
        <v>0</v>
      </c>
      <c r="DF708">
        <v>0</v>
      </c>
      <c r="DG708">
        <v>0</v>
      </c>
      <c r="DH708">
        <v>0</v>
      </c>
      <c r="DI708">
        <v>0</v>
      </c>
      <c r="DJ708">
        <v>0</v>
      </c>
      <c r="DK708">
        <v>0</v>
      </c>
      <c r="DL708">
        <v>0</v>
      </c>
      <c r="DM708">
        <v>0</v>
      </c>
      <c r="DN708">
        <v>0</v>
      </c>
      <c r="DO708">
        <v>0</v>
      </c>
      <c r="DP708">
        <v>0</v>
      </c>
      <c r="DQ708">
        <v>0</v>
      </c>
      <c r="DR708">
        <v>0</v>
      </c>
      <c r="DS708">
        <v>0</v>
      </c>
      <c r="DT708">
        <v>0</v>
      </c>
      <c r="DU708">
        <v>0</v>
      </c>
      <c r="DV708">
        <v>0</v>
      </c>
      <c r="DW708">
        <v>0</v>
      </c>
      <c r="DX708">
        <v>0</v>
      </c>
      <c r="DY708">
        <v>0</v>
      </c>
      <c r="DZ708">
        <v>0</v>
      </c>
      <c r="EA708">
        <v>0</v>
      </c>
      <c r="EB708">
        <v>0</v>
      </c>
      <c r="EC708">
        <v>0</v>
      </c>
      <c r="ED708">
        <v>0</v>
      </c>
      <c r="EE708">
        <v>0</v>
      </c>
      <c r="EF708">
        <v>0</v>
      </c>
      <c r="EG708">
        <v>0</v>
      </c>
      <c r="EH708">
        <v>0</v>
      </c>
      <c r="EI708">
        <v>0</v>
      </c>
      <c r="EJ708">
        <v>0</v>
      </c>
      <c r="EK708">
        <v>0</v>
      </c>
      <c r="EL708">
        <v>0</v>
      </c>
      <c r="EM708">
        <v>0</v>
      </c>
      <c r="EN708">
        <v>0</v>
      </c>
      <c r="EO708">
        <v>0</v>
      </c>
      <c r="EP708">
        <v>0</v>
      </c>
      <c r="EQ708">
        <v>0</v>
      </c>
      <c r="ER708">
        <v>0</v>
      </c>
      <c r="ES708">
        <v>0</v>
      </c>
    </row>
    <row r="709" spans="1:149" hidden="1" x14ac:dyDescent="0.3">
      <c r="A709" t="s">
        <v>148</v>
      </c>
      <c r="B709" t="s">
        <v>1033</v>
      </c>
      <c r="C709" t="s">
        <v>1490</v>
      </c>
      <c r="D709" t="s">
        <v>151</v>
      </c>
      <c r="E709" t="s">
        <v>152</v>
      </c>
      <c r="F709" t="s">
        <v>1491</v>
      </c>
      <c r="G709" t="str">
        <f>VLOOKUP(L709,'[3]Locn Lookup 2'!G:H,2,FALSE)</f>
        <v>114 -  EASTERN MIDDLE SCHOOL</v>
      </c>
      <c r="H709" t="str">
        <f t="shared" si="39"/>
        <v>17003114 -  EASTERN MIDDLE SCHOOL</v>
      </c>
      <c r="I709" t="s">
        <v>154</v>
      </c>
      <c r="J709" t="s">
        <v>155</v>
      </c>
      <c r="L709" s="3">
        <v>114</v>
      </c>
      <c r="M709" t="s">
        <v>652</v>
      </c>
      <c r="N709" t="s">
        <v>1492</v>
      </c>
      <c r="O709" t="s">
        <v>151</v>
      </c>
      <c r="P709" t="s">
        <v>158</v>
      </c>
      <c r="Q709" t="s">
        <v>307</v>
      </c>
      <c r="R709">
        <v>0</v>
      </c>
      <c r="S709">
        <v>0</v>
      </c>
      <c r="T709">
        <v>0</v>
      </c>
      <c r="U709">
        <v>0</v>
      </c>
      <c r="V709">
        <v>0</v>
      </c>
      <c r="W709">
        <v>0</v>
      </c>
      <c r="X709">
        <v>0</v>
      </c>
      <c r="Y709">
        <v>0</v>
      </c>
      <c r="Z709">
        <v>0</v>
      </c>
      <c r="AA709">
        <v>0</v>
      </c>
      <c r="AB709">
        <v>233.36</v>
      </c>
      <c r="AC709">
        <v>0</v>
      </c>
      <c r="AD709">
        <v>0</v>
      </c>
      <c r="AE709">
        <f t="shared" si="40"/>
        <v>0</v>
      </c>
      <c r="AF709">
        <v>233.36</v>
      </c>
      <c r="AG709">
        <v>233.36</v>
      </c>
      <c r="AH709">
        <v>0</v>
      </c>
      <c r="AI709">
        <v>100</v>
      </c>
      <c r="AJ709">
        <v>0</v>
      </c>
      <c r="AK709">
        <v>0</v>
      </c>
      <c r="AL709">
        <v>0</v>
      </c>
      <c r="AM709">
        <v>0</v>
      </c>
      <c r="AN709">
        <v>0</v>
      </c>
      <c r="AO709">
        <v>0</v>
      </c>
      <c r="AP709">
        <v>0</v>
      </c>
      <c r="AQ709">
        <v>0</v>
      </c>
      <c r="AR709">
        <v>0</v>
      </c>
      <c r="AS709">
        <v>0</v>
      </c>
      <c r="AT709">
        <v>0</v>
      </c>
      <c r="AU709">
        <v>0</v>
      </c>
      <c r="AV709">
        <v>0</v>
      </c>
      <c r="AW709">
        <v>0</v>
      </c>
      <c r="AX709">
        <v>0</v>
      </c>
      <c r="AY709">
        <v>0</v>
      </c>
      <c r="AZ709" t="s">
        <v>1493</v>
      </c>
      <c r="BA709" t="s">
        <v>1491</v>
      </c>
      <c r="BB709" t="s">
        <v>161</v>
      </c>
      <c r="BC709" t="s">
        <v>161</v>
      </c>
      <c r="BD709" t="s">
        <v>161</v>
      </c>
      <c r="BE709" t="s">
        <v>161</v>
      </c>
      <c r="BF709" t="s">
        <v>159</v>
      </c>
      <c r="BG709" t="s">
        <v>161</v>
      </c>
      <c r="BH709" t="s">
        <v>161</v>
      </c>
      <c r="BI709">
        <v>0</v>
      </c>
      <c r="BJ709" t="s">
        <v>161</v>
      </c>
      <c r="BK709" t="s">
        <v>161</v>
      </c>
      <c r="BL709" t="s">
        <v>1494</v>
      </c>
      <c r="BM709" t="s">
        <v>161</v>
      </c>
      <c r="BO709" t="s">
        <v>161</v>
      </c>
      <c r="BQ709" t="s">
        <v>161</v>
      </c>
      <c r="BS709" t="s">
        <v>161</v>
      </c>
      <c r="BU709" t="s">
        <v>161</v>
      </c>
      <c r="BW709" t="s">
        <v>161</v>
      </c>
      <c r="BX709" t="s">
        <v>161</v>
      </c>
      <c r="BZ709">
        <v>0</v>
      </c>
      <c r="CA709">
        <v>0</v>
      </c>
      <c r="CB709">
        <v>0</v>
      </c>
      <c r="CC709">
        <v>0</v>
      </c>
      <c r="CD709">
        <v>0</v>
      </c>
      <c r="CE709">
        <v>0</v>
      </c>
      <c r="CF709">
        <v>0</v>
      </c>
      <c r="CG709">
        <v>0</v>
      </c>
      <c r="CH709">
        <v>0</v>
      </c>
      <c r="CI709">
        <v>0</v>
      </c>
      <c r="CJ709">
        <v>0</v>
      </c>
      <c r="CK709">
        <v>0</v>
      </c>
      <c r="CL709">
        <v>0</v>
      </c>
      <c r="CM709">
        <v>0</v>
      </c>
      <c r="CN709">
        <v>0</v>
      </c>
      <c r="CO709">
        <v>0</v>
      </c>
      <c r="CP709">
        <v>0</v>
      </c>
      <c r="CQ709">
        <v>0</v>
      </c>
      <c r="CR709">
        <v>0</v>
      </c>
      <c r="CS709">
        <v>0</v>
      </c>
      <c r="CT709">
        <v>0</v>
      </c>
      <c r="CU709">
        <v>0</v>
      </c>
      <c r="CV709">
        <v>0</v>
      </c>
      <c r="CW709">
        <v>0</v>
      </c>
      <c r="CX709">
        <v>0</v>
      </c>
      <c r="CY709">
        <v>0</v>
      </c>
      <c r="CZ709">
        <v>0</v>
      </c>
      <c r="DA709">
        <v>0</v>
      </c>
      <c r="DB709">
        <v>0</v>
      </c>
      <c r="DC709">
        <v>0</v>
      </c>
      <c r="DD709">
        <v>0</v>
      </c>
      <c r="DE709">
        <v>0</v>
      </c>
      <c r="DF709">
        <v>0</v>
      </c>
      <c r="DG709">
        <v>0</v>
      </c>
      <c r="DH709">
        <v>0</v>
      </c>
      <c r="DI709">
        <v>0</v>
      </c>
      <c r="DJ709">
        <v>0</v>
      </c>
      <c r="DK709">
        <v>0</v>
      </c>
      <c r="DL709">
        <v>0</v>
      </c>
      <c r="DM709">
        <v>0</v>
      </c>
      <c r="DN709">
        <v>0</v>
      </c>
      <c r="DO709">
        <v>0</v>
      </c>
      <c r="DP709">
        <v>0</v>
      </c>
      <c r="DQ709">
        <v>0</v>
      </c>
      <c r="DR709">
        <v>0</v>
      </c>
      <c r="DS709">
        <v>0</v>
      </c>
      <c r="DT709">
        <v>0</v>
      </c>
      <c r="DU709">
        <v>0</v>
      </c>
      <c r="DV709">
        <v>0</v>
      </c>
      <c r="DW709">
        <v>0</v>
      </c>
      <c r="DX709">
        <v>0</v>
      </c>
      <c r="DY709">
        <v>0</v>
      </c>
      <c r="DZ709">
        <v>0</v>
      </c>
      <c r="EA709">
        <v>0</v>
      </c>
      <c r="EB709">
        <v>0</v>
      </c>
      <c r="EC709">
        <v>0</v>
      </c>
      <c r="ED709">
        <v>0</v>
      </c>
      <c r="EE709">
        <v>0</v>
      </c>
      <c r="EF709">
        <v>0</v>
      </c>
      <c r="EG709">
        <v>0</v>
      </c>
      <c r="EH709">
        <v>0</v>
      </c>
      <c r="EI709">
        <v>0</v>
      </c>
      <c r="EJ709">
        <v>0</v>
      </c>
      <c r="EK709">
        <v>0</v>
      </c>
      <c r="EL709">
        <v>0</v>
      </c>
      <c r="EM709">
        <v>0</v>
      </c>
      <c r="EN709">
        <v>0</v>
      </c>
      <c r="EO709">
        <v>0</v>
      </c>
      <c r="EP709">
        <v>0</v>
      </c>
      <c r="EQ709">
        <v>0</v>
      </c>
      <c r="ER709">
        <v>0</v>
      </c>
      <c r="ES709">
        <v>0</v>
      </c>
    </row>
    <row r="710" spans="1:149" hidden="1" x14ac:dyDescent="0.3">
      <c r="A710" t="s">
        <v>148</v>
      </c>
      <c r="B710" t="s">
        <v>1033</v>
      </c>
      <c r="C710" t="s">
        <v>1490</v>
      </c>
      <c r="D710" t="s">
        <v>151</v>
      </c>
      <c r="E710" t="s">
        <v>152</v>
      </c>
      <c r="F710" t="s">
        <v>1262</v>
      </c>
      <c r="G710" t="str">
        <f>VLOOKUP(L710,'[3]Locn Lookup 2'!G:H,2,FALSE)</f>
        <v>114 -  EASTERN MIDDLE SCHOOL</v>
      </c>
      <c r="H710" t="str">
        <f t="shared" si="39"/>
        <v>21928114 -  EASTERN MIDDLE SCHOOL</v>
      </c>
      <c r="I710" t="s">
        <v>154</v>
      </c>
      <c r="J710" t="s">
        <v>155</v>
      </c>
      <c r="L710" s="3">
        <v>114</v>
      </c>
      <c r="M710" t="s">
        <v>652</v>
      </c>
      <c r="N710" t="s">
        <v>1495</v>
      </c>
      <c r="O710" t="s">
        <v>151</v>
      </c>
      <c r="P710" t="s">
        <v>158</v>
      </c>
      <c r="Q710" t="s">
        <v>307</v>
      </c>
      <c r="R710">
        <v>0</v>
      </c>
      <c r="S710">
        <v>0</v>
      </c>
      <c r="T710">
        <v>0</v>
      </c>
      <c r="U710">
        <v>0</v>
      </c>
      <c r="V710">
        <v>0</v>
      </c>
      <c r="W710">
        <v>0</v>
      </c>
      <c r="X710">
        <v>0</v>
      </c>
      <c r="Y710">
        <v>0</v>
      </c>
      <c r="Z710">
        <v>0</v>
      </c>
      <c r="AA710">
        <v>0</v>
      </c>
      <c r="AB710">
        <v>3082.69</v>
      </c>
      <c r="AC710">
        <v>0</v>
      </c>
      <c r="AD710">
        <v>0</v>
      </c>
      <c r="AE710">
        <f t="shared" si="40"/>
        <v>0</v>
      </c>
      <c r="AF710">
        <v>3082.69</v>
      </c>
      <c r="AG710">
        <v>3082.69</v>
      </c>
      <c r="AH710">
        <v>0</v>
      </c>
      <c r="AI710">
        <v>100</v>
      </c>
      <c r="AJ710">
        <v>0</v>
      </c>
      <c r="AK710">
        <v>0</v>
      </c>
      <c r="AL710">
        <v>0</v>
      </c>
      <c r="AM710">
        <v>0</v>
      </c>
      <c r="AN710">
        <v>0</v>
      </c>
      <c r="AO710">
        <v>0</v>
      </c>
      <c r="AP710">
        <v>0</v>
      </c>
      <c r="AQ710">
        <v>0</v>
      </c>
      <c r="AR710">
        <v>0</v>
      </c>
      <c r="AS710">
        <v>0</v>
      </c>
      <c r="AT710">
        <v>0</v>
      </c>
      <c r="AU710">
        <v>0</v>
      </c>
      <c r="AV710">
        <v>0</v>
      </c>
      <c r="AW710">
        <v>0</v>
      </c>
      <c r="AX710">
        <v>0</v>
      </c>
      <c r="AY710">
        <v>0</v>
      </c>
      <c r="AZ710" t="s">
        <v>297</v>
      </c>
      <c r="BA710" t="s">
        <v>1262</v>
      </c>
      <c r="BB710" t="s">
        <v>161</v>
      </c>
      <c r="BC710" t="s">
        <v>161</v>
      </c>
      <c r="BD710" t="s">
        <v>161</v>
      </c>
      <c r="BE710" t="s">
        <v>161</v>
      </c>
      <c r="BF710" t="s">
        <v>159</v>
      </c>
      <c r="BG710" t="s">
        <v>161</v>
      </c>
      <c r="BH710" t="s">
        <v>161</v>
      </c>
      <c r="BI710">
        <v>0</v>
      </c>
      <c r="BJ710" t="s">
        <v>161</v>
      </c>
      <c r="BK710" t="s">
        <v>161</v>
      </c>
      <c r="BL710" t="s">
        <v>161</v>
      </c>
      <c r="BM710" t="s">
        <v>161</v>
      </c>
      <c r="BO710" t="s">
        <v>161</v>
      </c>
      <c r="BQ710" t="s">
        <v>161</v>
      </c>
      <c r="BS710" t="s">
        <v>161</v>
      </c>
      <c r="BU710" t="s">
        <v>161</v>
      </c>
      <c r="BW710" t="s">
        <v>161</v>
      </c>
      <c r="BX710" t="s">
        <v>161</v>
      </c>
      <c r="BZ710">
        <v>0</v>
      </c>
      <c r="CA710">
        <v>0</v>
      </c>
      <c r="CB710">
        <v>0</v>
      </c>
      <c r="CC710">
        <v>0</v>
      </c>
      <c r="CD710">
        <v>0</v>
      </c>
      <c r="CE710">
        <v>0</v>
      </c>
      <c r="CF710">
        <v>0</v>
      </c>
      <c r="CG710">
        <v>0</v>
      </c>
      <c r="CH710">
        <v>0</v>
      </c>
      <c r="CI710">
        <v>0</v>
      </c>
      <c r="CJ710">
        <v>0</v>
      </c>
      <c r="CK710">
        <v>0</v>
      </c>
      <c r="CL710">
        <v>0</v>
      </c>
      <c r="CM710">
        <v>0</v>
      </c>
      <c r="CN710">
        <v>0</v>
      </c>
      <c r="CO710">
        <v>0</v>
      </c>
      <c r="CP710">
        <v>0</v>
      </c>
      <c r="CQ710">
        <v>0</v>
      </c>
      <c r="CR710">
        <v>0</v>
      </c>
      <c r="CS710">
        <v>0</v>
      </c>
      <c r="CT710">
        <v>0</v>
      </c>
      <c r="CU710">
        <v>0</v>
      </c>
      <c r="CV710">
        <v>0</v>
      </c>
      <c r="CW710">
        <v>0</v>
      </c>
      <c r="CX710">
        <v>0</v>
      </c>
      <c r="CY710">
        <v>0</v>
      </c>
      <c r="CZ710">
        <v>0</v>
      </c>
      <c r="DA710">
        <v>0</v>
      </c>
      <c r="DB710">
        <v>0</v>
      </c>
      <c r="DC710">
        <v>0</v>
      </c>
      <c r="DD710">
        <v>0</v>
      </c>
      <c r="DE710">
        <v>0</v>
      </c>
      <c r="DF710">
        <v>0</v>
      </c>
      <c r="DG710">
        <v>0</v>
      </c>
      <c r="DH710">
        <v>0</v>
      </c>
      <c r="DI710">
        <v>0</v>
      </c>
      <c r="DJ710">
        <v>0</v>
      </c>
      <c r="DK710">
        <v>0</v>
      </c>
      <c r="DL710">
        <v>0</v>
      </c>
      <c r="DM710">
        <v>0</v>
      </c>
      <c r="DN710">
        <v>0</v>
      </c>
      <c r="DO710">
        <v>0</v>
      </c>
      <c r="DP710">
        <v>0</v>
      </c>
      <c r="DQ710">
        <v>0</v>
      </c>
      <c r="DR710">
        <v>0</v>
      </c>
      <c r="DS710">
        <v>0</v>
      </c>
      <c r="DT710">
        <v>0</v>
      </c>
      <c r="DU710">
        <v>0</v>
      </c>
      <c r="DV710">
        <v>0</v>
      </c>
      <c r="DW710">
        <v>0</v>
      </c>
      <c r="DX710">
        <v>0</v>
      </c>
      <c r="DY710">
        <v>0</v>
      </c>
      <c r="DZ710">
        <v>0</v>
      </c>
      <c r="EA710">
        <v>0</v>
      </c>
      <c r="EB710">
        <v>0</v>
      </c>
      <c r="EC710">
        <v>0</v>
      </c>
      <c r="ED710">
        <v>0</v>
      </c>
      <c r="EE710">
        <v>0</v>
      </c>
      <c r="EF710">
        <v>0</v>
      </c>
      <c r="EG710">
        <v>0</v>
      </c>
      <c r="EH710">
        <v>0</v>
      </c>
      <c r="EI710">
        <v>0</v>
      </c>
      <c r="EJ710">
        <v>0</v>
      </c>
      <c r="EK710">
        <v>0</v>
      </c>
      <c r="EL710">
        <v>3082.69</v>
      </c>
      <c r="EM710">
        <v>0</v>
      </c>
      <c r="EN710">
        <v>0</v>
      </c>
      <c r="EO710">
        <v>3082.69</v>
      </c>
      <c r="EP710">
        <v>3082.69</v>
      </c>
      <c r="EQ710">
        <v>0</v>
      </c>
      <c r="ER710">
        <v>0</v>
      </c>
      <c r="ES710">
        <v>100</v>
      </c>
    </row>
    <row r="711" spans="1:149" hidden="1" x14ac:dyDescent="0.3">
      <c r="A711" t="s">
        <v>148</v>
      </c>
      <c r="B711" t="s">
        <v>1033</v>
      </c>
      <c r="C711" t="s">
        <v>1490</v>
      </c>
      <c r="D711" t="s">
        <v>151</v>
      </c>
      <c r="E711" t="s">
        <v>152</v>
      </c>
      <c r="F711" t="s">
        <v>1496</v>
      </c>
      <c r="G711" t="str">
        <f>VLOOKUP(L711,'[3]Locn Lookup 2'!G:H,2,FALSE)</f>
        <v>115 -  WESTERN MIDDLE SCHOOL</v>
      </c>
      <c r="H711" t="str">
        <f t="shared" si="39"/>
        <v>24073115 -  WESTERN MIDDLE SCHOOL</v>
      </c>
      <c r="I711" t="s">
        <v>154</v>
      </c>
      <c r="J711" t="s">
        <v>155</v>
      </c>
      <c r="L711" s="3">
        <v>115</v>
      </c>
      <c r="M711" t="s">
        <v>652</v>
      </c>
      <c r="N711" t="s">
        <v>1497</v>
      </c>
      <c r="O711" t="s">
        <v>151</v>
      </c>
      <c r="P711" t="s">
        <v>158</v>
      </c>
      <c r="Q711" t="s">
        <v>307</v>
      </c>
      <c r="R711">
        <v>0</v>
      </c>
      <c r="S711">
        <v>0</v>
      </c>
      <c r="T711">
        <v>0</v>
      </c>
      <c r="U711">
        <v>0</v>
      </c>
      <c r="V711">
        <v>0</v>
      </c>
      <c r="W711">
        <v>0</v>
      </c>
      <c r="X711">
        <v>0</v>
      </c>
      <c r="Y711">
        <v>0</v>
      </c>
      <c r="Z711">
        <v>0</v>
      </c>
      <c r="AA711">
        <v>0</v>
      </c>
      <c r="AB711">
        <v>105500</v>
      </c>
      <c r="AC711">
        <v>0</v>
      </c>
      <c r="AD711">
        <v>-150</v>
      </c>
      <c r="AE711">
        <f t="shared" si="40"/>
        <v>-150</v>
      </c>
      <c r="AF711">
        <v>105350</v>
      </c>
      <c r="AG711">
        <v>105350</v>
      </c>
      <c r="AH711">
        <v>0</v>
      </c>
      <c r="AI711">
        <v>100</v>
      </c>
      <c r="AJ711">
        <v>0</v>
      </c>
      <c r="AK711">
        <v>0</v>
      </c>
      <c r="AL711">
        <v>0</v>
      </c>
      <c r="AM711">
        <v>0</v>
      </c>
      <c r="AN711">
        <v>0</v>
      </c>
      <c r="AO711">
        <v>0</v>
      </c>
      <c r="AP711">
        <v>0</v>
      </c>
      <c r="AQ711">
        <v>0</v>
      </c>
      <c r="AR711">
        <v>0</v>
      </c>
      <c r="AS711">
        <v>0</v>
      </c>
      <c r="AT711">
        <v>0</v>
      </c>
      <c r="AU711">
        <v>0</v>
      </c>
      <c r="AV711">
        <v>0</v>
      </c>
      <c r="AW711">
        <v>0</v>
      </c>
      <c r="AX711">
        <v>0</v>
      </c>
      <c r="AY711">
        <v>0</v>
      </c>
      <c r="AZ711" t="s">
        <v>1498</v>
      </c>
      <c r="BA711" t="s">
        <v>1496</v>
      </c>
      <c r="BB711" t="s">
        <v>161</v>
      </c>
      <c r="BC711" t="s">
        <v>161</v>
      </c>
      <c r="BD711" t="s">
        <v>161</v>
      </c>
      <c r="BE711" t="s">
        <v>161</v>
      </c>
      <c r="BF711" t="s">
        <v>159</v>
      </c>
      <c r="BG711" t="s">
        <v>161</v>
      </c>
      <c r="BH711" t="s">
        <v>161</v>
      </c>
      <c r="BI711">
        <v>0</v>
      </c>
      <c r="BJ711" t="s">
        <v>161</v>
      </c>
      <c r="BK711" t="s">
        <v>161</v>
      </c>
      <c r="BL711" t="s">
        <v>1014</v>
      </c>
      <c r="BM711" t="s">
        <v>161</v>
      </c>
      <c r="BO711" t="s">
        <v>161</v>
      </c>
      <c r="BQ711" t="s">
        <v>161</v>
      </c>
      <c r="BS711" t="s">
        <v>161</v>
      </c>
      <c r="BU711" t="s">
        <v>161</v>
      </c>
      <c r="BW711" t="s">
        <v>161</v>
      </c>
      <c r="BX711" t="s">
        <v>161</v>
      </c>
      <c r="BZ711">
        <v>0</v>
      </c>
      <c r="CA711">
        <v>0</v>
      </c>
      <c r="CB711">
        <v>0</v>
      </c>
      <c r="CC711">
        <v>0</v>
      </c>
      <c r="CD711">
        <v>0</v>
      </c>
      <c r="CE711">
        <v>0</v>
      </c>
      <c r="CF711">
        <v>0</v>
      </c>
      <c r="CG711">
        <v>0</v>
      </c>
      <c r="CH711">
        <v>0</v>
      </c>
      <c r="CI711">
        <v>0</v>
      </c>
      <c r="CJ711">
        <v>0</v>
      </c>
      <c r="CK711">
        <v>0</v>
      </c>
      <c r="CL711">
        <v>0</v>
      </c>
      <c r="CM711">
        <v>0</v>
      </c>
      <c r="CN711">
        <v>0</v>
      </c>
      <c r="CO711">
        <v>0</v>
      </c>
      <c r="CP711">
        <v>0</v>
      </c>
      <c r="CQ711">
        <v>0</v>
      </c>
      <c r="CR711">
        <v>0</v>
      </c>
      <c r="CS711">
        <v>0</v>
      </c>
      <c r="CT711">
        <v>0</v>
      </c>
      <c r="CU711">
        <v>0</v>
      </c>
      <c r="CV711">
        <v>0</v>
      </c>
      <c r="CW711">
        <v>0</v>
      </c>
      <c r="CX711">
        <v>0</v>
      </c>
      <c r="CY711">
        <v>0</v>
      </c>
      <c r="CZ711">
        <v>0</v>
      </c>
      <c r="DA711">
        <v>0</v>
      </c>
      <c r="DB711">
        <v>0</v>
      </c>
      <c r="DC711">
        <v>0</v>
      </c>
      <c r="DD711">
        <v>0</v>
      </c>
      <c r="DE711">
        <v>0</v>
      </c>
      <c r="DF711">
        <v>0</v>
      </c>
      <c r="DG711">
        <v>0</v>
      </c>
      <c r="DH711">
        <v>0</v>
      </c>
      <c r="DI711">
        <v>0</v>
      </c>
      <c r="DJ711">
        <v>0</v>
      </c>
      <c r="DK711">
        <v>0</v>
      </c>
      <c r="DL711">
        <v>0</v>
      </c>
      <c r="DM711">
        <v>0</v>
      </c>
      <c r="DN711">
        <v>0</v>
      </c>
      <c r="DO711">
        <v>0</v>
      </c>
      <c r="DP711">
        <v>0</v>
      </c>
      <c r="DQ711">
        <v>0</v>
      </c>
      <c r="DR711">
        <v>0</v>
      </c>
      <c r="DS711">
        <v>0</v>
      </c>
      <c r="DT711">
        <v>0</v>
      </c>
      <c r="DU711">
        <v>0</v>
      </c>
      <c r="DV711">
        <v>0</v>
      </c>
      <c r="DW711">
        <v>0</v>
      </c>
      <c r="DX711">
        <v>0</v>
      </c>
      <c r="DY711">
        <v>0</v>
      </c>
      <c r="DZ711">
        <v>0</v>
      </c>
      <c r="EA711">
        <v>0</v>
      </c>
      <c r="EB711">
        <v>0</v>
      </c>
      <c r="EC711">
        <v>0</v>
      </c>
      <c r="ED711">
        <v>0</v>
      </c>
      <c r="EE711">
        <v>0</v>
      </c>
      <c r="EF711">
        <v>0</v>
      </c>
      <c r="EG711">
        <v>0</v>
      </c>
      <c r="EH711">
        <v>0</v>
      </c>
      <c r="EI711">
        <v>0</v>
      </c>
      <c r="EJ711">
        <v>0</v>
      </c>
      <c r="EK711">
        <v>0</v>
      </c>
      <c r="EL711">
        <v>0</v>
      </c>
      <c r="EM711">
        <v>0</v>
      </c>
      <c r="EN711">
        <v>0</v>
      </c>
      <c r="EO711">
        <v>0</v>
      </c>
      <c r="EP711">
        <v>0</v>
      </c>
      <c r="EQ711">
        <v>0</v>
      </c>
      <c r="ER711">
        <v>0</v>
      </c>
      <c r="ES711">
        <v>0</v>
      </c>
    </row>
    <row r="712" spans="1:149" hidden="1" x14ac:dyDescent="0.3">
      <c r="A712" t="s">
        <v>148</v>
      </c>
      <c r="B712" t="s">
        <v>1033</v>
      </c>
      <c r="C712" t="s">
        <v>1499</v>
      </c>
      <c r="D712" t="s">
        <v>1500</v>
      </c>
      <c r="E712" t="s">
        <v>1501</v>
      </c>
      <c r="F712" t="s">
        <v>1502</v>
      </c>
      <c r="G712" t="str">
        <f>VLOOKUP(L712,'[3]Locn Lookup 2'!G:H,2,FALSE)</f>
        <v>115 -  WESTERN MIDDLE SCHOOL</v>
      </c>
      <c r="H712" t="str">
        <f t="shared" si="39"/>
        <v>23035115 -  WESTERN MIDDLE SCHOOL</v>
      </c>
      <c r="I712" t="s">
        <v>154</v>
      </c>
      <c r="J712" t="s">
        <v>155</v>
      </c>
      <c r="L712" s="3">
        <v>115</v>
      </c>
      <c r="M712" t="s">
        <v>1237</v>
      </c>
      <c r="N712" t="s">
        <v>1503</v>
      </c>
      <c r="O712" t="s">
        <v>1500</v>
      </c>
      <c r="P712" t="s">
        <v>158</v>
      </c>
      <c r="Q712" t="s">
        <v>307</v>
      </c>
      <c r="R712">
        <v>0</v>
      </c>
      <c r="S712">
        <v>0</v>
      </c>
      <c r="T712">
        <v>0</v>
      </c>
      <c r="U712">
        <v>0</v>
      </c>
      <c r="V712">
        <v>0</v>
      </c>
      <c r="W712">
        <v>0</v>
      </c>
      <c r="X712">
        <v>0</v>
      </c>
      <c r="Y712">
        <v>0</v>
      </c>
      <c r="Z712">
        <v>0</v>
      </c>
      <c r="AA712">
        <v>0</v>
      </c>
      <c r="AB712">
        <v>22000</v>
      </c>
      <c r="AC712">
        <v>0</v>
      </c>
      <c r="AD712">
        <v>-4824</v>
      </c>
      <c r="AE712">
        <f t="shared" si="40"/>
        <v>-4824</v>
      </c>
      <c r="AF712">
        <v>17176</v>
      </c>
      <c r="AG712">
        <v>17176</v>
      </c>
      <c r="AH712">
        <v>0</v>
      </c>
      <c r="AI712">
        <v>100</v>
      </c>
      <c r="AJ712">
        <v>0</v>
      </c>
      <c r="AK712">
        <v>0</v>
      </c>
      <c r="AL712">
        <v>0</v>
      </c>
      <c r="AM712">
        <v>0</v>
      </c>
      <c r="AN712">
        <v>0</v>
      </c>
      <c r="AO712">
        <v>0</v>
      </c>
      <c r="AP712">
        <v>0</v>
      </c>
      <c r="AQ712">
        <v>0</v>
      </c>
      <c r="AR712">
        <v>0</v>
      </c>
      <c r="AS712">
        <v>0</v>
      </c>
      <c r="AT712">
        <v>0</v>
      </c>
      <c r="AU712">
        <v>0</v>
      </c>
      <c r="AV712">
        <v>0</v>
      </c>
      <c r="AW712">
        <v>0</v>
      </c>
      <c r="AX712">
        <v>0</v>
      </c>
      <c r="AY712">
        <v>0</v>
      </c>
      <c r="AZ712" t="s">
        <v>1504</v>
      </c>
      <c r="BA712" t="s">
        <v>1502</v>
      </c>
      <c r="BB712" t="s">
        <v>161</v>
      </c>
      <c r="BC712" t="s">
        <v>161</v>
      </c>
      <c r="BD712" t="s">
        <v>161</v>
      </c>
      <c r="BE712" t="s">
        <v>161</v>
      </c>
      <c r="BF712" t="s">
        <v>159</v>
      </c>
      <c r="BG712" t="s">
        <v>161</v>
      </c>
      <c r="BH712" t="s">
        <v>161</v>
      </c>
      <c r="BI712">
        <v>0</v>
      </c>
      <c r="BJ712" t="s">
        <v>161</v>
      </c>
      <c r="BK712" t="s">
        <v>161</v>
      </c>
      <c r="BL712" t="s">
        <v>1505</v>
      </c>
      <c r="BM712" t="s">
        <v>161</v>
      </c>
      <c r="BO712" t="s">
        <v>161</v>
      </c>
      <c r="BQ712" t="s">
        <v>161</v>
      </c>
      <c r="BS712" t="s">
        <v>161</v>
      </c>
      <c r="BU712" t="s">
        <v>161</v>
      </c>
      <c r="BW712" t="s">
        <v>161</v>
      </c>
      <c r="BX712" t="s">
        <v>161</v>
      </c>
      <c r="BZ712">
        <v>0</v>
      </c>
      <c r="CA712">
        <v>0</v>
      </c>
      <c r="CB712">
        <v>0</v>
      </c>
      <c r="CC712">
        <v>0</v>
      </c>
      <c r="CD712">
        <v>0</v>
      </c>
      <c r="CE712">
        <v>0</v>
      </c>
      <c r="CF712">
        <v>0</v>
      </c>
      <c r="CG712">
        <v>0</v>
      </c>
      <c r="CH712">
        <v>0</v>
      </c>
      <c r="CI712">
        <v>0</v>
      </c>
      <c r="CJ712">
        <v>0</v>
      </c>
      <c r="CK712">
        <v>0</v>
      </c>
      <c r="CL712">
        <v>0</v>
      </c>
      <c r="CM712">
        <v>0</v>
      </c>
      <c r="CN712">
        <v>0</v>
      </c>
      <c r="CO712">
        <v>0</v>
      </c>
      <c r="CP712">
        <v>0</v>
      </c>
      <c r="CQ712">
        <v>0</v>
      </c>
      <c r="CR712">
        <v>0</v>
      </c>
      <c r="CS712">
        <v>0</v>
      </c>
      <c r="CT712">
        <v>0</v>
      </c>
      <c r="CU712">
        <v>0</v>
      </c>
      <c r="CV712">
        <v>0</v>
      </c>
      <c r="CW712">
        <v>0</v>
      </c>
      <c r="CX712">
        <v>0</v>
      </c>
      <c r="CY712">
        <v>0</v>
      </c>
      <c r="CZ712">
        <v>0</v>
      </c>
      <c r="DA712">
        <v>0</v>
      </c>
      <c r="DB712">
        <v>0</v>
      </c>
      <c r="DC712">
        <v>0</v>
      </c>
      <c r="DD712">
        <v>0</v>
      </c>
      <c r="DE712">
        <v>0</v>
      </c>
      <c r="DF712">
        <v>0</v>
      </c>
      <c r="DG712">
        <v>0</v>
      </c>
      <c r="DH712">
        <v>0</v>
      </c>
      <c r="DI712">
        <v>0</v>
      </c>
      <c r="DJ712">
        <v>0</v>
      </c>
      <c r="DK712">
        <v>0</v>
      </c>
      <c r="DL712">
        <v>0</v>
      </c>
      <c r="DM712">
        <v>0</v>
      </c>
      <c r="DN712">
        <v>0</v>
      </c>
      <c r="DO712">
        <v>0</v>
      </c>
      <c r="DP712">
        <v>0</v>
      </c>
      <c r="DQ712">
        <v>0</v>
      </c>
      <c r="DR712">
        <v>0</v>
      </c>
      <c r="DS712">
        <v>0</v>
      </c>
      <c r="DT712">
        <v>0</v>
      </c>
      <c r="DU712">
        <v>0</v>
      </c>
      <c r="DV712">
        <v>0</v>
      </c>
      <c r="DW712">
        <v>0</v>
      </c>
      <c r="DX712">
        <v>0</v>
      </c>
      <c r="DY712">
        <v>0</v>
      </c>
      <c r="DZ712">
        <v>0</v>
      </c>
      <c r="EA712">
        <v>0</v>
      </c>
      <c r="EB712">
        <v>0</v>
      </c>
      <c r="EC712">
        <v>0</v>
      </c>
      <c r="ED712">
        <v>0</v>
      </c>
      <c r="EE712">
        <v>0</v>
      </c>
      <c r="EF712">
        <v>0</v>
      </c>
      <c r="EG712">
        <v>0</v>
      </c>
      <c r="EH712">
        <v>0</v>
      </c>
      <c r="EI712">
        <v>0</v>
      </c>
      <c r="EJ712">
        <v>0</v>
      </c>
      <c r="EK712">
        <v>0</v>
      </c>
      <c r="EL712">
        <v>0</v>
      </c>
      <c r="EM712">
        <v>0</v>
      </c>
      <c r="EN712">
        <v>0</v>
      </c>
      <c r="EO712">
        <v>0</v>
      </c>
      <c r="EP712">
        <v>0</v>
      </c>
      <c r="EQ712">
        <v>0</v>
      </c>
      <c r="ER712">
        <v>0</v>
      </c>
      <c r="ES712">
        <v>0</v>
      </c>
    </row>
    <row r="713" spans="1:149" hidden="1" x14ac:dyDescent="0.3">
      <c r="A713" t="s">
        <v>148</v>
      </c>
      <c r="B713" t="s">
        <v>1033</v>
      </c>
      <c r="C713" t="s">
        <v>1499</v>
      </c>
      <c r="D713" t="s">
        <v>592</v>
      </c>
      <c r="E713" t="s">
        <v>593</v>
      </c>
      <c r="F713" t="s">
        <v>161</v>
      </c>
      <c r="G713" t="str">
        <f>VLOOKUP(L713,'[3]Locn Lookup 2'!G:H,2,FALSE)</f>
        <v>115 -  WESTERN MIDDLE SCHOOL</v>
      </c>
      <c r="H713" t="str">
        <f t="shared" si="39"/>
        <v>115 -  WESTERN MIDDLE SCHOOL</v>
      </c>
      <c r="I713" t="s">
        <v>154</v>
      </c>
      <c r="J713" t="s">
        <v>155</v>
      </c>
      <c r="L713" s="3">
        <v>115</v>
      </c>
      <c r="M713" t="s">
        <v>1237</v>
      </c>
      <c r="N713" t="s">
        <v>1506</v>
      </c>
      <c r="O713" t="s">
        <v>592</v>
      </c>
      <c r="P713" t="s">
        <v>158</v>
      </c>
      <c r="Q713" t="s">
        <v>159</v>
      </c>
      <c r="R713">
        <v>0</v>
      </c>
      <c r="S713">
        <v>0</v>
      </c>
      <c r="T713">
        <v>0</v>
      </c>
      <c r="U713">
        <v>0</v>
      </c>
      <c r="V713">
        <v>0</v>
      </c>
      <c r="W713">
        <v>0</v>
      </c>
      <c r="X713">
        <v>0</v>
      </c>
      <c r="Y713">
        <v>0</v>
      </c>
      <c r="Z713">
        <v>0</v>
      </c>
      <c r="AA713">
        <v>0</v>
      </c>
      <c r="AB713">
        <v>0</v>
      </c>
      <c r="AC713">
        <v>0</v>
      </c>
      <c r="AD713">
        <v>0</v>
      </c>
      <c r="AE713">
        <f t="shared" si="40"/>
        <v>0</v>
      </c>
      <c r="AF713">
        <v>0</v>
      </c>
      <c r="AG713">
        <v>0</v>
      </c>
      <c r="AH713">
        <v>0</v>
      </c>
      <c r="AI713">
        <v>0</v>
      </c>
      <c r="AJ713">
        <v>0</v>
      </c>
      <c r="AK713">
        <v>0</v>
      </c>
      <c r="AL713">
        <v>0</v>
      </c>
      <c r="AM713">
        <v>0</v>
      </c>
      <c r="AN713">
        <v>0</v>
      </c>
      <c r="AO713">
        <v>0</v>
      </c>
      <c r="AP713">
        <v>0</v>
      </c>
      <c r="AQ713">
        <v>0</v>
      </c>
      <c r="AR713">
        <v>0</v>
      </c>
      <c r="AS713">
        <v>0</v>
      </c>
      <c r="AT713">
        <v>0</v>
      </c>
      <c r="AU713">
        <v>0</v>
      </c>
      <c r="AV713">
        <v>0</v>
      </c>
      <c r="AW713">
        <v>0</v>
      </c>
      <c r="AX713">
        <v>0</v>
      </c>
      <c r="AY713">
        <v>0</v>
      </c>
      <c r="AZ713" t="s">
        <v>161</v>
      </c>
      <c r="BA713" t="s">
        <v>161</v>
      </c>
      <c r="BB713" t="s">
        <v>161</v>
      </c>
      <c r="BC713" t="s">
        <v>161</v>
      </c>
      <c r="BD713" t="s">
        <v>161</v>
      </c>
      <c r="BE713" t="s">
        <v>161</v>
      </c>
      <c r="BF713" t="s">
        <v>161</v>
      </c>
      <c r="BG713" t="s">
        <v>161</v>
      </c>
      <c r="BH713" t="s">
        <v>161</v>
      </c>
      <c r="BJ713" t="s">
        <v>161</v>
      </c>
      <c r="BK713" t="s">
        <v>161</v>
      </c>
      <c r="BL713" t="s">
        <v>161</v>
      </c>
      <c r="BM713" t="s">
        <v>161</v>
      </c>
      <c r="BO713" t="s">
        <v>161</v>
      </c>
      <c r="BQ713" t="s">
        <v>161</v>
      </c>
      <c r="BS713" t="s">
        <v>161</v>
      </c>
      <c r="BU713" t="s">
        <v>161</v>
      </c>
      <c r="BW713" t="s">
        <v>161</v>
      </c>
      <c r="BX713" t="s">
        <v>161</v>
      </c>
      <c r="BZ713">
        <v>0</v>
      </c>
      <c r="CA713">
        <v>0</v>
      </c>
      <c r="CB713">
        <v>0</v>
      </c>
      <c r="CC713">
        <v>0</v>
      </c>
      <c r="CD713">
        <v>0</v>
      </c>
      <c r="CE713">
        <v>0</v>
      </c>
      <c r="CF713">
        <v>0</v>
      </c>
      <c r="CG713">
        <v>0</v>
      </c>
      <c r="CH713">
        <v>0</v>
      </c>
      <c r="CI713">
        <v>0</v>
      </c>
      <c r="CJ713">
        <v>0</v>
      </c>
      <c r="CK713">
        <v>0</v>
      </c>
      <c r="CL713">
        <v>0</v>
      </c>
      <c r="CM713">
        <v>0</v>
      </c>
      <c r="CN713">
        <v>0</v>
      </c>
      <c r="CO713">
        <v>0</v>
      </c>
      <c r="CP713">
        <v>0</v>
      </c>
      <c r="CQ713">
        <v>0</v>
      </c>
      <c r="CR713">
        <v>0</v>
      </c>
      <c r="CS713">
        <v>0</v>
      </c>
      <c r="CT713">
        <v>0</v>
      </c>
      <c r="CU713">
        <v>0</v>
      </c>
      <c r="CV713">
        <v>0</v>
      </c>
      <c r="CW713">
        <v>0</v>
      </c>
      <c r="CX713">
        <v>0</v>
      </c>
      <c r="CY713">
        <v>0</v>
      </c>
      <c r="CZ713">
        <v>0</v>
      </c>
      <c r="DA713">
        <v>0</v>
      </c>
      <c r="DB713">
        <v>0</v>
      </c>
      <c r="DC713">
        <v>0</v>
      </c>
      <c r="DD713">
        <v>0</v>
      </c>
      <c r="DE713">
        <v>0</v>
      </c>
      <c r="DF713">
        <v>0</v>
      </c>
      <c r="DG713">
        <v>0</v>
      </c>
      <c r="DH713">
        <v>0</v>
      </c>
      <c r="DI713">
        <v>0</v>
      </c>
      <c r="DJ713">
        <v>0</v>
      </c>
      <c r="DK713">
        <v>0</v>
      </c>
      <c r="DL713">
        <v>0</v>
      </c>
      <c r="DM713">
        <v>0</v>
      </c>
      <c r="DN713">
        <v>0</v>
      </c>
      <c r="DO713">
        <v>0</v>
      </c>
      <c r="DP713">
        <v>0</v>
      </c>
      <c r="DQ713">
        <v>0</v>
      </c>
      <c r="DR713">
        <v>0</v>
      </c>
      <c r="DS713">
        <v>0</v>
      </c>
      <c r="DT713">
        <v>0</v>
      </c>
      <c r="DU713">
        <v>0</v>
      </c>
      <c r="DV713">
        <v>0</v>
      </c>
      <c r="DW713">
        <v>0</v>
      </c>
      <c r="DX713">
        <v>0</v>
      </c>
      <c r="DY713">
        <v>0</v>
      </c>
      <c r="DZ713">
        <v>0</v>
      </c>
      <c r="EA713">
        <v>0</v>
      </c>
      <c r="EB713">
        <v>0</v>
      </c>
      <c r="EC713">
        <v>0</v>
      </c>
      <c r="ED713">
        <v>0</v>
      </c>
      <c r="EE713">
        <v>0</v>
      </c>
      <c r="EF713">
        <v>0</v>
      </c>
      <c r="EG713">
        <v>0</v>
      </c>
      <c r="EH713">
        <v>0</v>
      </c>
      <c r="EI713">
        <v>0</v>
      </c>
      <c r="EJ713">
        <v>0</v>
      </c>
      <c r="EK713">
        <v>0</v>
      </c>
      <c r="EL713">
        <v>0</v>
      </c>
      <c r="EM713">
        <v>0</v>
      </c>
      <c r="EN713">
        <v>0</v>
      </c>
      <c r="EO713">
        <v>0</v>
      </c>
      <c r="EP713">
        <v>0</v>
      </c>
      <c r="EQ713">
        <v>0</v>
      </c>
      <c r="ER713">
        <v>0</v>
      </c>
      <c r="ES713">
        <v>0</v>
      </c>
    </row>
    <row r="714" spans="1:149" hidden="1" x14ac:dyDescent="0.3">
      <c r="A714" t="s">
        <v>148</v>
      </c>
      <c r="B714" t="s">
        <v>1033</v>
      </c>
      <c r="C714" t="s">
        <v>1507</v>
      </c>
      <c r="D714" t="s">
        <v>151</v>
      </c>
      <c r="E714" t="s">
        <v>152</v>
      </c>
      <c r="F714" t="s">
        <v>1102</v>
      </c>
      <c r="G714" t="str">
        <f>VLOOKUP(L714,'[3]Locn Lookup 2'!G:H,2,FALSE)</f>
        <v>115 -  WESTERN MIDDLE SCHOOL</v>
      </c>
      <c r="H714" t="str">
        <f t="shared" si="39"/>
        <v>11142115 -  WESTERN MIDDLE SCHOOL</v>
      </c>
      <c r="I714" t="s">
        <v>154</v>
      </c>
      <c r="J714" t="s">
        <v>155</v>
      </c>
      <c r="L714" s="3">
        <v>115</v>
      </c>
      <c r="M714" t="s">
        <v>840</v>
      </c>
      <c r="N714" t="s">
        <v>1508</v>
      </c>
      <c r="O714" t="s">
        <v>151</v>
      </c>
      <c r="P714" t="s">
        <v>158</v>
      </c>
      <c r="Q714" t="s">
        <v>307</v>
      </c>
      <c r="R714">
        <v>0</v>
      </c>
      <c r="S714">
        <v>0</v>
      </c>
      <c r="T714">
        <v>0</v>
      </c>
      <c r="U714">
        <v>0</v>
      </c>
      <c r="V714">
        <v>0</v>
      </c>
      <c r="W714">
        <v>0</v>
      </c>
      <c r="X714">
        <v>0</v>
      </c>
      <c r="Y714">
        <v>0</v>
      </c>
      <c r="Z714">
        <v>0</v>
      </c>
      <c r="AA714">
        <v>0</v>
      </c>
      <c r="AB714">
        <v>12000</v>
      </c>
      <c r="AC714">
        <v>9413</v>
      </c>
      <c r="AD714">
        <v>0</v>
      </c>
      <c r="AE714">
        <f t="shared" si="40"/>
        <v>9413</v>
      </c>
      <c r="AF714">
        <v>21413</v>
      </c>
      <c r="AG714">
        <v>21413</v>
      </c>
      <c r="AH714">
        <v>0</v>
      </c>
      <c r="AI714">
        <v>100</v>
      </c>
      <c r="AJ714">
        <v>0</v>
      </c>
      <c r="AK714">
        <v>0</v>
      </c>
      <c r="AL714">
        <v>0</v>
      </c>
      <c r="AM714">
        <v>0</v>
      </c>
      <c r="AN714">
        <v>0</v>
      </c>
      <c r="AO714">
        <v>0</v>
      </c>
      <c r="AP714">
        <v>0</v>
      </c>
      <c r="AQ714">
        <v>0</v>
      </c>
      <c r="AR714">
        <v>0</v>
      </c>
      <c r="AS714">
        <v>0</v>
      </c>
      <c r="AT714">
        <v>0</v>
      </c>
      <c r="AU714">
        <v>0</v>
      </c>
      <c r="AV714">
        <v>0</v>
      </c>
      <c r="AW714">
        <v>0</v>
      </c>
      <c r="AX714">
        <v>0</v>
      </c>
      <c r="AY714">
        <v>0</v>
      </c>
      <c r="AZ714" t="s">
        <v>988</v>
      </c>
      <c r="BA714" t="s">
        <v>1102</v>
      </c>
      <c r="BB714" t="s">
        <v>161</v>
      </c>
      <c r="BC714" t="s">
        <v>161</v>
      </c>
      <c r="BD714" t="s">
        <v>161</v>
      </c>
      <c r="BE714" t="s">
        <v>161</v>
      </c>
      <c r="BF714" t="s">
        <v>159</v>
      </c>
      <c r="BG714" t="s">
        <v>161</v>
      </c>
      <c r="BH714" t="s">
        <v>161</v>
      </c>
      <c r="BI714">
        <v>0</v>
      </c>
      <c r="BJ714" t="s">
        <v>161</v>
      </c>
      <c r="BK714" t="s">
        <v>161</v>
      </c>
      <c r="BL714" t="s">
        <v>1104</v>
      </c>
      <c r="BM714" t="s">
        <v>161</v>
      </c>
      <c r="BO714" t="s">
        <v>161</v>
      </c>
      <c r="BQ714" t="s">
        <v>161</v>
      </c>
      <c r="BS714" t="s">
        <v>161</v>
      </c>
      <c r="BU714" t="s">
        <v>161</v>
      </c>
      <c r="BW714" t="s">
        <v>161</v>
      </c>
      <c r="BX714" t="s">
        <v>161</v>
      </c>
      <c r="BZ714">
        <v>0</v>
      </c>
      <c r="CA714">
        <v>0</v>
      </c>
      <c r="CB714">
        <v>0</v>
      </c>
      <c r="CC714">
        <v>0</v>
      </c>
      <c r="CD714">
        <v>0</v>
      </c>
      <c r="CE714">
        <v>0</v>
      </c>
      <c r="CF714">
        <v>0</v>
      </c>
      <c r="CG714">
        <v>0</v>
      </c>
      <c r="CH714">
        <v>0</v>
      </c>
      <c r="CI714">
        <v>0</v>
      </c>
      <c r="CJ714">
        <v>0</v>
      </c>
      <c r="CK714">
        <v>0</v>
      </c>
      <c r="CL714">
        <v>0</v>
      </c>
      <c r="CM714">
        <v>0</v>
      </c>
      <c r="CN714">
        <v>0</v>
      </c>
      <c r="CO714">
        <v>0</v>
      </c>
      <c r="CP714">
        <v>0</v>
      </c>
      <c r="CQ714">
        <v>0</v>
      </c>
      <c r="CR714">
        <v>0</v>
      </c>
      <c r="CS714">
        <v>0</v>
      </c>
      <c r="CT714">
        <v>0</v>
      </c>
      <c r="CU714">
        <v>0</v>
      </c>
      <c r="CV714">
        <v>0</v>
      </c>
      <c r="CW714">
        <v>0</v>
      </c>
      <c r="CX714">
        <v>0</v>
      </c>
      <c r="CY714">
        <v>0</v>
      </c>
      <c r="CZ714">
        <v>0</v>
      </c>
      <c r="DA714">
        <v>0</v>
      </c>
      <c r="DB714">
        <v>0</v>
      </c>
      <c r="DC714">
        <v>0</v>
      </c>
      <c r="DD714">
        <v>0</v>
      </c>
      <c r="DE714">
        <v>0</v>
      </c>
      <c r="DF714">
        <v>0</v>
      </c>
      <c r="DG714">
        <v>0</v>
      </c>
      <c r="DH714">
        <v>0</v>
      </c>
      <c r="DI714">
        <v>0</v>
      </c>
      <c r="DJ714">
        <v>0</v>
      </c>
      <c r="DK714">
        <v>0</v>
      </c>
      <c r="DL714">
        <v>0</v>
      </c>
      <c r="DM714">
        <v>0</v>
      </c>
      <c r="DN714">
        <v>0</v>
      </c>
      <c r="DO714">
        <v>0</v>
      </c>
      <c r="DP714">
        <v>0</v>
      </c>
      <c r="DQ714">
        <v>0</v>
      </c>
      <c r="DR714">
        <v>0</v>
      </c>
      <c r="DS714">
        <v>0</v>
      </c>
      <c r="DT714">
        <v>0</v>
      </c>
      <c r="DU714">
        <v>0</v>
      </c>
      <c r="DV714">
        <v>0</v>
      </c>
      <c r="DW714">
        <v>0</v>
      </c>
      <c r="DX714">
        <v>0</v>
      </c>
      <c r="DY714">
        <v>0</v>
      </c>
      <c r="DZ714">
        <v>0</v>
      </c>
      <c r="EA714">
        <v>0</v>
      </c>
      <c r="EB714">
        <v>0</v>
      </c>
      <c r="EC714">
        <v>0</v>
      </c>
      <c r="ED714">
        <v>608</v>
      </c>
      <c r="EE714">
        <v>0</v>
      </c>
      <c r="EF714">
        <v>0</v>
      </c>
      <c r="EG714">
        <v>608</v>
      </c>
      <c r="EH714">
        <v>608</v>
      </c>
      <c r="EI714">
        <v>0</v>
      </c>
      <c r="EJ714">
        <v>0</v>
      </c>
      <c r="EK714">
        <v>100</v>
      </c>
      <c r="EL714">
        <v>12000</v>
      </c>
      <c r="EM714">
        <v>9413</v>
      </c>
      <c r="EN714">
        <v>0</v>
      </c>
      <c r="EO714">
        <v>21413</v>
      </c>
      <c r="EP714">
        <v>20805</v>
      </c>
      <c r="EQ714">
        <v>0</v>
      </c>
      <c r="ER714">
        <v>608</v>
      </c>
      <c r="ES714">
        <v>97.16</v>
      </c>
    </row>
    <row r="715" spans="1:149" hidden="1" x14ac:dyDescent="0.3">
      <c r="A715" t="s">
        <v>148</v>
      </c>
      <c r="B715" t="s">
        <v>1033</v>
      </c>
      <c r="C715" t="s">
        <v>1509</v>
      </c>
      <c r="D715" t="s">
        <v>151</v>
      </c>
      <c r="E715" t="s">
        <v>152</v>
      </c>
      <c r="F715" t="s">
        <v>1510</v>
      </c>
      <c r="G715" t="str">
        <f>VLOOKUP(L715,'[3]Locn Lookup 2'!G:H,2,FALSE)</f>
        <v>115 -  WESTERN MIDDLE SCHOOL</v>
      </c>
      <c r="H715" t="str">
        <f t="shared" si="39"/>
        <v>12139115 -  WESTERN MIDDLE SCHOOL</v>
      </c>
      <c r="I715" t="s">
        <v>154</v>
      </c>
      <c r="J715" t="s">
        <v>155</v>
      </c>
      <c r="L715" s="3">
        <v>115</v>
      </c>
      <c r="M715" t="s">
        <v>156</v>
      </c>
      <c r="N715" t="s">
        <v>1511</v>
      </c>
      <c r="O715" t="s">
        <v>151</v>
      </c>
      <c r="P715" t="s">
        <v>158</v>
      </c>
      <c r="Q715" t="s">
        <v>307</v>
      </c>
      <c r="R715">
        <v>0</v>
      </c>
      <c r="S715">
        <v>0</v>
      </c>
      <c r="T715">
        <v>0</v>
      </c>
      <c r="U715">
        <v>0</v>
      </c>
      <c r="V715">
        <v>0</v>
      </c>
      <c r="W715">
        <v>0</v>
      </c>
      <c r="X715">
        <v>0</v>
      </c>
      <c r="Y715">
        <v>0</v>
      </c>
      <c r="Z715">
        <v>0</v>
      </c>
      <c r="AA715">
        <v>0</v>
      </c>
      <c r="AB715">
        <v>51000</v>
      </c>
      <c r="AC715">
        <v>2325</v>
      </c>
      <c r="AD715">
        <v>-33331</v>
      </c>
      <c r="AE715">
        <f t="shared" si="40"/>
        <v>-31006</v>
      </c>
      <c r="AF715">
        <v>19994</v>
      </c>
      <c r="AG715">
        <v>19994</v>
      </c>
      <c r="AH715">
        <v>0</v>
      </c>
      <c r="AI715">
        <v>100</v>
      </c>
      <c r="AJ715">
        <v>0</v>
      </c>
      <c r="AK715">
        <v>0</v>
      </c>
      <c r="AL715">
        <v>0</v>
      </c>
      <c r="AM715">
        <v>0</v>
      </c>
      <c r="AN715">
        <v>0</v>
      </c>
      <c r="AO715">
        <v>0</v>
      </c>
      <c r="AP715">
        <v>0</v>
      </c>
      <c r="AQ715">
        <v>0</v>
      </c>
      <c r="AR715">
        <v>0</v>
      </c>
      <c r="AS715">
        <v>0</v>
      </c>
      <c r="AT715">
        <v>0</v>
      </c>
      <c r="AU715">
        <v>0</v>
      </c>
      <c r="AV715">
        <v>0</v>
      </c>
      <c r="AW715">
        <v>0</v>
      </c>
      <c r="AX715">
        <v>0</v>
      </c>
      <c r="AY715">
        <v>0</v>
      </c>
      <c r="AZ715" t="s">
        <v>413</v>
      </c>
      <c r="BA715" t="s">
        <v>1510</v>
      </c>
      <c r="BB715" t="s">
        <v>161</v>
      </c>
      <c r="BC715" t="s">
        <v>161</v>
      </c>
      <c r="BD715" t="s">
        <v>161</v>
      </c>
      <c r="BE715" t="s">
        <v>161</v>
      </c>
      <c r="BF715" t="s">
        <v>159</v>
      </c>
      <c r="BG715" t="s">
        <v>161</v>
      </c>
      <c r="BH715" t="s">
        <v>161</v>
      </c>
      <c r="BI715">
        <v>0</v>
      </c>
      <c r="BJ715" t="s">
        <v>161</v>
      </c>
      <c r="BK715" t="s">
        <v>161</v>
      </c>
      <c r="BL715" t="s">
        <v>1512</v>
      </c>
      <c r="BM715" t="s">
        <v>161</v>
      </c>
      <c r="BO715" t="s">
        <v>161</v>
      </c>
      <c r="BQ715" t="s">
        <v>161</v>
      </c>
      <c r="BS715" t="s">
        <v>161</v>
      </c>
      <c r="BU715" t="s">
        <v>161</v>
      </c>
      <c r="BW715" t="s">
        <v>161</v>
      </c>
      <c r="BX715" t="s">
        <v>161</v>
      </c>
      <c r="BZ715">
        <v>0</v>
      </c>
      <c r="CA715">
        <v>0</v>
      </c>
      <c r="CB715">
        <v>0</v>
      </c>
      <c r="CC715">
        <v>0</v>
      </c>
      <c r="CD715">
        <v>0</v>
      </c>
      <c r="CE715">
        <v>0</v>
      </c>
      <c r="CF715">
        <v>0</v>
      </c>
      <c r="CG715">
        <v>0</v>
      </c>
      <c r="CH715">
        <v>0</v>
      </c>
      <c r="CI715">
        <v>0</v>
      </c>
      <c r="CJ715">
        <v>0</v>
      </c>
      <c r="CK715">
        <v>0</v>
      </c>
      <c r="CL715">
        <v>0</v>
      </c>
      <c r="CM715">
        <v>0</v>
      </c>
      <c r="CN715">
        <v>0</v>
      </c>
      <c r="CO715">
        <v>0</v>
      </c>
      <c r="CP715">
        <v>0</v>
      </c>
      <c r="CQ715">
        <v>0</v>
      </c>
      <c r="CR715">
        <v>0</v>
      </c>
      <c r="CS715">
        <v>0</v>
      </c>
      <c r="CT715">
        <v>0</v>
      </c>
      <c r="CU715">
        <v>0</v>
      </c>
      <c r="CV715">
        <v>0</v>
      </c>
      <c r="CW715">
        <v>0</v>
      </c>
      <c r="CX715">
        <v>0</v>
      </c>
      <c r="CY715">
        <v>0</v>
      </c>
      <c r="CZ715">
        <v>0</v>
      </c>
      <c r="DA715">
        <v>0</v>
      </c>
      <c r="DB715">
        <v>0</v>
      </c>
      <c r="DC715">
        <v>0</v>
      </c>
      <c r="DD715">
        <v>0</v>
      </c>
      <c r="DE715">
        <v>0</v>
      </c>
      <c r="DF715">
        <v>52513.63</v>
      </c>
      <c r="DG715">
        <v>0</v>
      </c>
      <c r="DH715">
        <v>-32519.63</v>
      </c>
      <c r="DI715">
        <v>19994</v>
      </c>
      <c r="DJ715">
        <v>19994</v>
      </c>
      <c r="DK715">
        <v>0</v>
      </c>
      <c r="DL715">
        <v>0</v>
      </c>
      <c r="DM715">
        <v>100</v>
      </c>
      <c r="DN715">
        <v>50188.63</v>
      </c>
      <c r="DO715">
        <v>2325</v>
      </c>
      <c r="DP715">
        <v>0</v>
      </c>
      <c r="DQ715">
        <v>52513.63</v>
      </c>
      <c r="DR715">
        <v>0</v>
      </c>
      <c r="DS715">
        <v>0</v>
      </c>
      <c r="DT715">
        <v>52513.63</v>
      </c>
      <c r="DU715">
        <v>0</v>
      </c>
      <c r="DV715">
        <v>51000</v>
      </c>
      <c r="DW715">
        <v>0</v>
      </c>
      <c r="DX715">
        <v>-811.37</v>
      </c>
      <c r="DY715">
        <v>50188.63</v>
      </c>
      <c r="DZ715">
        <v>0</v>
      </c>
      <c r="EA715">
        <v>0</v>
      </c>
      <c r="EB715">
        <v>50188.63</v>
      </c>
      <c r="EC715">
        <v>0</v>
      </c>
      <c r="ED715">
        <v>51000</v>
      </c>
      <c r="EE715">
        <v>0</v>
      </c>
      <c r="EF715">
        <v>0</v>
      </c>
      <c r="EG715">
        <v>51000</v>
      </c>
      <c r="EH715">
        <v>0</v>
      </c>
      <c r="EI715">
        <v>0</v>
      </c>
      <c r="EJ715">
        <v>51000</v>
      </c>
      <c r="EK715">
        <v>0</v>
      </c>
      <c r="EL715">
        <v>0</v>
      </c>
      <c r="EM715">
        <v>0</v>
      </c>
      <c r="EN715">
        <v>0</v>
      </c>
      <c r="EO715">
        <v>0</v>
      </c>
      <c r="EP715">
        <v>0</v>
      </c>
      <c r="EQ715">
        <v>0</v>
      </c>
      <c r="ER715">
        <v>0</v>
      </c>
      <c r="ES715">
        <v>0</v>
      </c>
    </row>
    <row r="716" spans="1:149" hidden="1" x14ac:dyDescent="0.3">
      <c r="A716" t="s">
        <v>148</v>
      </c>
      <c r="B716" t="s">
        <v>1033</v>
      </c>
      <c r="C716" t="s">
        <v>1509</v>
      </c>
      <c r="D716" t="s">
        <v>151</v>
      </c>
      <c r="E716" t="s">
        <v>152</v>
      </c>
      <c r="F716" t="s">
        <v>1352</v>
      </c>
      <c r="G716" t="str">
        <f>VLOOKUP(L716,'[3]Locn Lookup 2'!G:H,2,FALSE)</f>
        <v>115 -  WESTERN MIDDLE SCHOOL</v>
      </c>
      <c r="H716" t="str">
        <f t="shared" si="39"/>
        <v>12142115 -  WESTERN MIDDLE SCHOOL</v>
      </c>
      <c r="I716" t="s">
        <v>154</v>
      </c>
      <c r="J716" t="s">
        <v>155</v>
      </c>
      <c r="L716" s="3">
        <v>115</v>
      </c>
      <c r="M716" t="s">
        <v>156</v>
      </c>
      <c r="N716" t="s">
        <v>1513</v>
      </c>
      <c r="O716" t="s">
        <v>151</v>
      </c>
      <c r="P716" t="s">
        <v>158</v>
      </c>
      <c r="Q716" t="s">
        <v>307</v>
      </c>
      <c r="R716">
        <v>0</v>
      </c>
      <c r="S716">
        <v>0</v>
      </c>
      <c r="T716">
        <v>0</v>
      </c>
      <c r="U716">
        <v>0</v>
      </c>
      <c r="V716">
        <v>0</v>
      </c>
      <c r="W716">
        <v>0</v>
      </c>
      <c r="X716">
        <v>0</v>
      </c>
      <c r="Y716">
        <v>0</v>
      </c>
      <c r="Z716">
        <v>0</v>
      </c>
      <c r="AA716">
        <v>0</v>
      </c>
      <c r="AB716">
        <v>25000</v>
      </c>
      <c r="AC716">
        <v>0</v>
      </c>
      <c r="AD716">
        <v>-1225.02</v>
      </c>
      <c r="AE716">
        <f t="shared" si="40"/>
        <v>-1225.02</v>
      </c>
      <c r="AF716">
        <v>23774.98</v>
      </c>
      <c r="AG716">
        <v>23774.98</v>
      </c>
      <c r="AH716">
        <v>0</v>
      </c>
      <c r="AI716">
        <v>100</v>
      </c>
      <c r="AJ716">
        <v>0</v>
      </c>
      <c r="AK716">
        <v>0</v>
      </c>
      <c r="AL716">
        <v>0</v>
      </c>
      <c r="AM716">
        <v>0</v>
      </c>
      <c r="AN716">
        <v>0</v>
      </c>
      <c r="AO716">
        <v>0</v>
      </c>
      <c r="AP716">
        <v>0</v>
      </c>
      <c r="AQ716">
        <v>0</v>
      </c>
      <c r="AR716">
        <v>0</v>
      </c>
      <c r="AS716">
        <v>0</v>
      </c>
      <c r="AT716">
        <v>0</v>
      </c>
      <c r="AU716">
        <v>0</v>
      </c>
      <c r="AV716">
        <v>0</v>
      </c>
      <c r="AW716">
        <v>0</v>
      </c>
      <c r="AX716">
        <v>0</v>
      </c>
      <c r="AY716">
        <v>0</v>
      </c>
      <c r="AZ716" t="s">
        <v>297</v>
      </c>
      <c r="BA716" t="s">
        <v>1352</v>
      </c>
      <c r="BB716" t="s">
        <v>161</v>
      </c>
      <c r="BC716" t="s">
        <v>161</v>
      </c>
      <c r="BD716" t="s">
        <v>161</v>
      </c>
      <c r="BE716" t="s">
        <v>161</v>
      </c>
      <c r="BF716" t="s">
        <v>159</v>
      </c>
      <c r="BG716" t="s">
        <v>161</v>
      </c>
      <c r="BH716" t="s">
        <v>161</v>
      </c>
      <c r="BI716">
        <v>0</v>
      </c>
      <c r="BJ716" t="s">
        <v>161</v>
      </c>
      <c r="BK716" t="s">
        <v>161</v>
      </c>
      <c r="BL716" t="s">
        <v>1354</v>
      </c>
      <c r="BM716" t="s">
        <v>161</v>
      </c>
      <c r="BO716" t="s">
        <v>161</v>
      </c>
      <c r="BQ716" t="s">
        <v>161</v>
      </c>
      <c r="BS716" t="s">
        <v>161</v>
      </c>
      <c r="BU716" t="s">
        <v>161</v>
      </c>
      <c r="BW716" t="s">
        <v>161</v>
      </c>
      <c r="BX716" t="s">
        <v>161</v>
      </c>
      <c r="BZ716">
        <v>0</v>
      </c>
      <c r="CA716">
        <v>0</v>
      </c>
      <c r="CB716">
        <v>0</v>
      </c>
      <c r="CC716">
        <v>0</v>
      </c>
      <c r="CD716">
        <v>0</v>
      </c>
      <c r="CE716">
        <v>0</v>
      </c>
      <c r="CF716">
        <v>0</v>
      </c>
      <c r="CG716">
        <v>0</v>
      </c>
      <c r="CH716">
        <v>0</v>
      </c>
      <c r="CI716">
        <v>0</v>
      </c>
      <c r="CJ716">
        <v>0</v>
      </c>
      <c r="CK716">
        <v>0</v>
      </c>
      <c r="CL716">
        <v>0</v>
      </c>
      <c r="CM716">
        <v>0</v>
      </c>
      <c r="CN716">
        <v>0</v>
      </c>
      <c r="CO716">
        <v>0</v>
      </c>
      <c r="CP716">
        <v>0</v>
      </c>
      <c r="CQ716">
        <v>0</v>
      </c>
      <c r="CR716">
        <v>0</v>
      </c>
      <c r="CS716">
        <v>0</v>
      </c>
      <c r="CT716">
        <v>0</v>
      </c>
      <c r="CU716">
        <v>0</v>
      </c>
      <c r="CV716">
        <v>0</v>
      </c>
      <c r="CW716">
        <v>0</v>
      </c>
      <c r="CX716">
        <v>0</v>
      </c>
      <c r="CY716">
        <v>0</v>
      </c>
      <c r="CZ716">
        <v>0</v>
      </c>
      <c r="DA716">
        <v>0</v>
      </c>
      <c r="DB716">
        <v>0</v>
      </c>
      <c r="DC716">
        <v>0</v>
      </c>
      <c r="DD716">
        <v>0</v>
      </c>
      <c r="DE716">
        <v>0</v>
      </c>
      <c r="DF716">
        <v>0</v>
      </c>
      <c r="DG716">
        <v>0</v>
      </c>
      <c r="DH716">
        <v>0</v>
      </c>
      <c r="DI716">
        <v>0</v>
      </c>
      <c r="DJ716">
        <v>0</v>
      </c>
      <c r="DK716">
        <v>0</v>
      </c>
      <c r="DL716">
        <v>0</v>
      </c>
      <c r="DM716">
        <v>0</v>
      </c>
      <c r="DN716">
        <v>0</v>
      </c>
      <c r="DO716">
        <v>0</v>
      </c>
      <c r="DP716">
        <v>0</v>
      </c>
      <c r="DQ716">
        <v>0</v>
      </c>
      <c r="DR716">
        <v>0</v>
      </c>
      <c r="DS716">
        <v>0</v>
      </c>
      <c r="DT716">
        <v>0</v>
      </c>
      <c r="DU716">
        <v>0</v>
      </c>
      <c r="DV716">
        <v>0</v>
      </c>
      <c r="DW716">
        <v>0</v>
      </c>
      <c r="DX716">
        <v>0</v>
      </c>
      <c r="DY716">
        <v>0</v>
      </c>
      <c r="DZ716">
        <v>0</v>
      </c>
      <c r="EA716">
        <v>0</v>
      </c>
      <c r="EB716">
        <v>0</v>
      </c>
      <c r="EC716">
        <v>0</v>
      </c>
      <c r="ED716">
        <v>25000</v>
      </c>
      <c r="EE716">
        <v>0</v>
      </c>
      <c r="EF716">
        <v>-1225.02</v>
      </c>
      <c r="EG716">
        <v>23774.98</v>
      </c>
      <c r="EH716">
        <v>23774.98</v>
      </c>
      <c r="EI716">
        <v>0</v>
      </c>
      <c r="EJ716">
        <v>0</v>
      </c>
      <c r="EK716">
        <v>100</v>
      </c>
      <c r="EL716">
        <v>0</v>
      </c>
      <c r="EM716">
        <v>0</v>
      </c>
      <c r="EN716">
        <v>0</v>
      </c>
      <c r="EO716">
        <v>0</v>
      </c>
      <c r="EP716">
        <v>0</v>
      </c>
      <c r="EQ716">
        <v>0</v>
      </c>
      <c r="ER716">
        <v>0</v>
      </c>
      <c r="ES716">
        <v>0</v>
      </c>
    </row>
    <row r="717" spans="1:149" hidden="1" x14ac:dyDescent="0.3">
      <c r="A717" t="s">
        <v>148</v>
      </c>
      <c r="B717" t="s">
        <v>1033</v>
      </c>
      <c r="C717" t="s">
        <v>1509</v>
      </c>
      <c r="D717" t="s">
        <v>151</v>
      </c>
      <c r="E717" t="s">
        <v>152</v>
      </c>
      <c r="F717" t="s">
        <v>310</v>
      </c>
      <c r="G717" t="str">
        <f>VLOOKUP(L717,'[3]Locn Lookup 2'!G:H,2,FALSE)</f>
        <v>115 -  WESTERN MIDDLE SCHOOL</v>
      </c>
      <c r="H717" t="str">
        <f t="shared" si="39"/>
        <v>12151115 -  WESTERN MIDDLE SCHOOL</v>
      </c>
      <c r="I717" t="s">
        <v>154</v>
      </c>
      <c r="J717" t="s">
        <v>155</v>
      </c>
      <c r="L717" s="3">
        <v>115</v>
      </c>
      <c r="M717" t="s">
        <v>156</v>
      </c>
      <c r="N717" t="s">
        <v>1514</v>
      </c>
      <c r="O717" t="s">
        <v>151</v>
      </c>
      <c r="P717" t="s">
        <v>158</v>
      </c>
      <c r="Q717" t="s">
        <v>307</v>
      </c>
      <c r="R717">
        <v>0</v>
      </c>
      <c r="S717">
        <v>0</v>
      </c>
      <c r="T717">
        <v>0</v>
      </c>
      <c r="U717">
        <v>0</v>
      </c>
      <c r="V717">
        <v>0</v>
      </c>
      <c r="W717">
        <v>0</v>
      </c>
      <c r="X717">
        <v>0</v>
      </c>
      <c r="Y717">
        <v>0</v>
      </c>
      <c r="Z717">
        <v>0</v>
      </c>
      <c r="AA717">
        <v>0</v>
      </c>
      <c r="AB717">
        <v>195000</v>
      </c>
      <c r="AC717">
        <v>0</v>
      </c>
      <c r="AD717">
        <v>-22483.13</v>
      </c>
      <c r="AE717">
        <f t="shared" si="40"/>
        <v>-22483.13</v>
      </c>
      <c r="AF717">
        <v>172516.87</v>
      </c>
      <c r="AG717">
        <v>172516.87</v>
      </c>
      <c r="AH717">
        <v>0</v>
      </c>
      <c r="AI717">
        <v>100</v>
      </c>
      <c r="AJ717">
        <v>0</v>
      </c>
      <c r="AK717">
        <v>0</v>
      </c>
      <c r="AL717">
        <v>0</v>
      </c>
      <c r="AM717">
        <v>0</v>
      </c>
      <c r="AN717">
        <v>0</v>
      </c>
      <c r="AO717">
        <v>0</v>
      </c>
      <c r="AP717">
        <v>0</v>
      </c>
      <c r="AQ717">
        <v>0</v>
      </c>
      <c r="AR717">
        <v>0</v>
      </c>
      <c r="AS717">
        <v>0</v>
      </c>
      <c r="AT717">
        <v>0</v>
      </c>
      <c r="AU717">
        <v>0</v>
      </c>
      <c r="AV717">
        <v>0</v>
      </c>
      <c r="AW717">
        <v>0</v>
      </c>
      <c r="AX717">
        <v>0</v>
      </c>
      <c r="AY717">
        <v>0</v>
      </c>
      <c r="AZ717" t="s">
        <v>312</v>
      </c>
      <c r="BA717" t="s">
        <v>310</v>
      </c>
      <c r="BB717" t="s">
        <v>161</v>
      </c>
      <c r="BC717" t="s">
        <v>161</v>
      </c>
      <c r="BD717" t="s">
        <v>161</v>
      </c>
      <c r="BE717" t="s">
        <v>161</v>
      </c>
      <c r="BF717" t="s">
        <v>159</v>
      </c>
      <c r="BG717" t="s">
        <v>161</v>
      </c>
      <c r="BH717" t="s">
        <v>161</v>
      </c>
      <c r="BI717">
        <v>0</v>
      </c>
      <c r="BJ717" t="s">
        <v>161</v>
      </c>
      <c r="BK717" t="s">
        <v>161</v>
      </c>
      <c r="BL717" t="s">
        <v>313</v>
      </c>
      <c r="BM717" t="s">
        <v>161</v>
      </c>
      <c r="BO717" t="s">
        <v>161</v>
      </c>
      <c r="BQ717" t="s">
        <v>161</v>
      </c>
      <c r="BS717" t="s">
        <v>161</v>
      </c>
      <c r="BU717" t="s">
        <v>161</v>
      </c>
      <c r="BW717" t="s">
        <v>161</v>
      </c>
      <c r="BX717" t="s">
        <v>161</v>
      </c>
      <c r="BZ717">
        <v>0</v>
      </c>
      <c r="CA717">
        <v>0</v>
      </c>
      <c r="CB717">
        <v>0</v>
      </c>
      <c r="CC717">
        <v>0</v>
      </c>
      <c r="CD717">
        <v>0</v>
      </c>
      <c r="CE717">
        <v>0</v>
      </c>
      <c r="CF717">
        <v>0</v>
      </c>
      <c r="CG717">
        <v>0</v>
      </c>
      <c r="CH717">
        <v>0</v>
      </c>
      <c r="CI717">
        <v>0</v>
      </c>
      <c r="CJ717">
        <v>0</v>
      </c>
      <c r="CK717">
        <v>0</v>
      </c>
      <c r="CL717">
        <v>0</v>
      </c>
      <c r="CM717">
        <v>0</v>
      </c>
      <c r="CN717">
        <v>0</v>
      </c>
      <c r="CO717">
        <v>0</v>
      </c>
      <c r="CP717">
        <v>0</v>
      </c>
      <c r="CQ717">
        <v>0</v>
      </c>
      <c r="CR717">
        <v>0</v>
      </c>
      <c r="CS717">
        <v>0</v>
      </c>
      <c r="CT717">
        <v>0</v>
      </c>
      <c r="CU717">
        <v>0</v>
      </c>
      <c r="CV717">
        <v>0</v>
      </c>
      <c r="CW717">
        <v>0</v>
      </c>
      <c r="CX717">
        <v>0</v>
      </c>
      <c r="CY717">
        <v>0</v>
      </c>
      <c r="CZ717">
        <v>0</v>
      </c>
      <c r="DA717">
        <v>0</v>
      </c>
      <c r="DB717">
        <v>0</v>
      </c>
      <c r="DC717">
        <v>0</v>
      </c>
      <c r="DD717">
        <v>0</v>
      </c>
      <c r="DE717">
        <v>0</v>
      </c>
      <c r="DF717">
        <v>0</v>
      </c>
      <c r="DG717">
        <v>0</v>
      </c>
      <c r="DH717">
        <v>0</v>
      </c>
      <c r="DI717">
        <v>0</v>
      </c>
      <c r="DJ717">
        <v>0</v>
      </c>
      <c r="DK717">
        <v>0</v>
      </c>
      <c r="DL717">
        <v>0</v>
      </c>
      <c r="DM717">
        <v>0</v>
      </c>
      <c r="DN717">
        <v>1771.93</v>
      </c>
      <c r="DO717">
        <v>0</v>
      </c>
      <c r="DP717">
        <v>-1244.43</v>
      </c>
      <c r="DQ717">
        <v>527.5</v>
      </c>
      <c r="DR717">
        <v>527.5</v>
      </c>
      <c r="DS717">
        <v>0</v>
      </c>
      <c r="DT717">
        <v>0</v>
      </c>
      <c r="DU717">
        <v>100</v>
      </c>
      <c r="DV717">
        <v>1771.93</v>
      </c>
      <c r="DW717">
        <v>0</v>
      </c>
      <c r="DX717">
        <v>0</v>
      </c>
      <c r="DY717">
        <v>1771.93</v>
      </c>
      <c r="DZ717">
        <v>0</v>
      </c>
      <c r="EA717">
        <v>0</v>
      </c>
      <c r="EB717">
        <v>1771.93</v>
      </c>
      <c r="EC717">
        <v>0</v>
      </c>
      <c r="ED717">
        <v>195000</v>
      </c>
      <c r="EE717">
        <v>0</v>
      </c>
      <c r="EF717">
        <v>-21238.7</v>
      </c>
      <c r="EG717">
        <v>173761.3</v>
      </c>
      <c r="EH717">
        <v>171989.37</v>
      </c>
      <c r="EI717">
        <v>0</v>
      </c>
      <c r="EJ717">
        <v>1771.93</v>
      </c>
      <c r="EK717">
        <v>98.98</v>
      </c>
      <c r="EL717">
        <v>0</v>
      </c>
      <c r="EM717">
        <v>0</v>
      </c>
      <c r="EN717">
        <v>0</v>
      </c>
      <c r="EO717">
        <v>0</v>
      </c>
      <c r="EP717">
        <v>0</v>
      </c>
      <c r="EQ717">
        <v>0</v>
      </c>
      <c r="ER717">
        <v>0</v>
      </c>
      <c r="ES717">
        <v>0</v>
      </c>
    </row>
    <row r="718" spans="1:149" hidden="1" x14ac:dyDescent="0.3">
      <c r="A718" t="s">
        <v>148</v>
      </c>
      <c r="B718" t="s">
        <v>1033</v>
      </c>
      <c r="C718" t="s">
        <v>1509</v>
      </c>
      <c r="D718" t="s">
        <v>151</v>
      </c>
      <c r="E718" t="s">
        <v>152</v>
      </c>
      <c r="F718" t="s">
        <v>1405</v>
      </c>
      <c r="G718" t="str">
        <f>VLOOKUP(L718,'[3]Locn Lookup 2'!G:H,2,FALSE)</f>
        <v>115 -  WESTERN MIDDLE SCHOOL</v>
      </c>
      <c r="H718" t="str">
        <f t="shared" si="39"/>
        <v>15171115 -  WESTERN MIDDLE SCHOOL</v>
      </c>
      <c r="I718" t="s">
        <v>154</v>
      </c>
      <c r="J718" t="s">
        <v>155</v>
      </c>
      <c r="L718" s="3">
        <v>115</v>
      </c>
      <c r="M718" t="s">
        <v>156</v>
      </c>
      <c r="N718" t="s">
        <v>1515</v>
      </c>
      <c r="O718" t="s">
        <v>151</v>
      </c>
      <c r="P718" t="s">
        <v>158</v>
      </c>
      <c r="Q718" t="s">
        <v>164</v>
      </c>
      <c r="R718">
        <v>0</v>
      </c>
      <c r="S718">
        <v>0</v>
      </c>
      <c r="T718">
        <v>0</v>
      </c>
      <c r="U718">
        <v>0</v>
      </c>
      <c r="V718">
        <v>0</v>
      </c>
      <c r="W718">
        <v>0</v>
      </c>
      <c r="X718">
        <v>0</v>
      </c>
      <c r="Y718">
        <v>0</v>
      </c>
      <c r="Z718">
        <v>0</v>
      </c>
      <c r="AA718">
        <v>0</v>
      </c>
      <c r="AB718">
        <v>125000</v>
      </c>
      <c r="AC718">
        <v>0</v>
      </c>
      <c r="AD718">
        <v>0</v>
      </c>
      <c r="AE718">
        <f t="shared" si="40"/>
        <v>0</v>
      </c>
      <c r="AF718">
        <v>125000</v>
      </c>
      <c r="AG718">
        <v>125000</v>
      </c>
      <c r="AH718">
        <v>0</v>
      </c>
      <c r="AI718">
        <v>100</v>
      </c>
      <c r="AJ718">
        <v>0</v>
      </c>
      <c r="AK718">
        <v>0</v>
      </c>
      <c r="AL718">
        <v>0</v>
      </c>
      <c r="AM718">
        <v>0</v>
      </c>
      <c r="AN718">
        <v>0</v>
      </c>
      <c r="AO718">
        <v>0</v>
      </c>
      <c r="AP718">
        <v>0</v>
      </c>
      <c r="AQ718">
        <v>0</v>
      </c>
      <c r="AR718">
        <v>0</v>
      </c>
      <c r="AS718">
        <v>0</v>
      </c>
      <c r="AT718">
        <v>0</v>
      </c>
      <c r="AU718">
        <v>0</v>
      </c>
      <c r="AV718">
        <v>0</v>
      </c>
      <c r="AW718">
        <v>0</v>
      </c>
      <c r="AX718">
        <v>0</v>
      </c>
      <c r="AY718">
        <v>0</v>
      </c>
      <c r="AZ718" t="s">
        <v>1407</v>
      </c>
      <c r="BA718" t="s">
        <v>1405</v>
      </c>
      <c r="BB718" t="s">
        <v>161</v>
      </c>
      <c r="BC718" t="s">
        <v>161</v>
      </c>
      <c r="BD718" t="s">
        <v>161</v>
      </c>
      <c r="BE718" t="s">
        <v>161</v>
      </c>
      <c r="BF718" t="s">
        <v>159</v>
      </c>
      <c r="BG718" t="s">
        <v>161</v>
      </c>
      <c r="BH718" s="4">
        <v>41821</v>
      </c>
      <c r="BI718">
        <v>0</v>
      </c>
      <c r="BJ718" s="4">
        <v>42185</v>
      </c>
      <c r="BK718" t="s">
        <v>161</v>
      </c>
      <c r="BL718" t="s">
        <v>161</v>
      </c>
      <c r="BM718" t="s">
        <v>161</v>
      </c>
      <c r="BO718" t="s">
        <v>161</v>
      </c>
      <c r="BQ718" t="s">
        <v>161</v>
      </c>
      <c r="BS718" t="s">
        <v>161</v>
      </c>
      <c r="BU718" t="s">
        <v>161</v>
      </c>
      <c r="BW718" t="s">
        <v>161</v>
      </c>
      <c r="BX718" t="s">
        <v>161</v>
      </c>
      <c r="BZ718">
        <v>0</v>
      </c>
      <c r="CA718">
        <v>0</v>
      </c>
      <c r="CB718">
        <v>0</v>
      </c>
      <c r="CC718">
        <v>0</v>
      </c>
      <c r="CD718">
        <v>0</v>
      </c>
      <c r="CE718">
        <v>0</v>
      </c>
      <c r="CF718">
        <v>0</v>
      </c>
      <c r="CG718">
        <v>0</v>
      </c>
      <c r="CH718">
        <v>0</v>
      </c>
      <c r="CI718">
        <v>0</v>
      </c>
      <c r="CJ718">
        <v>0</v>
      </c>
      <c r="CK718">
        <v>0</v>
      </c>
      <c r="CL718">
        <v>0</v>
      </c>
      <c r="CM718">
        <v>0</v>
      </c>
      <c r="CN718">
        <v>0</v>
      </c>
      <c r="CO718">
        <v>0</v>
      </c>
      <c r="CP718">
        <v>0</v>
      </c>
      <c r="CQ718">
        <v>0</v>
      </c>
      <c r="CR718">
        <v>0</v>
      </c>
      <c r="CS718">
        <v>0</v>
      </c>
      <c r="CT718">
        <v>0</v>
      </c>
      <c r="CU718">
        <v>0</v>
      </c>
      <c r="CV718">
        <v>0</v>
      </c>
      <c r="CW718">
        <v>0</v>
      </c>
      <c r="CX718">
        <v>74818.289999999994</v>
      </c>
      <c r="CY718">
        <v>0</v>
      </c>
      <c r="CZ718">
        <v>0</v>
      </c>
      <c r="DA718">
        <v>74818.289999999994</v>
      </c>
      <c r="DB718">
        <v>74818.289999999994</v>
      </c>
      <c r="DC718">
        <v>0</v>
      </c>
      <c r="DD718">
        <v>0</v>
      </c>
      <c r="DE718">
        <v>100</v>
      </c>
      <c r="DF718">
        <v>125000</v>
      </c>
      <c r="DG718">
        <v>0</v>
      </c>
      <c r="DH718">
        <v>0</v>
      </c>
      <c r="DI718">
        <v>125000</v>
      </c>
      <c r="DJ718">
        <v>50181.71</v>
      </c>
      <c r="DK718">
        <v>0</v>
      </c>
      <c r="DL718">
        <v>74818.289999999994</v>
      </c>
      <c r="DM718">
        <v>40.15</v>
      </c>
      <c r="DN718">
        <v>0</v>
      </c>
      <c r="DO718">
        <v>0</v>
      </c>
      <c r="DP718">
        <v>0</v>
      </c>
      <c r="DQ718">
        <v>0</v>
      </c>
      <c r="DR718">
        <v>0</v>
      </c>
      <c r="DS718">
        <v>0</v>
      </c>
      <c r="DT718">
        <v>0</v>
      </c>
      <c r="DU718">
        <v>0</v>
      </c>
      <c r="DV718">
        <v>0</v>
      </c>
      <c r="DW718">
        <v>0</v>
      </c>
      <c r="DX718">
        <v>0</v>
      </c>
      <c r="DY718">
        <v>0</v>
      </c>
      <c r="DZ718">
        <v>0</v>
      </c>
      <c r="EA718">
        <v>0</v>
      </c>
      <c r="EB718">
        <v>0</v>
      </c>
      <c r="EC718">
        <v>0</v>
      </c>
      <c r="ED718">
        <v>0</v>
      </c>
      <c r="EE718">
        <v>0</v>
      </c>
      <c r="EF718">
        <v>0</v>
      </c>
      <c r="EG718">
        <v>0</v>
      </c>
      <c r="EH718">
        <v>0</v>
      </c>
      <c r="EI718">
        <v>0</v>
      </c>
      <c r="EJ718">
        <v>0</v>
      </c>
      <c r="EK718">
        <v>0</v>
      </c>
      <c r="EL718">
        <v>0</v>
      </c>
      <c r="EM718">
        <v>0</v>
      </c>
      <c r="EN718">
        <v>0</v>
      </c>
      <c r="EO718">
        <v>0</v>
      </c>
      <c r="EP718">
        <v>0</v>
      </c>
      <c r="EQ718">
        <v>0</v>
      </c>
      <c r="ER718">
        <v>0</v>
      </c>
      <c r="ES718">
        <v>0</v>
      </c>
    </row>
    <row r="719" spans="1:149" hidden="1" x14ac:dyDescent="0.3">
      <c r="A719" t="s">
        <v>148</v>
      </c>
      <c r="B719" t="s">
        <v>1033</v>
      </c>
      <c r="C719" t="s">
        <v>1509</v>
      </c>
      <c r="D719" t="s">
        <v>151</v>
      </c>
      <c r="E719" t="s">
        <v>152</v>
      </c>
      <c r="F719" t="s">
        <v>1107</v>
      </c>
      <c r="G719" t="str">
        <f>VLOOKUP(L719,'[3]Locn Lookup 2'!G:H,2,FALSE)</f>
        <v>115 -  WESTERN MIDDLE SCHOOL</v>
      </c>
      <c r="H719" t="str">
        <f t="shared" si="39"/>
        <v>16169115 -  WESTERN MIDDLE SCHOOL</v>
      </c>
      <c r="I719" t="s">
        <v>154</v>
      </c>
      <c r="J719" t="s">
        <v>155</v>
      </c>
      <c r="L719" s="3">
        <v>115</v>
      </c>
      <c r="M719" t="s">
        <v>156</v>
      </c>
      <c r="N719" t="s">
        <v>1516</v>
      </c>
      <c r="O719" t="s">
        <v>151</v>
      </c>
      <c r="P719" t="s">
        <v>158</v>
      </c>
      <c r="Q719" t="s">
        <v>164</v>
      </c>
      <c r="R719">
        <v>0</v>
      </c>
      <c r="S719">
        <v>0</v>
      </c>
      <c r="T719">
        <v>0</v>
      </c>
      <c r="U719">
        <v>0</v>
      </c>
      <c r="V719">
        <v>0</v>
      </c>
      <c r="W719">
        <v>0</v>
      </c>
      <c r="X719">
        <v>0</v>
      </c>
      <c r="Y719">
        <v>0</v>
      </c>
      <c r="Z719">
        <v>0</v>
      </c>
      <c r="AA719">
        <v>0</v>
      </c>
      <c r="AB719">
        <v>5000</v>
      </c>
      <c r="AC719">
        <v>0</v>
      </c>
      <c r="AD719">
        <v>0</v>
      </c>
      <c r="AE719">
        <f t="shared" si="40"/>
        <v>0</v>
      </c>
      <c r="AF719">
        <v>5000</v>
      </c>
      <c r="AG719">
        <v>5000</v>
      </c>
      <c r="AH719">
        <v>0</v>
      </c>
      <c r="AI719">
        <v>100</v>
      </c>
      <c r="AJ719">
        <v>0</v>
      </c>
      <c r="AK719">
        <v>0</v>
      </c>
      <c r="AL719">
        <v>0</v>
      </c>
      <c r="AM719">
        <v>0</v>
      </c>
      <c r="AN719">
        <v>0</v>
      </c>
      <c r="AO719">
        <v>0</v>
      </c>
      <c r="AP719">
        <v>0</v>
      </c>
      <c r="AQ719">
        <v>0</v>
      </c>
      <c r="AR719">
        <v>0</v>
      </c>
      <c r="AS719">
        <v>0</v>
      </c>
      <c r="AT719">
        <v>0</v>
      </c>
      <c r="AU719">
        <v>0</v>
      </c>
      <c r="AV719">
        <v>0</v>
      </c>
      <c r="AW719">
        <v>0</v>
      </c>
      <c r="AX719">
        <v>0</v>
      </c>
      <c r="AY719">
        <v>0</v>
      </c>
      <c r="AZ719" t="s">
        <v>1109</v>
      </c>
      <c r="BA719" t="s">
        <v>1107</v>
      </c>
      <c r="BB719" t="s">
        <v>161</v>
      </c>
      <c r="BC719" t="s">
        <v>161</v>
      </c>
      <c r="BD719" t="s">
        <v>161</v>
      </c>
      <c r="BE719" t="s">
        <v>161</v>
      </c>
      <c r="BF719" t="s">
        <v>159</v>
      </c>
      <c r="BG719" t="s">
        <v>161</v>
      </c>
      <c r="BH719" s="4">
        <v>42186</v>
      </c>
      <c r="BI719">
        <v>0</v>
      </c>
      <c r="BJ719" s="4">
        <v>42551</v>
      </c>
      <c r="BK719" t="s">
        <v>161</v>
      </c>
      <c r="BL719" t="s">
        <v>161</v>
      </c>
      <c r="BM719" t="s">
        <v>161</v>
      </c>
      <c r="BO719" t="s">
        <v>161</v>
      </c>
      <c r="BQ719" t="s">
        <v>161</v>
      </c>
      <c r="BS719" t="s">
        <v>161</v>
      </c>
      <c r="BU719" t="s">
        <v>161</v>
      </c>
      <c r="BW719" t="s">
        <v>161</v>
      </c>
      <c r="BX719" t="s">
        <v>161</v>
      </c>
      <c r="BZ719">
        <v>0</v>
      </c>
      <c r="CA719">
        <v>0</v>
      </c>
      <c r="CB719">
        <v>0</v>
      </c>
      <c r="CC719">
        <v>0</v>
      </c>
      <c r="CD719">
        <v>0</v>
      </c>
      <c r="CE719">
        <v>0</v>
      </c>
      <c r="CF719">
        <v>0</v>
      </c>
      <c r="CG719">
        <v>0</v>
      </c>
      <c r="CH719">
        <v>0</v>
      </c>
      <c r="CI719">
        <v>0</v>
      </c>
      <c r="CJ719">
        <v>0</v>
      </c>
      <c r="CK719">
        <v>0</v>
      </c>
      <c r="CL719">
        <v>0</v>
      </c>
      <c r="CM719">
        <v>0</v>
      </c>
      <c r="CN719">
        <v>0</v>
      </c>
      <c r="CO719">
        <v>0</v>
      </c>
      <c r="CP719">
        <v>0</v>
      </c>
      <c r="CQ719">
        <v>0</v>
      </c>
      <c r="CR719">
        <v>0</v>
      </c>
      <c r="CS719">
        <v>0</v>
      </c>
      <c r="CT719">
        <v>0</v>
      </c>
      <c r="CU719">
        <v>0</v>
      </c>
      <c r="CV719">
        <v>0</v>
      </c>
      <c r="CW719">
        <v>0</v>
      </c>
      <c r="CX719">
        <v>5000</v>
      </c>
      <c r="CY719">
        <v>0</v>
      </c>
      <c r="CZ719">
        <v>0</v>
      </c>
      <c r="DA719">
        <v>5000</v>
      </c>
      <c r="DB719">
        <v>5000</v>
      </c>
      <c r="DC719">
        <v>0</v>
      </c>
      <c r="DD719">
        <v>0</v>
      </c>
      <c r="DE719">
        <v>100</v>
      </c>
      <c r="DF719">
        <v>0</v>
      </c>
      <c r="DG719">
        <v>0</v>
      </c>
      <c r="DH719">
        <v>0</v>
      </c>
      <c r="DI719">
        <v>0</v>
      </c>
      <c r="DJ719">
        <v>0</v>
      </c>
      <c r="DK719">
        <v>0</v>
      </c>
      <c r="DL719">
        <v>0</v>
      </c>
      <c r="DM719">
        <v>0</v>
      </c>
      <c r="DN719">
        <v>0</v>
      </c>
      <c r="DO719">
        <v>0</v>
      </c>
      <c r="DP719">
        <v>0</v>
      </c>
      <c r="DQ719">
        <v>0</v>
      </c>
      <c r="DR719">
        <v>0</v>
      </c>
      <c r="DS719">
        <v>0</v>
      </c>
      <c r="DT719">
        <v>0</v>
      </c>
      <c r="DU719">
        <v>0</v>
      </c>
      <c r="DV719">
        <v>0</v>
      </c>
      <c r="DW719">
        <v>0</v>
      </c>
      <c r="DX719">
        <v>0</v>
      </c>
      <c r="DY719">
        <v>0</v>
      </c>
      <c r="DZ719">
        <v>0</v>
      </c>
      <c r="EA719">
        <v>0</v>
      </c>
      <c r="EB719">
        <v>0</v>
      </c>
      <c r="EC719">
        <v>0</v>
      </c>
      <c r="ED719">
        <v>0</v>
      </c>
      <c r="EE719">
        <v>0</v>
      </c>
      <c r="EF719">
        <v>0</v>
      </c>
      <c r="EG719">
        <v>0</v>
      </c>
      <c r="EH719">
        <v>0</v>
      </c>
      <c r="EI719">
        <v>0</v>
      </c>
      <c r="EJ719">
        <v>0</v>
      </c>
      <c r="EK719">
        <v>0</v>
      </c>
      <c r="EL719">
        <v>0</v>
      </c>
      <c r="EM719">
        <v>0</v>
      </c>
      <c r="EN719">
        <v>0</v>
      </c>
      <c r="EO719">
        <v>0</v>
      </c>
      <c r="EP719">
        <v>0</v>
      </c>
      <c r="EQ719">
        <v>0</v>
      </c>
      <c r="ER719">
        <v>0</v>
      </c>
      <c r="ES719">
        <v>0</v>
      </c>
    </row>
    <row r="720" spans="1:149" hidden="1" x14ac:dyDescent="0.3">
      <c r="A720" t="s">
        <v>148</v>
      </c>
      <c r="B720" t="s">
        <v>1033</v>
      </c>
      <c r="C720" t="s">
        <v>1509</v>
      </c>
      <c r="D720" t="s">
        <v>151</v>
      </c>
      <c r="E720" t="s">
        <v>152</v>
      </c>
      <c r="F720" t="s">
        <v>1110</v>
      </c>
      <c r="G720" t="str">
        <f>VLOOKUP(L720,'[3]Locn Lookup 2'!G:H,2,FALSE)</f>
        <v>115 -  WESTERN MIDDLE SCHOOL</v>
      </c>
      <c r="H720" t="str">
        <f t="shared" si="39"/>
        <v>17162115 -  WESTERN MIDDLE SCHOOL</v>
      </c>
      <c r="I720" t="s">
        <v>154</v>
      </c>
      <c r="J720" t="s">
        <v>155</v>
      </c>
      <c r="L720" s="3">
        <v>115</v>
      </c>
      <c r="M720" t="s">
        <v>156</v>
      </c>
      <c r="N720" t="s">
        <v>1517</v>
      </c>
      <c r="O720" t="s">
        <v>151</v>
      </c>
      <c r="P720" t="s">
        <v>158</v>
      </c>
      <c r="Q720" t="s">
        <v>159</v>
      </c>
      <c r="R720">
        <v>0</v>
      </c>
      <c r="S720">
        <v>0</v>
      </c>
      <c r="T720">
        <v>0</v>
      </c>
      <c r="U720">
        <v>0</v>
      </c>
      <c r="V720">
        <v>0</v>
      </c>
      <c r="W720">
        <v>0</v>
      </c>
      <c r="X720">
        <v>0</v>
      </c>
      <c r="Y720">
        <v>0</v>
      </c>
      <c r="Z720">
        <v>0</v>
      </c>
      <c r="AA720">
        <v>0</v>
      </c>
      <c r="AB720">
        <v>3000</v>
      </c>
      <c r="AC720">
        <v>0</v>
      </c>
      <c r="AD720">
        <v>0</v>
      </c>
      <c r="AE720">
        <f t="shared" si="40"/>
        <v>0</v>
      </c>
      <c r="AF720">
        <v>3000</v>
      </c>
      <c r="AG720">
        <v>3000</v>
      </c>
      <c r="AH720">
        <v>0</v>
      </c>
      <c r="AI720">
        <v>100</v>
      </c>
      <c r="AJ720">
        <v>0</v>
      </c>
      <c r="AK720">
        <v>0</v>
      </c>
      <c r="AL720">
        <v>0</v>
      </c>
      <c r="AM720">
        <v>0</v>
      </c>
      <c r="AN720">
        <v>0</v>
      </c>
      <c r="AO720">
        <v>0</v>
      </c>
      <c r="AP720">
        <v>0</v>
      </c>
      <c r="AQ720">
        <v>0</v>
      </c>
      <c r="AR720">
        <v>0</v>
      </c>
      <c r="AS720">
        <v>0</v>
      </c>
      <c r="AT720">
        <v>0</v>
      </c>
      <c r="AU720">
        <v>0</v>
      </c>
      <c r="AV720">
        <v>0</v>
      </c>
      <c r="AW720">
        <v>0</v>
      </c>
      <c r="AX720">
        <v>0</v>
      </c>
      <c r="AY720">
        <v>0</v>
      </c>
      <c r="AZ720" t="s">
        <v>1112</v>
      </c>
      <c r="BA720" t="s">
        <v>1110</v>
      </c>
      <c r="BB720" t="s">
        <v>161</v>
      </c>
      <c r="BC720" t="s">
        <v>161</v>
      </c>
      <c r="BD720" t="s">
        <v>161</v>
      </c>
      <c r="BE720" t="s">
        <v>161</v>
      </c>
      <c r="BF720" t="s">
        <v>159</v>
      </c>
      <c r="BG720" t="s">
        <v>161</v>
      </c>
      <c r="BH720" s="4">
        <v>42552</v>
      </c>
      <c r="BI720">
        <v>0</v>
      </c>
      <c r="BJ720" s="4">
        <v>42916</v>
      </c>
      <c r="BK720" t="s">
        <v>161</v>
      </c>
      <c r="BL720" t="s">
        <v>161</v>
      </c>
      <c r="BM720" t="s">
        <v>161</v>
      </c>
      <c r="BO720" t="s">
        <v>161</v>
      </c>
      <c r="BQ720" t="s">
        <v>161</v>
      </c>
      <c r="BS720" t="s">
        <v>161</v>
      </c>
      <c r="BU720" t="s">
        <v>161</v>
      </c>
      <c r="BW720" t="s">
        <v>161</v>
      </c>
      <c r="BX720" t="s">
        <v>161</v>
      </c>
      <c r="BZ720">
        <v>0</v>
      </c>
      <c r="CA720">
        <v>0</v>
      </c>
      <c r="CB720">
        <v>0</v>
      </c>
      <c r="CC720">
        <v>0</v>
      </c>
      <c r="CD720">
        <v>0</v>
      </c>
      <c r="CE720">
        <v>0</v>
      </c>
      <c r="CF720">
        <v>0</v>
      </c>
      <c r="CG720">
        <v>0</v>
      </c>
      <c r="CH720">
        <v>0</v>
      </c>
      <c r="CI720">
        <v>0</v>
      </c>
      <c r="CJ720">
        <v>0</v>
      </c>
      <c r="CK720">
        <v>0</v>
      </c>
      <c r="CL720">
        <v>0</v>
      </c>
      <c r="CM720">
        <v>0</v>
      </c>
      <c r="CN720">
        <v>0</v>
      </c>
      <c r="CO720">
        <v>0</v>
      </c>
      <c r="CP720">
        <v>3000</v>
      </c>
      <c r="CQ720">
        <v>0</v>
      </c>
      <c r="CR720">
        <v>0</v>
      </c>
      <c r="CS720">
        <v>3000</v>
      </c>
      <c r="CT720">
        <v>3000</v>
      </c>
      <c r="CU720">
        <v>0</v>
      </c>
      <c r="CV720">
        <v>0</v>
      </c>
      <c r="CW720">
        <v>100</v>
      </c>
      <c r="CX720">
        <v>0</v>
      </c>
      <c r="CY720">
        <v>0</v>
      </c>
      <c r="CZ720">
        <v>0</v>
      </c>
      <c r="DA720">
        <v>0</v>
      </c>
      <c r="DB720">
        <v>0</v>
      </c>
      <c r="DC720">
        <v>0</v>
      </c>
      <c r="DD720">
        <v>0</v>
      </c>
      <c r="DE720">
        <v>0</v>
      </c>
      <c r="DF720">
        <v>0</v>
      </c>
      <c r="DG720">
        <v>0</v>
      </c>
      <c r="DH720">
        <v>0</v>
      </c>
      <c r="DI720">
        <v>0</v>
      </c>
      <c r="DJ720">
        <v>0</v>
      </c>
      <c r="DK720">
        <v>0</v>
      </c>
      <c r="DL720">
        <v>0</v>
      </c>
      <c r="DM720">
        <v>0</v>
      </c>
      <c r="DN720">
        <v>0</v>
      </c>
      <c r="DO720">
        <v>0</v>
      </c>
      <c r="DP720">
        <v>0</v>
      </c>
      <c r="DQ720">
        <v>0</v>
      </c>
      <c r="DR720">
        <v>0</v>
      </c>
      <c r="DS720">
        <v>0</v>
      </c>
      <c r="DT720">
        <v>0</v>
      </c>
      <c r="DU720">
        <v>0</v>
      </c>
      <c r="DV720">
        <v>0</v>
      </c>
      <c r="DW720">
        <v>0</v>
      </c>
      <c r="DX720">
        <v>0</v>
      </c>
      <c r="DY720">
        <v>0</v>
      </c>
      <c r="DZ720">
        <v>0</v>
      </c>
      <c r="EA720">
        <v>0</v>
      </c>
      <c r="EB720">
        <v>0</v>
      </c>
      <c r="EC720">
        <v>0</v>
      </c>
      <c r="ED720">
        <v>0</v>
      </c>
      <c r="EE720">
        <v>0</v>
      </c>
      <c r="EF720">
        <v>0</v>
      </c>
      <c r="EG720">
        <v>0</v>
      </c>
      <c r="EH720">
        <v>0</v>
      </c>
      <c r="EI720">
        <v>0</v>
      </c>
      <c r="EJ720">
        <v>0</v>
      </c>
      <c r="EK720">
        <v>0</v>
      </c>
      <c r="EL720">
        <v>0</v>
      </c>
      <c r="EM720">
        <v>0</v>
      </c>
      <c r="EN720">
        <v>0</v>
      </c>
      <c r="EO720">
        <v>0</v>
      </c>
      <c r="EP720">
        <v>0</v>
      </c>
      <c r="EQ720">
        <v>0</v>
      </c>
      <c r="ER720">
        <v>0</v>
      </c>
      <c r="ES720">
        <v>0</v>
      </c>
    </row>
    <row r="721" spans="1:149" hidden="1" x14ac:dyDescent="0.3">
      <c r="A721" t="s">
        <v>148</v>
      </c>
      <c r="B721" t="s">
        <v>1033</v>
      </c>
      <c r="C721" t="s">
        <v>1509</v>
      </c>
      <c r="D721" t="s">
        <v>151</v>
      </c>
      <c r="E721" t="s">
        <v>152</v>
      </c>
      <c r="F721" t="s">
        <v>1113</v>
      </c>
      <c r="G721" t="str">
        <f>VLOOKUP(L721,'[3]Locn Lookup 2'!G:H,2,FALSE)</f>
        <v>115 -  WESTERN MIDDLE SCHOOL</v>
      </c>
      <c r="H721" t="str">
        <f t="shared" si="39"/>
        <v>18160115 -  WESTERN MIDDLE SCHOOL</v>
      </c>
      <c r="I721" t="s">
        <v>154</v>
      </c>
      <c r="J721" t="s">
        <v>155</v>
      </c>
      <c r="L721" s="3">
        <v>115</v>
      </c>
      <c r="M721" t="s">
        <v>156</v>
      </c>
      <c r="N721" t="s">
        <v>1518</v>
      </c>
      <c r="O721" t="s">
        <v>151</v>
      </c>
      <c r="P721" t="s">
        <v>158</v>
      </c>
      <c r="Q721" t="s">
        <v>159</v>
      </c>
      <c r="R721">
        <v>0</v>
      </c>
      <c r="S721">
        <v>0</v>
      </c>
      <c r="T721">
        <v>0</v>
      </c>
      <c r="U721">
        <v>0</v>
      </c>
      <c r="V721">
        <v>0</v>
      </c>
      <c r="W721">
        <v>0</v>
      </c>
      <c r="X721">
        <v>0</v>
      </c>
      <c r="Y721">
        <v>0</v>
      </c>
      <c r="Z721">
        <v>0</v>
      </c>
      <c r="AA721">
        <v>0</v>
      </c>
      <c r="AB721">
        <v>10000</v>
      </c>
      <c r="AC721">
        <v>0</v>
      </c>
      <c r="AD721">
        <v>0</v>
      </c>
      <c r="AE721">
        <f t="shared" si="40"/>
        <v>0</v>
      </c>
      <c r="AF721">
        <v>10000</v>
      </c>
      <c r="AG721">
        <v>10000</v>
      </c>
      <c r="AH721">
        <v>0</v>
      </c>
      <c r="AI721">
        <v>100</v>
      </c>
      <c r="AJ721">
        <v>650</v>
      </c>
      <c r="AK721">
        <v>0</v>
      </c>
      <c r="AL721">
        <v>0</v>
      </c>
      <c r="AM721">
        <v>0</v>
      </c>
      <c r="AN721">
        <v>650</v>
      </c>
      <c r="AO721">
        <v>650</v>
      </c>
      <c r="AP721">
        <v>0</v>
      </c>
      <c r="AQ721">
        <v>0</v>
      </c>
      <c r="AR721">
        <v>100</v>
      </c>
      <c r="AS721">
        <v>0</v>
      </c>
      <c r="AT721">
        <v>0</v>
      </c>
      <c r="AU721">
        <v>0</v>
      </c>
      <c r="AV721">
        <v>0</v>
      </c>
      <c r="AW721">
        <v>0</v>
      </c>
      <c r="AX721">
        <v>0</v>
      </c>
      <c r="AY721">
        <v>0</v>
      </c>
      <c r="AZ721" t="s">
        <v>1115</v>
      </c>
      <c r="BA721" t="s">
        <v>1113</v>
      </c>
      <c r="BB721" t="s">
        <v>161</v>
      </c>
      <c r="BC721" t="s">
        <v>161</v>
      </c>
      <c r="BD721" t="s">
        <v>161</v>
      </c>
      <c r="BE721" t="s">
        <v>161</v>
      </c>
      <c r="BF721" t="s">
        <v>159</v>
      </c>
      <c r="BG721" t="s">
        <v>161</v>
      </c>
      <c r="BH721" s="4">
        <v>42917</v>
      </c>
      <c r="BI721">
        <v>0</v>
      </c>
      <c r="BJ721" s="4">
        <v>43281</v>
      </c>
      <c r="BK721" t="s">
        <v>161</v>
      </c>
      <c r="BL721" t="s">
        <v>161</v>
      </c>
      <c r="BM721" t="s">
        <v>161</v>
      </c>
      <c r="BO721" t="s">
        <v>161</v>
      </c>
      <c r="BQ721" t="s">
        <v>161</v>
      </c>
      <c r="BS721" t="s">
        <v>161</v>
      </c>
      <c r="BU721" t="s">
        <v>161</v>
      </c>
      <c r="BW721" t="s">
        <v>161</v>
      </c>
      <c r="BX721" t="s">
        <v>161</v>
      </c>
      <c r="BZ721">
        <v>650</v>
      </c>
      <c r="CA721">
        <v>0</v>
      </c>
      <c r="CB721">
        <v>0</v>
      </c>
      <c r="CC721">
        <v>650</v>
      </c>
      <c r="CD721">
        <v>0</v>
      </c>
      <c r="CE721">
        <v>0</v>
      </c>
      <c r="CF721">
        <v>650</v>
      </c>
      <c r="CG721">
        <v>0</v>
      </c>
      <c r="CH721">
        <v>10000</v>
      </c>
      <c r="CI721">
        <v>0</v>
      </c>
      <c r="CJ721">
        <v>0</v>
      </c>
      <c r="CK721">
        <v>10000</v>
      </c>
      <c r="CL721">
        <v>9350</v>
      </c>
      <c r="CM721">
        <v>0</v>
      </c>
      <c r="CN721">
        <v>650</v>
      </c>
      <c r="CO721">
        <v>93.5</v>
      </c>
      <c r="CP721">
        <v>0</v>
      </c>
      <c r="CQ721">
        <v>0</v>
      </c>
      <c r="CR721">
        <v>0</v>
      </c>
      <c r="CS721">
        <v>0</v>
      </c>
      <c r="CT721">
        <v>0</v>
      </c>
      <c r="CU721">
        <v>0</v>
      </c>
      <c r="CV721">
        <v>0</v>
      </c>
      <c r="CW721">
        <v>0</v>
      </c>
      <c r="CX721">
        <v>0</v>
      </c>
      <c r="CY721">
        <v>0</v>
      </c>
      <c r="CZ721">
        <v>0</v>
      </c>
      <c r="DA721">
        <v>0</v>
      </c>
      <c r="DB721">
        <v>0</v>
      </c>
      <c r="DC721">
        <v>0</v>
      </c>
      <c r="DD721">
        <v>0</v>
      </c>
      <c r="DE721">
        <v>0</v>
      </c>
      <c r="DF721">
        <v>0</v>
      </c>
      <c r="DG721">
        <v>0</v>
      </c>
      <c r="DH721">
        <v>0</v>
      </c>
      <c r="DI721">
        <v>0</v>
      </c>
      <c r="DJ721">
        <v>0</v>
      </c>
      <c r="DK721">
        <v>0</v>
      </c>
      <c r="DL721">
        <v>0</v>
      </c>
      <c r="DM721">
        <v>0</v>
      </c>
      <c r="DN721">
        <v>0</v>
      </c>
      <c r="DO721">
        <v>0</v>
      </c>
      <c r="DP721">
        <v>0</v>
      </c>
      <c r="DQ721">
        <v>0</v>
      </c>
      <c r="DR721">
        <v>0</v>
      </c>
      <c r="DS721">
        <v>0</v>
      </c>
      <c r="DT721">
        <v>0</v>
      </c>
      <c r="DU721">
        <v>0</v>
      </c>
      <c r="DV721">
        <v>0</v>
      </c>
      <c r="DW721">
        <v>0</v>
      </c>
      <c r="DX721">
        <v>0</v>
      </c>
      <c r="DY721">
        <v>0</v>
      </c>
      <c r="DZ721">
        <v>0</v>
      </c>
      <c r="EA721">
        <v>0</v>
      </c>
      <c r="EB721">
        <v>0</v>
      </c>
      <c r="EC721">
        <v>0</v>
      </c>
      <c r="ED721">
        <v>0</v>
      </c>
      <c r="EE721">
        <v>0</v>
      </c>
      <c r="EF721">
        <v>0</v>
      </c>
      <c r="EG721">
        <v>0</v>
      </c>
      <c r="EH721">
        <v>0</v>
      </c>
      <c r="EI721">
        <v>0</v>
      </c>
      <c r="EJ721">
        <v>0</v>
      </c>
      <c r="EK721">
        <v>0</v>
      </c>
      <c r="EL721">
        <v>0</v>
      </c>
      <c r="EM721">
        <v>0</v>
      </c>
      <c r="EN721">
        <v>0</v>
      </c>
      <c r="EO721">
        <v>0</v>
      </c>
      <c r="EP721">
        <v>0</v>
      </c>
      <c r="EQ721">
        <v>0</v>
      </c>
      <c r="ER721">
        <v>0</v>
      </c>
      <c r="ES721">
        <v>0</v>
      </c>
    </row>
    <row r="722" spans="1:149" hidden="1" x14ac:dyDescent="0.3">
      <c r="A722" t="s">
        <v>148</v>
      </c>
      <c r="B722" t="s">
        <v>1033</v>
      </c>
      <c r="C722" t="s">
        <v>1509</v>
      </c>
      <c r="D722" t="s">
        <v>203</v>
      </c>
      <c r="E722" t="s">
        <v>204</v>
      </c>
      <c r="F722" t="s">
        <v>1464</v>
      </c>
      <c r="G722" t="str">
        <f>VLOOKUP(L722,'[3]Locn Lookup 2'!G:H,2,FALSE)</f>
        <v>115 -  WESTERN MIDDLE SCHOOL</v>
      </c>
      <c r="H722" t="str">
        <f t="shared" si="39"/>
        <v>17170115 -  WESTERN MIDDLE SCHOOL</v>
      </c>
      <c r="I722" t="s">
        <v>154</v>
      </c>
      <c r="J722" t="s">
        <v>155</v>
      </c>
      <c r="L722" s="3">
        <v>115</v>
      </c>
      <c r="M722" t="s">
        <v>156</v>
      </c>
      <c r="N722" t="s">
        <v>1519</v>
      </c>
      <c r="O722" t="s">
        <v>203</v>
      </c>
      <c r="P722" t="s">
        <v>158</v>
      </c>
      <c r="Q722" t="s">
        <v>159</v>
      </c>
      <c r="R722">
        <v>0</v>
      </c>
      <c r="S722">
        <v>0</v>
      </c>
      <c r="T722">
        <v>0</v>
      </c>
      <c r="U722">
        <v>0</v>
      </c>
      <c r="V722">
        <v>0</v>
      </c>
      <c r="W722">
        <v>0</v>
      </c>
      <c r="X722">
        <v>0</v>
      </c>
      <c r="Y722">
        <v>0</v>
      </c>
      <c r="Z722">
        <v>0</v>
      </c>
      <c r="AA722">
        <v>0</v>
      </c>
      <c r="AB722">
        <v>18000</v>
      </c>
      <c r="AC722">
        <v>0</v>
      </c>
      <c r="AD722">
        <v>-18000</v>
      </c>
      <c r="AE722">
        <f t="shared" si="40"/>
        <v>-18000</v>
      </c>
      <c r="AF722">
        <v>0</v>
      </c>
      <c r="AG722">
        <v>0</v>
      </c>
      <c r="AH722">
        <v>0</v>
      </c>
      <c r="AI722">
        <v>0</v>
      </c>
      <c r="AJ722">
        <v>0</v>
      </c>
      <c r="AK722">
        <v>0</v>
      </c>
      <c r="AL722">
        <v>0</v>
      </c>
      <c r="AM722">
        <v>0</v>
      </c>
      <c r="AN722">
        <v>0</v>
      </c>
      <c r="AO722">
        <v>0</v>
      </c>
      <c r="AP722">
        <v>0</v>
      </c>
      <c r="AQ722">
        <v>0</v>
      </c>
      <c r="AR722">
        <v>0</v>
      </c>
      <c r="AS722">
        <v>0</v>
      </c>
      <c r="AT722">
        <v>0</v>
      </c>
      <c r="AU722">
        <v>0</v>
      </c>
      <c r="AV722">
        <v>0</v>
      </c>
      <c r="AW722">
        <v>0</v>
      </c>
      <c r="AX722">
        <v>0</v>
      </c>
      <c r="AY722">
        <v>0</v>
      </c>
      <c r="AZ722" t="s">
        <v>207</v>
      </c>
      <c r="BA722" t="s">
        <v>1464</v>
      </c>
      <c r="BB722" t="s">
        <v>161</v>
      </c>
      <c r="BC722" t="s">
        <v>161</v>
      </c>
      <c r="BD722" t="s">
        <v>161</v>
      </c>
      <c r="BE722" t="s">
        <v>161</v>
      </c>
      <c r="BF722" t="s">
        <v>159</v>
      </c>
      <c r="BG722" t="s">
        <v>161</v>
      </c>
      <c r="BH722" s="4">
        <v>42552</v>
      </c>
      <c r="BI722">
        <v>0</v>
      </c>
      <c r="BJ722" s="4">
        <v>42916</v>
      </c>
      <c r="BK722" t="s">
        <v>161</v>
      </c>
      <c r="BL722" t="s">
        <v>161</v>
      </c>
      <c r="BM722" t="s">
        <v>161</v>
      </c>
      <c r="BO722" t="s">
        <v>161</v>
      </c>
      <c r="BQ722" t="s">
        <v>161</v>
      </c>
      <c r="BS722" t="s">
        <v>161</v>
      </c>
      <c r="BU722" t="s">
        <v>161</v>
      </c>
      <c r="BW722" t="s">
        <v>161</v>
      </c>
      <c r="BX722" t="s">
        <v>161</v>
      </c>
      <c r="BZ722">
        <v>0</v>
      </c>
      <c r="CA722">
        <v>0</v>
      </c>
      <c r="CB722">
        <v>0</v>
      </c>
      <c r="CC722">
        <v>0</v>
      </c>
      <c r="CD722">
        <v>0</v>
      </c>
      <c r="CE722">
        <v>0</v>
      </c>
      <c r="CF722">
        <v>0</v>
      </c>
      <c r="CG722">
        <v>0</v>
      </c>
      <c r="CH722">
        <v>0</v>
      </c>
      <c r="CI722">
        <v>0</v>
      </c>
      <c r="CJ722">
        <v>0</v>
      </c>
      <c r="CK722">
        <v>0</v>
      </c>
      <c r="CL722">
        <v>0</v>
      </c>
      <c r="CM722">
        <v>0</v>
      </c>
      <c r="CN722">
        <v>0</v>
      </c>
      <c r="CO722">
        <v>0</v>
      </c>
      <c r="CP722">
        <v>18000</v>
      </c>
      <c r="CQ722">
        <v>0</v>
      </c>
      <c r="CR722">
        <v>-18000</v>
      </c>
      <c r="CS722">
        <v>0</v>
      </c>
      <c r="CT722">
        <v>0</v>
      </c>
      <c r="CU722">
        <v>0</v>
      </c>
      <c r="CV722">
        <v>0</v>
      </c>
      <c r="CW722">
        <v>0</v>
      </c>
      <c r="CX722">
        <v>0</v>
      </c>
      <c r="CY722">
        <v>0</v>
      </c>
      <c r="CZ722">
        <v>0</v>
      </c>
      <c r="DA722">
        <v>0</v>
      </c>
      <c r="DB722">
        <v>0</v>
      </c>
      <c r="DC722">
        <v>0</v>
      </c>
      <c r="DD722">
        <v>0</v>
      </c>
      <c r="DE722">
        <v>0</v>
      </c>
      <c r="DF722">
        <v>0</v>
      </c>
      <c r="DG722">
        <v>0</v>
      </c>
      <c r="DH722">
        <v>0</v>
      </c>
      <c r="DI722">
        <v>0</v>
      </c>
      <c r="DJ722">
        <v>0</v>
      </c>
      <c r="DK722">
        <v>0</v>
      </c>
      <c r="DL722">
        <v>0</v>
      </c>
      <c r="DM722">
        <v>0</v>
      </c>
      <c r="DN722">
        <v>0</v>
      </c>
      <c r="DO722">
        <v>0</v>
      </c>
      <c r="DP722">
        <v>0</v>
      </c>
      <c r="DQ722">
        <v>0</v>
      </c>
      <c r="DR722">
        <v>0</v>
      </c>
      <c r="DS722">
        <v>0</v>
      </c>
      <c r="DT722">
        <v>0</v>
      </c>
      <c r="DU722">
        <v>0</v>
      </c>
      <c r="DV722">
        <v>0</v>
      </c>
      <c r="DW722">
        <v>0</v>
      </c>
      <c r="DX722">
        <v>0</v>
      </c>
      <c r="DY722">
        <v>0</v>
      </c>
      <c r="DZ722">
        <v>0</v>
      </c>
      <c r="EA722">
        <v>0</v>
      </c>
      <c r="EB722">
        <v>0</v>
      </c>
      <c r="EC722">
        <v>0</v>
      </c>
      <c r="ED722">
        <v>0</v>
      </c>
      <c r="EE722">
        <v>0</v>
      </c>
      <c r="EF722">
        <v>0</v>
      </c>
      <c r="EG722">
        <v>0</v>
      </c>
      <c r="EH722">
        <v>0</v>
      </c>
      <c r="EI722">
        <v>0</v>
      </c>
      <c r="EJ722">
        <v>0</v>
      </c>
      <c r="EK722">
        <v>0</v>
      </c>
      <c r="EL722">
        <v>0</v>
      </c>
      <c r="EM722">
        <v>0</v>
      </c>
      <c r="EN722">
        <v>0</v>
      </c>
      <c r="EO722">
        <v>0</v>
      </c>
      <c r="EP722">
        <v>0</v>
      </c>
      <c r="EQ722">
        <v>0</v>
      </c>
      <c r="ER722">
        <v>0</v>
      </c>
      <c r="ES722">
        <v>0</v>
      </c>
    </row>
    <row r="723" spans="1:149" hidden="1" x14ac:dyDescent="0.3">
      <c r="A723" t="s">
        <v>148</v>
      </c>
      <c r="B723" t="s">
        <v>1033</v>
      </c>
      <c r="C723" t="s">
        <v>1509</v>
      </c>
      <c r="D723" t="s">
        <v>203</v>
      </c>
      <c r="E723" t="s">
        <v>204</v>
      </c>
      <c r="F723" t="s">
        <v>1520</v>
      </c>
      <c r="G723" t="str">
        <f>VLOOKUP(L723,'[3]Locn Lookup 2'!G:H,2,FALSE)</f>
        <v>115 -  WESTERN MIDDLE SCHOOL</v>
      </c>
      <c r="H723" t="str">
        <f t="shared" si="39"/>
        <v>17215115 -  WESTERN MIDDLE SCHOOL</v>
      </c>
      <c r="I723" t="s">
        <v>154</v>
      </c>
      <c r="J723" t="s">
        <v>155</v>
      </c>
      <c r="L723" s="3">
        <v>115</v>
      </c>
      <c r="M723" t="s">
        <v>156</v>
      </c>
      <c r="N723" t="s">
        <v>1521</v>
      </c>
      <c r="O723" t="s">
        <v>203</v>
      </c>
      <c r="P723" t="s">
        <v>158</v>
      </c>
      <c r="Q723" t="s">
        <v>159</v>
      </c>
      <c r="R723">
        <v>0</v>
      </c>
      <c r="S723">
        <v>0</v>
      </c>
      <c r="T723">
        <v>0</v>
      </c>
      <c r="U723">
        <v>0</v>
      </c>
      <c r="V723">
        <v>0</v>
      </c>
      <c r="W723">
        <v>0</v>
      </c>
      <c r="X723">
        <v>0</v>
      </c>
      <c r="Y723">
        <v>0</v>
      </c>
      <c r="Z723">
        <v>0</v>
      </c>
      <c r="AA723">
        <v>0</v>
      </c>
      <c r="AB723">
        <v>250000</v>
      </c>
      <c r="AC723">
        <v>0</v>
      </c>
      <c r="AD723">
        <v>0</v>
      </c>
      <c r="AE723">
        <f t="shared" si="40"/>
        <v>0</v>
      </c>
      <c r="AF723">
        <v>250000</v>
      </c>
      <c r="AG723">
        <v>250000</v>
      </c>
      <c r="AH723">
        <v>0</v>
      </c>
      <c r="AI723">
        <v>100</v>
      </c>
      <c r="AJ723">
        <v>591.25</v>
      </c>
      <c r="AK723">
        <v>0</v>
      </c>
      <c r="AL723">
        <v>0</v>
      </c>
      <c r="AM723">
        <v>0</v>
      </c>
      <c r="AN723">
        <v>591.25</v>
      </c>
      <c r="AO723">
        <v>591.25</v>
      </c>
      <c r="AP723">
        <v>0</v>
      </c>
      <c r="AQ723">
        <v>0</v>
      </c>
      <c r="AR723">
        <v>100</v>
      </c>
      <c r="AS723">
        <v>0</v>
      </c>
      <c r="AT723">
        <v>0</v>
      </c>
      <c r="AU723">
        <v>0</v>
      </c>
      <c r="AV723">
        <v>0</v>
      </c>
      <c r="AW723">
        <v>0</v>
      </c>
      <c r="AX723">
        <v>0</v>
      </c>
      <c r="AY723">
        <v>0</v>
      </c>
      <c r="AZ723" t="s">
        <v>1522</v>
      </c>
      <c r="BA723" t="s">
        <v>1520</v>
      </c>
      <c r="BB723" t="s">
        <v>161</v>
      </c>
      <c r="BC723" t="s">
        <v>161</v>
      </c>
      <c r="BD723" t="s">
        <v>161</v>
      </c>
      <c r="BE723" t="s">
        <v>161</v>
      </c>
      <c r="BF723" t="s">
        <v>159</v>
      </c>
      <c r="BG723" t="s">
        <v>161</v>
      </c>
      <c r="BH723" s="4">
        <v>42552</v>
      </c>
      <c r="BI723">
        <v>0</v>
      </c>
      <c r="BJ723" s="4">
        <v>42916</v>
      </c>
      <c r="BK723" t="s">
        <v>161</v>
      </c>
      <c r="BL723" t="s">
        <v>161</v>
      </c>
      <c r="BM723" t="s">
        <v>161</v>
      </c>
      <c r="BO723" t="s">
        <v>161</v>
      </c>
      <c r="BQ723" t="s">
        <v>161</v>
      </c>
      <c r="BS723" t="s">
        <v>161</v>
      </c>
      <c r="BU723" t="s">
        <v>161</v>
      </c>
      <c r="BW723" t="s">
        <v>161</v>
      </c>
      <c r="BX723" t="s">
        <v>161</v>
      </c>
      <c r="BZ723">
        <v>16201.84</v>
      </c>
      <c r="CA723">
        <v>0</v>
      </c>
      <c r="CB723">
        <v>0</v>
      </c>
      <c r="CC723">
        <v>16201.84</v>
      </c>
      <c r="CD723">
        <v>15610.59</v>
      </c>
      <c r="CE723">
        <v>0</v>
      </c>
      <c r="CF723">
        <v>591.25</v>
      </c>
      <c r="CG723">
        <v>96.35</v>
      </c>
      <c r="CH723">
        <v>69285.61</v>
      </c>
      <c r="CI723">
        <v>0</v>
      </c>
      <c r="CJ723">
        <v>0</v>
      </c>
      <c r="CK723">
        <v>69285.61</v>
      </c>
      <c r="CL723">
        <v>53083.77</v>
      </c>
      <c r="CM723">
        <v>0</v>
      </c>
      <c r="CN723">
        <v>16201.84</v>
      </c>
      <c r="CO723">
        <v>76.62</v>
      </c>
      <c r="CP723">
        <v>250000</v>
      </c>
      <c r="CQ723">
        <v>0</v>
      </c>
      <c r="CR723">
        <v>0</v>
      </c>
      <c r="CS723">
        <v>250000</v>
      </c>
      <c r="CT723">
        <v>180714.39</v>
      </c>
      <c r="CU723">
        <v>0</v>
      </c>
      <c r="CV723">
        <v>69285.61</v>
      </c>
      <c r="CW723">
        <v>72.290000000000006</v>
      </c>
      <c r="CX723">
        <v>0</v>
      </c>
      <c r="CY723">
        <v>0</v>
      </c>
      <c r="CZ723">
        <v>0</v>
      </c>
      <c r="DA723">
        <v>0</v>
      </c>
      <c r="DB723">
        <v>0</v>
      </c>
      <c r="DC723">
        <v>0</v>
      </c>
      <c r="DD723">
        <v>0</v>
      </c>
      <c r="DE723">
        <v>0</v>
      </c>
      <c r="DF723">
        <v>0</v>
      </c>
      <c r="DG723">
        <v>0</v>
      </c>
      <c r="DH723">
        <v>0</v>
      </c>
      <c r="DI723">
        <v>0</v>
      </c>
      <c r="DJ723">
        <v>0</v>
      </c>
      <c r="DK723">
        <v>0</v>
      </c>
      <c r="DL723">
        <v>0</v>
      </c>
      <c r="DM723">
        <v>0</v>
      </c>
      <c r="DN723">
        <v>0</v>
      </c>
      <c r="DO723">
        <v>0</v>
      </c>
      <c r="DP723">
        <v>0</v>
      </c>
      <c r="DQ723">
        <v>0</v>
      </c>
      <c r="DR723">
        <v>0</v>
      </c>
      <c r="DS723">
        <v>0</v>
      </c>
      <c r="DT723">
        <v>0</v>
      </c>
      <c r="DU723">
        <v>0</v>
      </c>
      <c r="DV723">
        <v>0</v>
      </c>
      <c r="DW723">
        <v>0</v>
      </c>
      <c r="DX723">
        <v>0</v>
      </c>
      <c r="DY723">
        <v>0</v>
      </c>
      <c r="DZ723">
        <v>0</v>
      </c>
      <c r="EA723">
        <v>0</v>
      </c>
      <c r="EB723">
        <v>0</v>
      </c>
      <c r="EC723">
        <v>0</v>
      </c>
      <c r="ED723">
        <v>0</v>
      </c>
      <c r="EE723">
        <v>0</v>
      </c>
      <c r="EF723">
        <v>0</v>
      </c>
      <c r="EG723">
        <v>0</v>
      </c>
      <c r="EH723">
        <v>0</v>
      </c>
      <c r="EI723">
        <v>0</v>
      </c>
      <c r="EJ723">
        <v>0</v>
      </c>
      <c r="EK723">
        <v>0</v>
      </c>
      <c r="EL723">
        <v>0</v>
      </c>
      <c r="EM723">
        <v>0</v>
      </c>
      <c r="EN723">
        <v>0</v>
      </c>
      <c r="EO723">
        <v>0</v>
      </c>
      <c r="EP723">
        <v>0</v>
      </c>
      <c r="EQ723">
        <v>0</v>
      </c>
      <c r="ER723">
        <v>0</v>
      </c>
      <c r="ES723">
        <v>0</v>
      </c>
    </row>
    <row r="724" spans="1:149" hidden="1" x14ac:dyDescent="0.3">
      <c r="A724" t="s">
        <v>148</v>
      </c>
      <c r="B724" t="s">
        <v>1033</v>
      </c>
      <c r="C724" t="s">
        <v>1509</v>
      </c>
      <c r="D724" t="s">
        <v>203</v>
      </c>
      <c r="E724" t="s">
        <v>204</v>
      </c>
      <c r="F724" t="s">
        <v>1000</v>
      </c>
      <c r="G724" t="str">
        <f>VLOOKUP(L724,'[3]Locn Lookup 2'!G:H,2,FALSE)</f>
        <v>115 -  WESTERN MIDDLE SCHOOL</v>
      </c>
      <c r="H724" t="str">
        <f t="shared" si="39"/>
        <v>18216115 -  WESTERN MIDDLE SCHOOL</v>
      </c>
      <c r="I724" t="s">
        <v>154</v>
      </c>
      <c r="J724" t="s">
        <v>155</v>
      </c>
      <c r="L724" s="3">
        <v>115</v>
      </c>
      <c r="M724" t="s">
        <v>156</v>
      </c>
      <c r="N724" t="s">
        <v>1523</v>
      </c>
      <c r="O724" t="s">
        <v>203</v>
      </c>
      <c r="P724" t="s">
        <v>158</v>
      </c>
      <c r="Q724" t="s">
        <v>159</v>
      </c>
      <c r="R724">
        <v>0</v>
      </c>
      <c r="S724">
        <v>0</v>
      </c>
      <c r="T724">
        <v>0</v>
      </c>
      <c r="U724">
        <v>0</v>
      </c>
      <c r="V724">
        <v>0</v>
      </c>
      <c r="W724">
        <v>0</v>
      </c>
      <c r="X724">
        <v>0</v>
      </c>
      <c r="Y724">
        <v>0</v>
      </c>
      <c r="Z724">
        <v>0</v>
      </c>
      <c r="AA724">
        <v>0</v>
      </c>
      <c r="AB724">
        <v>94000</v>
      </c>
      <c r="AC724">
        <v>0</v>
      </c>
      <c r="AD724">
        <v>-94000</v>
      </c>
      <c r="AE724">
        <f t="shared" si="40"/>
        <v>-94000</v>
      </c>
      <c r="AF724">
        <v>0</v>
      </c>
      <c r="AG724">
        <v>0</v>
      </c>
      <c r="AH724">
        <v>0</v>
      </c>
      <c r="AI724">
        <v>0</v>
      </c>
      <c r="AJ724">
        <v>0</v>
      </c>
      <c r="AK724">
        <v>0</v>
      </c>
      <c r="AL724">
        <v>0</v>
      </c>
      <c r="AM724">
        <v>0</v>
      </c>
      <c r="AN724">
        <v>0</v>
      </c>
      <c r="AO724">
        <v>0</v>
      </c>
      <c r="AP724">
        <v>0</v>
      </c>
      <c r="AQ724">
        <v>0</v>
      </c>
      <c r="AR724">
        <v>0</v>
      </c>
      <c r="AS724">
        <v>0</v>
      </c>
      <c r="AT724">
        <v>0</v>
      </c>
      <c r="AU724">
        <v>0</v>
      </c>
      <c r="AV724">
        <v>0</v>
      </c>
      <c r="AW724">
        <v>0</v>
      </c>
      <c r="AX724">
        <v>0</v>
      </c>
      <c r="AY724">
        <v>0</v>
      </c>
      <c r="AZ724" t="s">
        <v>293</v>
      </c>
      <c r="BA724" t="s">
        <v>1000</v>
      </c>
      <c r="BB724" t="s">
        <v>161</v>
      </c>
      <c r="BC724" t="s">
        <v>161</v>
      </c>
      <c r="BD724" t="s">
        <v>161</v>
      </c>
      <c r="BE724" t="s">
        <v>161</v>
      </c>
      <c r="BF724" t="s">
        <v>159</v>
      </c>
      <c r="BG724" t="s">
        <v>161</v>
      </c>
      <c r="BH724" s="4">
        <v>42917</v>
      </c>
      <c r="BI724">
        <v>0</v>
      </c>
      <c r="BJ724" s="4">
        <v>43281</v>
      </c>
      <c r="BK724" t="s">
        <v>161</v>
      </c>
      <c r="BL724" t="s">
        <v>161</v>
      </c>
      <c r="BM724" t="s">
        <v>161</v>
      </c>
      <c r="BO724" t="s">
        <v>161</v>
      </c>
      <c r="BQ724" t="s">
        <v>161</v>
      </c>
      <c r="BS724" t="s">
        <v>161</v>
      </c>
      <c r="BU724" t="s">
        <v>161</v>
      </c>
      <c r="BW724" t="s">
        <v>161</v>
      </c>
      <c r="BX724" t="s">
        <v>161</v>
      </c>
      <c r="BZ724">
        <v>94000</v>
      </c>
      <c r="CA724">
        <v>0</v>
      </c>
      <c r="CB724">
        <v>-94000</v>
      </c>
      <c r="CC724">
        <v>0</v>
      </c>
      <c r="CD724">
        <v>0</v>
      </c>
      <c r="CE724">
        <v>0</v>
      </c>
      <c r="CF724">
        <v>0</v>
      </c>
      <c r="CG724">
        <v>0</v>
      </c>
      <c r="CH724">
        <v>94000</v>
      </c>
      <c r="CI724">
        <v>0</v>
      </c>
      <c r="CJ724">
        <v>0</v>
      </c>
      <c r="CK724">
        <v>94000</v>
      </c>
      <c r="CL724">
        <v>0</v>
      </c>
      <c r="CM724">
        <v>0</v>
      </c>
      <c r="CN724">
        <v>94000</v>
      </c>
      <c r="CO724">
        <v>0</v>
      </c>
      <c r="CP724">
        <v>0</v>
      </c>
      <c r="CQ724">
        <v>0</v>
      </c>
      <c r="CR724">
        <v>0</v>
      </c>
      <c r="CS724">
        <v>0</v>
      </c>
      <c r="CT724">
        <v>0</v>
      </c>
      <c r="CU724">
        <v>0</v>
      </c>
      <c r="CV724">
        <v>0</v>
      </c>
      <c r="CW724">
        <v>0</v>
      </c>
      <c r="CX724">
        <v>0</v>
      </c>
      <c r="CY724">
        <v>0</v>
      </c>
      <c r="CZ724">
        <v>0</v>
      </c>
      <c r="DA724">
        <v>0</v>
      </c>
      <c r="DB724">
        <v>0</v>
      </c>
      <c r="DC724">
        <v>0</v>
      </c>
      <c r="DD724">
        <v>0</v>
      </c>
      <c r="DE724">
        <v>0</v>
      </c>
      <c r="DF724">
        <v>0</v>
      </c>
      <c r="DG724">
        <v>0</v>
      </c>
      <c r="DH724">
        <v>0</v>
      </c>
      <c r="DI724">
        <v>0</v>
      </c>
      <c r="DJ724">
        <v>0</v>
      </c>
      <c r="DK724">
        <v>0</v>
      </c>
      <c r="DL724">
        <v>0</v>
      </c>
      <c r="DM724">
        <v>0</v>
      </c>
      <c r="DN724">
        <v>0</v>
      </c>
      <c r="DO724">
        <v>0</v>
      </c>
      <c r="DP724">
        <v>0</v>
      </c>
      <c r="DQ724">
        <v>0</v>
      </c>
      <c r="DR724">
        <v>0</v>
      </c>
      <c r="DS724">
        <v>0</v>
      </c>
      <c r="DT724">
        <v>0</v>
      </c>
      <c r="DU724">
        <v>0</v>
      </c>
      <c r="DV724">
        <v>0</v>
      </c>
      <c r="DW724">
        <v>0</v>
      </c>
      <c r="DX724">
        <v>0</v>
      </c>
      <c r="DY724">
        <v>0</v>
      </c>
      <c r="DZ724">
        <v>0</v>
      </c>
      <c r="EA724">
        <v>0</v>
      </c>
      <c r="EB724">
        <v>0</v>
      </c>
      <c r="EC724">
        <v>0</v>
      </c>
      <c r="ED724">
        <v>0</v>
      </c>
      <c r="EE724">
        <v>0</v>
      </c>
      <c r="EF724">
        <v>0</v>
      </c>
      <c r="EG724">
        <v>0</v>
      </c>
      <c r="EH724">
        <v>0</v>
      </c>
      <c r="EI724">
        <v>0</v>
      </c>
      <c r="EJ724">
        <v>0</v>
      </c>
      <c r="EK724">
        <v>0</v>
      </c>
      <c r="EL724">
        <v>0</v>
      </c>
      <c r="EM724">
        <v>0</v>
      </c>
      <c r="EN724">
        <v>0</v>
      </c>
      <c r="EO724">
        <v>0</v>
      </c>
      <c r="EP724">
        <v>0</v>
      </c>
      <c r="EQ724">
        <v>0</v>
      </c>
      <c r="ER724">
        <v>0</v>
      </c>
      <c r="ES724">
        <v>0</v>
      </c>
    </row>
    <row r="725" spans="1:149" hidden="1" x14ac:dyDescent="0.3">
      <c r="A725" t="s">
        <v>148</v>
      </c>
      <c r="B725" t="s">
        <v>1033</v>
      </c>
      <c r="C725" t="s">
        <v>1524</v>
      </c>
      <c r="D725" t="s">
        <v>151</v>
      </c>
      <c r="E725" t="s">
        <v>152</v>
      </c>
      <c r="F725" t="s">
        <v>1525</v>
      </c>
      <c r="G725" t="str">
        <f>VLOOKUP(L725,'[3]Locn Lookup 2'!G:H,2,FALSE)</f>
        <v>115 -  WESTERN MIDDLE SCHOOL</v>
      </c>
      <c r="H725" t="str">
        <f t="shared" si="39"/>
        <v>21013115 -  WESTERN MIDDLE SCHOOL</v>
      </c>
      <c r="I725" t="s">
        <v>154</v>
      </c>
      <c r="J725" t="s">
        <v>155</v>
      </c>
      <c r="L725" s="3">
        <v>115</v>
      </c>
      <c r="M725" t="s">
        <v>652</v>
      </c>
      <c r="N725" t="s">
        <v>1526</v>
      </c>
      <c r="O725" t="s">
        <v>1527</v>
      </c>
      <c r="P725" t="s">
        <v>158</v>
      </c>
      <c r="Q725" t="s">
        <v>307</v>
      </c>
      <c r="R725">
        <v>0</v>
      </c>
      <c r="S725">
        <v>0</v>
      </c>
      <c r="T725">
        <v>0</v>
      </c>
      <c r="U725">
        <v>0</v>
      </c>
      <c r="V725">
        <v>0</v>
      </c>
      <c r="W725">
        <v>0</v>
      </c>
      <c r="X725">
        <v>0</v>
      </c>
      <c r="Y725">
        <v>0</v>
      </c>
      <c r="Z725">
        <v>0</v>
      </c>
      <c r="AA725">
        <v>0</v>
      </c>
      <c r="AB725">
        <v>4446145.33</v>
      </c>
      <c r="AC725">
        <v>7826.65</v>
      </c>
      <c r="AD725">
        <v>-441038.97</v>
      </c>
      <c r="AE725">
        <f t="shared" si="40"/>
        <v>-433212.31999999995</v>
      </c>
      <c r="AF725">
        <v>4012933.01</v>
      </c>
      <c r="AG725">
        <v>4012933.01</v>
      </c>
      <c r="AH725">
        <v>0</v>
      </c>
      <c r="AI725">
        <v>100</v>
      </c>
      <c r="AJ725">
        <v>0</v>
      </c>
      <c r="AK725">
        <v>0</v>
      </c>
      <c r="AL725">
        <v>0</v>
      </c>
      <c r="AM725">
        <v>0</v>
      </c>
      <c r="AN725">
        <v>0</v>
      </c>
      <c r="AO725">
        <v>0</v>
      </c>
      <c r="AP725">
        <v>0</v>
      </c>
      <c r="AQ725">
        <v>0</v>
      </c>
      <c r="AR725">
        <v>0</v>
      </c>
      <c r="AS725">
        <v>0</v>
      </c>
      <c r="AT725">
        <v>0</v>
      </c>
      <c r="AU725">
        <v>0</v>
      </c>
      <c r="AV725">
        <v>0</v>
      </c>
      <c r="AW725">
        <v>0</v>
      </c>
      <c r="AX725">
        <v>0</v>
      </c>
      <c r="AY725">
        <v>0</v>
      </c>
      <c r="AZ725" t="s">
        <v>1527</v>
      </c>
      <c r="BA725" t="s">
        <v>1525</v>
      </c>
      <c r="BB725" t="s">
        <v>161</v>
      </c>
      <c r="BC725" t="s">
        <v>161</v>
      </c>
      <c r="BD725" t="s">
        <v>161</v>
      </c>
      <c r="BE725" t="s">
        <v>161</v>
      </c>
      <c r="BF725" t="s">
        <v>159</v>
      </c>
      <c r="BG725" t="s">
        <v>161</v>
      </c>
      <c r="BH725" t="s">
        <v>161</v>
      </c>
      <c r="BI725">
        <v>0</v>
      </c>
      <c r="BJ725" t="s">
        <v>161</v>
      </c>
      <c r="BK725" t="s">
        <v>161</v>
      </c>
      <c r="BL725" t="s">
        <v>1528</v>
      </c>
      <c r="BM725" t="s">
        <v>161</v>
      </c>
      <c r="BO725" t="s">
        <v>161</v>
      </c>
      <c r="BQ725" t="s">
        <v>161</v>
      </c>
      <c r="BS725" t="s">
        <v>161</v>
      </c>
      <c r="BU725" t="s">
        <v>161</v>
      </c>
      <c r="BW725" t="s">
        <v>161</v>
      </c>
      <c r="BX725" t="s">
        <v>161</v>
      </c>
      <c r="BZ725">
        <v>0</v>
      </c>
      <c r="CA725">
        <v>0</v>
      </c>
      <c r="CB725">
        <v>0</v>
      </c>
      <c r="CC725">
        <v>0</v>
      </c>
      <c r="CD725">
        <v>0</v>
      </c>
      <c r="CE725">
        <v>0</v>
      </c>
      <c r="CF725">
        <v>0</v>
      </c>
      <c r="CG725">
        <v>0</v>
      </c>
      <c r="CH725">
        <v>0</v>
      </c>
      <c r="CI725">
        <v>0</v>
      </c>
      <c r="CJ725">
        <v>0</v>
      </c>
      <c r="CK725">
        <v>0</v>
      </c>
      <c r="CL725">
        <v>0</v>
      </c>
      <c r="CM725">
        <v>0</v>
      </c>
      <c r="CN725">
        <v>0</v>
      </c>
      <c r="CO725">
        <v>0</v>
      </c>
      <c r="CP725">
        <v>0</v>
      </c>
      <c r="CQ725">
        <v>0</v>
      </c>
      <c r="CR725">
        <v>0</v>
      </c>
      <c r="CS725">
        <v>0</v>
      </c>
      <c r="CT725">
        <v>0</v>
      </c>
      <c r="CU725">
        <v>0</v>
      </c>
      <c r="CV725">
        <v>0</v>
      </c>
      <c r="CW725">
        <v>0</v>
      </c>
      <c r="CX725">
        <v>0</v>
      </c>
      <c r="CY725">
        <v>0</v>
      </c>
      <c r="CZ725">
        <v>0</v>
      </c>
      <c r="DA725">
        <v>0</v>
      </c>
      <c r="DB725">
        <v>0</v>
      </c>
      <c r="DC725">
        <v>0</v>
      </c>
      <c r="DD725">
        <v>0</v>
      </c>
      <c r="DE725">
        <v>0</v>
      </c>
      <c r="DF725">
        <v>0</v>
      </c>
      <c r="DG725">
        <v>0</v>
      </c>
      <c r="DH725">
        <v>0</v>
      </c>
      <c r="DI725">
        <v>0</v>
      </c>
      <c r="DJ725">
        <v>0</v>
      </c>
      <c r="DK725">
        <v>0</v>
      </c>
      <c r="DL725">
        <v>0</v>
      </c>
      <c r="DM725">
        <v>0</v>
      </c>
      <c r="DN725">
        <v>0</v>
      </c>
      <c r="DO725">
        <v>0</v>
      </c>
      <c r="DP725">
        <v>0</v>
      </c>
      <c r="DQ725">
        <v>0</v>
      </c>
      <c r="DR725">
        <v>0</v>
      </c>
      <c r="DS725">
        <v>0</v>
      </c>
      <c r="DT725">
        <v>0</v>
      </c>
      <c r="DU725">
        <v>0</v>
      </c>
      <c r="DV725">
        <v>0</v>
      </c>
      <c r="DW725">
        <v>0</v>
      </c>
      <c r="DX725">
        <v>0</v>
      </c>
      <c r="DY725">
        <v>0</v>
      </c>
      <c r="DZ725">
        <v>0</v>
      </c>
      <c r="EA725">
        <v>0</v>
      </c>
      <c r="EB725">
        <v>0</v>
      </c>
      <c r="EC725">
        <v>0</v>
      </c>
      <c r="ED725">
        <v>0</v>
      </c>
      <c r="EE725">
        <v>0</v>
      </c>
      <c r="EF725">
        <v>0</v>
      </c>
      <c r="EG725">
        <v>0</v>
      </c>
      <c r="EH725">
        <v>0</v>
      </c>
      <c r="EI725">
        <v>0</v>
      </c>
      <c r="EJ725">
        <v>0</v>
      </c>
      <c r="EK725">
        <v>0</v>
      </c>
      <c r="EL725">
        <v>0</v>
      </c>
      <c r="EM725">
        <v>0</v>
      </c>
      <c r="EN725">
        <v>0</v>
      </c>
      <c r="EO725">
        <v>0</v>
      </c>
      <c r="EP725">
        <v>0</v>
      </c>
      <c r="EQ725">
        <v>0</v>
      </c>
      <c r="ER725">
        <v>0</v>
      </c>
      <c r="ES725">
        <v>0</v>
      </c>
    </row>
    <row r="726" spans="1:149" hidden="1" x14ac:dyDescent="0.3">
      <c r="A726" t="s">
        <v>148</v>
      </c>
      <c r="B726" t="s">
        <v>1033</v>
      </c>
      <c r="C726" t="s">
        <v>1524</v>
      </c>
      <c r="D726" t="s">
        <v>151</v>
      </c>
      <c r="E726" t="s">
        <v>152</v>
      </c>
      <c r="F726" t="s">
        <v>1262</v>
      </c>
      <c r="G726" t="str">
        <f>VLOOKUP(L726,'[3]Locn Lookup 2'!G:H,2,FALSE)</f>
        <v>115 -  WESTERN MIDDLE SCHOOL</v>
      </c>
      <c r="H726" t="str">
        <f t="shared" si="39"/>
        <v>21928115 -  WESTERN MIDDLE SCHOOL</v>
      </c>
      <c r="I726" t="s">
        <v>154</v>
      </c>
      <c r="J726" t="s">
        <v>155</v>
      </c>
      <c r="L726" s="3">
        <v>115</v>
      </c>
      <c r="M726" t="s">
        <v>652</v>
      </c>
      <c r="N726" t="s">
        <v>1529</v>
      </c>
      <c r="O726" t="s">
        <v>151</v>
      </c>
      <c r="P726" t="s">
        <v>158</v>
      </c>
      <c r="Q726" t="s">
        <v>307</v>
      </c>
      <c r="R726">
        <v>0</v>
      </c>
      <c r="S726">
        <v>0</v>
      </c>
      <c r="T726">
        <v>0</v>
      </c>
      <c r="U726">
        <v>0</v>
      </c>
      <c r="V726">
        <v>0</v>
      </c>
      <c r="W726">
        <v>0</v>
      </c>
      <c r="X726">
        <v>0</v>
      </c>
      <c r="Y726">
        <v>0</v>
      </c>
      <c r="Z726">
        <v>0</v>
      </c>
      <c r="AA726">
        <v>0</v>
      </c>
      <c r="AB726">
        <v>250000</v>
      </c>
      <c r="AC726">
        <v>85366.02</v>
      </c>
      <c r="AD726">
        <v>-6813</v>
      </c>
      <c r="AE726">
        <f t="shared" si="40"/>
        <v>78553.02</v>
      </c>
      <c r="AF726">
        <v>328553.02</v>
      </c>
      <c r="AG726">
        <v>328553.02</v>
      </c>
      <c r="AH726">
        <v>0</v>
      </c>
      <c r="AI726">
        <v>100</v>
      </c>
      <c r="AJ726">
        <v>0</v>
      </c>
      <c r="AK726">
        <v>0</v>
      </c>
      <c r="AL726">
        <v>0</v>
      </c>
      <c r="AM726">
        <v>0</v>
      </c>
      <c r="AN726">
        <v>0</v>
      </c>
      <c r="AO726">
        <v>0</v>
      </c>
      <c r="AP726">
        <v>0</v>
      </c>
      <c r="AQ726">
        <v>0</v>
      </c>
      <c r="AR726">
        <v>0</v>
      </c>
      <c r="AS726">
        <v>0</v>
      </c>
      <c r="AT726">
        <v>0</v>
      </c>
      <c r="AU726">
        <v>0</v>
      </c>
      <c r="AV726">
        <v>0</v>
      </c>
      <c r="AW726">
        <v>0</v>
      </c>
      <c r="AX726">
        <v>0</v>
      </c>
      <c r="AY726">
        <v>0</v>
      </c>
      <c r="AZ726" t="s">
        <v>297</v>
      </c>
      <c r="BA726" t="s">
        <v>1262</v>
      </c>
      <c r="BB726" t="s">
        <v>161</v>
      </c>
      <c r="BC726" t="s">
        <v>161</v>
      </c>
      <c r="BD726" t="s">
        <v>161</v>
      </c>
      <c r="BE726" t="s">
        <v>161</v>
      </c>
      <c r="BF726" t="s">
        <v>159</v>
      </c>
      <c r="BG726" t="s">
        <v>161</v>
      </c>
      <c r="BH726" t="s">
        <v>161</v>
      </c>
      <c r="BI726">
        <v>0</v>
      </c>
      <c r="BJ726" t="s">
        <v>161</v>
      </c>
      <c r="BK726" t="s">
        <v>161</v>
      </c>
      <c r="BL726" t="s">
        <v>161</v>
      </c>
      <c r="BM726" t="s">
        <v>161</v>
      </c>
      <c r="BO726" t="s">
        <v>161</v>
      </c>
      <c r="BQ726" t="s">
        <v>161</v>
      </c>
      <c r="BS726" t="s">
        <v>161</v>
      </c>
      <c r="BU726" t="s">
        <v>161</v>
      </c>
      <c r="BW726" t="s">
        <v>161</v>
      </c>
      <c r="BX726" t="s">
        <v>161</v>
      </c>
      <c r="BZ726">
        <v>0</v>
      </c>
      <c r="CA726">
        <v>0</v>
      </c>
      <c r="CB726">
        <v>0</v>
      </c>
      <c r="CC726">
        <v>0</v>
      </c>
      <c r="CD726">
        <v>0</v>
      </c>
      <c r="CE726">
        <v>0</v>
      </c>
      <c r="CF726">
        <v>0</v>
      </c>
      <c r="CG726">
        <v>0</v>
      </c>
      <c r="CH726">
        <v>0</v>
      </c>
      <c r="CI726">
        <v>0</v>
      </c>
      <c r="CJ726">
        <v>0</v>
      </c>
      <c r="CK726">
        <v>0</v>
      </c>
      <c r="CL726">
        <v>0</v>
      </c>
      <c r="CM726">
        <v>0</v>
      </c>
      <c r="CN726">
        <v>0</v>
      </c>
      <c r="CO726">
        <v>0</v>
      </c>
      <c r="CP726">
        <v>0</v>
      </c>
      <c r="CQ726">
        <v>0</v>
      </c>
      <c r="CR726">
        <v>0</v>
      </c>
      <c r="CS726">
        <v>0</v>
      </c>
      <c r="CT726">
        <v>0</v>
      </c>
      <c r="CU726">
        <v>0</v>
      </c>
      <c r="CV726">
        <v>0</v>
      </c>
      <c r="CW726">
        <v>0</v>
      </c>
      <c r="CX726">
        <v>0</v>
      </c>
      <c r="CY726">
        <v>0</v>
      </c>
      <c r="CZ726">
        <v>0</v>
      </c>
      <c r="DA726">
        <v>0</v>
      </c>
      <c r="DB726">
        <v>0</v>
      </c>
      <c r="DC726">
        <v>0</v>
      </c>
      <c r="DD726">
        <v>0</v>
      </c>
      <c r="DE726">
        <v>0</v>
      </c>
      <c r="DF726">
        <v>0</v>
      </c>
      <c r="DG726">
        <v>0</v>
      </c>
      <c r="DH726">
        <v>0</v>
      </c>
      <c r="DI726">
        <v>0</v>
      </c>
      <c r="DJ726">
        <v>0</v>
      </c>
      <c r="DK726">
        <v>0</v>
      </c>
      <c r="DL726">
        <v>0</v>
      </c>
      <c r="DM726">
        <v>0</v>
      </c>
      <c r="DN726">
        <v>0</v>
      </c>
      <c r="DO726">
        <v>0</v>
      </c>
      <c r="DP726">
        <v>0</v>
      </c>
      <c r="DQ726">
        <v>0</v>
      </c>
      <c r="DR726">
        <v>0</v>
      </c>
      <c r="DS726">
        <v>0</v>
      </c>
      <c r="DT726">
        <v>0</v>
      </c>
      <c r="DU726">
        <v>0</v>
      </c>
      <c r="DV726">
        <v>168</v>
      </c>
      <c r="DW726">
        <v>0</v>
      </c>
      <c r="DX726">
        <v>-168</v>
      </c>
      <c r="DY726">
        <v>0</v>
      </c>
      <c r="DZ726">
        <v>0</v>
      </c>
      <c r="EA726">
        <v>0</v>
      </c>
      <c r="EB726">
        <v>0</v>
      </c>
      <c r="EC726">
        <v>0</v>
      </c>
      <c r="ED726">
        <v>38326.660000000003</v>
      </c>
      <c r="EE726">
        <v>1366.02</v>
      </c>
      <c r="EF726">
        <v>0</v>
      </c>
      <c r="EG726">
        <v>39692.68</v>
      </c>
      <c r="EH726">
        <v>39524.68</v>
      </c>
      <c r="EI726">
        <v>0</v>
      </c>
      <c r="EJ726">
        <v>168</v>
      </c>
      <c r="EK726">
        <v>99.58</v>
      </c>
      <c r="EL726">
        <v>38326.660000000003</v>
      </c>
      <c r="EM726">
        <v>0</v>
      </c>
      <c r="EN726">
        <v>0</v>
      </c>
      <c r="EO726">
        <v>38326.660000000003</v>
      </c>
      <c r="EP726">
        <v>0</v>
      </c>
      <c r="EQ726">
        <v>0</v>
      </c>
      <c r="ER726">
        <v>38326.660000000003</v>
      </c>
      <c r="ES726">
        <v>0</v>
      </c>
    </row>
    <row r="727" spans="1:149" hidden="1" x14ac:dyDescent="0.3">
      <c r="A727" t="s">
        <v>148</v>
      </c>
      <c r="B727" t="s">
        <v>1033</v>
      </c>
      <c r="C727" t="s">
        <v>1524</v>
      </c>
      <c r="D727" t="s">
        <v>151</v>
      </c>
      <c r="E727" t="s">
        <v>152</v>
      </c>
      <c r="F727" t="s">
        <v>1530</v>
      </c>
      <c r="G727" t="str">
        <f>VLOOKUP(L727,'[3]Locn Lookup 2'!G:H,2,FALSE)</f>
        <v>115 -  WESTERN MIDDLE SCHOOL</v>
      </c>
      <c r="H727" t="str">
        <f t="shared" si="39"/>
        <v>23019115 -  WESTERN MIDDLE SCHOOL</v>
      </c>
      <c r="I727" t="s">
        <v>154</v>
      </c>
      <c r="J727" t="s">
        <v>155</v>
      </c>
      <c r="L727" s="3">
        <v>115</v>
      </c>
      <c r="M727" t="s">
        <v>652</v>
      </c>
      <c r="N727" t="s">
        <v>1531</v>
      </c>
      <c r="O727" t="s">
        <v>151</v>
      </c>
      <c r="P727" t="s">
        <v>158</v>
      </c>
      <c r="Q727" t="s">
        <v>307</v>
      </c>
      <c r="R727">
        <v>0</v>
      </c>
      <c r="S727">
        <v>0</v>
      </c>
      <c r="T727">
        <v>0</v>
      </c>
      <c r="U727">
        <v>0</v>
      </c>
      <c r="V727">
        <v>0</v>
      </c>
      <c r="W727">
        <v>0</v>
      </c>
      <c r="X727">
        <v>0</v>
      </c>
      <c r="Y727">
        <v>0</v>
      </c>
      <c r="Z727">
        <v>0</v>
      </c>
      <c r="AA727">
        <v>0</v>
      </c>
      <c r="AB727">
        <v>100000</v>
      </c>
      <c r="AC727">
        <v>0</v>
      </c>
      <c r="AD727">
        <v>0</v>
      </c>
      <c r="AE727">
        <f t="shared" si="40"/>
        <v>0</v>
      </c>
      <c r="AF727">
        <v>100000</v>
      </c>
      <c r="AG727">
        <v>100000</v>
      </c>
      <c r="AH727">
        <v>0</v>
      </c>
      <c r="AI727">
        <v>100</v>
      </c>
      <c r="AJ727">
        <v>0</v>
      </c>
      <c r="AK727">
        <v>0</v>
      </c>
      <c r="AL727">
        <v>0</v>
      </c>
      <c r="AM727">
        <v>0</v>
      </c>
      <c r="AN727">
        <v>0</v>
      </c>
      <c r="AO727">
        <v>0</v>
      </c>
      <c r="AP727">
        <v>0</v>
      </c>
      <c r="AQ727">
        <v>0</v>
      </c>
      <c r="AR727">
        <v>0</v>
      </c>
      <c r="AS727">
        <v>0</v>
      </c>
      <c r="AT727">
        <v>0</v>
      </c>
      <c r="AU727">
        <v>0</v>
      </c>
      <c r="AV727">
        <v>0</v>
      </c>
      <c r="AW727">
        <v>0</v>
      </c>
      <c r="AX727">
        <v>0</v>
      </c>
      <c r="AY727">
        <v>0</v>
      </c>
      <c r="AZ727" t="s">
        <v>1532</v>
      </c>
      <c r="BA727" t="s">
        <v>1530</v>
      </c>
      <c r="BB727" t="s">
        <v>161</v>
      </c>
      <c r="BC727" t="s">
        <v>161</v>
      </c>
      <c r="BD727" t="s">
        <v>161</v>
      </c>
      <c r="BE727" t="s">
        <v>161</v>
      </c>
      <c r="BF727" t="s">
        <v>159</v>
      </c>
      <c r="BG727" t="s">
        <v>161</v>
      </c>
      <c r="BH727" t="s">
        <v>161</v>
      </c>
      <c r="BI727">
        <v>0</v>
      </c>
      <c r="BJ727" t="s">
        <v>161</v>
      </c>
      <c r="BK727" t="s">
        <v>161</v>
      </c>
      <c r="BL727" t="s">
        <v>1014</v>
      </c>
      <c r="BM727" t="s">
        <v>161</v>
      </c>
      <c r="BO727" t="s">
        <v>161</v>
      </c>
      <c r="BQ727" t="s">
        <v>161</v>
      </c>
      <c r="BS727" t="s">
        <v>161</v>
      </c>
      <c r="BU727" t="s">
        <v>161</v>
      </c>
      <c r="BW727" t="s">
        <v>161</v>
      </c>
      <c r="BX727" t="s">
        <v>161</v>
      </c>
      <c r="BZ727">
        <v>0</v>
      </c>
      <c r="CA727">
        <v>0</v>
      </c>
      <c r="CB727">
        <v>0</v>
      </c>
      <c r="CC727">
        <v>0</v>
      </c>
      <c r="CD727">
        <v>0</v>
      </c>
      <c r="CE727">
        <v>0</v>
      </c>
      <c r="CF727">
        <v>0</v>
      </c>
      <c r="CG727">
        <v>0</v>
      </c>
      <c r="CH727">
        <v>0</v>
      </c>
      <c r="CI727">
        <v>0</v>
      </c>
      <c r="CJ727">
        <v>0</v>
      </c>
      <c r="CK727">
        <v>0</v>
      </c>
      <c r="CL727">
        <v>0</v>
      </c>
      <c r="CM727">
        <v>0</v>
      </c>
      <c r="CN727">
        <v>0</v>
      </c>
      <c r="CO727">
        <v>0</v>
      </c>
      <c r="CP727">
        <v>0</v>
      </c>
      <c r="CQ727">
        <v>0</v>
      </c>
      <c r="CR727">
        <v>0</v>
      </c>
      <c r="CS727">
        <v>0</v>
      </c>
      <c r="CT727">
        <v>0</v>
      </c>
      <c r="CU727">
        <v>0</v>
      </c>
      <c r="CV727">
        <v>0</v>
      </c>
      <c r="CW727">
        <v>0</v>
      </c>
      <c r="CX727">
        <v>0</v>
      </c>
      <c r="CY727">
        <v>0</v>
      </c>
      <c r="CZ727">
        <v>0</v>
      </c>
      <c r="DA727">
        <v>0</v>
      </c>
      <c r="DB727">
        <v>0</v>
      </c>
      <c r="DC727">
        <v>0</v>
      </c>
      <c r="DD727">
        <v>0</v>
      </c>
      <c r="DE727">
        <v>0</v>
      </c>
      <c r="DF727">
        <v>0</v>
      </c>
      <c r="DG727">
        <v>0</v>
      </c>
      <c r="DH727">
        <v>0</v>
      </c>
      <c r="DI727">
        <v>0</v>
      </c>
      <c r="DJ727">
        <v>0</v>
      </c>
      <c r="DK727">
        <v>0</v>
      </c>
      <c r="DL727">
        <v>0</v>
      </c>
      <c r="DM727">
        <v>0</v>
      </c>
      <c r="DN727">
        <v>0</v>
      </c>
      <c r="DO727">
        <v>0</v>
      </c>
      <c r="DP727">
        <v>0</v>
      </c>
      <c r="DQ727">
        <v>0</v>
      </c>
      <c r="DR727">
        <v>0</v>
      </c>
      <c r="DS727">
        <v>0</v>
      </c>
      <c r="DT727">
        <v>0</v>
      </c>
      <c r="DU727">
        <v>0</v>
      </c>
      <c r="DV727">
        <v>0</v>
      </c>
      <c r="DW727">
        <v>0</v>
      </c>
      <c r="DX727">
        <v>0</v>
      </c>
      <c r="DY727">
        <v>0</v>
      </c>
      <c r="DZ727">
        <v>0</v>
      </c>
      <c r="EA727">
        <v>0</v>
      </c>
      <c r="EB727">
        <v>0</v>
      </c>
      <c r="EC727">
        <v>0</v>
      </c>
      <c r="ED727">
        <v>0</v>
      </c>
      <c r="EE727">
        <v>0</v>
      </c>
      <c r="EF727">
        <v>0</v>
      </c>
      <c r="EG727">
        <v>0</v>
      </c>
      <c r="EH727">
        <v>0</v>
      </c>
      <c r="EI727">
        <v>0</v>
      </c>
      <c r="EJ727">
        <v>0</v>
      </c>
      <c r="EK727">
        <v>0</v>
      </c>
      <c r="EL727">
        <v>0</v>
      </c>
      <c r="EM727">
        <v>0</v>
      </c>
      <c r="EN727">
        <v>0</v>
      </c>
      <c r="EO727">
        <v>0</v>
      </c>
      <c r="EP727">
        <v>0</v>
      </c>
      <c r="EQ727">
        <v>0</v>
      </c>
      <c r="ER727">
        <v>0</v>
      </c>
      <c r="ES727">
        <v>0</v>
      </c>
    </row>
    <row r="728" spans="1:149" hidden="1" x14ac:dyDescent="0.3">
      <c r="A728" t="s">
        <v>148</v>
      </c>
      <c r="B728" t="s">
        <v>1033</v>
      </c>
      <c r="C728" t="s">
        <v>1524</v>
      </c>
      <c r="D728" t="s">
        <v>151</v>
      </c>
      <c r="E728" t="s">
        <v>152</v>
      </c>
      <c r="F728" t="s">
        <v>1533</v>
      </c>
      <c r="G728" t="str">
        <f>VLOOKUP(L728,'[3]Locn Lookup 2'!G:H,2,FALSE)</f>
        <v>115 -  WESTERN MIDDLE SCHOOL</v>
      </c>
      <c r="H728" t="str">
        <f t="shared" si="39"/>
        <v>23170115 -  WESTERN MIDDLE SCHOOL</v>
      </c>
      <c r="I728" t="s">
        <v>154</v>
      </c>
      <c r="J728" t="s">
        <v>155</v>
      </c>
      <c r="L728" s="3">
        <v>115</v>
      </c>
      <c r="M728" t="s">
        <v>652</v>
      </c>
      <c r="N728" t="s">
        <v>1534</v>
      </c>
      <c r="O728" t="s">
        <v>151</v>
      </c>
      <c r="P728" t="s">
        <v>158</v>
      </c>
      <c r="Q728" t="s">
        <v>307</v>
      </c>
      <c r="R728">
        <v>0</v>
      </c>
      <c r="S728">
        <v>0</v>
      </c>
      <c r="T728">
        <v>0</v>
      </c>
      <c r="U728">
        <v>0</v>
      </c>
      <c r="V728">
        <v>0</v>
      </c>
      <c r="W728">
        <v>0</v>
      </c>
      <c r="X728">
        <v>0</v>
      </c>
      <c r="Y728">
        <v>0</v>
      </c>
      <c r="Z728">
        <v>0</v>
      </c>
      <c r="AA728">
        <v>0</v>
      </c>
      <c r="AB728">
        <v>546900</v>
      </c>
      <c r="AC728">
        <v>70000</v>
      </c>
      <c r="AD728">
        <v>-553.34</v>
      </c>
      <c r="AE728">
        <f t="shared" si="40"/>
        <v>69446.66</v>
      </c>
      <c r="AF728">
        <v>616346.66</v>
      </c>
      <c r="AG728">
        <v>616346.66</v>
      </c>
      <c r="AH728">
        <v>0</v>
      </c>
      <c r="AI728">
        <v>100</v>
      </c>
      <c r="AJ728">
        <v>0</v>
      </c>
      <c r="AK728">
        <v>0</v>
      </c>
      <c r="AL728">
        <v>0</v>
      </c>
      <c r="AM728">
        <v>0</v>
      </c>
      <c r="AN728">
        <v>0</v>
      </c>
      <c r="AO728">
        <v>0</v>
      </c>
      <c r="AP728">
        <v>0</v>
      </c>
      <c r="AQ728">
        <v>0</v>
      </c>
      <c r="AR728">
        <v>0</v>
      </c>
      <c r="AS728">
        <v>0</v>
      </c>
      <c r="AT728">
        <v>0</v>
      </c>
      <c r="AU728">
        <v>0</v>
      </c>
      <c r="AV728">
        <v>0</v>
      </c>
      <c r="AW728">
        <v>0</v>
      </c>
      <c r="AX728">
        <v>0</v>
      </c>
      <c r="AY728">
        <v>0</v>
      </c>
      <c r="AZ728" t="s">
        <v>1535</v>
      </c>
      <c r="BA728" t="s">
        <v>1533</v>
      </c>
      <c r="BB728" t="s">
        <v>161</v>
      </c>
      <c r="BC728" t="s">
        <v>161</v>
      </c>
      <c r="BD728" t="s">
        <v>161</v>
      </c>
      <c r="BE728" t="s">
        <v>161</v>
      </c>
      <c r="BF728" t="s">
        <v>159</v>
      </c>
      <c r="BG728" t="s">
        <v>161</v>
      </c>
      <c r="BH728" t="s">
        <v>161</v>
      </c>
      <c r="BI728">
        <v>0</v>
      </c>
      <c r="BJ728" t="s">
        <v>161</v>
      </c>
      <c r="BK728" t="s">
        <v>161</v>
      </c>
      <c r="BL728" t="s">
        <v>1536</v>
      </c>
      <c r="BM728" t="s">
        <v>161</v>
      </c>
      <c r="BO728" t="s">
        <v>161</v>
      </c>
      <c r="BQ728" t="s">
        <v>161</v>
      </c>
      <c r="BS728" t="s">
        <v>161</v>
      </c>
      <c r="BU728" t="s">
        <v>161</v>
      </c>
      <c r="BW728" t="s">
        <v>161</v>
      </c>
      <c r="BX728" t="s">
        <v>161</v>
      </c>
      <c r="BZ728">
        <v>0</v>
      </c>
      <c r="CA728">
        <v>0</v>
      </c>
      <c r="CB728">
        <v>0</v>
      </c>
      <c r="CC728">
        <v>0</v>
      </c>
      <c r="CD728">
        <v>0</v>
      </c>
      <c r="CE728">
        <v>0</v>
      </c>
      <c r="CF728">
        <v>0</v>
      </c>
      <c r="CG728">
        <v>0</v>
      </c>
      <c r="CH728">
        <v>0</v>
      </c>
      <c r="CI728">
        <v>0</v>
      </c>
      <c r="CJ728">
        <v>0</v>
      </c>
      <c r="CK728">
        <v>0</v>
      </c>
      <c r="CL728">
        <v>0</v>
      </c>
      <c r="CM728">
        <v>0</v>
      </c>
      <c r="CN728">
        <v>0</v>
      </c>
      <c r="CO728">
        <v>0</v>
      </c>
      <c r="CP728">
        <v>0</v>
      </c>
      <c r="CQ728">
        <v>0</v>
      </c>
      <c r="CR728">
        <v>0</v>
      </c>
      <c r="CS728">
        <v>0</v>
      </c>
      <c r="CT728">
        <v>0</v>
      </c>
      <c r="CU728">
        <v>0</v>
      </c>
      <c r="CV728">
        <v>0</v>
      </c>
      <c r="CW728">
        <v>0</v>
      </c>
      <c r="CX728">
        <v>0</v>
      </c>
      <c r="CY728">
        <v>0</v>
      </c>
      <c r="CZ728">
        <v>0</v>
      </c>
      <c r="DA728">
        <v>0</v>
      </c>
      <c r="DB728">
        <v>0</v>
      </c>
      <c r="DC728">
        <v>0</v>
      </c>
      <c r="DD728">
        <v>0</v>
      </c>
      <c r="DE728">
        <v>0</v>
      </c>
      <c r="DF728">
        <v>0</v>
      </c>
      <c r="DG728">
        <v>0</v>
      </c>
      <c r="DH728">
        <v>0</v>
      </c>
      <c r="DI728">
        <v>0</v>
      </c>
      <c r="DJ728">
        <v>0</v>
      </c>
      <c r="DK728">
        <v>0</v>
      </c>
      <c r="DL728">
        <v>0</v>
      </c>
      <c r="DM728">
        <v>0</v>
      </c>
      <c r="DN728">
        <v>0</v>
      </c>
      <c r="DO728">
        <v>0</v>
      </c>
      <c r="DP728">
        <v>0</v>
      </c>
      <c r="DQ728">
        <v>0</v>
      </c>
      <c r="DR728">
        <v>0</v>
      </c>
      <c r="DS728">
        <v>0</v>
      </c>
      <c r="DT728">
        <v>0</v>
      </c>
      <c r="DU728">
        <v>0</v>
      </c>
      <c r="DV728">
        <v>0</v>
      </c>
      <c r="DW728">
        <v>0</v>
      </c>
      <c r="DX728">
        <v>0</v>
      </c>
      <c r="DY728">
        <v>0</v>
      </c>
      <c r="DZ728">
        <v>0</v>
      </c>
      <c r="EA728">
        <v>0</v>
      </c>
      <c r="EB728">
        <v>0</v>
      </c>
      <c r="EC728">
        <v>0</v>
      </c>
      <c r="ED728">
        <v>0</v>
      </c>
      <c r="EE728">
        <v>0</v>
      </c>
      <c r="EF728">
        <v>0</v>
      </c>
      <c r="EG728">
        <v>0</v>
      </c>
      <c r="EH728">
        <v>0</v>
      </c>
      <c r="EI728">
        <v>0</v>
      </c>
      <c r="EJ728">
        <v>0</v>
      </c>
      <c r="EK728">
        <v>0</v>
      </c>
      <c r="EL728">
        <v>0</v>
      </c>
      <c r="EM728">
        <v>0</v>
      </c>
      <c r="EN728">
        <v>0</v>
      </c>
      <c r="EO728">
        <v>0</v>
      </c>
      <c r="EP728">
        <v>0</v>
      </c>
      <c r="EQ728">
        <v>0</v>
      </c>
      <c r="ER728">
        <v>0</v>
      </c>
      <c r="ES728">
        <v>0</v>
      </c>
    </row>
    <row r="729" spans="1:149" hidden="1" x14ac:dyDescent="0.3">
      <c r="A729" t="s">
        <v>148</v>
      </c>
      <c r="B729" t="s">
        <v>1033</v>
      </c>
      <c r="C729" t="s">
        <v>1524</v>
      </c>
      <c r="D729" t="s">
        <v>151</v>
      </c>
      <c r="E729" t="s">
        <v>152</v>
      </c>
      <c r="F729" t="s">
        <v>1070</v>
      </c>
      <c r="G729" t="str">
        <f>VLOOKUP(L729,'[3]Locn Lookup 2'!G:H,2,FALSE)</f>
        <v>116 -  GREENWICH HIGH SCHOOL</v>
      </c>
      <c r="H729" t="str">
        <f t="shared" si="39"/>
        <v>25065116 -  GREENWICH HIGH SCHOOL</v>
      </c>
      <c r="I729" t="s">
        <v>154</v>
      </c>
      <c r="J729" t="s">
        <v>155</v>
      </c>
      <c r="L729" s="3">
        <v>116</v>
      </c>
      <c r="M729" t="s">
        <v>652</v>
      </c>
      <c r="N729" t="s">
        <v>1537</v>
      </c>
      <c r="O729" t="s">
        <v>151</v>
      </c>
      <c r="P729" t="s">
        <v>158</v>
      </c>
      <c r="Q729" t="s">
        <v>307</v>
      </c>
      <c r="R729">
        <v>0</v>
      </c>
      <c r="S729">
        <v>0</v>
      </c>
      <c r="T729">
        <v>0</v>
      </c>
      <c r="U729">
        <v>0</v>
      </c>
      <c r="V729">
        <v>0</v>
      </c>
      <c r="W729">
        <v>0</v>
      </c>
      <c r="X729">
        <v>0</v>
      </c>
      <c r="Y729">
        <v>0</v>
      </c>
      <c r="Z729">
        <v>0</v>
      </c>
      <c r="AA729">
        <v>0</v>
      </c>
      <c r="AB729">
        <v>12972</v>
      </c>
      <c r="AC729">
        <v>0</v>
      </c>
      <c r="AD729">
        <v>0</v>
      </c>
      <c r="AE729">
        <f t="shared" si="40"/>
        <v>0</v>
      </c>
      <c r="AF729">
        <v>12972</v>
      </c>
      <c r="AG729">
        <v>12972</v>
      </c>
      <c r="AH729">
        <v>0</v>
      </c>
      <c r="AI729">
        <v>100</v>
      </c>
      <c r="AJ729">
        <v>0</v>
      </c>
      <c r="AK729">
        <v>0</v>
      </c>
      <c r="AL729">
        <v>0</v>
      </c>
      <c r="AM729">
        <v>0</v>
      </c>
      <c r="AN729">
        <v>0</v>
      </c>
      <c r="AO729">
        <v>0</v>
      </c>
      <c r="AP729">
        <v>0</v>
      </c>
      <c r="AQ729">
        <v>0</v>
      </c>
      <c r="AR729">
        <v>0</v>
      </c>
      <c r="AS729">
        <v>0</v>
      </c>
      <c r="AT729">
        <v>0</v>
      </c>
      <c r="AU729">
        <v>0</v>
      </c>
      <c r="AV729">
        <v>0</v>
      </c>
      <c r="AW729">
        <v>0</v>
      </c>
      <c r="AX729">
        <v>0</v>
      </c>
      <c r="AY729">
        <v>0</v>
      </c>
      <c r="AZ729" t="s">
        <v>1072</v>
      </c>
      <c r="BA729" t="s">
        <v>1070</v>
      </c>
      <c r="BB729" t="s">
        <v>161</v>
      </c>
      <c r="BC729" t="s">
        <v>161</v>
      </c>
      <c r="BD729" t="s">
        <v>161</v>
      </c>
      <c r="BE729" t="s">
        <v>161</v>
      </c>
      <c r="BF729" t="s">
        <v>159</v>
      </c>
      <c r="BG729" t="s">
        <v>161</v>
      </c>
      <c r="BH729" t="s">
        <v>161</v>
      </c>
      <c r="BI729">
        <v>0</v>
      </c>
      <c r="BJ729" t="s">
        <v>161</v>
      </c>
      <c r="BK729" t="s">
        <v>161</v>
      </c>
      <c r="BL729" t="s">
        <v>161</v>
      </c>
      <c r="BM729" t="s">
        <v>161</v>
      </c>
      <c r="BO729" t="s">
        <v>161</v>
      </c>
      <c r="BQ729" t="s">
        <v>161</v>
      </c>
      <c r="BS729" t="s">
        <v>161</v>
      </c>
      <c r="BU729" t="s">
        <v>161</v>
      </c>
      <c r="BW729" t="s">
        <v>161</v>
      </c>
      <c r="BX729" t="s">
        <v>161</v>
      </c>
      <c r="BZ729">
        <v>0</v>
      </c>
      <c r="CA729">
        <v>0</v>
      </c>
      <c r="CB729">
        <v>0</v>
      </c>
      <c r="CC729">
        <v>0</v>
      </c>
      <c r="CD729">
        <v>0</v>
      </c>
      <c r="CE729">
        <v>0</v>
      </c>
      <c r="CF729">
        <v>0</v>
      </c>
      <c r="CG729">
        <v>0</v>
      </c>
      <c r="CH729">
        <v>0</v>
      </c>
      <c r="CI729">
        <v>0</v>
      </c>
      <c r="CJ729">
        <v>0</v>
      </c>
      <c r="CK729">
        <v>0</v>
      </c>
      <c r="CL729">
        <v>0</v>
      </c>
      <c r="CM729">
        <v>0</v>
      </c>
      <c r="CN729">
        <v>0</v>
      </c>
      <c r="CO729">
        <v>0</v>
      </c>
      <c r="CP729">
        <v>0</v>
      </c>
      <c r="CQ729">
        <v>0</v>
      </c>
      <c r="CR729">
        <v>0</v>
      </c>
      <c r="CS729">
        <v>0</v>
      </c>
      <c r="CT729">
        <v>0</v>
      </c>
      <c r="CU729">
        <v>0</v>
      </c>
      <c r="CV729">
        <v>0</v>
      </c>
      <c r="CW729">
        <v>0</v>
      </c>
      <c r="CX729">
        <v>0</v>
      </c>
      <c r="CY729">
        <v>0</v>
      </c>
      <c r="CZ729">
        <v>0</v>
      </c>
      <c r="DA729">
        <v>0</v>
      </c>
      <c r="DB729">
        <v>0</v>
      </c>
      <c r="DC729">
        <v>0</v>
      </c>
      <c r="DD729">
        <v>0</v>
      </c>
      <c r="DE729">
        <v>0</v>
      </c>
      <c r="DF729">
        <v>0</v>
      </c>
      <c r="DG729">
        <v>0</v>
      </c>
      <c r="DH729">
        <v>0</v>
      </c>
      <c r="DI729">
        <v>0</v>
      </c>
      <c r="DJ729">
        <v>0</v>
      </c>
      <c r="DK729">
        <v>0</v>
      </c>
      <c r="DL729">
        <v>0</v>
      </c>
      <c r="DM729">
        <v>0</v>
      </c>
      <c r="DN729">
        <v>0</v>
      </c>
      <c r="DO729">
        <v>0</v>
      </c>
      <c r="DP729">
        <v>0</v>
      </c>
      <c r="DQ729">
        <v>0</v>
      </c>
      <c r="DR729">
        <v>0</v>
      </c>
      <c r="DS729">
        <v>0</v>
      </c>
      <c r="DT729">
        <v>0</v>
      </c>
      <c r="DU729">
        <v>0</v>
      </c>
      <c r="DV729">
        <v>0</v>
      </c>
      <c r="DW729">
        <v>0</v>
      </c>
      <c r="DX729">
        <v>0</v>
      </c>
      <c r="DY729">
        <v>0</v>
      </c>
      <c r="DZ729">
        <v>0</v>
      </c>
      <c r="EA729">
        <v>0</v>
      </c>
      <c r="EB729">
        <v>0</v>
      </c>
      <c r="EC729">
        <v>0</v>
      </c>
      <c r="ED729">
        <v>0</v>
      </c>
      <c r="EE729">
        <v>0</v>
      </c>
      <c r="EF729">
        <v>0</v>
      </c>
      <c r="EG729">
        <v>0</v>
      </c>
      <c r="EH729">
        <v>0</v>
      </c>
      <c r="EI729">
        <v>0</v>
      </c>
      <c r="EJ729">
        <v>0</v>
      </c>
      <c r="EK729">
        <v>0</v>
      </c>
      <c r="EL729">
        <v>0</v>
      </c>
      <c r="EM729">
        <v>0</v>
      </c>
      <c r="EN729">
        <v>0</v>
      </c>
      <c r="EO729">
        <v>0</v>
      </c>
      <c r="EP729">
        <v>0</v>
      </c>
      <c r="EQ729">
        <v>0</v>
      </c>
      <c r="ER729">
        <v>0</v>
      </c>
      <c r="ES729">
        <v>0</v>
      </c>
    </row>
    <row r="730" spans="1:149" hidden="1" x14ac:dyDescent="0.3">
      <c r="A730" t="s">
        <v>148</v>
      </c>
      <c r="B730" t="s">
        <v>1033</v>
      </c>
      <c r="C730" t="s">
        <v>1538</v>
      </c>
      <c r="D730" t="s">
        <v>592</v>
      </c>
      <c r="E730" t="s">
        <v>593</v>
      </c>
      <c r="F730" t="s">
        <v>1539</v>
      </c>
      <c r="G730" t="str">
        <f>VLOOKUP(L730,'[3]Locn Lookup 2'!G:H,2,FALSE)</f>
        <v>116 -  GREENWICH HIGH SCHOOL</v>
      </c>
      <c r="H730" t="str">
        <f t="shared" si="39"/>
        <v>24004116 -  GREENWICH HIGH SCHOOL</v>
      </c>
      <c r="I730" t="s">
        <v>154</v>
      </c>
      <c r="J730" t="s">
        <v>155</v>
      </c>
      <c r="L730" s="3">
        <v>116</v>
      </c>
      <c r="M730" t="s">
        <v>1540</v>
      </c>
      <c r="N730" t="s">
        <v>1541</v>
      </c>
      <c r="O730" t="s">
        <v>592</v>
      </c>
      <c r="P730" t="s">
        <v>158</v>
      </c>
      <c r="Q730" t="s">
        <v>307</v>
      </c>
      <c r="R730">
        <v>0</v>
      </c>
      <c r="S730">
        <v>0</v>
      </c>
      <c r="T730">
        <v>0</v>
      </c>
      <c r="U730">
        <v>0</v>
      </c>
      <c r="V730">
        <v>0</v>
      </c>
      <c r="W730">
        <v>0</v>
      </c>
      <c r="X730">
        <v>0</v>
      </c>
      <c r="Y730">
        <v>0</v>
      </c>
      <c r="Z730">
        <v>0</v>
      </c>
      <c r="AA730">
        <v>0</v>
      </c>
      <c r="AB730">
        <v>14595</v>
      </c>
      <c r="AC730">
        <v>0</v>
      </c>
      <c r="AD730">
        <v>-2500</v>
      </c>
      <c r="AE730">
        <f t="shared" si="40"/>
        <v>-2500</v>
      </c>
      <c r="AF730">
        <v>12095</v>
      </c>
      <c r="AG730">
        <v>12095</v>
      </c>
      <c r="AH730">
        <v>0</v>
      </c>
      <c r="AI730">
        <v>100</v>
      </c>
      <c r="AJ730">
        <v>0</v>
      </c>
      <c r="AK730">
        <v>0</v>
      </c>
      <c r="AL730">
        <v>0</v>
      </c>
      <c r="AM730">
        <v>0</v>
      </c>
      <c r="AN730">
        <v>0</v>
      </c>
      <c r="AO730">
        <v>0</v>
      </c>
      <c r="AP730">
        <v>0</v>
      </c>
      <c r="AQ730">
        <v>0</v>
      </c>
      <c r="AR730">
        <v>0</v>
      </c>
      <c r="AS730">
        <v>0</v>
      </c>
      <c r="AT730">
        <v>0</v>
      </c>
      <c r="AU730">
        <v>0</v>
      </c>
      <c r="AV730">
        <v>0</v>
      </c>
      <c r="AW730">
        <v>0</v>
      </c>
      <c r="AX730">
        <v>0</v>
      </c>
      <c r="AY730">
        <v>0</v>
      </c>
      <c r="AZ730" t="s">
        <v>1542</v>
      </c>
      <c r="BA730" t="s">
        <v>1539</v>
      </c>
      <c r="BB730" t="s">
        <v>161</v>
      </c>
      <c r="BC730" t="s">
        <v>161</v>
      </c>
      <c r="BD730" t="s">
        <v>161</v>
      </c>
      <c r="BE730" t="s">
        <v>161</v>
      </c>
      <c r="BF730" t="s">
        <v>159</v>
      </c>
      <c r="BG730" t="s">
        <v>161</v>
      </c>
      <c r="BH730" t="s">
        <v>161</v>
      </c>
      <c r="BI730">
        <v>0</v>
      </c>
      <c r="BJ730" t="s">
        <v>161</v>
      </c>
      <c r="BK730" t="s">
        <v>161</v>
      </c>
      <c r="BL730" t="s">
        <v>1543</v>
      </c>
      <c r="BM730" t="s">
        <v>161</v>
      </c>
      <c r="BO730" t="s">
        <v>161</v>
      </c>
      <c r="BQ730" t="s">
        <v>161</v>
      </c>
      <c r="BS730" t="s">
        <v>161</v>
      </c>
      <c r="BU730" t="s">
        <v>161</v>
      </c>
      <c r="BW730" t="s">
        <v>161</v>
      </c>
      <c r="BX730" t="s">
        <v>161</v>
      </c>
      <c r="BZ730">
        <v>0</v>
      </c>
      <c r="CA730">
        <v>0</v>
      </c>
      <c r="CB730">
        <v>0</v>
      </c>
      <c r="CC730">
        <v>0</v>
      </c>
      <c r="CD730">
        <v>0</v>
      </c>
      <c r="CE730">
        <v>0</v>
      </c>
      <c r="CF730">
        <v>0</v>
      </c>
      <c r="CG730">
        <v>0</v>
      </c>
      <c r="CH730">
        <v>0</v>
      </c>
      <c r="CI730">
        <v>0</v>
      </c>
      <c r="CJ730">
        <v>0</v>
      </c>
      <c r="CK730">
        <v>0</v>
      </c>
      <c r="CL730">
        <v>0</v>
      </c>
      <c r="CM730">
        <v>0</v>
      </c>
      <c r="CN730">
        <v>0</v>
      </c>
      <c r="CO730">
        <v>0</v>
      </c>
      <c r="CP730">
        <v>0</v>
      </c>
      <c r="CQ730">
        <v>0</v>
      </c>
      <c r="CR730">
        <v>0</v>
      </c>
      <c r="CS730">
        <v>0</v>
      </c>
      <c r="CT730">
        <v>0</v>
      </c>
      <c r="CU730">
        <v>0</v>
      </c>
      <c r="CV730">
        <v>0</v>
      </c>
      <c r="CW730">
        <v>0</v>
      </c>
      <c r="CX730">
        <v>0</v>
      </c>
      <c r="CY730">
        <v>0</v>
      </c>
      <c r="CZ730">
        <v>0</v>
      </c>
      <c r="DA730">
        <v>0</v>
      </c>
      <c r="DB730">
        <v>0</v>
      </c>
      <c r="DC730">
        <v>0</v>
      </c>
      <c r="DD730">
        <v>0</v>
      </c>
      <c r="DE730">
        <v>0</v>
      </c>
      <c r="DF730">
        <v>0</v>
      </c>
      <c r="DG730">
        <v>0</v>
      </c>
      <c r="DH730">
        <v>0</v>
      </c>
      <c r="DI730">
        <v>0</v>
      </c>
      <c r="DJ730">
        <v>0</v>
      </c>
      <c r="DK730">
        <v>0</v>
      </c>
      <c r="DL730">
        <v>0</v>
      </c>
      <c r="DM730">
        <v>0</v>
      </c>
      <c r="DN730">
        <v>0</v>
      </c>
      <c r="DO730">
        <v>0</v>
      </c>
      <c r="DP730">
        <v>0</v>
      </c>
      <c r="DQ730">
        <v>0</v>
      </c>
      <c r="DR730">
        <v>0</v>
      </c>
      <c r="DS730">
        <v>0</v>
      </c>
      <c r="DT730">
        <v>0</v>
      </c>
      <c r="DU730">
        <v>0</v>
      </c>
      <c r="DV730">
        <v>0</v>
      </c>
      <c r="DW730">
        <v>0</v>
      </c>
      <c r="DX730">
        <v>0</v>
      </c>
      <c r="DY730">
        <v>0</v>
      </c>
      <c r="DZ730">
        <v>0</v>
      </c>
      <c r="EA730">
        <v>0</v>
      </c>
      <c r="EB730">
        <v>0</v>
      </c>
      <c r="EC730">
        <v>0</v>
      </c>
      <c r="ED730">
        <v>0</v>
      </c>
      <c r="EE730">
        <v>0</v>
      </c>
      <c r="EF730">
        <v>0</v>
      </c>
      <c r="EG730">
        <v>0</v>
      </c>
      <c r="EH730">
        <v>0</v>
      </c>
      <c r="EI730">
        <v>0</v>
      </c>
      <c r="EJ730">
        <v>0</v>
      </c>
      <c r="EK730">
        <v>0</v>
      </c>
      <c r="EL730">
        <v>0</v>
      </c>
      <c r="EM730">
        <v>0</v>
      </c>
      <c r="EN730">
        <v>0</v>
      </c>
      <c r="EO730">
        <v>0</v>
      </c>
      <c r="EP730">
        <v>0</v>
      </c>
      <c r="EQ730">
        <v>0</v>
      </c>
      <c r="ER730">
        <v>0</v>
      </c>
      <c r="ES730">
        <v>0</v>
      </c>
    </row>
    <row r="731" spans="1:149" hidden="1" x14ac:dyDescent="0.3">
      <c r="A731" t="s">
        <v>148</v>
      </c>
      <c r="B731" t="s">
        <v>1033</v>
      </c>
      <c r="C731" t="s">
        <v>1538</v>
      </c>
      <c r="D731" t="s">
        <v>1039</v>
      </c>
      <c r="E731" t="s">
        <v>1040</v>
      </c>
      <c r="F731" t="s">
        <v>1544</v>
      </c>
      <c r="G731" t="str">
        <f>VLOOKUP(L731,'[3]Locn Lookup 2'!G:H,2,FALSE)</f>
        <v>116 -  GREENWICH HIGH SCHOOL</v>
      </c>
      <c r="H731" t="str">
        <f t="shared" si="39"/>
        <v>23075116 -  GREENWICH HIGH SCHOOL</v>
      </c>
      <c r="I731" t="s">
        <v>154</v>
      </c>
      <c r="J731" t="s">
        <v>155</v>
      </c>
      <c r="L731" s="3">
        <v>116</v>
      </c>
      <c r="M731" t="s">
        <v>1540</v>
      </c>
      <c r="N731" t="s">
        <v>1545</v>
      </c>
      <c r="O731" t="s">
        <v>1039</v>
      </c>
      <c r="P731" t="s">
        <v>158</v>
      </c>
      <c r="Q731" t="s">
        <v>307</v>
      </c>
      <c r="R731">
        <v>0</v>
      </c>
      <c r="S731">
        <v>0</v>
      </c>
      <c r="T731">
        <v>0</v>
      </c>
      <c r="U731">
        <v>0</v>
      </c>
      <c r="V731">
        <v>0</v>
      </c>
      <c r="W731">
        <v>0</v>
      </c>
      <c r="X731">
        <v>0</v>
      </c>
      <c r="Y731">
        <v>0</v>
      </c>
      <c r="Z731">
        <v>0</v>
      </c>
      <c r="AA731">
        <v>0</v>
      </c>
      <c r="AB731">
        <v>28820</v>
      </c>
      <c r="AC731">
        <v>0</v>
      </c>
      <c r="AD731">
        <v>-8245</v>
      </c>
      <c r="AE731">
        <f t="shared" si="40"/>
        <v>-8245</v>
      </c>
      <c r="AF731">
        <v>20575</v>
      </c>
      <c r="AG731">
        <v>20575</v>
      </c>
      <c r="AH731">
        <v>0</v>
      </c>
      <c r="AI731">
        <v>100</v>
      </c>
      <c r="AJ731">
        <v>0</v>
      </c>
      <c r="AK731">
        <v>0</v>
      </c>
      <c r="AL731">
        <v>0</v>
      </c>
      <c r="AM731">
        <v>0</v>
      </c>
      <c r="AN731">
        <v>0</v>
      </c>
      <c r="AO731">
        <v>0</v>
      </c>
      <c r="AP731">
        <v>0</v>
      </c>
      <c r="AQ731">
        <v>0</v>
      </c>
      <c r="AR731">
        <v>0</v>
      </c>
      <c r="AS731">
        <v>0</v>
      </c>
      <c r="AT731">
        <v>0</v>
      </c>
      <c r="AU731">
        <v>0</v>
      </c>
      <c r="AV731">
        <v>0</v>
      </c>
      <c r="AW731">
        <v>0</v>
      </c>
      <c r="AX731">
        <v>0</v>
      </c>
      <c r="AY731">
        <v>0</v>
      </c>
      <c r="AZ731" t="s">
        <v>1546</v>
      </c>
      <c r="BA731" t="s">
        <v>1544</v>
      </c>
      <c r="BB731" t="s">
        <v>161</v>
      </c>
      <c r="BC731" t="s">
        <v>161</v>
      </c>
      <c r="BD731" t="s">
        <v>161</v>
      </c>
      <c r="BE731" t="s">
        <v>161</v>
      </c>
      <c r="BF731" t="s">
        <v>159</v>
      </c>
      <c r="BG731" t="s">
        <v>161</v>
      </c>
      <c r="BH731" t="s">
        <v>161</v>
      </c>
      <c r="BI731">
        <v>0</v>
      </c>
      <c r="BJ731" t="s">
        <v>161</v>
      </c>
      <c r="BK731" t="s">
        <v>161</v>
      </c>
      <c r="BL731" t="s">
        <v>1547</v>
      </c>
      <c r="BM731" t="s">
        <v>161</v>
      </c>
      <c r="BO731" t="s">
        <v>161</v>
      </c>
      <c r="BQ731" t="s">
        <v>161</v>
      </c>
      <c r="BS731" t="s">
        <v>161</v>
      </c>
      <c r="BU731" t="s">
        <v>161</v>
      </c>
      <c r="BW731" t="s">
        <v>161</v>
      </c>
      <c r="BX731" t="s">
        <v>161</v>
      </c>
      <c r="BZ731">
        <v>0</v>
      </c>
      <c r="CA731">
        <v>0</v>
      </c>
      <c r="CB731">
        <v>0</v>
      </c>
      <c r="CC731">
        <v>0</v>
      </c>
      <c r="CD731">
        <v>0</v>
      </c>
      <c r="CE731">
        <v>0</v>
      </c>
      <c r="CF731">
        <v>0</v>
      </c>
      <c r="CG731">
        <v>0</v>
      </c>
      <c r="CH731">
        <v>0</v>
      </c>
      <c r="CI731">
        <v>0</v>
      </c>
      <c r="CJ731">
        <v>0</v>
      </c>
      <c r="CK731">
        <v>0</v>
      </c>
      <c r="CL731">
        <v>0</v>
      </c>
      <c r="CM731">
        <v>0</v>
      </c>
      <c r="CN731">
        <v>0</v>
      </c>
      <c r="CO731">
        <v>0</v>
      </c>
      <c r="CP731">
        <v>0</v>
      </c>
      <c r="CQ731">
        <v>0</v>
      </c>
      <c r="CR731">
        <v>0</v>
      </c>
      <c r="CS731">
        <v>0</v>
      </c>
      <c r="CT731">
        <v>0</v>
      </c>
      <c r="CU731">
        <v>0</v>
      </c>
      <c r="CV731">
        <v>0</v>
      </c>
      <c r="CW731">
        <v>0</v>
      </c>
      <c r="CX731">
        <v>0</v>
      </c>
      <c r="CY731">
        <v>0</v>
      </c>
      <c r="CZ731">
        <v>0</v>
      </c>
      <c r="DA731">
        <v>0</v>
      </c>
      <c r="DB731">
        <v>0</v>
      </c>
      <c r="DC731">
        <v>0</v>
      </c>
      <c r="DD731">
        <v>0</v>
      </c>
      <c r="DE731">
        <v>0</v>
      </c>
      <c r="DF731">
        <v>0</v>
      </c>
      <c r="DG731">
        <v>0</v>
      </c>
      <c r="DH731">
        <v>0</v>
      </c>
      <c r="DI731">
        <v>0</v>
      </c>
      <c r="DJ731">
        <v>0</v>
      </c>
      <c r="DK731">
        <v>0</v>
      </c>
      <c r="DL731">
        <v>0</v>
      </c>
      <c r="DM731">
        <v>0</v>
      </c>
      <c r="DN731">
        <v>0</v>
      </c>
      <c r="DO731">
        <v>0</v>
      </c>
      <c r="DP731">
        <v>0</v>
      </c>
      <c r="DQ731">
        <v>0</v>
      </c>
      <c r="DR731">
        <v>0</v>
      </c>
      <c r="DS731">
        <v>0</v>
      </c>
      <c r="DT731">
        <v>0</v>
      </c>
      <c r="DU731">
        <v>0</v>
      </c>
      <c r="DV731">
        <v>0</v>
      </c>
      <c r="DW731">
        <v>0</v>
      </c>
      <c r="DX731">
        <v>0</v>
      </c>
      <c r="DY731">
        <v>0</v>
      </c>
      <c r="DZ731">
        <v>0</v>
      </c>
      <c r="EA731">
        <v>0</v>
      </c>
      <c r="EB731">
        <v>0</v>
      </c>
      <c r="EC731">
        <v>0</v>
      </c>
      <c r="ED731">
        <v>0</v>
      </c>
      <c r="EE731">
        <v>0</v>
      </c>
      <c r="EF731">
        <v>0</v>
      </c>
      <c r="EG731">
        <v>0</v>
      </c>
      <c r="EH731">
        <v>0</v>
      </c>
      <c r="EI731">
        <v>0</v>
      </c>
      <c r="EJ731">
        <v>0</v>
      </c>
      <c r="EK731">
        <v>0</v>
      </c>
      <c r="EL731">
        <v>0</v>
      </c>
      <c r="EM731">
        <v>0</v>
      </c>
      <c r="EN731">
        <v>0</v>
      </c>
      <c r="EO731">
        <v>0</v>
      </c>
      <c r="EP731">
        <v>0</v>
      </c>
      <c r="EQ731">
        <v>0</v>
      </c>
      <c r="ER731">
        <v>0</v>
      </c>
      <c r="ES731">
        <v>0</v>
      </c>
    </row>
    <row r="732" spans="1:149" hidden="1" x14ac:dyDescent="0.3">
      <c r="A732" t="s">
        <v>148</v>
      </c>
      <c r="B732" t="s">
        <v>1033</v>
      </c>
      <c r="C732" t="s">
        <v>1538</v>
      </c>
      <c r="D732" t="s">
        <v>1039</v>
      </c>
      <c r="E732" t="s">
        <v>1040</v>
      </c>
      <c r="F732" t="s">
        <v>1548</v>
      </c>
      <c r="G732" t="str">
        <f>VLOOKUP(L732,'[3]Locn Lookup 2'!G:H,2,FALSE)</f>
        <v>116 -  GREENWICH HIGH SCHOOL</v>
      </c>
      <c r="H732" t="str">
        <f t="shared" si="39"/>
        <v>23076116 -  GREENWICH HIGH SCHOOL</v>
      </c>
      <c r="I732" t="s">
        <v>154</v>
      </c>
      <c r="J732" t="s">
        <v>155</v>
      </c>
      <c r="L732" s="3">
        <v>116</v>
      </c>
      <c r="M732" t="s">
        <v>1540</v>
      </c>
      <c r="N732" t="s">
        <v>1549</v>
      </c>
      <c r="O732" t="s">
        <v>1039</v>
      </c>
      <c r="P732" t="s">
        <v>158</v>
      </c>
      <c r="Q732" t="s">
        <v>307</v>
      </c>
      <c r="R732">
        <v>0</v>
      </c>
      <c r="S732">
        <v>0</v>
      </c>
      <c r="T732">
        <v>0</v>
      </c>
      <c r="U732">
        <v>0</v>
      </c>
      <c r="V732">
        <v>0</v>
      </c>
      <c r="W732">
        <v>0</v>
      </c>
      <c r="X732">
        <v>0</v>
      </c>
      <c r="Y732">
        <v>0</v>
      </c>
      <c r="Z732">
        <v>0</v>
      </c>
      <c r="AA732">
        <v>0</v>
      </c>
      <c r="AB732">
        <v>0</v>
      </c>
      <c r="AC732">
        <v>0</v>
      </c>
      <c r="AD732">
        <v>0</v>
      </c>
      <c r="AE732">
        <f t="shared" si="40"/>
        <v>0</v>
      </c>
      <c r="AF732">
        <v>0</v>
      </c>
      <c r="AG732">
        <v>0</v>
      </c>
      <c r="AH732">
        <v>0</v>
      </c>
      <c r="AI732">
        <v>0</v>
      </c>
      <c r="AJ732">
        <v>0</v>
      </c>
      <c r="AK732">
        <v>0</v>
      </c>
      <c r="AL732">
        <v>0</v>
      </c>
      <c r="AM732">
        <v>0</v>
      </c>
      <c r="AN732">
        <v>0</v>
      </c>
      <c r="AO732">
        <v>0</v>
      </c>
      <c r="AP732">
        <v>0</v>
      </c>
      <c r="AQ732">
        <v>0</v>
      </c>
      <c r="AR732">
        <v>0</v>
      </c>
      <c r="AS732">
        <v>0</v>
      </c>
      <c r="AT732">
        <v>0</v>
      </c>
      <c r="AU732">
        <v>0</v>
      </c>
      <c r="AV732">
        <v>0</v>
      </c>
      <c r="AW732">
        <v>0</v>
      </c>
      <c r="AX732">
        <v>0</v>
      </c>
      <c r="AY732">
        <v>0</v>
      </c>
      <c r="AZ732" t="s">
        <v>1550</v>
      </c>
      <c r="BA732" t="s">
        <v>1548</v>
      </c>
      <c r="BB732" t="s">
        <v>161</v>
      </c>
      <c r="BC732" t="s">
        <v>161</v>
      </c>
      <c r="BD732" t="s">
        <v>161</v>
      </c>
      <c r="BE732" t="s">
        <v>161</v>
      </c>
      <c r="BF732" t="s">
        <v>159</v>
      </c>
      <c r="BG732" t="s">
        <v>161</v>
      </c>
      <c r="BH732" t="s">
        <v>161</v>
      </c>
      <c r="BI732">
        <v>0</v>
      </c>
      <c r="BJ732" t="s">
        <v>161</v>
      </c>
      <c r="BK732" t="s">
        <v>161</v>
      </c>
      <c r="BL732" t="s">
        <v>1547</v>
      </c>
      <c r="BM732" t="s">
        <v>161</v>
      </c>
      <c r="BO732" t="s">
        <v>161</v>
      </c>
      <c r="BQ732" t="s">
        <v>161</v>
      </c>
      <c r="BS732" t="s">
        <v>161</v>
      </c>
      <c r="BU732" t="s">
        <v>161</v>
      </c>
      <c r="BW732" t="s">
        <v>161</v>
      </c>
      <c r="BX732" t="s">
        <v>161</v>
      </c>
      <c r="BZ732">
        <v>0</v>
      </c>
      <c r="CA732">
        <v>0</v>
      </c>
      <c r="CB732">
        <v>0</v>
      </c>
      <c r="CC732">
        <v>0</v>
      </c>
      <c r="CD732">
        <v>0</v>
      </c>
      <c r="CE732">
        <v>0</v>
      </c>
      <c r="CF732">
        <v>0</v>
      </c>
      <c r="CG732">
        <v>0</v>
      </c>
      <c r="CH732">
        <v>0</v>
      </c>
      <c r="CI732">
        <v>0</v>
      </c>
      <c r="CJ732">
        <v>0</v>
      </c>
      <c r="CK732">
        <v>0</v>
      </c>
      <c r="CL732">
        <v>0</v>
      </c>
      <c r="CM732">
        <v>0</v>
      </c>
      <c r="CN732">
        <v>0</v>
      </c>
      <c r="CO732">
        <v>0</v>
      </c>
      <c r="CP732">
        <v>0</v>
      </c>
      <c r="CQ732">
        <v>0</v>
      </c>
      <c r="CR732">
        <v>0</v>
      </c>
      <c r="CS732">
        <v>0</v>
      </c>
      <c r="CT732">
        <v>0</v>
      </c>
      <c r="CU732">
        <v>0</v>
      </c>
      <c r="CV732">
        <v>0</v>
      </c>
      <c r="CW732">
        <v>0</v>
      </c>
      <c r="CX732">
        <v>0</v>
      </c>
      <c r="CY732">
        <v>0</v>
      </c>
      <c r="CZ732">
        <v>0</v>
      </c>
      <c r="DA732">
        <v>0</v>
      </c>
      <c r="DB732">
        <v>0</v>
      </c>
      <c r="DC732">
        <v>0</v>
      </c>
      <c r="DD732">
        <v>0</v>
      </c>
      <c r="DE732">
        <v>0</v>
      </c>
      <c r="DF732">
        <v>0</v>
      </c>
      <c r="DG732">
        <v>0</v>
      </c>
      <c r="DH732">
        <v>0</v>
      </c>
      <c r="DI732">
        <v>0</v>
      </c>
      <c r="DJ732">
        <v>0</v>
      </c>
      <c r="DK732">
        <v>0</v>
      </c>
      <c r="DL732">
        <v>0</v>
      </c>
      <c r="DM732">
        <v>0</v>
      </c>
      <c r="DN732">
        <v>0</v>
      </c>
      <c r="DO732">
        <v>0</v>
      </c>
      <c r="DP732">
        <v>0</v>
      </c>
      <c r="DQ732">
        <v>0</v>
      </c>
      <c r="DR732">
        <v>0</v>
      </c>
      <c r="DS732">
        <v>0</v>
      </c>
      <c r="DT732">
        <v>0</v>
      </c>
      <c r="DU732">
        <v>0</v>
      </c>
      <c r="DV732">
        <v>0</v>
      </c>
      <c r="DW732">
        <v>0</v>
      </c>
      <c r="DX732">
        <v>0</v>
      </c>
      <c r="DY732">
        <v>0</v>
      </c>
      <c r="DZ732">
        <v>0</v>
      </c>
      <c r="EA732">
        <v>0</v>
      </c>
      <c r="EB732">
        <v>0</v>
      </c>
      <c r="EC732">
        <v>0</v>
      </c>
      <c r="ED732">
        <v>0</v>
      </c>
      <c r="EE732">
        <v>0</v>
      </c>
      <c r="EF732">
        <v>0</v>
      </c>
      <c r="EG732">
        <v>0</v>
      </c>
      <c r="EH732">
        <v>0</v>
      </c>
      <c r="EI732">
        <v>0</v>
      </c>
      <c r="EJ732">
        <v>0</v>
      </c>
      <c r="EK732">
        <v>0</v>
      </c>
      <c r="EL732">
        <v>0</v>
      </c>
      <c r="EM732">
        <v>0</v>
      </c>
      <c r="EN732">
        <v>0</v>
      </c>
      <c r="EO732">
        <v>0</v>
      </c>
      <c r="EP732">
        <v>0</v>
      </c>
      <c r="EQ732">
        <v>0</v>
      </c>
      <c r="ER732">
        <v>0</v>
      </c>
      <c r="ES732">
        <v>0</v>
      </c>
    </row>
    <row r="733" spans="1:149" hidden="1" x14ac:dyDescent="0.3">
      <c r="A733" t="s">
        <v>148</v>
      </c>
      <c r="B733" t="s">
        <v>1033</v>
      </c>
      <c r="C733" t="s">
        <v>1551</v>
      </c>
      <c r="D733" t="s">
        <v>1039</v>
      </c>
      <c r="E733" t="s">
        <v>1040</v>
      </c>
      <c r="F733" t="s">
        <v>1552</v>
      </c>
      <c r="G733" t="str">
        <f>VLOOKUP(L733,'[3]Locn Lookup 2'!G:H,2,FALSE)</f>
        <v>116 -  GREENWICH HIGH SCHOOL</v>
      </c>
      <c r="H733" t="str">
        <f t="shared" si="39"/>
        <v>22046116 -  GREENWICH HIGH SCHOOL</v>
      </c>
      <c r="I733" t="s">
        <v>154</v>
      </c>
      <c r="J733" t="s">
        <v>155</v>
      </c>
      <c r="L733" s="3">
        <v>116</v>
      </c>
      <c r="M733" t="s">
        <v>1553</v>
      </c>
      <c r="N733" t="s">
        <v>1554</v>
      </c>
      <c r="O733" t="s">
        <v>1039</v>
      </c>
      <c r="P733" t="s">
        <v>158</v>
      </c>
      <c r="Q733" t="s">
        <v>307</v>
      </c>
      <c r="R733">
        <v>0</v>
      </c>
      <c r="S733">
        <v>0</v>
      </c>
      <c r="T733">
        <v>0</v>
      </c>
      <c r="U733">
        <v>0</v>
      </c>
      <c r="V733">
        <v>0</v>
      </c>
      <c r="W733">
        <v>0</v>
      </c>
      <c r="X733">
        <v>0</v>
      </c>
      <c r="Y733">
        <v>0</v>
      </c>
      <c r="Z733">
        <v>0</v>
      </c>
      <c r="AA733">
        <v>0</v>
      </c>
      <c r="AB733">
        <v>52900</v>
      </c>
      <c r="AC733">
        <v>0</v>
      </c>
      <c r="AD733">
        <v>-6973</v>
      </c>
      <c r="AE733">
        <f t="shared" si="40"/>
        <v>-6973</v>
      </c>
      <c r="AF733">
        <v>45927</v>
      </c>
      <c r="AG733">
        <v>45927</v>
      </c>
      <c r="AH733">
        <v>0</v>
      </c>
      <c r="AI733">
        <v>100</v>
      </c>
      <c r="AJ733">
        <v>0</v>
      </c>
      <c r="AK733">
        <v>0</v>
      </c>
      <c r="AL733">
        <v>0</v>
      </c>
      <c r="AM733">
        <v>0</v>
      </c>
      <c r="AN733">
        <v>0</v>
      </c>
      <c r="AO733">
        <v>0</v>
      </c>
      <c r="AP733">
        <v>0</v>
      </c>
      <c r="AQ733">
        <v>0</v>
      </c>
      <c r="AR733">
        <v>0</v>
      </c>
      <c r="AS733">
        <v>0</v>
      </c>
      <c r="AT733">
        <v>0</v>
      </c>
      <c r="AU733">
        <v>0</v>
      </c>
      <c r="AV733">
        <v>0</v>
      </c>
      <c r="AW733">
        <v>0</v>
      </c>
      <c r="AX733">
        <v>0</v>
      </c>
      <c r="AY733">
        <v>0</v>
      </c>
      <c r="AZ733" t="s">
        <v>1555</v>
      </c>
      <c r="BA733" t="s">
        <v>1552</v>
      </c>
      <c r="BB733" t="s">
        <v>161</v>
      </c>
      <c r="BC733" t="s">
        <v>161</v>
      </c>
      <c r="BD733" t="s">
        <v>161</v>
      </c>
      <c r="BE733" t="s">
        <v>161</v>
      </c>
      <c r="BF733" t="s">
        <v>159</v>
      </c>
      <c r="BG733" t="s">
        <v>161</v>
      </c>
      <c r="BH733" t="s">
        <v>161</v>
      </c>
      <c r="BI733">
        <v>0</v>
      </c>
      <c r="BJ733" t="s">
        <v>161</v>
      </c>
      <c r="BK733" t="s">
        <v>161</v>
      </c>
      <c r="BL733" t="s">
        <v>161</v>
      </c>
      <c r="BM733" t="s">
        <v>161</v>
      </c>
      <c r="BO733" t="s">
        <v>161</v>
      </c>
      <c r="BQ733" t="s">
        <v>161</v>
      </c>
      <c r="BS733" t="s">
        <v>161</v>
      </c>
      <c r="BU733" t="s">
        <v>161</v>
      </c>
      <c r="BW733" t="s">
        <v>161</v>
      </c>
      <c r="BX733" t="s">
        <v>161</v>
      </c>
      <c r="BZ733">
        <v>0</v>
      </c>
      <c r="CA733">
        <v>0</v>
      </c>
      <c r="CB733">
        <v>0</v>
      </c>
      <c r="CC733">
        <v>0</v>
      </c>
      <c r="CD733">
        <v>0</v>
      </c>
      <c r="CE733">
        <v>0</v>
      </c>
      <c r="CF733">
        <v>0</v>
      </c>
      <c r="CG733">
        <v>0</v>
      </c>
      <c r="CH733">
        <v>0</v>
      </c>
      <c r="CI733">
        <v>0</v>
      </c>
      <c r="CJ733">
        <v>0</v>
      </c>
      <c r="CK733">
        <v>0</v>
      </c>
      <c r="CL733">
        <v>0</v>
      </c>
      <c r="CM733">
        <v>0</v>
      </c>
      <c r="CN733">
        <v>0</v>
      </c>
      <c r="CO733">
        <v>0</v>
      </c>
      <c r="CP733">
        <v>0</v>
      </c>
      <c r="CQ733">
        <v>0</v>
      </c>
      <c r="CR733">
        <v>0</v>
      </c>
      <c r="CS733">
        <v>0</v>
      </c>
      <c r="CT733">
        <v>0</v>
      </c>
      <c r="CU733">
        <v>0</v>
      </c>
      <c r="CV733">
        <v>0</v>
      </c>
      <c r="CW733">
        <v>0</v>
      </c>
      <c r="CX733">
        <v>0</v>
      </c>
      <c r="CY733">
        <v>0</v>
      </c>
      <c r="CZ733">
        <v>0</v>
      </c>
      <c r="DA733">
        <v>0</v>
      </c>
      <c r="DB733">
        <v>0</v>
      </c>
      <c r="DC733">
        <v>0</v>
      </c>
      <c r="DD733">
        <v>0</v>
      </c>
      <c r="DE733">
        <v>0</v>
      </c>
      <c r="DF733">
        <v>0</v>
      </c>
      <c r="DG733">
        <v>0</v>
      </c>
      <c r="DH733">
        <v>0</v>
      </c>
      <c r="DI733">
        <v>0</v>
      </c>
      <c r="DJ733">
        <v>0</v>
      </c>
      <c r="DK733">
        <v>0</v>
      </c>
      <c r="DL733">
        <v>0</v>
      </c>
      <c r="DM733">
        <v>0</v>
      </c>
      <c r="DN733">
        <v>0</v>
      </c>
      <c r="DO733">
        <v>0</v>
      </c>
      <c r="DP733">
        <v>0</v>
      </c>
      <c r="DQ733">
        <v>0</v>
      </c>
      <c r="DR733">
        <v>0</v>
      </c>
      <c r="DS733">
        <v>0</v>
      </c>
      <c r="DT733">
        <v>0</v>
      </c>
      <c r="DU733">
        <v>0</v>
      </c>
      <c r="DV733">
        <v>0</v>
      </c>
      <c r="DW733">
        <v>0</v>
      </c>
      <c r="DX733">
        <v>0</v>
      </c>
      <c r="DY733">
        <v>0</v>
      </c>
      <c r="DZ733">
        <v>0</v>
      </c>
      <c r="EA733">
        <v>0</v>
      </c>
      <c r="EB733">
        <v>0</v>
      </c>
      <c r="EC733">
        <v>0</v>
      </c>
      <c r="ED733">
        <v>0</v>
      </c>
      <c r="EE733">
        <v>0</v>
      </c>
      <c r="EF733">
        <v>0</v>
      </c>
      <c r="EG733">
        <v>0</v>
      </c>
      <c r="EH733">
        <v>0</v>
      </c>
      <c r="EI733">
        <v>0</v>
      </c>
      <c r="EJ733">
        <v>0</v>
      </c>
      <c r="EK733">
        <v>0</v>
      </c>
      <c r="EL733">
        <v>0</v>
      </c>
      <c r="EM733">
        <v>0</v>
      </c>
      <c r="EN733">
        <v>0</v>
      </c>
      <c r="EO733">
        <v>0</v>
      </c>
      <c r="EP733">
        <v>0</v>
      </c>
      <c r="EQ733">
        <v>0</v>
      </c>
      <c r="ER733">
        <v>0</v>
      </c>
      <c r="ES733">
        <v>0</v>
      </c>
    </row>
    <row r="734" spans="1:149" hidden="1" x14ac:dyDescent="0.3">
      <c r="A734" t="s">
        <v>148</v>
      </c>
      <c r="B734" t="s">
        <v>1033</v>
      </c>
      <c r="C734" t="s">
        <v>1556</v>
      </c>
      <c r="D734" t="s">
        <v>597</v>
      </c>
      <c r="E734" t="s">
        <v>598</v>
      </c>
      <c r="F734" t="s">
        <v>1557</v>
      </c>
      <c r="G734" t="str">
        <f>VLOOKUP(L734,'[3]Locn Lookup 2'!G:H,2,FALSE)</f>
        <v>116 -  GREENWICH HIGH SCHOOL</v>
      </c>
      <c r="H734" t="str">
        <f t="shared" si="39"/>
        <v>24048116 -  GREENWICH HIGH SCHOOL</v>
      </c>
      <c r="I734" t="s">
        <v>154</v>
      </c>
      <c r="J734" t="s">
        <v>155</v>
      </c>
      <c r="L734" s="3">
        <v>116</v>
      </c>
      <c r="M734" t="s">
        <v>1036</v>
      </c>
      <c r="N734" t="s">
        <v>1558</v>
      </c>
      <c r="O734" t="s">
        <v>871</v>
      </c>
      <c r="P734" t="s">
        <v>158</v>
      </c>
      <c r="Q734" t="s">
        <v>307</v>
      </c>
      <c r="R734">
        <v>0</v>
      </c>
      <c r="S734">
        <v>0</v>
      </c>
      <c r="T734">
        <v>0</v>
      </c>
      <c r="U734">
        <v>0</v>
      </c>
      <c r="V734">
        <v>0</v>
      </c>
      <c r="W734">
        <v>0</v>
      </c>
      <c r="X734">
        <v>0</v>
      </c>
      <c r="Y734">
        <v>0</v>
      </c>
      <c r="Z734">
        <v>0</v>
      </c>
      <c r="AA734">
        <v>0</v>
      </c>
      <c r="AB734">
        <v>43741</v>
      </c>
      <c r="AC734">
        <v>0</v>
      </c>
      <c r="AD734">
        <v>-2503.21</v>
      </c>
      <c r="AE734">
        <f t="shared" si="40"/>
        <v>-2503.21</v>
      </c>
      <c r="AF734">
        <v>41237.79</v>
      </c>
      <c r="AG734">
        <v>41237.79</v>
      </c>
      <c r="AH734">
        <v>0</v>
      </c>
      <c r="AI734">
        <v>100</v>
      </c>
      <c r="AJ734">
        <v>0</v>
      </c>
      <c r="AK734">
        <v>0</v>
      </c>
      <c r="AL734">
        <v>0</v>
      </c>
      <c r="AM734">
        <v>0</v>
      </c>
      <c r="AN734">
        <v>0</v>
      </c>
      <c r="AO734">
        <v>0</v>
      </c>
      <c r="AP734">
        <v>0</v>
      </c>
      <c r="AQ734">
        <v>0</v>
      </c>
      <c r="AR734">
        <v>0</v>
      </c>
      <c r="AS734">
        <v>0</v>
      </c>
      <c r="AT734">
        <v>0</v>
      </c>
      <c r="AU734">
        <v>0</v>
      </c>
      <c r="AV734">
        <v>0</v>
      </c>
      <c r="AW734">
        <v>0</v>
      </c>
      <c r="AX734">
        <v>0</v>
      </c>
      <c r="AY734">
        <v>0</v>
      </c>
      <c r="AZ734" t="s">
        <v>1559</v>
      </c>
      <c r="BA734" t="s">
        <v>1557</v>
      </c>
      <c r="BB734" t="s">
        <v>161</v>
      </c>
      <c r="BC734" t="s">
        <v>161</v>
      </c>
      <c r="BD734" t="s">
        <v>161</v>
      </c>
      <c r="BE734" t="s">
        <v>161</v>
      </c>
      <c r="BF734" t="s">
        <v>159</v>
      </c>
      <c r="BG734" t="s">
        <v>161</v>
      </c>
      <c r="BH734" t="s">
        <v>161</v>
      </c>
      <c r="BI734">
        <v>0</v>
      </c>
      <c r="BJ734" t="s">
        <v>161</v>
      </c>
      <c r="BK734" t="s">
        <v>161</v>
      </c>
      <c r="BL734" t="s">
        <v>1560</v>
      </c>
      <c r="BM734" t="s">
        <v>161</v>
      </c>
      <c r="BO734" t="s">
        <v>161</v>
      </c>
      <c r="BQ734" t="s">
        <v>161</v>
      </c>
      <c r="BS734" t="s">
        <v>161</v>
      </c>
      <c r="BU734" t="s">
        <v>161</v>
      </c>
      <c r="BW734" t="s">
        <v>161</v>
      </c>
      <c r="BX734" t="s">
        <v>161</v>
      </c>
      <c r="BZ734">
        <v>0</v>
      </c>
      <c r="CA734">
        <v>0</v>
      </c>
      <c r="CB734">
        <v>0</v>
      </c>
      <c r="CC734">
        <v>0</v>
      </c>
      <c r="CD734">
        <v>0</v>
      </c>
      <c r="CE734">
        <v>0</v>
      </c>
      <c r="CF734">
        <v>0</v>
      </c>
      <c r="CG734">
        <v>0</v>
      </c>
      <c r="CH734">
        <v>0</v>
      </c>
      <c r="CI734">
        <v>0</v>
      </c>
      <c r="CJ734">
        <v>0</v>
      </c>
      <c r="CK734">
        <v>0</v>
      </c>
      <c r="CL734">
        <v>0</v>
      </c>
      <c r="CM734">
        <v>0</v>
      </c>
      <c r="CN734">
        <v>0</v>
      </c>
      <c r="CO734">
        <v>0</v>
      </c>
      <c r="CP734">
        <v>0</v>
      </c>
      <c r="CQ734">
        <v>0</v>
      </c>
      <c r="CR734">
        <v>0</v>
      </c>
      <c r="CS734">
        <v>0</v>
      </c>
      <c r="CT734">
        <v>0</v>
      </c>
      <c r="CU734">
        <v>0</v>
      </c>
      <c r="CV734">
        <v>0</v>
      </c>
      <c r="CW734">
        <v>0</v>
      </c>
      <c r="CX734">
        <v>0</v>
      </c>
      <c r="CY734">
        <v>0</v>
      </c>
      <c r="CZ734">
        <v>0</v>
      </c>
      <c r="DA734">
        <v>0</v>
      </c>
      <c r="DB734">
        <v>0</v>
      </c>
      <c r="DC734">
        <v>0</v>
      </c>
      <c r="DD734">
        <v>0</v>
      </c>
      <c r="DE734">
        <v>0</v>
      </c>
      <c r="DF734">
        <v>0</v>
      </c>
      <c r="DG734">
        <v>0</v>
      </c>
      <c r="DH734">
        <v>0</v>
      </c>
      <c r="DI734">
        <v>0</v>
      </c>
      <c r="DJ734">
        <v>0</v>
      </c>
      <c r="DK734">
        <v>0</v>
      </c>
      <c r="DL734">
        <v>0</v>
      </c>
      <c r="DM734">
        <v>0</v>
      </c>
      <c r="DN734">
        <v>0</v>
      </c>
      <c r="DO734">
        <v>0</v>
      </c>
      <c r="DP734">
        <v>0</v>
      </c>
      <c r="DQ734">
        <v>0</v>
      </c>
      <c r="DR734">
        <v>0</v>
      </c>
      <c r="DS734">
        <v>0</v>
      </c>
      <c r="DT734">
        <v>0</v>
      </c>
      <c r="DU734">
        <v>0</v>
      </c>
      <c r="DV734">
        <v>0</v>
      </c>
      <c r="DW734">
        <v>0</v>
      </c>
      <c r="DX734">
        <v>0</v>
      </c>
      <c r="DY734">
        <v>0</v>
      </c>
      <c r="DZ734">
        <v>0</v>
      </c>
      <c r="EA734">
        <v>0</v>
      </c>
      <c r="EB734">
        <v>0</v>
      </c>
      <c r="EC734">
        <v>0</v>
      </c>
      <c r="ED734">
        <v>0</v>
      </c>
      <c r="EE734">
        <v>0</v>
      </c>
      <c r="EF734">
        <v>0</v>
      </c>
      <c r="EG734">
        <v>0</v>
      </c>
      <c r="EH734">
        <v>0</v>
      </c>
      <c r="EI734">
        <v>0</v>
      </c>
      <c r="EJ734">
        <v>0</v>
      </c>
      <c r="EK734">
        <v>0</v>
      </c>
      <c r="EL734">
        <v>0</v>
      </c>
      <c r="EM734">
        <v>0</v>
      </c>
      <c r="EN734">
        <v>0</v>
      </c>
      <c r="EO734">
        <v>0</v>
      </c>
      <c r="EP734">
        <v>0</v>
      </c>
      <c r="EQ734">
        <v>0</v>
      </c>
      <c r="ER734">
        <v>0</v>
      </c>
      <c r="ES734">
        <v>0</v>
      </c>
    </row>
    <row r="735" spans="1:149" hidden="1" x14ac:dyDescent="0.3">
      <c r="A735" t="s">
        <v>148</v>
      </c>
      <c r="B735" t="s">
        <v>1033</v>
      </c>
      <c r="C735" t="s">
        <v>1561</v>
      </c>
      <c r="D735" t="s">
        <v>597</v>
      </c>
      <c r="E735" t="s">
        <v>598</v>
      </c>
      <c r="F735" t="s">
        <v>1562</v>
      </c>
      <c r="G735" t="str">
        <f>VLOOKUP(L735,'[3]Locn Lookup 2'!G:H,2,FALSE)</f>
        <v>116 -  GREENWICH HIGH SCHOOL</v>
      </c>
      <c r="H735" t="str">
        <f t="shared" si="39"/>
        <v>22147116 -  GREENWICH HIGH SCHOOL</v>
      </c>
      <c r="I735" t="s">
        <v>154</v>
      </c>
      <c r="J735" t="s">
        <v>155</v>
      </c>
      <c r="L735" s="3">
        <v>116</v>
      </c>
      <c r="M735" t="s">
        <v>1563</v>
      </c>
      <c r="N735" t="s">
        <v>1564</v>
      </c>
      <c r="O735" t="s">
        <v>871</v>
      </c>
      <c r="P735" t="s">
        <v>158</v>
      </c>
      <c r="Q735" t="s">
        <v>307</v>
      </c>
      <c r="R735">
        <v>0</v>
      </c>
      <c r="S735">
        <v>0</v>
      </c>
      <c r="T735">
        <v>0</v>
      </c>
      <c r="U735">
        <v>0</v>
      </c>
      <c r="V735">
        <v>0</v>
      </c>
      <c r="W735">
        <v>0</v>
      </c>
      <c r="X735">
        <v>0</v>
      </c>
      <c r="Y735">
        <v>0</v>
      </c>
      <c r="Z735">
        <v>0</v>
      </c>
      <c r="AA735">
        <v>0</v>
      </c>
      <c r="AB735">
        <v>2000</v>
      </c>
      <c r="AC735">
        <v>0</v>
      </c>
      <c r="AD735">
        <v>-1104</v>
      </c>
      <c r="AE735">
        <f t="shared" si="40"/>
        <v>-1104</v>
      </c>
      <c r="AF735">
        <v>896</v>
      </c>
      <c r="AG735">
        <v>896</v>
      </c>
      <c r="AH735">
        <v>0</v>
      </c>
      <c r="AI735">
        <v>100</v>
      </c>
      <c r="AJ735">
        <v>0</v>
      </c>
      <c r="AK735">
        <v>0</v>
      </c>
      <c r="AL735">
        <v>0</v>
      </c>
      <c r="AM735">
        <v>0</v>
      </c>
      <c r="AN735">
        <v>0</v>
      </c>
      <c r="AO735">
        <v>0</v>
      </c>
      <c r="AP735">
        <v>0</v>
      </c>
      <c r="AQ735">
        <v>0</v>
      </c>
      <c r="AR735">
        <v>0</v>
      </c>
      <c r="AS735">
        <v>0</v>
      </c>
      <c r="AT735">
        <v>0</v>
      </c>
      <c r="AU735">
        <v>0</v>
      </c>
      <c r="AV735">
        <v>0</v>
      </c>
      <c r="AW735">
        <v>0</v>
      </c>
      <c r="AX735">
        <v>0</v>
      </c>
      <c r="AY735">
        <v>0</v>
      </c>
      <c r="AZ735" t="s">
        <v>1565</v>
      </c>
      <c r="BA735" t="s">
        <v>1562</v>
      </c>
      <c r="BB735" t="s">
        <v>161</v>
      </c>
      <c r="BC735" t="s">
        <v>161</v>
      </c>
      <c r="BD735" t="s">
        <v>161</v>
      </c>
      <c r="BE735" t="s">
        <v>161</v>
      </c>
      <c r="BF735" t="s">
        <v>159</v>
      </c>
      <c r="BG735" t="s">
        <v>161</v>
      </c>
      <c r="BH735" t="s">
        <v>161</v>
      </c>
      <c r="BI735">
        <v>0</v>
      </c>
      <c r="BJ735" t="s">
        <v>161</v>
      </c>
      <c r="BK735" t="s">
        <v>161</v>
      </c>
      <c r="BL735" t="s">
        <v>161</v>
      </c>
      <c r="BM735" t="s">
        <v>161</v>
      </c>
      <c r="BO735" t="s">
        <v>161</v>
      </c>
      <c r="BQ735" t="s">
        <v>161</v>
      </c>
      <c r="BS735" t="s">
        <v>161</v>
      </c>
      <c r="BU735" t="s">
        <v>161</v>
      </c>
      <c r="BW735" t="s">
        <v>161</v>
      </c>
      <c r="BX735" t="s">
        <v>161</v>
      </c>
      <c r="BZ735">
        <v>0</v>
      </c>
      <c r="CA735">
        <v>0</v>
      </c>
      <c r="CB735">
        <v>0</v>
      </c>
      <c r="CC735">
        <v>0</v>
      </c>
      <c r="CD735">
        <v>0</v>
      </c>
      <c r="CE735">
        <v>0</v>
      </c>
      <c r="CF735">
        <v>0</v>
      </c>
      <c r="CG735">
        <v>0</v>
      </c>
      <c r="CH735">
        <v>0</v>
      </c>
      <c r="CI735">
        <v>0</v>
      </c>
      <c r="CJ735">
        <v>0</v>
      </c>
      <c r="CK735">
        <v>0</v>
      </c>
      <c r="CL735">
        <v>0</v>
      </c>
      <c r="CM735">
        <v>0</v>
      </c>
      <c r="CN735">
        <v>0</v>
      </c>
      <c r="CO735">
        <v>0</v>
      </c>
      <c r="CP735">
        <v>0</v>
      </c>
      <c r="CQ735">
        <v>0</v>
      </c>
      <c r="CR735">
        <v>0</v>
      </c>
      <c r="CS735">
        <v>0</v>
      </c>
      <c r="CT735">
        <v>0</v>
      </c>
      <c r="CU735">
        <v>0</v>
      </c>
      <c r="CV735">
        <v>0</v>
      </c>
      <c r="CW735">
        <v>0</v>
      </c>
      <c r="CX735">
        <v>0</v>
      </c>
      <c r="CY735">
        <v>0</v>
      </c>
      <c r="CZ735">
        <v>0</v>
      </c>
      <c r="DA735">
        <v>0</v>
      </c>
      <c r="DB735">
        <v>0</v>
      </c>
      <c r="DC735">
        <v>0</v>
      </c>
      <c r="DD735">
        <v>0</v>
      </c>
      <c r="DE735">
        <v>0</v>
      </c>
      <c r="DF735">
        <v>0</v>
      </c>
      <c r="DG735">
        <v>0</v>
      </c>
      <c r="DH735">
        <v>0</v>
      </c>
      <c r="DI735">
        <v>0</v>
      </c>
      <c r="DJ735">
        <v>0</v>
      </c>
      <c r="DK735">
        <v>0</v>
      </c>
      <c r="DL735">
        <v>0</v>
      </c>
      <c r="DM735">
        <v>0</v>
      </c>
      <c r="DN735">
        <v>0</v>
      </c>
      <c r="DO735">
        <v>0</v>
      </c>
      <c r="DP735">
        <v>0</v>
      </c>
      <c r="DQ735">
        <v>0</v>
      </c>
      <c r="DR735">
        <v>0</v>
      </c>
      <c r="DS735">
        <v>0</v>
      </c>
      <c r="DT735">
        <v>0</v>
      </c>
      <c r="DU735">
        <v>0</v>
      </c>
      <c r="DV735">
        <v>0</v>
      </c>
      <c r="DW735">
        <v>0</v>
      </c>
      <c r="DX735">
        <v>0</v>
      </c>
      <c r="DY735">
        <v>0</v>
      </c>
      <c r="DZ735">
        <v>0</v>
      </c>
      <c r="EA735">
        <v>0</v>
      </c>
      <c r="EB735">
        <v>0</v>
      </c>
      <c r="EC735">
        <v>0</v>
      </c>
      <c r="ED735">
        <v>0</v>
      </c>
      <c r="EE735">
        <v>0</v>
      </c>
      <c r="EF735">
        <v>0</v>
      </c>
      <c r="EG735">
        <v>0</v>
      </c>
      <c r="EH735">
        <v>0</v>
      </c>
      <c r="EI735">
        <v>0</v>
      </c>
      <c r="EJ735">
        <v>0</v>
      </c>
      <c r="EK735">
        <v>0</v>
      </c>
      <c r="EL735">
        <v>0</v>
      </c>
      <c r="EM735">
        <v>0</v>
      </c>
      <c r="EN735">
        <v>0</v>
      </c>
      <c r="EO735">
        <v>0</v>
      </c>
      <c r="EP735">
        <v>0</v>
      </c>
      <c r="EQ735">
        <v>0</v>
      </c>
      <c r="ER735">
        <v>0</v>
      </c>
      <c r="ES735">
        <v>0</v>
      </c>
    </row>
    <row r="736" spans="1:149" hidden="1" x14ac:dyDescent="0.3">
      <c r="A736" t="s">
        <v>148</v>
      </c>
      <c r="B736" t="s">
        <v>1033</v>
      </c>
      <c r="C736" t="s">
        <v>1566</v>
      </c>
      <c r="D736" t="s">
        <v>1500</v>
      </c>
      <c r="E736" t="s">
        <v>1501</v>
      </c>
      <c r="F736" t="s">
        <v>1567</v>
      </c>
      <c r="G736" t="str">
        <f>VLOOKUP(L736,'[3]Locn Lookup 2'!G:H,2,FALSE)</f>
        <v>116 -  GREENWICH HIGH SCHOOL</v>
      </c>
      <c r="H736" t="str">
        <f t="shared" si="39"/>
        <v>23034116 -  GREENWICH HIGH SCHOOL</v>
      </c>
      <c r="I736" t="s">
        <v>154</v>
      </c>
      <c r="J736" t="s">
        <v>155</v>
      </c>
      <c r="L736" s="3">
        <v>116</v>
      </c>
      <c r="M736" t="s">
        <v>1237</v>
      </c>
      <c r="N736" t="s">
        <v>1568</v>
      </c>
      <c r="O736" t="s">
        <v>1500</v>
      </c>
      <c r="P736" t="s">
        <v>158</v>
      </c>
      <c r="Q736" t="s">
        <v>307</v>
      </c>
      <c r="R736">
        <v>0</v>
      </c>
      <c r="S736">
        <v>0</v>
      </c>
      <c r="T736">
        <v>0</v>
      </c>
      <c r="U736">
        <v>0</v>
      </c>
      <c r="V736">
        <v>0</v>
      </c>
      <c r="W736">
        <v>0</v>
      </c>
      <c r="X736">
        <v>0</v>
      </c>
      <c r="Y736">
        <v>0</v>
      </c>
      <c r="Z736">
        <v>0</v>
      </c>
      <c r="AA736">
        <v>0</v>
      </c>
      <c r="AB736">
        <v>13500</v>
      </c>
      <c r="AC736">
        <v>0</v>
      </c>
      <c r="AD736">
        <v>0</v>
      </c>
      <c r="AE736">
        <f t="shared" si="40"/>
        <v>0</v>
      </c>
      <c r="AF736">
        <v>13500</v>
      </c>
      <c r="AG736">
        <v>13500</v>
      </c>
      <c r="AH736">
        <v>0</v>
      </c>
      <c r="AI736">
        <v>100</v>
      </c>
      <c r="AJ736">
        <v>0</v>
      </c>
      <c r="AK736">
        <v>0</v>
      </c>
      <c r="AL736">
        <v>0</v>
      </c>
      <c r="AM736">
        <v>0</v>
      </c>
      <c r="AN736">
        <v>0</v>
      </c>
      <c r="AO736">
        <v>0</v>
      </c>
      <c r="AP736">
        <v>0</v>
      </c>
      <c r="AQ736">
        <v>0</v>
      </c>
      <c r="AR736">
        <v>0</v>
      </c>
      <c r="AS736">
        <v>0</v>
      </c>
      <c r="AT736">
        <v>0</v>
      </c>
      <c r="AU736">
        <v>0</v>
      </c>
      <c r="AV736">
        <v>0</v>
      </c>
      <c r="AW736">
        <v>0</v>
      </c>
      <c r="AX736">
        <v>0</v>
      </c>
      <c r="AY736">
        <v>0</v>
      </c>
      <c r="AZ736" t="s">
        <v>1569</v>
      </c>
      <c r="BA736" t="s">
        <v>1567</v>
      </c>
      <c r="BB736" t="s">
        <v>161</v>
      </c>
      <c r="BC736" t="s">
        <v>161</v>
      </c>
      <c r="BD736" t="s">
        <v>161</v>
      </c>
      <c r="BE736" t="s">
        <v>161</v>
      </c>
      <c r="BF736" t="s">
        <v>159</v>
      </c>
      <c r="BG736" t="s">
        <v>161</v>
      </c>
      <c r="BH736" t="s">
        <v>161</v>
      </c>
      <c r="BI736">
        <v>0</v>
      </c>
      <c r="BJ736" t="s">
        <v>161</v>
      </c>
      <c r="BK736" t="s">
        <v>161</v>
      </c>
      <c r="BL736" t="s">
        <v>1505</v>
      </c>
      <c r="BM736" t="s">
        <v>161</v>
      </c>
      <c r="BO736" t="s">
        <v>161</v>
      </c>
      <c r="BQ736" t="s">
        <v>161</v>
      </c>
      <c r="BS736" t="s">
        <v>161</v>
      </c>
      <c r="BU736" t="s">
        <v>161</v>
      </c>
      <c r="BW736" t="s">
        <v>161</v>
      </c>
      <c r="BX736" t="s">
        <v>161</v>
      </c>
      <c r="BZ736">
        <v>0</v>
      </c>
      <c r="CA736">
        <v>0</v>
      </c>
      <c r="CB736">
        <v>0</v>
      </c>
      <c r="CC736">
        <v>0</v>
      </c>
      <c r="CD736">
        <v>0</v>
      </c>
      <c r="CE736">
        <v>0</v>
      </c>
      <c r="CF736">
        <v>0</v>
      </c>
      <c r="CG736">
        <v>0</v>
      </c>
      <c r="CH736">
        <v>0</v>
      </c>
      <c r="CI736">
        <v>0</v>
      </c>
      <c r="CJ736">
        <v>0</v>
      </c>
      <c r="CK736">
        <v>0</v>
      </c>
      <c r="CL736">
        <v>0</v>
      </c>
      <c r="CM736">
        <v>0</v>
      </c>
      <c r="CN736">
        <v>0</v>
      </c>
      <c r="CO736">
        <v>0</v>
      </c>
      <c r="CP736">
        <v>0</v>
      </c>
      <c r="CQ736">
        <v>0</v>
      </c>
      <c r="CR736">
        <v>0</v>
      </c>
      <c r="CS736">
        <v>0</v>
      </c>
      <c r="CT736">
        <v>0</v>
      </c>
      <c r="CU736">
        <v>0</v>
      </c>
      <c r="CV736">
        <v>0</v>
      </c>
      <c r="CW736">
        <v>0</v>
      </c>
      <c r="CX736">
        <v>0</v>
      </c>
      <c r="CY736">
        <v>0</v>
      </c>
      <c r="CZ736">
        <v>0</v>
      </c>
      <c r="DA736">
        <v>0</v>
      </c>
      <c r="DB736">
        <v>0</v>
      </c>
      <c r="DC736">
        <v>0</v>
      </c>
      <c r="DD736">
        <v>0</v>
      </c>
      <c r="DE736">
        <v>0</v>
      </c>
      <c r="DF736">
        <v>0</v>
      </c>
      <c r="DG736">
        <v>0</v>
      </c>
      <c r="DH736">
        <v>0</v>
      </c>
      <c r="DI736">
        <v>0</v>
      </c>
      <c r="DJ736">
        <v>0</v>
      </c>
      <c r="DK736">
        <v>0</v>
      </c>
      <c r="DL736">
        <v>0</v>
      </c>
      <c r="DM736">
        <v>0</v>
      </c>
      <c r="DN736">
        <v>0</v>
      </c>
      <c r="DO736">
        <v>0</v>
      </c>
      <c r="DP736">
        <v>0</v>
      </c>
      <c r="DQ736">
        <v>0</v>
      </c>
      <c r="DR736">
        <v>0</v>
      </c>
      <c r="DS736">
        <v>0</v>
      </c>
      <c r="DT736">
        <v>0</v>
      </c>
      <c r="DU736">
        <v>0</v>
      </c>
      <c r="DV736">
        <v>0</v>
      </c>
      <c r="DW736">
        <v>0</v>
      </c>
      <c r="DX736">
        <v>0</v>
      </c>
      <c r="DY736">
        <v>0</v>
      </c>
      <c r="DZ736">
        <v>0</v>
      </c>
      <c r="EA736">
        <v>0</v>
      </c>
      <c r="EB736">
        <v>0</v>
      </c>
      <c r="EC736">
        <v>0</v>
      </c>
      <c r="ED736">
        <v>0</v>
      </c>
      <c r="EE736">
        <v>0</v>
      </c>
      <c r="EF736">
        <v>0</v>
      </c>
      <c r="EG736">
        <v>0</v>
      </c>
      <c r="EH736">
        <v>0</v>
      </c>
      <c r="EI736">
        <v>0</v>
      </c>
      <c r="EJ736">
        <v>0</v>
      </c>
      <c r="EK736">
        <v>0</v>
      </c>
      <c r="EL736">
        <v>0</v>
      </c>
      <c r="EM736">
        <v>0</v>
      </c>
      <c r="EN736">
        <v>0</v>
      </c>
      <c r="EO736">
        <v>0</v>
      </c>
      <c r="EP736">
        <v>0</v>
      </c>
      <c r="EQ736">
        <v>0</v>
      </c>
      <c r="ER736">
        <v>0</v>
      </c>
      <c r="ES736">
        <v>0</v>
      </c>
    </row>
    <row r="737" spans="1:149" hidden="1" x14ac:dyDescent="0.3">
      <c r="A737" t="s">
        <v>148</v>
      </c>
      <c r="B737" t="s">
        <v>1033</v>
      </c>
      <c r="C737" t="s">
        <v>1566</v>
      </c>
      <c r="D737" t="s">
        <v>1500</v>
      </c>
      <c r="E737" t="s">
        <v>1501</v>
      </c>
      <c r="F737" t="s">
        <v>1502</v>
      </c>
      <c r="G737" t="str">
        <f>VLOOKUP(L737,'[3]Locn Lookup 2'!G:H,2,FALSE)</f>
        <v>116 -  GREENWICH HIGH SCHOOL</v>
      </c>
      <c r="H737" t="str">
        <f t="shared" si="39"/>
        <v>23035116 -  GREENWICH HIGH SCHOOL</v>
      </c>
      <c r="I737" t="s">
        <v>154</v>
      </c>
      <c r="J737" t="s">
        <v>155</v>
      </c>
      <c r="L737" s="3">
        <v>116</v>
      </c>
      <c r="M737" t="s">
        <v>1237</v>
      </c>
      <c r="N737" t="s">
        <v>1570</v>
      </c>
      <c r="O737" t="s">
        <v>1500</v>
      </c>
      <c r="P737" t="s">
        <v>158</v>
      </c>
      <c r="Q737" t="s">
        <v>307</v>
      </c>
      <c r="R737">
        <v>0</v>
      </c>
      <c r="S737">
        <v>0</v>
      </c>
      <c r="T737">
        <v>0</v>
      </c>
      <c r="U737">
        <v>0</v>
      </c>
      <c r="V737">
        <v>0</v>
      </c>
      <c r="W737">
        <v>0</v>
      </c>
      <c r="X737">
        <v>0</v>
      </c>
      <c r="Y737">
        <v>0</v>
      </c>
      <c r="Z737">
        <v>0</v>
      </c>
      <c r="AA737">
        <v>0</v>
      </c>
      <c r="AB737">
        <v>0</v>
      </c>
      <c r="AC737">
        <v>0</v>
      </c>
      <c r="AD737">
        <v>0</v>
      </c>
      <c r="AE737">
        <f t="shared" si="40"/>
        <v>0</v>
      </c>
      <c r="AF737">
        <v>0</v>
      </c>
      <c r="AG737">
        <v>0</v>
      </c>
      <c r="AH737">
        <v>0</v>
      </c>
      <c r="AI737">
        <v>0</v>
      </c>
      <c r="AJ737">
        <v>0</v>
      </c>
      <c r="AK737">
        <v>0</v>
      </c>
      <c r="AL737">
        <v>0</v>
      </c>
      <c r="AM737">
        <v>0</v>
      </c>
      <c r="AN737">
        <v>0</v>
      </c>
      <c r="AO737">
        <v>0</v>
      </c>
      <c r="AP737">
        <v>0</v>
      </c>
      <c r="AQ737">
        <v>0</v>
      </c>
      <c r="AR737">
        <v>0</v>
      </c>
      <c r="AS737">
        <v>0</v>
      </c>
      <c r="AT737">
        <v>0</v>
      </c>
      <c r="AU737">
        <v>0</v>
      </c>
      <c r="AV737">
        <v>0</v>
      </c>
      <c r="AW737">
        <v>0</v>
      </c>
      <c r="AX737">
        <v>0</v>
      </c>
      <c r="AY737">
        <v>0</v>
      </c>
      <c r="AZ737" t="s">
        <v>1504</v>
      </c>
      <c r="BA737" t="s">
        <v>1502</v>
      </c>
      <c r="BB737" t="s">
        <v>161</v>
      </c>
      <c r="BC737" t="s">
        <v>161</v>
      </c>
      <c r="BD737" t="s">
        <v>161</v>
      </c>
      <c r="BE737" t="s">
        <v>161</v>
      </c>
      <c r="BF737" t="s">
        <v>159</v>
      </c>
      <c r="BG737" t="s">
        <v>161</v>
      </c>
      <c r="BH737" t="s">
        <v>161</v>
      </c>
      <c r="BI737">
        <v>0</v>
      </c>
      <c r="BJ737" t="s">
        <v>161</v>
      </c>
      <c r="BK737" t="s">
        <v>161</v>
      </c>
      <c r="BL737" t="s">
        <v>1505</v>
      </c>
      <c r="BM737" t="s">
        <v>161</v>
      </c>
      <c r="BO737" t="s">
        <v>161</v>
      </c>
      <c r="BQ737" t="s">
        <v>161</v>
      </c>
      <c r="BS737" t="s">
        <v>161</v>
      </c>
      <c r="BU737" t="s">
        <v>161</v>
      </c>
      <c r="BW737" t="s">
        <v>161</v>
      </c>
      <c r="BX737" t="s">
        <v>161</v>
      </c>
      <c r="BZ737">
        <v>0</v>
      </c>
      <c r="CA737">
        <v>0</v>
      </c>
      <c r="CB737">
        <v>0</v>
      </c>
      <c r="CC737">
        <v>0</v>
      </c>
      <c r="CD737">
        <v>0</v>
      </c>
      <c r="CE737">
        <v>0</v>
      </c>
      <c r="CF737">
        <v>0</v>
      </c>
      <c r="CG737">
        <v>0</v>
      </c>
      <c r="CH737">
        <v>0</v>
      </c>
      <c r="CI737">
        <v>0</v>
      </c>
      <c r="CJ737">
        <v>0</v>
      </c>
      <c r="CK737">
        <v>0</v>
      </c>
      <c r="CL737">
        <v>0</v>
      </c>
      <c r="CM737">
        <v>0</v>
      </c>
      <c r="CN737">
        <v>0</v>
      </c>
      <c r="CO737">
        <v>0</v>
      </c>
      <c r="CP737">
        <v>0</v>
      </c>
      <c r="CQ737">
        <v>0</v>
      </c>
      <c r="CR737">
        <v>0</v>
      </c>
      <c r="CS737">
        <v>0</v>
      </c>
      <c r="CT737">
        <v>0</v>
      </c>
      <c r="CU737">
        <v>0</v>
      </c>
      <c r="CV737">
        <v>0</v>
      </c>
      <c r="CW737">
        <v>0</v>
      </c>
      <c r="CX737">
        <v>0</v>
      </c>
      <c r="CY737">
        <v>0</v>
      </c>
      <c r="CZ737">
        <v>0</v>
      </c>
      <c r="DA737">
        <v>0</v>
      </c>
      <c r="DB737">
        <v>0</v>
      </c>
      <c r="DC737">
        <v>0</v>
      </c>
      <c r="DD737">
        <v>0</v>
      </c>
      <c r="DE737">
        <v>0</v>
      </c>
      <c r="DF737">
        <v>0</v>
      </c>
      <c r="DG737">
        <v>0</v>
      </c>
      <c r="DH737">
        <v>0</v>
      </c>
      <c r="DI737">
        <v>0</v>
      </c>
      <c r="DJ737">
        <v>0</v>
      </c>
      <c r="DK737">
        <v>0</v>
      </c>
      <c r="DL737">
        <v>0</v>
      </c>
      <c r="DM737">
        <v>0</v>
      </c>
      <c r="DN737">
        <v>0</v>
      </c>
      <c r="DO737">
        <v>0</v>
      </c>
      <c r="DP737">
        <v>0</v>
      </c>
      <c r="DQ737">
        <v>0</v>
      </c>
      <c r="DR737">
        <v>0</v>
      </c>
      <c r="DS737">
        <v>0</v>
      </c>
      <c r="DT737">
        <v>0</v>
      </c>
      <c r="DU737">
        <v>0</v>
      </c>
      <c r="DV737">
        <v>0</v>
      </c>
      <c r="DW737">
        <v>0</v>
      </c>
      <c r="DX737">
        <v>0</v>
      </c>
      <c r="DY737">
        <v>0</v>
      </c>
      <c r="DZ737">
        <v>0</v>
      </c>
      <c r="EA737">
        <v>0</v>
      </c>
      <c r="EB737">
        <v>0</v>
      </c>
      <c r="EC737">
        <v>0</v>
      </c>
      <c r="ED737">
        <v>0</v>
      </c>
      <c r="EE737">
        <v>0</v>
      </c>
      <c r="EF737">
        <v>0</v>
      </c>
      <c r="EG737">
        <v>0</v>
      </c>
      <c r="EH737">
        <v>0</v>
      </c>
      <c r="EI737">
        <v>0</v>
      </c>
      <c r="EJ737">
        <v>0</v>
      </c>
      <c r="EK737">
        <v>0</v>
      </c>
      <c r="EL737">
        <v>0</v>
      </c>
      <c r="EM737">
        <v>0</v>
      </c>
      <c r="EN737">
        <v>0</v>
      </c>
      <c r="EO737">
        <v>0</v>
      </c>
      <c r="EP737">
        <v>0</v>
      </c>
      <c r="EQ737">
        <v>0</v>
      </c>
      <c r="ER737">
        <v>0</v>
      </c>
      <c r="ES737">
        <v>0</v>
      </c>
    </row>
    <row r="738" spans="1:149" hidden="1" x14ac:dyDescent="0.3">
      <c r="A738" t="s">
        <v>148</v>
      </c>
      <c r="B738" t="s">
        <v>1033</v>
      </c>
      <c r="C738" t="s">
        <v>1571</v>
      </c>
      <c r="D738" t="s">
        <v>151</v>
      </c>
      <c r="E738" t="s">
        <v>152</v>
      </c>
      <c r="F738" t="s">
        <v>1102</v>
      </c>
      <c r="G738" t="str">
        <f>VLOOKUP(L738,'[3]Locn Lookup 2'!G:H,2,FALSE)</f>
        <v>116 -  GREENWICH HIGH SCHOOL</v>
      </c>
      <c r="H738" t="str">
        <f t="shared" si="39"/>
        <v>11142116 -  GREENWICH HIGH SCHOOL</v>
      </c>
      <c r="I738" t="s">
        <v>154</v>
      </c>
      <c r="J738" t="s">
        <v>155</v>
      </c>
      <c r="L738" s="3">
        <v>116</v>
      </c>
      <c r="M738" t="s">
        <v>840</v>
      </c>
      <c r="N738" t="s">
        <v>1572</v>
      </c>
      <c r="O738" t="s">
        <v>151</v>
      </c>
      <c r="P738" t="s">
        <v>158</v>
      </c>
      <c r="Q738" t="s">
        <v>307</v>
      </c>
      <c r="R738">
        <v>0</v>
      </c>
      <c r="S738">
        <v>0</v>
      </c>
      <c r="T738">
        <v>0</v>
      </c>
      <c r="U738">
        <v>0</v>
      </c>
      <c r="V738">
        <v>0</v>
      </c>
      <c r="W738">
        <v>0</v>
      </c>
      <c r="X738">
        <v>0</v>
      </c>
      <c r="Y738">
        <v>0</v>
      </c>
      <c r="Z738">
        <v>0</v>
      </c>
      <c r="AA738">
        <v>0</v>
      </c>
      <c r="AB738">
        <v>1200</v>
      </c>
      <c r="AC738">
        <v>1311.72</v>
      </c>
      <c r="AD738">
        <v>0</v>
      </c>
      <c r="AE738">
        <f t="shared" si="40"/>
        <v>1311.72</v>
      </c>
      <c r="AF738">
        <v>2511.7199999999998</v>
      </c>
      <c r="AG738">
        <v>2511.7199999999998</v>
      </c>
      <c r="AH738">
        <v>0</v>
      </c>
      <c r="AI738">
        <v>100</v>
      </c>
      <c r="AJ738">
        <v>0</v>
      </c>
      <c r="AK738">
        <v>0</v>
      </c>
      <c r="AL738">
        <v>0</v>
      </c>
      <c r="AM738">
        <v>0</v>
      </c>
      <c r="AN738">
        <v>0</v>
      </c>
      <c r="AO738">
        <v>0</v>
      </c>
      <c r="AP738">
        <v>0</v>
      </c>
      <c r="AQ738">
        <v>0</v>
      </c>
      <c r="AR738">
        <v>0</v>
      </c>
      <c r="AS738">
        <v>0</v>
      </c>
      <c r="AT738">
        <v>0</v>
      </c>
      <c r="AU738">
        <v>0</v>
      </c>
      <c r="AV738">
        <v>0</v>
      </c>
      <c r="AW738">
        <v>0</v>
      </c>
      <c r="AX738">
        <v>0</v>
      </c>
      <c r="AY738">
        <v>0</v>
      </c>
      <c r="AZ738" t="s">
        <v>988</v>
      </c>
      <c r="BA738" t="s">
        <v>1102</v>
      </c>
      <c r="BB738" t="s">
        <v>161</v>
      </c>
      <c r="BC738" t="s">
        <v>161</v>
      </c>
      <c r="BD738" t="s">
        <v>161</v>
      </c>
      <c r="BE738" t="s">
        <v>161</v>
      </c>
      <c r="BF738" t="s">
        <v>159</v>
      </c>
      <c r="BG738" t="s">
        <v>161</v>
      </c>
      <c r="BH738" t="s">
        <v>161</v>
      </c>
      <c r="BI738">
        <v>0</v>
      </c>
      <c r="BJ738" t="s">
        <v>161</v>
      </c>
      <c r="BK738" t="s">
        <v>161</v>
      </c>
      <c r="BL738" t="s">
        <v>1104</v>
      </c>
      <c r="BM738" t="s">
        <v>161</v>
      </c>
      <c r="BO738" t="s">
        <v>161</v>
      </c>
      <c r="BQ738" t="s">
        <v>161</v>
      </c>
      <c r="BS738" t="s">
        <v>161</v>
      </c>
      <c r="BU738" t="s">
        <v>161</v>
      </c>
      <c r="BW738" t="s">
        <v>161</v>
      </c>
      <c r="BX738" t="s">
        <v>161</v>
      </c>
      <c r="BZ738">
        <v>0</v>
      </c>
      <c r="CA738">
        <v>0</v>
      </c>
      <c r="CB738">
        <v>0</v>
      </c>
      <c r="CC738">
        <v>0</v>
      </c>
      <c r="CD738">
        <v>0</v>
      </c>
      <c r="CE738">
        <v>0</v>
      </c>
      <c r="CF738">
        <v>0</v>
      </c>
      <c r="CG738">
        <v>0</v>
      </c>
      <c r="CH738">
        <v>0</v>
      </c>
      <c r="CI738">
        <v>0</v>
      </c>
      <c r="CJ738">
        <v>0</v>
      </c>
      <c r="CK738">
        <v>0</v>
      </c>
      <c r="CL738">
        <v>0</v>
      </c>
      <c r="CM738">
        <v>0</v>
      </c>
      <c r="CN738">
        <v>0</v>
      </c>
      <c r="CO738">
        <v>0</v>
      </c>
      <c r="CP738">
        <v>0</v>
      </c>
      <c r="CQ738">
        <v>0</v>
      </c>
      <c r="CR738">
        <v>0</v>
      </c>
      <c r="CS738">
        <v>0</v>
      </c>
      <c r="CT738">
        <v>0</v>
      </c>
      <c r="CU738">
        <v>0</v>
      </c>
      <c r="CV738">
        <v>0</v>
      </c>
      <c r="CW738">
        <v>0</v>
      </c>
      <c r="CX738">
        <v>0</v>
      </c>
      <c r="CY738">
        <v>0</v>
      </c>
      <c r="CZ738">
        <v>0</v>
      </c>
      <c r="DA738">
        <v>0</v>
      </c>
      <c r="DB738">
        <v>0</v>
      </c>
      <c r="DC738">
        <v>0</v>
      </c>
      <c r="DD738">
        <v>0</v>
      </c>
      <c r="DE738">
        <v>0</v>
      </c>
      <c r="DF738">
        <v>0</v>
      </c>
      <c r="DG738">
        <v>0</v>
      </c>
      <c r="DH738">
        <v>0</v>
      </c>
      <c r="DI738">
        <v>0</v>
      </c>
      <c r="DJ738">
        <v>0</v>
      </c>
      <c r="DK738">
        <v>0</v>
      </c>
      <c r="DL738">
        <v>0</v>
      </c>
      <c r="DM738">
        <v>0</v>
      </c>
      <c r="DN738">
        <v>0</v>
      </c>
      <c r="DO738">
        <v>0</v>
      </c>
      <c r="DP738">
        <v>0</v>
      </c>
      <c r="DQ738">
        <v>0</v>
      </c>
      <c r="DR738">
        <v>0</v>
      </c>
      <c r="DS738">
        <v>0</v>
      </c>
      <c r="DT738">
        <v>0</v>
      </c>
      <c r="DU738">
        <v>0</v>
      </c>
      <c r="DV738">
        <v>0</v>
      </c>
      <c r="DW738">
        <v>0</v>
      </c>
      <c r="DX738">
        <v>0</v>
      </c>
      <c r="DY738">
        <v>0</v>
      </c>
      <c r="DZ738">
        <v>0</v>
      </c>
      <c r="EA738">
        <v>0</v>
      </c>
      <c r="EB738">
        <v>0</v>
      </c>
      <c r="EC738">
        <v>0</v>
      </c>
      <c r="ED738">
        <v>0</v>
      </c>
      <c r="EE738">
        <v>0</v>
      </c>
      <c r="EF738">
        <v>0</v>
      </c>
      <c r="EG738">
        <v>0</v>
      </c>
      <c r="EH738">
        <v>0</v>
      </c>
      <c r="EI738">
        <v>0</v>
      </c>
      <c r="EJ738">
        <v>0</v>
      </c>
      <c r="EK738">
        <v>0</v>
      </c>
      <c r="EL738">
        <v>1200</v>
      </c>
      <c r="EM738">
        <v>1311.72</v>
      </c>
      <c r="EN738">
        <v>0</v>
      </c>
      <c r="EO738">
        <v>2511.7199999999998</v>
      </c>
      <c r="EP738">
        <v>2511.7199999999998</v>
      </c>
      <c r="EQ738">
        <v>0</v>
      </c>
      <c r="ER738">
        <v>0</v>
      </c>
      <c r="ES738">
        <v>100</v>
      </c>
    </row>
    <row r="739" spans="1:149" hidden="1" x14ac:dyDescent="0.3">
      <c r="A739" t="s">
        <v>148</v>
      </c>
      <c r="B739" t="s">
        <v>1033</v>
      </c>
      <c r="C739" t="s">
        <v>1573</v>
      </c>
      <c r="D739" t="s">
        <v>151</v>
      </c>
      <c r="E739" t="s">
        <v>152</v>
      </c>
      <c r="F739" t="s">
        <v>1333</v>
      </c>
      <c r="G739" t="str">
        <f>VLOOKUP(L739,'[3]Locn Lookup 2'!G:H,2,FALSE)</f>
        <v>116 -  GREENWICH HIGH SCHOOL</v>
      </c>
      <c r="H739" t="str">
        <f t="shared" si="39"/>
        <v>15172116 -  GREENWICH HIGH SCHOOL</v>
      </c>
      <c r="I739" t="s">
        <v>154</v>
      </c>
      <c r="J739" t="s">
        <v>155</v>
      </c>
      <c r="L739" s="3">
        <v>116</v>
      </c>
      <c r="M739" t="s">
        <v>156</v>
      </c>
      <c r="N739" t="s">
        <v>1574</v>
      </c>
      <c r="O739" t="s">
        <v>151</v>
      </c>
      <c r="P739" t="s">
        <v>158</v>
      </c>
      <c r="Q739" t="s">
        <v>307</v>
      </c>
      <c r="R739">
        <v>0</v>
      </c>
      <c r="S739">
        <v>0</v>
      </c>
      <c r="T739">
        <v>0</v>
      </c>
      <c r="U739">
        <v>0</v>
      </c>
      <c r="V739">
        <v>0</v>
      </c>
      <c r="W739">
        <v>0</v>
      </c>
      <c r="X739">
        <v>0</v>
      </c>
      <c r="Y739">
        <v>0</v>
      </c>
      <c r="Z739">
        <v>0</v>
      </c>
      <c r="AA739">
        <v>0</v>
      </c>
      <c r="AB739">
        <v>75000</v>
      </c>
      <c r="AC739">
        <v>15246</v>
      </c>
      <c r="AD739">
        <v>0</v>
      </c>
      <c r="AE739">
        <f t="shared" si="40"/>
        <v>15246</v>
      </c>
      <c r="AF739">
        <v>90246</v>
      </c>
      <c r="AG739">
        <v>90246</v>
      </c>
      <c r="AH739">
        <v>0</v>
      </c>
      <c r="AI739">
        <v>100</v>
      </c>
      <c r="AJ739">
        <v>0</v>
      </c>
      <c r="AK739">
        <v>0</v>
      </c>
      <c r="AL739">
        <v>0</v>
      </c>
      <c r="AM739">
        <v>0</v>
      </c>
      <c r="AN739">
        <v>0</v>
      </c>
      <c r="AO739">
        <v>0</v>
      </c>
      <c r="AP739">
        <v>0</v>
      </c>
      <c r="AQ739">
        <v>0</v>
      </c>
      <c r="AR739">
        <v>0</v>
      </c>
      <c r="AS739">
        <v>0</v>
      </c>
      <c r="AT739">
        <v>0</v>
      </c>
      <c r="AU739">
        <v>0</v>
      </c>
      <c r="AV739">
        <v>0</v>
      </c>
      <c r="AW739">
        <v>0</v>
      </c>
      <c r="AX739">
        <v>0</v>
      </c>
      <c r="AY739">
        <v>0</v>
      </c>
      <c r="AZ739" t="s">
        <v>333</v>
      </c>
      <c r="BA739" t="s">
        <v>1333</v>
      </c>
      <c r="BB739" t="s">
        <v>161</v>
      </c>
      <c r="BC739" t="s">
        <v>161</v>
      </c>
      <c r="BD739" t="s">
        <v>161</v>
      </c>
      <c r="BE739" t="s">
        <v>161</v>
      </c>
      <c r="BF739" t="s">
        <v>159</v>
      </c>
      <c r="BG739" t="s">
        <v>161</v>
      </c>
      <c r="BH739" s="4">
        <v>41821</v>
      </c>
      <c r="BI739">
        <v>0</v>
      </c>
      <c r="BJ739" s="4">
        <v>42185</v>
      </c>
      <c r="BK739" t="s">
        <v>161</v>
      </c>
      <c r="BL739" t="s">
        <v>161</v>
      </c>
      <c r="BM739" t="s">
        <v>161</v>
      </c>
      <c r="BO739" t="s">
        <v>161</v>
      </c>
      <c r="BQ739" t="s">
        <v>161</v>
      </c>
      <c r="BS739" t="s">
        <v>161</v>
      </c>
      <c r="BU739" t="s">
        <v>161</v>
      </c>
      <c r="BW739" t="s">
        <v>161</v>
      </c>
      <c r="BX739" t="s">
        <v>161</v>
      </c>
      <c r="BZ739">
        <v>0</v>
      </c>
      <c r="CA739">
        <v>0</v>
      </c>
      <c r="CB739">
        <v>0</v>
      </c>
      <c r="CC739">
        <v>0</v>
      </c>
      <c r="CD739">
        <v>0</v>
      </c>
      <c r="CE739">
        <v>0</v>
      </c>
      <c r="CF739">
        <v>0</v>
      </c>
      <c r="CG739">
        <v>0</v>
      </c>
      <c r="CH739">
        <v>0</v>
      </c>
      <c r="CI739">
        <v>0</v>
      </c>
      <c r="CJ739">
        <v>0</v>
      </c>
      <c r="CK739">
        <v>0</v>
      </c>
      <c r="CL739">
        <v>0</v>
      </c>
      <c r="CM739">
        <v>0</v>
      </c>
      <c r="CN739">
        <v>0</v>
      </c>
      <c r="CO739">
        <v>0</v>
      </c>
      <c r="CP739">
        <v>0</v>
      </c>
      <c r="CQ739">
        <v>0</v>
      </c>
      <c r="CR739">
        <v>0</v>
      </c>
      <c r="CS739">
        <v>0</v>
      </c>
      <c r="CT739">
        <v>0</v>
      </c>
      <c r="CU739">
        <v>0</v>
      </c>
      <c r="CV739">
        <v>0</v>
      </c>
      <c r="CW739">
        <v>0</v>
      </c>
      <c r="CX739">
        <v>0</v>
      </c>
      <c r="CY739">
        <v>0</v>
      </c>
      <c r="CZ739">
        <v>0</v>
      </c>
      <c r="DA739">
        <v>0</v>
      </c>
      <c r="DB739">
        <v>0</v>
      </c>
      <c r="DC739">
        <v>0</v>
      </c>
      <c r="DD739">
        <v>0</v>
      </c>
      <c r="DE739">
        <v>0</v>
      </c>
      <c r="DF739">
        <v>75000</v>
      </c>
      <c r="DG739">
        <v>15246</v>
      </c>
      <c r="DH739">
        <v>0</v>
      </c>
      <c r="DI739">
        <v>90246</v>
      </c>
      <c r="DJ739">
        <v>90246</v>
      </c>
      <c r="DK739">
        <v>0</v>
      </c>
      <c r="DL739">
        <v>0</v>
      </c>
      <c r="DM739">
        <v>100</v>
      </c>
      <c r="DN739">
        <v>0</v>
      </c>
      <c r="DO739">
        <v>0</v>
      </c>
      <c r="DP739">
        <v>0</v>
      </c>
      <c r="DQ739">
        <v>0</v>
      </c>
      <c r="DR739">
        <v>0</v>
      </c>
      <c r="DS739">
        <v>0</v>
      </c>
      <c r="DT739">
        <v>0</v>
      </c>
      <c r="DU739">
        <v>0</v>
      </c>
      <c r="DV739">
        <v>0</v>
      </c>
      <c r="DW739">
        <v>0</v>
      </c>
      <c r="DX739">
        <v>0</v>
      </c>
      <c r="DY739">
        <v>0</v>
      </c>
      <c r="DZ739">
        <v>0</v>
      </c>
      <c r="EA739">
        <v>0</v>
      </c>
      <c r="EB739">
        <v>0</v>
      </c>
      <c r="EC739">
        <v>0</v>
      </c>
      <c r="ED739">
        <v>0</v>
      </c>
      <c r="EE739">
        <v>0</v>
      </c>
      <c r="EF739">
        <v>0</v>
      </c>
      <c r="EG739">
        <v>0</v>
      </c>
      <c r="EH739">
        <v>0</v>
      </c>
      <c r="EI739">
        <v>0</v>
      </c>
      <c r="EJ739">
        <v>0</v>
      </c>
      <c r="EK739">
        <v>0</v>
      </c>
      <c r="EL739">
        <v>0</v>
      </c>
      <c r="EM739">
        <v>0</v>
      </c>
      <c r="EN739">
        <v>0</v>
      </c>
      <c r="EO739">
        <v>0</v>
      </c>
      <c r="EP739">
        <v>0</v>
      </c>
      <c r="EQ739">
        <v>0</v>
      </c>
      <c r="ER739">
        <v>0</v>
      </c>
      <c r="ES739">
        <v>0</v>
      </c>
    </row>
    <row r="740" spans="1:149" hidden="1" x14ac:dyDescent="0.3">
      <c r="A740" t="s">
        <v>148</v>
      </c>
      <c r="B740" t="s">
        <v>1033</v>
      </c>
      <c r="C740" t="s">
        <v>1573</v>
      </c>
      <c r="D740" t="s">
        <v>151</v>
      </c>
      <c r="E740" t="s">
        <v>152</v>
      </c>
      <c r="F740" t="s">
        <v>1107</v>
      </c>
      <c r="G740" t="str">
        <f>VLOOKUP(L740,'[3]Locn Lookup 2'!G:H,2,FALSE)</f>
        <v>116 -  GREENWICH HIGH SCHOOL</v>
      </c>
      <c r="H740" t="str">
        <f t="shared" si="39"/>
        <v>16169116 -  GREENWICH HIGH SCHOOL</v>
      </c>
      <c r="I740" t="s">
        <v>154</v>
      </c>
      <c r="J740" t="s">
        <v>155</v>
      </c>
      <c r="L740" s="3">
        <v>116</v>
      </c>
      <c r="M740" t="s">
        <v>156</v>
      </c>
      <c r="N740" t="s">
        <v>1575</v>
      </c>
      <c r="O740" t="s">
        <v>151</v>
      </c>
      <c r="P740" t="s">
        <v>158</v>
      </c>
      <c r="Q740" t="s">
        <v>164</v>
      </c>
      <c r="R740">
        <v>0</v>
      </c>
      <c r="S740">
        <v>0</v>
      </c>
      <c r="T740">
        <v>0</v>
      </c>
      <c r="U740">
        <v>0</v>
      </c>
      <c r="V740">
        <v>0</v>
      </c>
      <c r="W740">
        <v>0</v>
      </c>
      <c r="X740">
        <v>0</v>
      </c>
      <c r="Y740">
        <v>0</v>
      </c>
      <c r="Z740">
        <v>0</v>
      </c>
      <c r="AA740">
        <v>0</v>
      </c>
      <c r="AB740">
        <v>10000</v>
      </c>
      <c r="AC740">
        <v>0</v>
      </c>
      <c r="AD740">
        <v>0</v>
      </c>
      <c r="AE740">
        <f t="shared" si="40"/>
        <v>0</v>
      </c>
      <c r="AF740">
        <v>10000</v>
      </c>
      <c r="AG740">
        <v>10000</v>
      </c>
      <c r="AH740">
        <v>0</v>
      </c>
      <c r="AI740">
        <v>100</v>
      </c>
      <c r="AJ740">
        <v>0</v>
      </c>
      <c r="AK740">
        <v>0</v>
      </c>
      <c r="AL740">
        <v>0</v>
      </c>
      <c r="AM740">
        <v>0</v>
      </c>
      <c r="AN740">
        <v>0</v>
      </c>
      <c r="AO740">
        <v>0</v>
      </c>
      <c r="AP740">
        <v>0</v>
      </c>
      <c r="AQ740">
        <v>0</v>
      </c>
      <c r="AR740">
        <v>0</v>
      </c>
      <c r="AS740">
        <v>0</v>
      </c>
      <c r="AT740">
        <v>0</v>
      </c>
      <c r="AU740">
        <v>0</v>
      </c>
      <c r="AV740">
        <v>0</v>
      </c>
      <c r="AW740">
        <v>0</v>
      </c>
      <c r="AX740">
        <v>0</v>
      </c>
      <c r="AY740">
        <v>0</v>
      </c>
      <c r="AZ740" t="s">
        <v>1109</v>
      </c>
      <c r="BA740" t="s">
        <v>1107</v>
      </c>
      <c r="BB740" t="s">
        <v>161</v>
      </c>
      <c r="BC740" t="s">
        <v>161</v>
      </c>
      <c r="BD740" t="s">
        <v>161</v>
      </c>
      <c r="BE740" t="s">
        <v>161</v>
      </c>
      <c r="BF740" t="s">
        <v>159</v>
      </c>
      <c r="BG740" t="s">
        <v>161</v>
      </c>
      <c r="BH740" s="4">
        <v>42186</v>
      </c>
      <c r="BI740">
        <v>0</v>
      </c>
      <c r="BJ740" s="4">
        <v>42551</v>
      </c>
      <c r="BK740" t="s">
        <v>161</v>
      </c>
      <c r="BL740" t="s">
        <v>161</v>
      </c>
      <c r="BM740" t="s">
        <v>161</v>
      </c>
      <c r="BO740" t="s">
        <v>161</v>
      </c>
      <c r="BQ740" t="s">
        <v>161</v>
      </c>
      <c r="BS740" t="s">
        <v>161</v>
      </c>
      <c r="BU740" t="s">
        <v>161</v>
      </c>
      <c r="BW740" t="s">
        <v>161</v>
      </c>
      <c r="BX740" t="s">
        <v>161</v>
      </c>
      <c r="BZ740">
        <v>0</v>
      </c>
      <c r="CA740">
        <v>0</v>
      </c>
      <c r="CB740">
        <v>0</v>
      </c>
      <c r="CC740">
        <v>0</v>
      </c>
      <c r="CD740">
        <v>0</v>
      </c>
      <c r="CE740">
        <v>0</v>
      </c>
      <c r="CF740">
        <v>0</v>
      </c>
      <c r="CG740">
        <v>0</v>
      </c>
      <c r="CH740">
        <v>0</v>
      </c>
      <c r="CI740">
        <v>0</v>
      </c>
      <c r="CJ740">
        <v>0</v>
      </c>
      <c r="CK740">
        <v>0</v>
      </c>
      <c r="CL740">
        <v>0</v>
      </c>
      <c r="CM740">
        <v>0</v>
      </c>
      <c r="CN740">
        <v>0</v>
      </c>
      <c r="CO740">
        <v>0</v>
      </c>
      <c r="CP740">
        <v>0</v>
      </c>
      <c r="CQ740">
        <v>0</v>
      </c>
      <c r="CR740">
        <v>0</v>
      </c>
      <c r="CS740">
        <v>0</v>
      </c>
      <c r="CT740">
        <v>0</v>
      </c>
      <c r="CU740">
        <v>0</v>
      </c>
      <c r="CV740">
        <v>0</v>
      </c>
      <c r="CW740">
        <v>0</v>
      </c>
      <c r="CX740">
        <v>10000</v>
      </c>
      <c r="CY740">
        <v>0</v>
      </c>
      <c r="CZ740">
        <v>0</v>
      </c>
      <c r="DA740">
        <v>10000</v>
      </c>
      <c r="DB740">
        <v>10000</v>
      </c>
      <c r="DC740">
        <v>0</v>
      </c>
      <c r="DD740">
        <v>0</v>
      </c>
      <c r="DE740">
        <v>100</v>
      </c>
      <c r="DF740">
        <v>0</v>
      </c>
      <c r="DG740">
        <v>0</v>
      </c>
      <c r="DH740">
        <v>0</v>
      </c>
      <c r="DI740">
        <v>0</v>
      </c>
      <c r="DJ740">
        <v>0</v>
      </c>
      <c r="DK740">
        <v>0</v>
      </c>
      <c r="DL740">
        <v>0</v>
      </c>
      <c r="DM740">
        <v>0</v>
      </c>
      <c r="DN740">
        <v>0</v>
      </c>
      <c r="DO740">
        <v>0</v>
      </c>
      <c r="DP740">
        <v>0</v>
      </c>
      <c r="DQ740">
        <v>0</v>
      </c>
      <c r="DR740">
        <v>0</v>
      </c>
      <c r="DS740">
        <v>0</v>
      </c>
      <c r="DT740">
        <v>0</v>
      </c>
      <c r="DU740">
        <v>0</v>
      </c>
      <c r="DV740">
        <v>0</v>
      </c>
      <c r="DW740">
        <v>0</v>
      </c>
      <c r="DX740">
        <v>0</v>
      </c>
      <c r="DY740">
        <v>0</v>
      </c>
      <c r="DZ740">
        <v>0</v>
      </c>
      <c r="EA740">
        <v>0</v>
      </c>
      <c r="EB740">
        <v>0</v>
      </c>
      <c r="EC740">
        <v>0</v>
      </c>
      <c r="ED740">
        <v>0</v>
      </c>
      <c r="EE740">
        <v>0</v>
      </c>
      <c r="EF740">
        <v>0</v>
      </c>
      <c r="EG740">
        <v>0</v>
      </c>
      <c r="EH740">
        <v>0</v>
      </c>
      <c r="EI740">
        <v>0</v>
      </c>
      <c r="EJ740">
        <v>0</v>
      </c>
      <c r="EK740">
        <v>0</v>
      </c>
      <c r="EL740">
        <v>0</v>
      </c>
      <c r="EM740">
        <v>0</v>
      </c>
      <c r="EN740">
        <v>0</v>
      </c>
      <c r="EO740">
        <v>0</v>
      </c>
      <c r="EP740">
        <v>0</v>
      </c>
      <c r="EQ740">
        <v>0</v>
      </c>
      <c r="ER740">
        <v>0</v>
      </c>
      <c r="ES740">
        <v>0</v>
      </c>
    </row>
    <row r="741" spans="1:149" hidden="1" x14ac:dyDescent="0.3">
      <c r="A741" t="s">
        <v>148</v>
      </c>
      <c r="B741" t="s">
        <v>1033</v>
      </c>
      <c r="C741" t="s">
        <v>1573</v>
      </c>
      <c r="D741" t="s">
        <v>151</v>
      </c>
      <c r="E741" t="s">
        <v>152</v>
      </c>
      <c r="F741" t="s">
        <v>1576</v>
      </c>
      <c r="G741" t="str">
        <f>VLOOKUP(L741,'[3]Locn Lookup 2'!G:H,2,FALSE)</f>
        <v>116 -  GREENWICH HIGH SCHOOL</v>
      </c>
      <c r="H741" t="str">
        <f t="shared" si="39"/>
        <v>16172116 -  GREENWICH HIGH SCHOOL</v>
      </c>
      <c r="I741" t="s">
        <v>154</v>
      </c>
      <c r="J741" t="s">
        <v>155</v>
      </c>
      <c r="L741" s="3">
        <v>116</v>
      </c>
      <c r="M741" t="s">
        <v>156</v>
      </c>
      <c r="N741" t="s">
        <v>1577</v>
      </c>
      <c r="O741" t="s">
        <v>151</v>
      </c>
      <c r="P741" t="s">
        <v>158</v>
      </c>
      <c r="Q741" t="s">
        <v>159</v>
      </c>
      <c r="R741">
        <v>0</v>
      </c>
      <c r="S741">
        <v>0</v>
      </c>
      <c r="T741">
        <v>0</v>
      </c>
      <c r="U741">
        <v>0</v>
      </c>
      <c r="V741">
        <v>0</v>
      </c>
      <c r="W741">
        <v>0</v>
      </c>
      <c r="X741">
        <v>0</v>
      </c>
      <c r="Y741">
        <v>0</v>
      </c>
      <c r="Z741">
        <v>0</v>
      </c>
      <c r="AA741">
        <v>0</v>
      </c>
      <c r="AB741">
        <v>80000</v>
      </c>
      <c r="AC741">
        <v>0</v>
      </c>
      <c r="AD741">
        <v>-8205.57</v>
      </c>
      <c r="AE741">
        <f t="shared" si="40"/>
        <v>-8205.57</v>
      </c>
      <c r="AF741">
        <v>71794.429999999993</v>
      </c>
      <c r="AG741">
        <v>71794.429999999993</v>
      </c>
      <c r="AH741">
        <v>0</v>
      </c>
      <c r="AI741">
        <v>100</v>
      </c>
      <c r="AJ741">
        <v>0</v>
      </c>
      <c r="AK741">
        <v>0</v>
      </c>
      <c r="AL741">
        <v>0</v>
      </c>
      <c r="AM741">
        <v>0</v>
      </c>
      <c r="AN741">
        <v>0</v>
      </c>
      <c r="AO741">
        <v>0</v>
      </c>
      <c r="AP741">
        <v>0</v>
      </c>
      <c r="AQ741">
        <v>0</v>
      </c>
      <c r="AR741">
        <v>0</v>
      </c>
      <c r="AS741">
        <v>0</v>
      </c>
      <c r="AT741">
        <v>0</v>
      </c>
      <c r="AU741">
        <v>0</v>
      </c>
      <c r="AV741">
        <v>0</v>
      </c>
      <c r="AW741">
        <v>0</v>
      </c>
      <c r="AX741">
        <v>0</v>
      </c>
      <c r="AY741">
        <v>0</v>
      </c>
      <c r="AZ741" t="s">
        <v>1578</v>
      </c>
      <c r="BA741" t="s">
        <v>1576</v>
      </c>
      <c r="BB741" t="s">
        <v>161</v>
      </c>
      <c r="BC741" t="s">
        <v>161</v>
      </c>
      <c r="BD741" t="s">
        <v>161</v>
      </c>
      <c r="BE741" t="s">
        <v>161</v>
      </c>
      <c r="BF741" t="s">
        <v>159</v>
      </c>
      <c r="BG741" t="s">
        <v>161</v>
      </c>
      <c r="BH741" s="4">
        <v>42186</v>
      </c>
      <c r="BI741">
        <v>0</v>
      </c>
      <c r="BJ741" s="4">
        <v>42551</v>
      </c>
      <c r="BK741" t="s">
        <v>161</v>
      </c>
      <c r="BL741" t="s">
        <v>161</v>
      </c>
      <c r="BM741" t="s">
        <v>161</v>
      </c>
      <c r="BO741" t="s">
        <v>161</v>
      </c>
      <c r="BQ741" t="s">
        <v>161</v>
      </c>
      <c r="BS741" t="s">
        <v>161</v>
      </c>
      <c r="BU741" t="s">
        <v>161</v>
      </c>
      <c r="BW741" t="s">
        <v>161</v>
      </c>
      <c r="BX741" t="s">
        <v>161</v>
      </c>
      <c r="BZ741">
        <v>8205.57</v>
      </c>
      <c r="CA741">
        <v>0</v>
      </c>
      <c r="CB741">
        <v>-8205.57</v>
      </c>
      <c r="CC741">
        <v>0</v>
      </c>
      <c r="CD741">
        <v>0</v>
      </c>
      <c r="CE741">
        <v>0</v>
      </c>
      <c r="CF741">
        <v>0</v>
      </c>
      <c r="CG741">
        <v>0</v>
      </c>
      <c r="CH741">
        <v>8205.57</v>
      </c>
      <c r="CI741">
        <v>0</v>
      </c>
      <c r="CJ741">
        <v>0</v>
      </c>
      <c r="CK741">
        <v>8205.57</v>
      </c>
      <c r="CL741">
        <v>0</v>
      </c>
      <c r="CM741">
        <v>0</v>
      </c>
      <c r="CN741">
        <v>8205.57</v>
      </c>
      <c r="CO741">
        <v>0</v>
      </c>
      <c r="CP741">
        <v>8205.57</v>
      </c>
      <c r="CQ741">
        <v>0</v>
      </c>
      <c r="CR741">
        <v>0</v>
      </c>
      <c r="CS741">
        <v>8205.57</v>
      </c>
      <c r="CT741">
        <v>0</v>
      </c>
      <c r="CU741">
        <v>0</v>
      </c>
      <c r="CV741">
        <v>8205.57</v>
      </c>
      <c r="CW741">
        <v>0</v>
      </c>
      <c r="CX741">
        <v>80000</v>
      </c>
      <c r="CY741">
        <v>0</v>
      </c>
      <c r="CZ741">
        <v>0</v>
      </c>
      <c r="DA741">
        <v>80000</v>
      </c>
      <c r="DB741">
        <v>71794.429999999993</v>
      </c>
      <c r="DC741">
        <v>0</v>
      </c>
      <c r="DD741">
        <v>8205.57</v>
      </c>
      <c r="DE741">
        <v>89.74</v>
      </c>
      <c r="DF741">
        <v>0</v>
      </c>
      <c r="DG741">
        <v>0</v>
      </c>
      <c r="DH741">
        <v>0</v>
      </c>
      <c r="DI741">
        <v>0</v>
      </c>
      <c r="DJ741">
        <v>0</v>
      </c>
      <c r="DK741">
        <v>0</v>
      </c>
      <c r="DL741">
        <v>0</v>
      </c>
      <c r="DM741">
        <v>0</v>
      </c>
      <c r="DN741">
        <v>0</v>
      </c>
      <c r="DO741">
        <v>0</v>
      </c>
      <c r="DP741">
        <v>0</v>
      </c>
      <c r="DQ741">
        <v>0</v>
      </c>
      <c r="DR741">
        <v>0</v>
      </c>
      <c r="DS741">
        <v>0</v>
      </c>
      <c r="DT741">
        <v>0</v>
      </c>
      <c r="DU741">
        <v>0</v>
      </c>
      <c r="DV741">
        <v>0</v>
      </c>
      <c r="DW741">
        <v>0</v>
      </c>
      <c r="DX741">
        <v>0</v>
      </c>
      <c r="DY741">
        <v>0</v>
      </c>
      <c r="DZ741">
        <v>0</v>
      </c>
      <c r="EA741">
        <v>0</v>
      </c>
      <c r="EB741">
        <v>0</v>
      </c>
      <c r="EC741">
        <v>0</v>
      </c>
      <c r="ED741">
        <v>0</v>
      </c>
      <c r="EE741">
        <v>0</v>
      </c>
      <c r="EF741">
        <v>0</v>
      </c>
      <c r="EG741">
        <v>0</v>
      </c>
      <c r="EH741">
        <v>0</v>
      </c>
      <c r="EI741">
        <v>0</v>
      </c>
      <c r="EJ741">
        <v>0</v>
      </c>
      <c r="EK741">
        <v>0</v>
      </c>
      <c r="EL741">
        <v>0</v>
      </c>
      <c r="EM741">
        <v>0</v>
      </c>
      <c r="EN741">
        <v>0</v>
      </c>
      <c r="EO741">
        <v>0</v>
      </c>
      <c r="EP741">
        <v>0</v>
      </c>
      <c r="EQ741">
        <v>0</v>
      </c>
      <c r="ER741">
        <v>0</v>
      </c>
      <c r="ES741">
        <v>0</v>
      </c>
    </row>
    <row r="742" spans="1:149" hidden="1" x14ac:dyDescent="0.3">
      <c r="A742" t="s">
        <v>148</v>
      </c>
      <c r="B742" t="s">
        <v>1033</v>
      </c>
      <c r="C742" t="s">
        <v>1573</v>
      </c>
      <c r="D742" t="s">
        <v>151</v>
      </c>
      <c r="E742" t="s">
        <v>152</v>
      </c>
      <c r="F742" t="s">
        <v>1110</v>
      </c>
      <c r="G742" t="str">
        <f>VLOOKUP(L742,'[3]Locn Lookup 2'!G:H,2,FALSE)</f>
        <v>116 -  GREENWICH HIGH SCHOOL</v>
      </c>
      <c r="H742" t="str">
        <f t="shared" si="39"/>
        <v>17162116 -  GREENWICH HIGH SCHOOL</v>
      </c>
      <c r="I742" t="s">
        <v>154</v>
      </c>
      <c r="J742" t="s">
        <v>155</v>
      </c>
      <c r="L742" s="3">
        <v>116</v>
      </c>
      <c r="M742" t="s">
        <v>156</v>
      </c>
      <c r="N742" t="s">
        <v>1579</v>
      </c>
      <c r="O742" t="s">
        <v>151</v>
      </c>
      <c r="P742" t="s">
        <v>158</v>
      </c>
      <c r="Q742" t="s">
        <v>159</v>
      </c>
      <c r="R742">
        <v>0</v>
      </c>
      <c r="S742">
        <v>0</v>
      </c>
      <c r="T742">
        <v>0</v>
      </c>
      <c r="U742">
        <v>0</v>
      </c>
      <c r="V742">
        <v>0</v>
      </c>
      <c r="W742">
        <v>0</v>
      </c>
      <c r="X742">
        <v>0</v>
      </c>
      <c r="Y742">
        <v>0</v>
      </c>
      <c r="Z742">
        <v>0</v>
      </c>
      <c r="AA742">
        <v>0</v>
      </c>
      <c r="AB742">
        <v>12000</v>
      </c>
      <c r="AC742">
        <v>0</v>
      </c>
      <c r="AD742">
        <v>0</v>
      </c>
      <c r="AE742">
        <f t="shared" si="40"/>
        <v>0</v>
      </c>
      <c r="AF742">
        <v>12000</v>
      </c>
      <c r="AG742">
        <v>12000</v>
      </c>
      <c r="AH742">
        <v>0</v>
      </c>
      <c r="AI742">
        <v>100</v>
      </c>
      <c r="AJ742">
        <v>0</v>
      </c>
      <c r="AK742">
        <v>0</v>
      </c>
      <c r="AL742">
        <v>0</v>
      </c>
      <c r="AM742">
        <v>0</v>
      </c>
      <c r="AN742">
        <v>0</v>
      </c>
      <c r="AO742">
        <v>0</v>
      </c>
      <c r="AP742">
        <v>0</v>
      </c>
      <c r="AQ742">
        <v>0</v>
      </c>
      <c r="AR742">
        <v>0</v>
      </c>
      <c r="AS742">
        <v>0</v>
      </c>
      <c r="AT742">
        <v>0</v>
      </c>
      <c r="AU742">
        <v>0</v>
      </c>
      <c r="AV742">
        <v>0</v>
      </c>
      <c r="AW742">
        <v>0</v>
      </c>
      <c r="AX742">
        <v>0</v>
      </c>
      <c r="AY742">
        <v>0</v>
      </c>
      <c r="AZ742" t="s">
        <v>1112</v>
      </c>
      <c r="BA742" t="s">
        <v>1110</v>
      </c>
      <c r="BB742" t="s">
        <v>161</v>
      </c>
      <c r="BC742" t="s">
        <v>161</v>
      </c>
      <c r="BD742" t="s">
        <v>161</v>
      </c>
      <c r="BE742" t="s">
        <v>161</v>
      </c>
      <c r="BF742" t="s">
        <v>159</v>
      </c>
      <c r="BG742" t="s">
        <v>161</v>
      </c>
      <c r="BH742" s="4">
        <v>42552</v>
      </c>
      <c r="BI742">
        <v>0</v>
      </c>
      <c r="BJ742" s="4">
        <v>42916</v>
      </c>
      <c r="BK742" t="s">
        <v>161</v>
      </c>
      <c r="BL742" t="s">
        <v>161</v>
      </c>
      <c r="BM742" t="s">
        <v>161</v>
      </c>
      <c r="BO742" t="s">
        <v>161</v>
      </c>
      <c r="BQ742" t="s">
        <v>161</v>
      </c>
      <c r="BS742" t="s">
        <v>161</v>
      </c>
      <c r="BU742" t="s">
        <v>161</v>
      </c>
      <c r="BW742" t="s">
        <v>161</v>
      </c>
      <c r="BX742" t="s">
        <v>161</v>
      </c>
      <c r="BZ742">
        <v>0</v>
      </c>
      <c r="CA742">
        <v>0</v>
      </c>
      <c r="CB742">
        <v>0</v>
      </c>
      <c r="CC742">
        <v>0</v>
      </c>
      <c r="CD742">
        <v>0</v>
      </c>
      <c r="CE742">
        <v>0</v>
      </c>
      <c r="CF742">
        <v>0</v>
      </c>
      <c r="CG742">
        <v>0</v>
      </c>
      <c r="CH742">
        <v>0</v>
      </c>
      <c r="CI742">
        <v>0</v>
      </c>
      <c r="CJ742">
        <v>0</v>
      </c>
      <c r="CK742">
        <v>0</v>
      </c>
      <c r="CL742">
        <v>0</v>
      </c>
      <c r="CM742">
        <v>0</v>
      </c>
      <c r="CN742">
        <v>0</v>
      </c>
      <c r="CO742">
        <v>0</v>
      </c>
      <c r="CP742">
        <v>12000</v>
      </c>
      <c r="CQ742">
        <v>0</v>
      </c>
      <c r="CR742">
        <v>0</v>
      </c>
      <c r="CS742">
        <v>12000</v>
      </c>
      <c r="CT742">
        <v>12000</v>
      </c>
      <c r="CU742">
        <v>0</v>
      </c>
      <c r="CV742">
        <v>0</v>
      </c>
      <c r="CW742">
        <v>100</v>
      </c>
      <c r="CX742">
        <v>0</v>
      </c>
      <c r="CY742">
        <v>0</v>
      </c>
      <c r="CZ742">
        <v>0</v>
      </c>
      <c r="DA742">
        <v>0</v>
      </c>
      <c r="DB742">
        <v>0</v>
      </c>
      <c r="DC742">
        <v>0</v>
      </c>
      <c r="DD742">
        <v>0</v>
      </c>
      <c r="DE742">
        <v>0</v>
      </c>
      <c r="DF742">
        <v>0</v>
      </c>
      <c r="DG742">
        <v>0</v>
      </c>
      <c r="DH742">
        <v>0</v>
      </c>
      <c r="DI742">
        <v>0</v>
      </c>
      <c r="DJ742">
        <v>0</v>
      </c>
      <c r="DK742">
        <v>0</v>
      </c>
      <c r="DL742">
        <v>0</v>
      </c>
      <c r="DM742">
        <v>0</v>
      </c>
      <c r="DN742">
        <v>0</v>
      </c>
      <c r="DO742">
        <v>0</v>
      </c>
      <c r="DP742">
        <v>0</v>
      </c>
      <c r="DQ742">
        <v>0</v>
      </c>
      <c r="DR742">
        <v>0</v>
      </c>
      <c r="DS742">
        <v>0</v>
      </c>
      <c r="DT742">
        <v>0</v>
      </c>
      <c r="DU742">
        <v>0</v>
      </c>
      <c r="DV742">
        <v>0</v>
      </c>
      <c r="DW742">
        <v>0</v>
      </c>
      <c r="DX742">
        <v>0</v>
      </c>
      <c r="DY742">
        <v>0</v>
      </c>
      <c r="DZ742">
        <v>0</v>
      </c>
      <c r="EA742">
        <v>0</v>
      </c>
      <c r="EB742">
        <v>0</v>
      </c>
      <c r="EC742">
        <v>0</v>
      </c>
      <c r="ED742">
        <v>0</v>
      </c>
      <c r="EE742">
        <v>0</v>
      </c>
      <c r="EF742">
        <v>0</v>
      </c>
      <c r="EG742">
        <v>0</v>
      </c>
      <c r="EH742">
        <v>0</v>
      </c>
      <c r="EI742">
        <v>0</v>
      </c>
      <c r="EJ742">
        <v>0</v>
      </c>
      <c r="EK742">
        <v>0</v>
      </c>
      <c r="EL742">
        <v>0</v>
      </c>
      <c r="EM742">
        <v>0</v>
      </c>
      <c r="EN742">
        <v>0</v>
      </c>
      <c r="EO742">
        <v>0</v>
      </c>
      <c r="EP742">
        <v>0</v>
      </c>
      <c r="EQ742">
        <v>0</v>
      </c>
      <c r="ER742">
        <v>0</v>
      </c>
      <c r="ES742">
        <v>0</v>
      </c>
    </row>
    <row r="743" spans="1:149" hidden="1" x14ac:dyDescent="0.3">
      <c r="A743" t="s">
        <v>148</v>
      </c>
      <c r="B743" t="s">
        <v>1033</v>
      </c>
      <c r="C743" t="s">
        <v>1573</v>
      </c>
      <c r="D743" t="s">
        <v>151</v>
      </c>
      <c r="E743" t="s">
        <v>152</v>
      </c>
      <c r="F743" t="s">
        <v>1580</v>
      </c>
      <c r="G743" t="str">
        <f>VLOOKUP(L743,'[3]Locn Lookup 2'!G:H,2,FALSE)</f>
        <v>116 -  GREENWICH HIGH SCHOOL</v>
      </c>
      <c r="H743" t="str">
        <f t="shared" si="39"/>
        <v>18159116 -  GREENWICH HIGH SCHOOL</v>
      </c>
      <c r="I743" t="s">
        <v>154</v>
      </c>
      <c r="J743" t="s">
        <v>155</v>
      </c>
      <c r="L743" s="3">
        <v>116</v>
      </c>
      <c r="M743" t="s">
        <v>156</v>
      </c>
      <c r="N743" t="s">
        <v>1581</v>
      </c>
      <c r="O743" t="s">
        <v>151</v>
      </c>
      <c r="P743" t="s">
        <v>158</v>
      </c>
      <c r="Q743" t="s">
        <v>159</v>
      </c>
      <c r="R743">
        <v>14101.18</v>
      </c>
      <c r="S743">
        <v>0</v>
      </c>
      <c r="T743">
        <v>0</v>
      </c>
      <c r="U743">
        <v>0</v>
      </c>
      <c r="V743">
        <v>14101.18</v>
      </c>
      <c r="W743">
        <v>5613.98</v>
      </c>
      <c r="X743">
        <v>5400</v>
      </c>
      <c r="Y743">
        <v>0</v>
      </c>
      <c r="Z743">
        <v>3087.2</v>
      </c>
      <c r="AA743">
        <v>78.11</v>
      </c>
      <c r="AB743">
        <v>60000</v>
      </c>
      <c r="AC743">
        <v>0</v>
      </c>
      <c r="AD743">
        <v>0</v>
      </c>
      <c r="AE743">
        <f t="shared" si="40"/>
        <v>0</v>
      </c>
      <c r="AF743">
        <v>60000</v>
      </c>
      <c r="AG743">
        <v>51512.800000000003</v>
      </c>
      <c r="AH743">
        <v>3087.2</v>
      </c>
      <c r="AI743">
        <v>94.85</v>
      </c>
      <c r="AJ743">
        <v>16501.18</v>
      </c>
      <c r="AK743">
        <v>0</v>
      </c>
      <c r="AL743">
        <v>0</v>
      </c>
      <c r="AM743">
        <v>0</v>
      </c>
      <c r="AN743">
        <v>16501.18</v>
      </c>
      <c r="AO743">
        <v>2400</v>
      </c>
      <c r="AP743">
        <v>0</v>
      </c>
      <c r="AQ743">
        <v>14101.18</v>
      </c>
      <c r="AR743">
        <v>14.54</v>
      </c>
      <c r="AS743">
        <v>0</v>
      </c>
      <c r="AT743">
        <v>0</v>
      </c>
      <c r="AU743">
        <v>0</v>
      </c>
      <c r="AV743">
        <v>0</v>
      </c>
      <c r="AW743">
        <v>0</v>
      </c>
      <c r="AX743">
        <v>0</v>
      </c>
      <c r="AY743">
        <v>0</v>
      </c>
      <c r="AZ743" t="s">
        <v>1582</v>
      </c>
      <c r="BA743" t="s">
        <v>1580</v>
      </c>
      <c r="BB743" t="s">
        <v>161</v>
      </c>
      <c r="BC743" t="s">
        <v>161</v>
      </c>
      <c r="BD743" t="s">
        <v>161</v>
      </c>
      <c r="BE743" t="s">
        <v>161</v>
      </c>
      <c r="BF743" t="s">
        <v>159</v>
      </c>
      <c r="BG743" t="s">
        <v>161</v>
      </c>
      <c r="BH743" s="4">
        <v>42917</v>
      </c>
      <c r="BI743">
        <v>0</v>
      </c>
      <c r="BJ743" s="4">
        <v>43281</v>
      </c>
      <c r="BK743" t="s">
        <v>161</v>
      </c>
      <c r="BL743" t="s">
        <v>161</v>
      </c>
      <c r="BM743" t="s">
        <v>161</v>
      </c>
      <c r="BO743" t="s">
        <v>161</v>
      </c>
      <c r="BQ743" t="s">
        <v>161</v>
      </c>
      <c r="BS743" t="s">
        <v>161</v>
      </c>
      <c r="BU743" t="s">
        <v>161</v>
      </c>
      <c r="BW743" t="s">
        <v>161</v>
      </c>
      <c r="BX743" t="s">
        <v>161</v>
      </c>
      <c r="BZ743">
        <v>35356.18</v>
      </c>
      <c r="CA743">
        <v>0</v>
      </c>
      <c r="CB743">
        <v>0</v>
      </c>
      <c r="CC743">
        <v>35356.18</v>
      </c>
      <c r="CD743">
        <v>18855</v>
      </c>
      <c r="CE743">
        <v>0</v>
      </c>
      <c r="CF743">
        <v>16501.18</v>
      </c>
      <c r="CG743">
        <v>53.33</v>
      </c>
      <c r="CH743">
        <v>60000</v>
      </c>
      <c r="CI743">
        <v>0</v>
      </c>
      <c r="CJ743">
        <v>0</v>
      </c>
      <c r="CK743">
        <v>60000</v>
      </c>
      <c r="CL743">
        <v>24643.82</v>
      </c>
      <c r="CM743">
        <v>0</v>
      </c>
      <c r="CN743">
        <v>35356.18</v>
      </c>
      <c r="CO743">
        <v>41.07</v>
      </c>
      <c r="CP743">
        <v>0</v>
      </c>
      <c r="CQ743">
        <v>0</v>
      </c>
      <c r="CR743">
        <v>0</v>
      </c>
      <c r="CS743">
        <v>0</v>
      </c>
      <c r="CT743">
        <v>0</v>
      </c>
      <c r="CU743">
        <v>0</v>
      </c>
      <c r="CV743">
        <v>0</v>
      </c>
      <c r="CW743">
        <v>0</v>
      </c>
      <c r="CX743">
        <v>0</v>
      </c>
      <c r="CY743">
        <v>0</v>
      </c>
      <c r="CZ743">
        <v>0</v>
      </c>
      <c r="DA743">
        <v>0</v>
      </c>
      <c r="DB743">
        <v>0</v>
      </c>
      <c r="DC743">
        <v>0</v>
      </c>
      <c r="DD743">
        <v>0</v>
      </c>
      <c r="DE743">
        <v>0</v>
      </c>
      <c r="DF743">
        <v>0</v>
      </c>
      <c r="DG743">
        <v>0</v>
      </c>
      <c r="DH743">
        <v>0</v>
      </c>
      <c r="DI743">
        <v>0</v>
      </c>
      <c r="DJ743">
        <v>0</v>
      </c>
      <c r="DK743">
        <v>0</v>
      </c>
      <c r="DL743">
        <v>0</v>
      </c>
      <c r="DM743">
        <v>0</v>
      </c>
      <c r="DN743">
        <v>0</v>
      </c>
      <c r="DO743">
        <v>0</v>
      </c>
      <c r="DP743">
        <v>0</v>
      </c>
      <c r="DQ743">
        <v>0</v>
      </c>
      <c r="DR743">
        <v>0</v>
      </c>
      <c r="DS743">
        <v>0</v>
      </c>
      <c r="DT743">
        <v>0</v>
      </c>
      <c r="DU743">
        <v>0</v>
      </c>
      <c r="DV743">
        <v>0</v>
      </c>
      <c r="DW743">
        <v>0</v>
      </c>
      <c r="DX743">
        <v>0</v>
      </c>
      <c r="DY743">
        <v>0</v>
      </c>
      <c r="DZ743">
        <v>0</v>
      </c>
      <c r="EA743">
        <v>0</v>
      </c>
      <c r="EB743">
        <v>0</v>
      </c>
      <c r="EC743">
        <v>0</v>
      </c>
      <c r="ED743">
        <v>0</v>
      </c>
      <c r="EE743">
        <v>0</v>
      </c>
      <c r="EF743">
        <v>0</v>
      </c>
      <c r="EG743">
        <v>0</v>
      </c>
      <c r="EH743">
        <v>0</v>
      </c>
      <c r="EI743">
        <v>0</v>
      </c>
      <c r="EJ743">
        <v>0</v>
      </c>
      <c r="EK743">
        <v>0</v>
      </c>
      <c r="EL743">
        <v>0</v>
      </c>
      <c r="EM743">
        <v>0</v>
      </c>
      <c r="EN743">
        <v>0</v>
      </c>
      <c r="EO743">
        <v>0</v>
      </c>
      <c r="EP743">
        <v>0</v>
      </c>
      <c r="EQ743">
        <v>0</v>
      </c>
      <c r="ER743">
        <v>0</v>
      </c>
      <c r="ES743">
        <v>0</v>
      </c>
    </row>
    <row r="744" spans="1:149" hidden="1" x14ac:dyDescent="0.3">
      <c r="A744" t="s">
        <v>148</v>
      </c>
      <c r="B744" t="s">
        <v>1033</v>
      </c>
      <c r="C744" t="s">
        <v>1573</v>
      </c>
      <c r="D744" t="s">
        <v>151</v>
      </c>
      <c r="E744" t="s">
        <v>152</v>
      </c>
      <c r="F744" t="s">
        <v>1113</v>
      </c>
      <c r="G744" t="str">
        <f>VLOOKUP(L744,'[3]Locn Lookup 2'!G:H,2,FALSE)</f>
        <v>116 -  GREENWICH HIGH SCHOOL</v>
      </c>
      <c r="H744" t="str">
        <f t="shared" si="39"/>
        <v>18160116 -  GREENWICH HIGH SCHOOL</v>
      </c>
      <c r="I744" t="s">
        <v>154</v>
      </c>
      <c r="J744" t="s">
        <v>155</v>
      </c>
      <c r="L744" s="3">
        <v>116</v>
      </c>
      <c r="M744" t="s">
        <v>156</v>
      </c>
      <c r="N744" t="s">
        <v>1583</v>
      </c>
      <c r="O744" t="s">
        <v>151</v>
      </c>
      <c r="P744" t="s">
        <v>158</v>
      </c>
      <c r="Q744" t="s">
        <v>159</v>
      </c>
      <c r="R744">
        <v>14845</v>
      </c>
      <c r="S744">
        <v>0</v>
      </c>
      <c r="T744">
        <v>0</v>
      </c>
      <c r="U744">
        <v>0</v>
      </c>
      <c r="V744">
        <v>14845</v>
      </c>
      <c r="W744">
        <v>0</v>
      </c>
      <c r="X744">
        <v>5200</v>
      </c>
      <c r="Y744">
        <v>0</v>
      </c>
      <c r="Z744">
        <v>9645</v>
      </c>
      <c r="AA744">
        <v>35.03</v>
      </c>
      <c r="AB744">
        <v>36000</v>
      </c>
      <c r="AC744">
        <v>0</v>
      </c>
      <c r="AD744">
        <v>-8230</v>
      </c>
      <c r="AE744">
        <f t="shared" si="40"/>
        <v>-8230</v>
      </c>
      <c r="AF744">
        <v>27770</v>
      </c>
      <c r="AG744">
        <v>12925</v>
      </c>
      <c r="AH744">
        <v>9645</v>
      </c>
      <c r="AI744">
        <v>65.27</v>
      </c>
      <c r="AJ744">
        <v>14845</v>
      </c>
      <c r="AK744">
        <v>0</v>
      </c>
      <c r="AL744">
        <v>0</v>
      </c>
      <c r="AM744">
        <v>0</v>
      </c>
      <c r="AN744">
        <v>14845</v>
      </c>
      <c r="AO744">
        <v>0</v>
      </c>
      <c r="AP744">
        <v>0</v>
      </c>
      <c r="AQ744">
        <v>14845</v>
      </c>
      <c r="AR744">
        <v>0</v>
      </c>
      <c r="AS744">
        <v>0</v>
      </c>
      <c r="AT744">
        <v>0</v>
      </c>
      <c r="AU744">
        <v>0</v>
      </c>
      <c r="AV744">
        <v>0</v>
      </c>
      <c r="AW744">
        <v>0</v>
      </c>
      <c r="AX744">
        <v>0</v>
      </c>
      <c r="AY744">
        <v>0</v>
      </c>
      <c r="AZ744" t="s">
        <v>1115</v>
      </c>
      <c r="BA744" t="s">
        <v>1113</v>
      </c>
      <c r="BB744" t="s">
        <v>161</v>
      </c>
      <c r="BC744" t="s">
        <v>161</v>
      </c>
      <c r="BD744" t="s">
        <v>161</v>
      </c>
      <c r="BE744" t="s">
        <v>161</v>
      </c>
      <c r="BF744" t="s">
        <v>159</v>
      </c>
      <c r="BG744" t="s">
        <v>161</v>
      </c>
      <c r="BH744" s="4">
        <v>42917</v>
      </c>
      <c r="BI744">
        <v>0</v>
      </c>
      <c r="BJ744" s="4">
        <v>43281</v>
      </c>
      <c r="BK744" t="s">
        <v>161</v>
      </c>
      <c r="BL744" t="s">
        <v>161</v>
      </c>
      <c r="BM744" t="s">
        <v>161</v>
      </c>
      <c r="BO744" t="s">
        <v>161</v>
      </c>
      <c r="BQ744" t="s">
        <v>161</v>
      </c>
      <c r="BS744" t="s">
        <v>161</v>
      </c>
      <c r="BU744" t="s">
        <v>161</v>
      </c>
      <c r="BW744" t="s">
        <v>161</v>
      </c>
      <c r="BX744" t="s">
        <v>161</v>
      </c>
      <c r="BZ744">
        <v>36000</v>
      </c>
      <c r="CA744">
        <v>0</v>
      </c>
      <c r="CB744">
        <v>-8230</v>
      </c>
      <c r="CC744">
        <v>27770</v>
      </c>
      <c r="CD744">
        <v>12925</v>
      </c>
      <c r="CE744">
        <v>0</v>
      </c>
      <c r="CF744">
        <v>14845</v>
      </c>
      <c r="CG744">
        <v>46.54</v>
      </c>
      <c r="CH744">
        <v>36000</v>
      </c>
      <c r="CI744">
        <v>0</v>
      </c>
      <c r="CJ744">
        <v>0</v>
      </c>
      <c r="CK744">
        <v>36000</v>
      </c>
      <c r="CL744">
        <v>0</v>
      </c>
      <c r="CM744">
        <v>0</v>
      </c>
      <c r="CN744">
        <v>36000</v>
      </c>
      <c r="CO744">
        <v>0</v>
      </c>
      <c r="CP744">
        <v>0</v>
      </c>
      <c r="CQ744">
        <v>0</v>
      </c>
      <c r="CR744">
        <v>0</v>
      </c>
      <c r="CS744">
        <v>0</v>
      </c>
      <c r="CT744">
        <v>0</v>
      </c>
      <c r="CU744">
        <v>0</v>
      </c>
      <c r="CV744">
        <v>0</v>
      </c>
      <c r="CW744">
        <v>0</v>
      </c>
      <c r="CX744">
        <v>0</v>
      </c>
      <c r="CY744">
        <v>0</v>
      </c>
      <c r="CZ744">
        <v>0</v>
      </c>
      <c r="DA744">
        <v>0</v>
      </c>
      <c r="DB744">
        <v>0</v>
      </c>
      <c r="DC744">
        <v>0</v>
      </c>
      <c r="DD744">
        <v>0</v>
      </c>
      <c r="DE744">
        <v>0</v>
      </c>
      <c r="DF744">
        <v>0</v>
      </c>
      <c r="DG744">
        <v>0</v>
      </c>
      <c r="DH744">
        <v>0</v>
      </c>
      <c r="DI744">
        <v>0</v>
      </c>
      <c r="DJ744">
        <v>0</v>
      </c>
      <c r="DK744">
        <v>0</v>
      </c>
      <c r="DL744">
        <v>0</v>
      </c>
      <c r="DM744">
        <v>0</v>
      </c>
      <c r="DN744">
        <v>0</v>
      </c>
      <c r="DO744">
        <v>0</v>
      </c>
      <c r="DP744">
        <v>0</v>
      </c>
      <c r="DQ744">
        <v>0</v>
      </c>
      <c r="DR744">
        <v>0</v>
      </c>
      <c r="DS744">
        <v>0</v>
      </c>
      <c r="DT744">
        <v>0</v>
      </c>
      <c r="DU744">
        <v>0</v>
      </c>
      <c r="DV744">
        <v>0</v>
      </c>
      <c r="DW744">
        <v>0</v>
      </c>
      <c r="DX744">
        <v>0</v>
      </c>
      <c r="DY744">
        <v>0</v>
      </c>
      <c r="DZ744">
        <v>0</v>
      </c>
      <c r="EA744">
        <v>0</v>
      </c>
      <c r="EB744">
        <v>0</v>
      </c>
      <c r="EC744">
        <v>0</v>
      </c>
      <c r="ED744">
        <v>0</v>
      </c>
      <c r="EE744">
        <v>0</v>
      </c>
      <c r="EF744">
        <v>0</v>
      </c>
      <c r="EG744">
        <v>0</v>
      </c>
      <c r="EH744">
        <v>0</v>
      </c>
      <c r="EI744">
        <v>0</v>
      </c>
      <c r="EJ744">
        <v>0</v>
      </c>
      <c r="EK744">
        <v>0</v>
      </c>
      <c r="EL744">
        <v>0</v>
      </c>
      <c r="EM744">
        <v>0</v>
      </c>
      <c r="EN744">
        <v>0</v>
      </c>
      <c r="EO744">
        <v>0</v>
      </c>
      <c r="EP744">
        <v>0</v>
      </c>
      <c r="EQ744">
        <v>0</v>
      </c>
      <c r="ER744">
        <v>0</v>
      </c>
      <c r="ES744">
        <v>0</v>
      </c>
    </row>
    <row r="745" spans="1:149" hidden="1" x14ac:dyDescent="0.3">
      <c r="A745" t="s">
        <v>148</v>
      </c>
      <c r="B745" t="s">
        <v>1033</v>
      </c>
      <c r="C745" t="s">
        <v>1573</v>
      </c>
      <c r="D745" t="s">
        <v>151</v>
      </c>
      <c r="E745" t="s">
        <v>152</v>
      </c>
      <c r="F745" t="s">
        <v>1584</v>
      </c>
      <c r="G745" t="str">
        <f>VLOOKUP(L745,'[3]Locn Lookup 2'!G:H,2,FALSE)</f>
        <v>116 -  GREENWICH HIGH SCHOOL</v>
      </c>
      <c r="H745" t="str">
        <f t="shared" si="39"/>
        <v>18167116 -  GREENWICH HIGH SCHOOL</v>
      </c>
      <c r="I745" t="s">
        <v>154</v>
      </c>
      <c r="J745" t="s">
        <v>155</v>
      </c>
      <c r="L745" s="3">
        <v>116</v>
      </c>
      <c r="M745" t="s">
        <v>156</v>
      </c>
      <c r="N745" t="s">
        <v>1585</v>
      </c>
      <c r="O745" t="s">
        <v>151</v>
      </c>
      <c r="P745" t="s">
        <v>158</v>
      </c>
      <c r="Q745" t="s">
        <v>159</v>
      </c>
      <c r="R745">
        <v>0</v>
      </c>
      <c r="S745">
        <v>0</v>
      </c>
      <c r="T745">
        <v>0</v>
      </c>
      <c r="U745">
        <v>0</v>
      </c>
      <c r="V745">
        <v>0</v>
      </c>
      <c r="W745">
        <v>0</v>
      </c>
      <c r="X745">
        <v>0</v>
      </c>
      <c r="Y745">
        <v>0</v>
      </c>
      <c r="Z745">
        <v>0</v>
      </c>
      <c r="AA745">
        <v>0</v>
      </c>
      <c r="AB745">
        <v>25000</v>
      </c>
      <c r="AC745">
        <v>0</v>
      </c>
      <c r="AD745">
        <v>-23250</v>
      </c>
      <c r="AE745">
        <f t="shared" si="40"/>
        <v>-23250</v>
      </c>
      <c r="AF745">
        <v>1750</v>
      </c>
      <c r="AG745">
        <v>1750</v>
      </c>
      <c r="AH745">
        <v>0</v>
      </c>
      <c r="AI745">
        <v>100</v>
      </c>
      <c r="AJ745">
        <v>0</v>
      </c>
      <c r="AK745">
        <v>0</v>
      </c>
      <c r="AL745">
        <v>0</v>
      </c>
      <c r="AM745">
        <v>0</v>
      </c>
      <c r="AN745">
        <v>0</v>
      </c>
      <c r="AO745">
        <v>0</v>
      </c>
      <c r="AP745">
        <v>0</v>
      </c>
      <c r="AQ745">
        <v>0</v>
      </c>
      <c r="AR745">
        <v>0</v>
      </c>
      <c r="AS745">
        <v>0</v>
      </c>
      <c r="AT745">
        <v>0</v>
      </c>
      <c r="AU745">
        <v>0</v>
      </c>
      <c r="AV745">
        <v>0</v>
      </c>
      <c r="AW745">
        <v>0</v>
      </c>
      <c r="AX745">
        <v>0</v>
      </c>
      <c r="AY745">
        <v>0</v>
      </c>
      <c r="AZ745" t="s">
        <v>621</v>
      </c>
      <c r="BA745" t="s">
        <v>1584</v>
      </c>
      <c r="BB745" t="s">
        <v>161</v>
      </c>
      <c r="BC745" t="s">
        <v>161</v>
      </c>
      <c r="BD745" t="s">
        <v>161</v>
      </c>
      <c r="BE745" t="s">
        <v>161</v>
      </c>
      <c r="BF745" t="s">
        <v>159</v>
      </c>
      <c r="BG745" t="s">
        <v>161</v>
      </c>
      <c r="BH745" s="4">
        <v>42917</v>
      </c>
      <c r="BI745">
        <v>0</v>
      </c>
      <c r="BJ745" s="4">
        <v>43281</v>
      </c>
      <c r="BK745" t="s">
        <v>161</v>
      </c>
      <c r="BL745" t="s">
        <v>161</v>
      </c>
      <c r="BM745" t="s">
        <v>161</v>
      </c>
      <c r="BO745" t="s">
        <v>161</v>
      </c>
      <c r="BQ745" t="s">
        <v>161</v>
      </c>
      <c r="BS745" t="s">
        <v>161</v>
      </c>
      <c r="BU745" t="s">
        <v>161</v>
      </c>
      <c r="BW745" t="s">
        <v>161</v>
      </c>
      <c r="BX745" t="s">
        <v>161</v>
      </c>
      <c r="BZ745">
        <v>23250</v>
      </c>
      <c r="CA745">
        <v>0</v>
      </c>
      <c r="CB745">
        <v>-23250</v>
      </c>
      <c r="CC745">
        <v>0</v>
      </c>
      <c r="CD745">
        <v>0</v>
      </c>
      <c r="CE745">
        <v>0</v>
      </c>
      <c r="CF745">
        <v>0</v>
      </c>
      <c r="CG745">
        <v>0</v>
      </c>
      <c r="CH745">
        <v>25000</v>
      </c>
      <c r="CI745">
        <v>0</v>
      </c>
      <c r="CJ745">
        <v>0</v>
      </c>
      <c r="CK745">
        <v>25000</v>
      </c>
      <c r="CL745">
        <v>1750</v>
      </c>
      <c r="CM745">
        <v>0</v>
      </c>
      <c r="CN745">
        <v>23250</v>
      </c>
      <c r="CO745">
        <v>7</v>
      </c>
      <c r="CP745">
        <v>0</v>
      </c>
      <c r="CQ745">
        <v>0</v>
      </c>
      <c r="CR745">
        <v>0</v>
      </c>
      <c r="CS745">
        <v>0</v>
      </c>
      <c r="CT745">
        <v>0</v>
      </c>
      <c r="CU745">
        <v>0</v>
      </c>
      <c r="CV745">
        <v>0</v>
      </c>
      <c r="CW745">
        <v>0</v>
      </c>
      <c r="CX745">
        <v>0</v>
      </c>
      <c r="CY745">
        <v>0</v>
      </c>
      <c r="CZ745">
        <v>0</v>
      </c>
      <c r="DA745">
        <v>0</v>
      </c>
      <c r="DB745">
        <v>0</v>
      </c>
      <c r="DC745">
        <v>0</v>
      </c>
      <c r="DD745">
        <v>0</v>
      </c>
      <c r="DE745">
        <v>0</v>
      </c>
      <c r="DF745">
        <v>0</v>
      </c>
      <c r="DG745">
        <v>0</v>
      </c>
      <c r="DH745">
        <v>0</v>
      </c>
      <c r="DI745">
        <v>0</v>
      </c>
      <c r="DJ745">
        <v>0</v>
      </c>
      <c r="DK745">
        <v>0</v>
      </c>
      <c r="DL745">
        <v>0</v>
      </c>
      <c r="DM745">
        <v>0</v>
      </c>
      <c r="DN745">
        <v>0</v>
      </c>
      <c r="DO745">
        <v>0</v>
      </c>
      <c r="DP745">
        <v>0</v>
      </c>
      <c r="DQ745">
        <v>0</v>
      </c>
      <c r="DR745">
        <v>0</v>
      </c>
      <c r="DS745">
        <v>0</v>
      </c>
      <c r="DT745">
        <v>0</v>
      </c>
      <c r="DU745">
        <v>0</v>
      </c>
      <c r="DV745">
        <v>0</v>
      </c>
      <c r="DW745">
        <v>0</v>
      </c>
      <c r="DX745">
        <v>0</v>
      </c>
      <c r="DY745">
        <v>0</v>
      </c>
      <c r="DZ745">
        <v>0</v>
      </c>
      <c r="EA745">
        <v>0</v>
      </c>
      <c r="EB745">
        <v>0</v>
      </c>
      <c r="EC745">
        <v>0</v>
      </c>
      <c r="ED745">
        <v>0</v>
      </c>
      <c r="EE745">
        <v>0</v>
      </c>
      <c r="EF745">
        <v>0</v>
      </c>
      <c r="EG745">
        <v>0</v>
      </c>
      <c r="EH745">
        <v>0</v>
      </c>
      <c r="EI745">
        <v>0</v>
      </c>
      <c r="EJ745">
        <v>0</v>
      </c>
      <c r="EK745">
        <v>0</v>
      </c>
      <c r="EL745">
        <v>0</v>
      </c>
      <c r="EM745">
        <v>0</v>
      </c>
      <c r="EN745">
        <v>0</v>
      </c>
      <c r="EO745">
        <v>0</v>
      </c>
      <c r="EP745">
        <v>0</v>
      </c>
      <c r="EQ745">
        <v>0</v>
      </c>
      <c r="ER745">
        <v>0</v>
      </c>
      <c r="ES745">
        <v>0</v>
      </c>
    </row>
    <row r="746" spans="1:149" hidden="1" x14ac:dyDescent="0.3">
      <c r="A746" t="s">
        <v>148</v>
      </c>
      <c r="B746" t="s">
        <v>1033</v>
      </c>
      <c r="C746" t="s">
        <v>1573</v>
      </c>
      <c r="D746" t="s">
        <v>151</v>
      </c>
      <c r="E746" t="s">
        <v>152</v>
      </c>
      <c r="F746" t="s">
        <v>1586</v>
      </c>
      <c r="G746" t="str">
        <f>VLOOKUP(L746,'[3]Locn Lookup 2'!G:H,2,FALSE)</f>
        <v>116 -  GREENWICH HIGH SCHOOL</v>
      </c>
      <c r="H746" t="str">
        <f t="shared" si="39"/>
        <v>18217116 -  GREENWICH HIGH SCHOOL</v>
      </c>
      <c r="I746" t="s">
        <v>154</v>
      </c>
      <c r="J746" t="s">
        <v>155</v>
      </c>
      <c r="L746" s="3">
        <v>116</v>
      </c>
      <c r="M746" t="s">
        <v>156</v>
      </c>
      <c r="N746" t="s">
        <v>1587</v>
      </c>
      <c r="O746" t="s">
        <v>151</v>
      </c>
      <c r="P746" t="s">
        <v>158</v>
      </c>
      <c r="Q746" t="s">
        <v>159</v>
      </c>
      <c r="R746">
        <v>0</v>
      </c>
      <c r="S746">
        <v>0</v>
      </c>
      <c r="T746">
        <v>0</v>
      </c>
      <c r="U746">
        <v>0</v>
      </c>
      <c r="V746">
        <v>0</v>
      </c>
      <c r="W746">
        <v>0</v>
      </c>
      <c r="X746">
        <v>0</v>
      </c>
      <c r="Y746">
        <v>0</v>
      </c>
      <c r="Z746">
        <v>0</v>
      </c>
      <c r="AA746">
        <v>0</v>
      </c>
      <c r="AB746">
        <v>100936</v>
      </c>
      <c r="AC746">
        <v>0</v>
      </c>
      <c r="AD746">
        <v>-1500</v>
      </c>
      <c r="AE746">
        <f t="shared" si="40"/>
        <v>-1500</v>
      </c>
      <c r="AF746">
        <v>99436</v>
      </c>
      <c r="AG746">
        <v>99436</v>
      </c>
      <c r="AH746">
        <v>0</v>
      </c>
      <c r="AI746">
        <v>100</v>
      </c>
      <c r="AJ746">
        <v>0</v>
      </c>
      <c r="AK746">
        <v>0</v>
      </c>
      <c r="AL746">
        <v>0</v>
      </c>
      <c r="AM746">
        <v>0</v>
      </c>
      <c r="AN746">
        <v>0</v>
      </c>
      <c r="AO746">
        <v>0</v>
      </c>
      <c r="AP746">
        <v>0</v>
      </c>
      <c r="AQ746">
        <v>0</v>
      </c>
      <c r="AR746">
        <v>0</v>
      </c>
      <c r="AS746">
        <v>0</v>
      </c>
      <c r="AT746">
        <v>0</v>
      </c>
      <c r="AU746">
        <v>0</v>
      </c>
      <c r="AV746">
        <v>0</v>
      </c>
      <c r="AW746">
        <v>0</v>
      </c>
      <c r="AX746">
        <v>0</v>
      </c>
      <c r="AY746">
        <v>0</v>
      </c>
      <c r="AZ746" t="s">
        <v>1588</v>
      </c>
      <c r="BA746" t="s">
        <v>1586</v>
      </c>
      <c r="BB746" t="s">
        <v>161</v>
      </c>
      <c r="BC746" t="s">
        <v>161</v>
      </c>
      <c r="BD746" t="s">
        <v>161</v>
      </c>
      <c r="BE746" t="s">
        <v>161</v>
      </c>
      <c r="BF746" t="s">
        <v>159</v>
      </c>
      <c r="BG746" t="s">
        <v>161</v>
      </c>
      <c r="BH746" s="4">
        <v>42993</v>
      </c>
      <c r="BI746">
        <v>0</v>
      </c>
      <c r="BJ746" s="4">
        <v>42993</v>
      </c>
      <c r="BK746" t="s">
        <v>161</v>
      </c>
      <c r="BL746" t="s">
        <v>161</v>
      </c>
      <c r="BM746" t="s">
        <v>161</v>
      </c>
      <c r="BO746" t="s">
        <v>161</v>
      </c>
      <c r="BQ746" t="s">
        <v>161</v>
      </c>
      <c r="BS746" t="s">
        <v>161</v>
      </c>
      <c r="BU746" t="s">
        <v>161</v>
      </c>
      <c r="BW746" t="s">
        <v>161</v>
      </c>
      <c r="BX746" t="s">
        <v>161</v>
      </c>
      <c r="BZ746">
        <v>1500</v>
      </c>
      <c r="CA746">
        <v>0</v>
      </c>
      <c r="CB746">
        <v>-1500</v>
      </c>
      <c r="CC746">
        <v>0</v>
      </c>
      <c r="CD746">
        <v>0</v>
      </c>
      <c r="CE746">
        <v>0</v>
      </c>
      <c r="CF746">
        <v>0</v>
      </c>
      <c r="CG746">
        <v>0</v>
      </c>
      <c r="CH746">
        <v>100936</v>
      </c>
      <c r="CI746">
        <v>0</v>
      </c>
      <c r="CJ746">
        <v>0</v>
      </c>
      <c r="CK746">
        <v>100936</v>
      </c>
      <c r="CL746">
        <v>99436</v>
      </c>
      <c r="CM746">
        <v>0</v>
      </c>
      <c r="CN746">
        <v>1500</v>
      </c>
      <c r="CO746">
        <v>98.51</v>
      </c>
      <c r="CP746">
        <v>0</v>
      </c>
      <c r="CQ746">
        <v>0</v>
      </c>
      <c r="CR746">
        <v>0</v>
      </c>
      <c r="CS746">
        <v>0</v>
      </c>
      <c r="CT746">
        <v>0</v>
      </c>
      <c r="CU746">
        <v>0</v>
      </c>
      <c r="CV746">
        <v>0</v>
      </c>
      <c r="CW746">
        <v>0</v>
      </c>
      <c r="CX746">
        <v>0</v>
      </c>
      <c r="CY746">
        <v>0</v>
      </c>
      <c r="CZ746">
        <v>0</v>
      </c>
      <c r="DA746">
        <v>0</v>
      </c>
      <c r="DB746">
        <v>0</v>
      </c>
      <c r="DC746">
        <v>0</v>
      </c>
      <c r="DD746">
        <v>0</v>
      </c>
      <c r="DE746">
        <v>0</v>
      </c>
      <c r="DF746">
        <v>0</v>
      </c>
      <c r="DG746">
        <v>0</v>
      </c>
      <c r="DH746">
        <v>0</v>
      </c>
      <c r="DI746">
        <v>0</v>
      </c>
      <c r="DJ746">
        <v>0</v>
      </c>
      <c r="DK746">
        <v>0</v>
      </c>
      <c r="DL746">
        <v>0</v>
      </c>
      <c r="DM746">
        <v>0</v>
      </c>
      <c r="DN746">
        <v>0</v>
      </c>
      <c r="DO746">
        <v>0</v>
      </c>
      <c r="DP746">
        <v>0</v>
      </c>
      <c r="DQ746">
        <v>0</v>
      </c>
      <c r="DR746">
        <v>0</v>
      </c>
      <c r="DS746">
        <v>0</v>
      </c>
      <c r="DT746">
        <v>0</v>
      </c>
      <c r="DU746">
        <v>0</v>
      </c>
      <c r="DV746">
        <v>0</v>
      </c>
      <c r="DW746">
        <v>0</v>
      </c>
      <c r="DX746">
        <v>0</v>
      </c>
      <c r="DY746">
        <v>0</v>
      </c>
      <c r="DZ746">
        <v>0</v>
      </c>
      <c r="EA746">
        <v>0</v>
      </c>
      <c r="EB746">
        <v>0</v>
      </c>
      <c r="EC746">
        <v>0</v>
      </c>
      <c r="ED746">
        <v>0</v>
      </c>
      <c r="EE746">
        <v>0</v>
      </c>
      <c r="EF746">
        <v>0</v>
      </c>
      <c r="EG746">
        <v>0</v>
      </c>
      <c r="EH746">
        <v>0</v>
      </c>
      <c r="EI746">
        <v>0</v>
      </c>
      <c r="EJ746">
        <v>0</v>
      </c>
      <c r="EK746">
        <v>0</v>
      </c>
      <c r="EL746">
        <v>0</v>
      </c>
      <c r="EM746">
        <v>0</v>
      </c>
      <c r="EN746">
        <v>0</v>
      </c>
      <c r="EO746">
        <v>0</v>
      </c>
      <c r="EP746">
        <v>0</v>
      </c>
      <c r="EQ746">
        <v>0</v>
      </c>
      <c r="ER746">
        <v>0</v>
      </c>
      <c r="ES746">
        <v>0</v>
      </c>
    </row>
    <row r="747" spans="1:149" hidden="1" x14ac:dyDescent="0.3">
      <c r="A747" t="s">
        <v>148</v>
      </c>
      <c r="B747" t="s">
        <v>1033</v>
      </c>
      <c r="C747" t="s">
        <v>1573</v>
      </c>
      <c r="D747" t="s">
        <v>151</v>
      </c>
      <c r="E747" t="s">
        <v>152</v>
      </c>
      <c r="F747" t="s">
        <v>1589</v>
      </c>
      <c r="G747" t="str">
        <f>VLOOKUP(L747,'[3]Locn Lookup 2'!G:H,2,FALSE)</f>
        <v>116 -  GREENWICH HIGH SCHOOL</v>
      </c>
      <c r="H747" t="str">
        <f t="shared" si="39"/>
        <v>19209116 -  GREENWICH HIGH SCHOOL</v>
      </c>
      <c r="I747" t="s">
        <v>154</v>
      </c>
      <c r="J747" t="s">
        <v>155</v>
      </c>
      <c r="L747" s="3">
        <v>116</v>
      </c>
      <c r="M747" t="s">
        <v>156</v>
      </c>
      <c r="N747" t="s">
        <v>1590</v>
      </c>
      <c r="O747" t="s">
        <v>151</v>
      </c>
      <c r="P747" t="s">
        <v>158</v>
      </c>
      <c r="Q747" t="s">
        <v>159</v>
      </c>
      <c r="R747">
        <v>1349.3</v>
      </c>
      <c r="S747">
        <v>0</v>
      </c>
      <c r="T747">
        <v>0</v>
      </c>
      <c r="U747">
        <v>0</v>
      </c>
      <c r="V747">
        <v>1349.3</v>
      </c>
      <c r="W747">
        <v>0</v>
      </c>
      <c r="X747">
        <v>622.5</v>
      </c>
      <c r="Y747">
        <v>0</v>
      </c>
      <c r="Z747">
        <v>726.8</v>
      </c>
      <c r="AA747">
        <v>46.14</v>
      </c>
      <c r="AB747">
        <v>217000</v>
      </c>
      <c r="AC747">
        <v>0</v>
      </c>
      <c r="AD747">
        <v>0</v>
      </c>
      <c r="AE747">
        <f t="shared" si="40"/>
        <v>0</v>
      </c>
      <c r="AF747">
        <v>217000</v>
      </c>
      <c r="AG747">
        <v>215650.7</v>
      </c>
      <c r="AH747">
        <v>726.8</v>
      </c>
      <c r="AI747">
        <v>99.67</v>
      </c>
      <c r="AJ747">
        <v>156658.04999999999</v>
      </c>
      <c r="AK747">
        <v>0</v>
      </c>
      <c r="AL747">
        <v>0</v>
      </c>
      <c r="AM747">
        <v>0</v>
      </c>
      <c r="AN747">
        <v>156658.04999999999</v>
      </c>
      <c r="AO747">
        <v>155308.75</v>
      </c>
      <c r="AP747">
        <v>0</v>
      </c>
      <c r="AQ747">
        <v>1349.3</v>
      </c>
      <c r="AR747">
        <v>99.14</v>
      </c>
      <c r="AS747">
        <v>0</v>
      </c>
      <c r="AT747">
        <v>0</v>
      </c>
      <c r="AU747">
        <v>0</v>
      </c>
      <c r="AV747">
        <v>0</v>
      </c>
      <c r="AW747">
        <v>0</v>
      </c>
      <c r="AX747">
        <v>0</v>
      </c>
      <c r="AY747">
        <v>0</v>
      </c>
      <c r="AZ747" t="s">
        <v>1591</v>
      </c>
      <c r="BA747" t="s">
        <v>1589</v>
      </c>
      <c r="BB747" t="s">
        <v>161</v>
      </c>
      <c r="BC747" t="s">
        <v>161</v>
      </c>
      <c r="BD747" t="s">
        <v>161</v>
      </c>
      <c r="BE747" t="s">
        <v>161</v>
      </c>
      <c r="BF747" t="s">
        <v>159</v>
      </c>
      <c r="BG747" t="s">
        <v>161</v>
      </c>
      <c r="BH747" s="4">
        <v>43282</v>
      </c>
      <c r="BI747">
        <v>0</v>
      </c>
      <c r="BJ747" s="4">
        <v>43646</v>
      </c>
      <c r="BK747" t="s">
        <v>161</v>
      </c>
      <c r="BL747" t="s">
        <v>161</v>
      </c>
      <c r="BM747" t="s">
        <v>161</v>
      </c>
      <c r="BO747" t="s">
        <v>161</v>
      </c>
      <c r="BQ747" t="s">
        <v>161</v>
      </c>
      <c r="BS747" t="s">
        <v>161</v>
      </c>
      <c r="BU747" t="s">
        <v>161</v>
      </c>
      <c r="BW747" t="s">
        <v>161</v>
      </c>
      <c r="BX747" t="s">
        <v>161</v>
      </c>
      <c r="BZ747">
        <v>217000</v>
      </c>
      <c r="CA747">
        <v>0</v>
      </c>
      <c r="CB747">
        <v>0</v>
      </c>
      <c r="CC747">
        <v>217000</v>
      </c>
      <c r="CD747">
        <v>60341.95</v>
      </c>
      <c r="CE747">
        <v>0</v>
      </c>
      <c r="CF747">
        <v>156658.04999999999</v>
      </c>
      <c r="CG747">
        <v>27.81</v>
      </c>
      <c r="CH747">
        <v>0</v>
      </c>
      <c r="CI747">
        <v>0</v>
      </c>
      <c r="CJ747">
        <v>0</v>
      </c>
      <c r="CK747">
        <v>0</v>
      </c>
      <c r="CL747">
        <v>0</v>
      </c>
      <c r="CM747">
        <v>0</v>
      </c>
      <c r="CN747">
        <v>0</v>
      </c>
      <c r="CO747">
        <v>0</v>
      </c>
      <c r="CP747">
        <v>0</v>
      </c>
      <c r="CQ747">
        <v>0</v>
      </c>
      <c r="CR747">
        <v>0</v>
      </c>
      <c r="CS747">
        <v>0</v>
      </c>
      <c r="CT747">
        <v>0</v>
      </c>
      <c r="CU747">
        <v>0</v>
      </c>
      <c r="CV747">
        <v>0</v>
      </c>
      <c r="CW747">
        <v>0</v>
      </c>
      <c r="CX747">
        <v>0</v>
      </c>
      <c r="CY747">
        <v>0</v>
      </c>
      <c r="CZ747">
        <v>0</v>
      </c>
      <c r="DA747">
        <v>0</v>
      </c>
      <c r="DB747">
        <v>0</v>
      </c>
      <c r="DC747">
        <v>0</v>
      </c>
      <c r="DD747">
        <v>0</v>
      </c>
      <c r="DE747">
        <v>0</v>
      </c>
      <c r="DF747">
        <v>0</v>
      </c>
      <c r="DG747">
        <v>0</v>
      </c>
      <c r="DH747">
        <v>0</v>
      </c>
      <c r="DI747">
        <v>0</v>
      </c>
      <c r="DJ747">
        <v>0</v>
      </c>
      <c r="DK747">
        <v>0</v>
      </c>
      <c r="DL747">
        <v>0</v>
      </c>
      <c r="DM747">
        <v>0</v>
      </c>
      <c r="DN747">
        <v>0</v>
      </c>
      <c r="DO747">
        <v>0</v>
      </c>
      <c r="DP747">
        <v>0</v>
      </c>
      <c r="DQ747">
        <v>0</v>
      </c>
      <c r="DR747">
        <v>0</v>
      </c>
      <c r="DS747">
        <v>0</v>
      </c>
      <c r="DT747">
        <v>0</v>
      </c>
      <c r="DU747">
        <v>0</v>
      </c>
      <c r="DV747">
        <v>0</v>
      </c>
      <c r="DW747">
        <v>0</v>
      </c>
      <c r="DX747">
        <v>0</v>
      </c>
      <c r="DY747">
        <v>0</v>
      </c>
      <c r="DZ747">
        <v>0</v>
      </c>
      <c r="EA747">
        <v>0</v>
      </c>
      <c r="EB747">
        <v>0</v>
      </c>
      <c r="EC747">
        <v>0</v>
      </c>
      <c r="ED747">
        <v>0</v>
      </c>
      <c r="EE747">
        <v>0</v>
      </c>
      <c r="EF747">
        <v>0</v>
      </c>
      <c r="EG747">
        <v>0</v>
      </c>
      <c r="EH747">
        <v>0</v>
      </c>
      <c r="EI747">
        <v>0</v>
      </c>
      <c r="EJ747">
        <v>0</v>
      </c>
      <c r="EK747">
        <v>0</v>
      </c>
      <c r="EL747">
        <v>0</v>
      </c>
      <c r="EM747">
        <v>0</v>
      </c>
      <c r="EN747">
        <v>0</v>
      </c>
      <c r="EO747">
        <v>0</v>
      </c>
      <c r="EP747">
        <v>0</v>
      </c>
      <c r="EQ747">
        <v>0</v>
      </c>
      <c r="ER747">
        <v>0</v>
      </c>
      <c r="ES747">
        <v>0</v>
      </c>
    </row>
    <row r="748" spans="1:149" hidden="1" x14ac:dyDescent="0.3">
      <c r="A748" t="s">
        <v>148</v>
      </c>
      <c r="B748" t="s">
        <v>1033</v>
      </c>
      <c r="C748" t="s">
        <v>1573</v>
      </c>
      <c r="D748" t="s">
        <v>151</v>
      </c>
      <c r="E748" t="s">
        <v>152</v>
      </c>
      <c r="F748" t="s">
        <v>1592</v>
      </c>
      <c r="G748" t="str">
        <f>VLOOKUP(L748,'[3]Locn Lookup 2'!G:H,2,FALSE)</f>
        <v>116 -  GREENWICH HIGH SCHOOL</v>
      </c>
      <c r="H748" t="str">
        <f t="shared" si="39"/>
        <v>19210116 -  GREENWICH HIGH SCHOOL</v>
      </c>
      <c r="I748" t="s">
        <v>154</v>
      </c>
      <c r="J748" t="s">
        <v>155</v>
      </c>
      <c r="L748" s="3">
        <v>116</v>
      </c>
      <c r="M748" t="s">
        <v>156</v>
      </c>
      <c r="N748" t="s">
        <v>1593</v>
      </c>
      <c r="O748" t="s">
        <v>151</v>
      </c>
      <c r="P748" t="s">
        <v>158</v>
      </c>
      <c r="Q748" t="s">
        <v>159</v>
      </c>
      <c r="R748">
        <v>107060.46</v>
      </c>
      <c r="S748">
        <v>0</v>
      </c>
      <c r="T748">
        <v>0</v>
      </c>
      <c r="U748">
        <v>0</v>
      </c>
      <c r="V748">
        <v>107060.46</v>
      </c>
      <c r="W748">
        <v>0</v>
      </c>
      <c r="X748">
        <v>0</v>
      </c>
      <c r="Y748">
        <v>0</v>
      </c>
      <c r="Z748">
        <v>107060.46</v>
      </c>
      <c r="AA748">
        <v>0</v>
      </c>
      <c r="AB748">
        <v>536000</v>
      </c>
      <c r="AC748">
        <v>0</v>
      </c>
      <c r="AD748">
        <v>0</v>
      </c>
      <c r="AE748">
        <f t="shared" si="40"/>
        <v>0</v>
      </c>
      <c r="AF748">
        <v>536000</v>
      </c>
      <c r="AG748">
        <v>428939.54</v>
      </c>
      <c r="AH748">
        <v>107060.46</v>
      </c>
      <c r="AI748">
        <v>80.03</v>
      </c>
      <c r="AJ748">
        <v>107060.46</v>
      </c>
      <c r="AK748">
        <v>0</v>
      </c>
      <c r="AL748">
        <v>0</v>
      </c>
      <c r="AM748">
        <v>0</v>
      </c>
      <c r="AN748">
        <v>107060.46</v>
      </c>
      <c r="AO748">
        <v>0</v>
      </c>
      <c r="AP748">
        <v>0</v>
      </c>
      <c r="AQ748">
        <v>107060.46</v>
      </c>
      <c r="AR748">
        <v>0</v>
      </c>
      <c r="AS748">
        <v>0</v>
      </c>
      <c r="AT748">
        <v>0</v>
      </c>
      <c r="AU748">
        <v>0</v>
      </c>
      <c r="AV748">
        <v>0</v>
      </c>
      <c r="AW748">
        <v>0</v>
      </c>
      <c r="AX748">
        <v>0</v>
      </c>
      <c r="AY748">
        <v>0</v>
      </c>
      <c r="AZ748" t="s">
        <v>1594</v>
      </c>
      <c r="BA748" t="s">
        <v>1592</v>
      </c>
      <c r="BB748" t="s">
        <v>161</v>
      </c>
      <c r="BC748" t="s">
        <v>161</v>
      </c>
      <c r="BD748" t="s">
        <v>161</v>
      </c>
      <c r="BE748" t="s">
        <v>161</v>
      </c>
      <c r="BF748" t="s">
        <v>159</v>
      </c>
      <c r="BG748" t="s">
        <v>161</v>
      </c>
      <c r="BH748" s="4">
        <v>43282</v>
      </c>
      <c r="BI748">
        <v>0</v>
      </c>
      <c r="BJ748" s="4">
        <v>43646</v>
      </c>
      <c r="BK748" t="s">
        <v>161</v>
      </c>
      <c r="BL748" t="s">
        <v>161</v>
      </c>
      <c r="BM748" t="s">
        <v>161</v>
      </c>
      <c r="BO748" t="s">
        <v>161</v>
      </c>
      <c r="BQ748" t="s">
        <v>161</v>
      </c>
      <c r="BS748" t="s">
        <v>161</v>
      </c>
      <c r="BU748" t="s">
        <v>161</v>
      </c>
      <c r="BW748" t="s">
        <v>161</v>
      </c>
      <c r="BX748" t="s">
        <v>161</v>
      </c>
      <c r="BZ748">
        <v>536000</v>
      </c>
      <c r="CA748">
        <v>0</v>
      </c>
      <c r="CB748">
        <v>0</v>
      </c>
      <c r="CC748">
        <v>536000</v>
      </c>
      <c r="CD748">
        <v>428939.54</v>
      </c>
      <c r="CE748">
        <v>0</v>
      </c>
      <c r="CF748">
        <v>107060.46</v>
      </c>
      <c r="CG748">
        <v>80.03</v>
      </c>
      <c r="CH748">
        <v>0</v>
      </c>
      <c r="CI748">
        <v>0</v>
      </c>
      <c r="CJ748">
        <v>0</v>
      </c>
      <c r="CK748">
        <v>0</v>
      </c>
      <c r="CL748">
        <v>0</v>
      </c>
      <c r="CM748">
        <v>0</v>
      </c>
      <c r="CN748">
        <v>0</v>
      </c>
      <c r="CO748">
        <v>0</v>
      </c>
      <c r="CP748">
        <v>0</v>
      </c>
      <c r="CQ748">
        <v>0</v>
      </c>
      <c r="CR748">
        <v>0</v>
      </c>
      <c r="CS748">
        <v>0</v>
      </c>
      <c r="CT748">
        <v>0</v>
      </c>
      <c r="CU748">
        <v>0</v>
      </c>
      <c r="CV748">
        <v>0</v>
      </c>
      <c r="CW748">
        <v>0</v>
      </c>
      <c r="CX748">
        <v>0</v>
      </c>
      <c r="CY748">
        <v>0</v>
      </c>
      <c r="CZ748">
        <v>0</v>
      </c>
      <c r="DA748">
        <v>0</v>
      </c>
      <c r="DB748">
        <v>0</v>
      </c>
      <c r="DC748">
        <v>0</v>
      </c>
      <c r="DD748">
        <v>0</v>
      </c>
      <c r="DE748">
        <v>0</v>
      </c>
      <c r="DF748">
        <v>0</v>
      </c>
      <c r="DG748">
        <v>0</v>
      </c>
      <c r="DH748">
        <v>0</v>
      </c>
      <c r="DI748">
        <v>0</v>
      </c>
      <c r="DJ748">
        <v>0</v>
      </c>
      <c r="DK748">
        <v>0</v>
      </c>
      <c r="DL748">
        <v>0</v>
      </c>
      <c r="DM748">
        <v>0</v>
      </c>
      <c r="DN748">
        <v>0</v>
      </c>
      <c r="DO748">
        <v>0</v>
      </c>
      <c r="DP748">
        <v>0</v>
      </c>
      <c r="DQ748">
        <v>0</v>
      </c>
      <c r="DR748">
        <v>0</v>
      </c>
      <c r="DS748">
        <v>0</v>
      </c>
      <c r="DT748">
        <v>0</v>
      </c>
      <c r="DU748">
        <v>0</v>
      </c>
      <c r="DV748">
        <v>0</v>
      </c>
      <c r="DW748">
        <v>0</v>
      </c>
      <c r="DX748">
        <v>0</v>
      </c>
      <c r="DY748">
        <v>0</v>
      </c>
      <c r="DZ748">
        <v>0</v>
      </c>
      <c r="EA748">
        <v>0</v>
      </c>
      <c r="EB748">
        <v>0</v>
      </c>
      <c r="EC748">
        <v>0</v>
      </c>
      <c r="ED748">
        <v>0</v>
      </c>
      <c r="EE748">
        <v>0</v>
      </c>
      <c r="EF748">
        <v>0</v>
      </c>
      <c r="EG748">
        <v>0</v>
      </c>
      <c r="EH748">
        <v>0</v>
      </c>
      <c r="EI748">
        <v>0</v>
      </c>
      <c r="EJ748">
        <v>0</v>
      </c>
      <c r="EK748">
        <v>0</v>
      </c>
      <c r="EL748">
        <v>0</v>
      </c>
      <c r="EM748">
        <v>0</v>
      </c>
      <c r="EN748">
        <v>0</v>
      </c>
      <c r="EO748">
        <v>0</v>
      </c>
      <c r="EP748">
        <v>0</v>
      </c>
      <c r="EQ748">
        <v>0</v>
      </c>
      <c r="ER748">
        <v>0</v>
      </c>
      <c r="ES748">
        <v>0</v>
      </c>
    </row>
    <row r="749" spans="1:149" hidden="1" x14ac:dyDescent="0.3">
      <c r="A749" t="s">
        <v>148</v>
      </c>
      <c r="B749" t="s">
        <v>1033</v>
      </c>
      <c r="C749" t="s">
        <v>1573</v>
      </c>
      <c r="D749" t="s">
        <v>151</v>
      </c>
      <c r="E749" t="s">
        <v>152</v>
      </c>
      <c r="F749" t="s">
        <v>1595</v>
      </c>
      <c r="G749" t="str">
        <f>VLOOKUP(L749,'[3]Locn Lookup 2'!G:H,2,FALSE)</f>
        <v>116 -  GREENWICH HIGH SCHOOL</v>
      </c>
      <c r="H749" t="str">
        <f t="shared" si="39"/>
        <v>20170116 -  GREENWICH HIGH SCHOOL</v>
      </c>
      <c r="I749" t="s">
        <v>154</v>
      </c>
      <c r="J749" t="s">
        <v>155</v>
      </c>
      <c r="L749" s="3">
        <v>116</v>
      </c>
      <c r="M749" t="s">
        <v>156</v>
      </c>
      <c r="N749" t="s">
        <v>1596</v>
      </c>
      <c r="O749" t="s">
        <v>151</v>
      </c>
      <c r="P749" t="s">
        <v>158</v>
      </c>
      <c r="Q749" t="s">
        <v>159</v>
      </c>
      <c r="R749">
        <v>19131</v>
      </c>
      <c r="S749">
        <v>0</v>
      </c>
      <c r="T749">
        <v>0</v>
      </c>
      <c r="U749">
        <v>0</v>
      </c>
      <c r="V749">
        <v>19131</v>
      </c>
      <c r="W749">
        <v>0</v>
      </c>
      <c r="X749">
        <v>0</v>
      </c>
      <c r="Y749">
        <v>0</v>
      </c>
      <c r="Z749">
        <v>19131</v>
      </c>
      <c r="AA749">
        <v>0</v>
      </c>
      <c r="AB749">
        <v>161000</v>
      </c>
      <c r="AC749">
        <v>0</v>
      </c>
      <c r="AD749">
        <v>0</v>
      </c>
      <c r="AE749">
        <f t="shared" si="40"/>
        <v>0</v>
      </c>
      <c r="AF749">
        <v>161000</v>
      </c>
      <c r="AG749">
        <v>141869</v>
      </c>
      <c r="AH749">
        <v>19131</v>
      </c>
      <c r="AI749">
        <v>88.12</v>
      </c>
      <c r="AJ749">
        <v>161000</v>
      </c>
      <c r="AK749">
        <v>0</v>
      </c>
      <c r="AL749">
        <v>0</v>
      </c>
      <c r="AM749">
        <v>0</v>
      </c>
      <c r="AN749">
        <v>161000</v>
      </c>
      <c r="AO749">
        <v>141869</v>
      </c>
      <c r="AP749">
        <v>0</v>
      </c>
      <c r="AQ749">
        <v>19131</v>
      </c>
      <c r="AR749">
        <v>88.12</v>
      </c>
      <c r="AS749">
        <v>0</v>
      </c>
      <c r="AT749">
        <v>0</v>
      </c>
      <c r="AU749">
        <v>0</v>
      </c>
      <c r="AV749">
        <v>0</v>
      </c>
      <c r="AW749">
        <v>0</v>
      </c>
      <c r="AX749">
        <v>0</v>
      </c>
      <c r="AY749">
        <v>0</v>
      </c>
      <c r="AZ749" t="s">
        <v>1597</v>
      </c>
      <c r="BA749" t="s">
        <v>1595</v>
      </c>
      <c r="BB749" t="s">
        <v>161</v>
      </c>
      <c r="BC749" t="s">
        <v>161</v>
      </c>
      <c r="BD749" t="s">
        <v>161</v>
      </c>
      <c r="BE749" t="s">
        <v>161</v>
      </c>
      <c r="BF749" t="s">
        <v>159</v>
      </c>
      <c r="BG749" t="s">
        <v>161</v>
      </c>
      <c r="BH749" s="4">
        <v>43647</v>
      </c>
      <c r="BI749">
        <v>0</v>
      </c>
      <c r="BJ749" s="4">
        <v>44012</v>
      </c>
      <c r="BK749" t="s">
        <v>161</v>
      </c>
      <c r="BL749" t="s">
        <v>161</v>
      </c>
      <c r="BM749" t="s">
        <v>161</v>
      </c>
      <c r="BO749" t="s">
        <v>161</v>
      </c>
      <c r="BQ749" t="s">
        <v>161</v>
      </c>
      <c r="BS749" t="s">
        <v>161</v>
      </c>
      <c r="BU749" t="s">
        <v>161</v>
      </c>
      <c r="BW749" t="s">
        <v>161</v>
      </c>
      <c r="BX749" t="s">
        <v>161</v>
      </c>
      <c r="BZ749">
        <v>0</v>
      </c>
      <c r="CA749">
        <v>0</v>
      </c>
      <c r="CB749">
        <v>0</v>
      </c>
      <c r="CC749">
        <v>0</v>
      </c>
      <c r="CD749">
        <v>0</v>
      </c>
      <c r="CE749">
        <v>0</v>
      </c>
      <c r="CF749">
        <v>0</v>
      </c>
      <c r="CG749">
        <v>0</v>
      </c>
      <c r="CH749">
        <v>0</v>
      </c>
      <c r="CI749">
        <v>0</v>
      </c>
      <c r="CJ749">
        <v>0</v>
      </c>
      <c r="CK749">
        <v>0</v>
      </c>
      <c r="CL749">
        <v>0</v>
      </c>
      <c r="CM749">
        <v>0</v>
      </c>
      <c r="CN749">
        <v>0</v>
      </c>
      <c r="CO749">
        <v>0</v>
      </c>
      <c r="CP749">
        <v>0</v>
      </c>
      <c r="CQ749">
        <v>0</v>
      </c>
      <c r="CR749">
        <v>0</v>
      </c>
      <c r="CS749">
        <v>0</v>
      </c>
      <c r="CT749">
        <v>0</v>
      </c>
      <c r="CU749">
        <v>0</v>
      </c>
      <c r="CV749">
        <v>0</v>
      </c>
      <c r="CW749">
        <v>0</v>
      </c>
      <c r="CX749">
        <v>0</v>
      </c>
      <c r="CY749">
        <v>0</v>
      </c>
      <c r="CZ749">
        <v>0</v>
      </c>
      <c r="DA749">
        <v>0</v>
      </c>
      <c r="DB749">
        <v>0</v>
      </c>
      <c r="DC749">
        <v>0</v>
      </c>
      <c r="DD749">
        <v>0</v>
      </c>
      <c r="DE749">
        <v>0</v>
      </c>
      <c r="DF749">
        <v>0</v>
      </c>
      <c r="DG749">
        <v>0</v>
      </c>
      <c r="DH749">
        <v>0</v>
      </c>
      <c r="DI749">
        <v>0</v>
      </c>
      <c r="DJ749">
        <v>0</v>
      </c>
      <c r="DK749">
        <v>0</v>
      </c>
      <c r="DL749">
        <v>0</v>
      </c>
      <c r="DM749">
        <v>0</v>
      </c>
      <c r="DN749">
        <v>0</v>
      </c>
      <c r="DO749">
        <v>0</v>
      </c>
      <c r="DP749">
        <v>0</v>
      </c>
      <c r="DQ749">
        <v>0</v>
      </c>
      <c r="DR749">
        <v>0</v>
      </c>
      <c r="DS749">
        <v>0</v>
      </c>
      <c r="DT749">
        <v>0</v>
      </c>
      <c r="DU749">
        <v>0</v>
      </c>
      <c r="DV749">
        <v>0</v>
      </c>
      <c r="DW749">
        <v>0</v>
      </c>
      <c r="DX749">
        <v>0</v>
      </c>
      <c r="DY749">
        <v>0</v>
      </c>
      <c r="DZ749">
        <v>0</v>
      </c>
      <c r="EA749">
        <v>0</v>
      </c>
      <c r="EB749">
        <v>0</v>
      </c>
      <c r="EC749">
        <v>0</v>
      </c>
      <c r="ED749">
        <v>0</v>
      </c>
      <c r="EE749">
        <v>0</v>
      </c>
      <c r="EF749">
        <v>0</v>
      </c>
      <c r="EG749">
        <v>0</v>
      </c>
      <c r="EH749">
        <v>0</v>
      </c>
      <c r="EI749">
        <v>0</v>
      </c>
      <c r="EJ749">
        <v>0</v>
      </c>
      <c r="EK749">
        <v>0</v>
      </c>
      <c r="EL749">
        <v>0</v>
      </c>
      <c r="EM749">
        <v>0</v>
      </c>
      <c r="EN749">
        <v>0</v>
      </c>
      <c r="EO749">
        <v>0</v>
      </c>
      <c r="EP749">
        <v>0</v>
      </c>
      <c r="EQ749">
        <v>0</v>
      </c>
      <c r="ER749">
        <v>0</v>
      </c>
      <c r="ES749">
        <v>0</v>
      </c>
    </row>
    <row r="750" spans="1:149" hidden="1" x14ac:dyDescent="0.3">
      <c r="A750" t="s">
        <v>148</v>
      </c>
      <c r="B750" t="s">
        <v>1033</v>
      </c>
      <c r="C750" t="s">
        <v>1573</v>
      </c>
      <c r="D750" t="s">
        <v>151</v>
      </c>
      <c r="E750" t="s">
        <v>152</v>
      </c>
      <c r="F750" t="s">
        <v>1598</v>
      </c>
      <c r="G750" t="str">
        <f>VLOOKUP(L750,'[3]Locn Lookup 2'!G:H,2,FALSE)</f>
        <v>116 -  GREENWICH HIGH SCHOOL</v>
      </c>
      <c r="H750" t="str">
        <f t="shared" si="39"/>
        <v>20223116 -  GREENWICH HIGH SCHOOL</v>
      </c>
      <c r="I750" t="s">
        <v>154</v>
      </c>
      <c r="J750" t="s">
        <v>155</v>
      </c>
      <c r="L750" s="3">
        <v>116</v>
      </c>
      <c r="M750" t="s">
        <v>156</v>
      </c>
      <c r="N750" t="s">
        <v>1599</v>
      </c>
      <c r="O750" t="s">
        <v>151</v>
      </c>
      <c r="P750" t="s">
        <v>158</v>
      </c>
      <c r="Q750" t="s">
        <v>159</v>
      </c>
      <c r="R750">
        <v>125500</v>
      </c>
      <c r="S750">
        <v>0</v>
      </c>
      <c r="T750">
        <v>0</v>
      </c>
      <c r="U750">
        <v>0</v>
      </c>
      <c r="V750">
        <v>125500</v>
      </c>
      <c r="W750">
        <v>104500</v>
      </c>
      <c r="X750">
        <v>0</v>
      </c>
      <c r="Y750">
        <v>0</v>
      </c>
      <c r="Z750">
        <v>21000</v>
      </c>
      <c r="AA750">
        <v>83.27</v>
      </c>
      <c r="AB750">
        <v>245000</v>
      </c>
      <c r="AC750">
        <v>0</v>
      </c>
      <c r="AD750">
        <v>0</v>
      </c>
      <c r="AE750">
        <f t="shared" si="40"/>
        <v>0</v>
      </c>
      <c r="AF750">
        <v>245000</v>
      </c>
      <c r="AG750">
        <v>224000</v>
      </c>
      <c r="AH750">
        <v>21000</v>
      </c>
      <c r="AI750">
        <v>91.43</v>
      </c>
      <c r="AJ750">
        <v>245000</v>
      </c>
      <c r="AK750">
        <v>0</v>
      </c>
      <c r="AL750">
        <v>0</v>
      </c>
      <c r="AM750">
        <v>0</v>
      </c>
      <c r="AN750">
        <v>245000</v>
      </c>
      <c r="AO750">
        <v>119500</v>
      </c>
      <c r="AP750">
        <v>0</v>
      </c>
      <c r="AQ750">
        <v>125500</v>
      </c>
      <c r="AR750">
        <v>48.78</v>
      </c>
      <c r="AS750">
        <v>0</v>
      </c>
      <c r="AT750">
        <v>0</v>
      </c>
      <c r="AU750">
        <v>0</v>
      </c>
      <c r="AV750">
        <v>0</v>
      </c>
      <c r="AW750">
        <v>0</v>
      </c>
      <c r="AX750">
        <v>0</v>
      </c>
      <c r="AY750">
        <v>0</v>
      </c>
      <c r="AZ750" t="s">
        <v>1600</v>
      </c>
      <c r="BA750" t="s">
        <v>1598</v>
      </c>
      <c r="BB750" t="s">
        <v>161</v>
      </c>
      <c r="BC750" t="s">
        <v>161</v>
      </c>
      <c r="BD750" t="s">
        <v>161</v>
      </c>
      <c r="BE750" t="s">
        <v>161</v>
      </c>
      <c r="BF750" t="s">
        <v>159</v>
      </c>
      <c r="BG750" t="s">
        <v>161</v>
      </c>
      <c r="BH750" s="4">
        <v>43647</v>
      </c>
      <c r="BI750">
        <v>0</v>
      </c>
      <c r="BJ750" s="4">
        <v>44012</v>
      </c>
      <c r="BK750" t="s">
        <v>161</v>
      </c>
      <c r="BL750" t="s">
        <v>161</v>
      </c>
      <c r="BM750" t="s">
        <v>161</v>
      </c>
      <c r="BO750" t="s">
        <v>161</v>
      </c>
      <c r="BQ750" t="s">
        <v>161</v>
      </c>
      <c r="BS750" t="s">
        <v>161</v>
      </c>
      <c r="BU750" t="s">
        <v>161</v>
      </c>
      <c r="BW750" t="s">
        <v>161</v>
      </c>
      <c r="BX750" t="s">
        <v>161</v>
      </c>
      <c r="BZ750">
        <v>0</v>
      </c>
      <c r="CA750">
        <v>0</v>
      </c>
      <c r="CB750">
        <v>0</v>
      </c>
      <c r="CC750">
        <v>0</v>
      </c>
      <c r="CD750">
        <v>0</v>
      </c>
      <c r="CE750">
        <v>0</v>
      </c>
      <c r="CF750">
        <v>0</v>
      </c>
      <c r="CG750">
        <v>0</v>
      </c>
      <c r="CH750">
        <v>0</v>
      </c>
      <c r="CI750">
        <v>0</v>
      </c>
      <c r="CJ750">
        <v>0</v>
      </c>
      <c r="CK750">
        <v>0</v>
      </c>
      <c r="CL750">
        <v>0</v>
      </c>
      <c r="CM750">
        <v>0</v>
      </c>
      <c r="CN750">
        <v>0</v>
      </c>
      <c r="CO750">
        <v>0</v>
      </c>
      <c r="CP750">
        <v>0</v>
      </c>
      <c r="CQ750">
        <v>0</v>
      </c>
      <c r="CR750">
        <v>0</v>
      </c>
      <c r="CS750">
        <v>0</v>
      </c>
      <c r="CT750">
        <v>0</v>
      </c>
      <c r="CU750">
        <v>0</v>
      </c>
      <c r="CV750">
        <v>0</v>
      </c>
      <c r="CW750">
        <v>0</v>
      </c>
      <c r="CX750">
        <v>0</v>
      </c>
      <c r="CY750">
        <v>0</v>
      </c>
      <c r="CZ750">
        <v>0</v>
      </c>
      <c r="DA750">
        <v>0</v>
      </c>
      <c r="DB750">
        <v>0</v>
      </c>
      <c r="DC750">
        <v>0</v>
      </c>
      <c r="DD750">
        <v>0</v>
      </c>
      <c r="DE750">
        <v>0</v>
      </c>
      <c r="DF750">
        <v>0</v>
      </c>
      <c r="DG750">
        <v>0</v>
      </c>
      <c r="DH750">
        <v>0</v>
      </c>
      <c r="DI750">
        <v>0</v>
      </c>
      <c r="DJ750">
        <v>0</v>
      </c>
      <c r="DK750">
        <v>0</v>
      </c>
      <c r="DL750">
        <v>0</v>
      </c>
      <c r="DM750">
        <v>0</v>
      </c>
      <c r="DN750">
        <v>0</v>
      </c>
      <c r="DO750">
        <v>0</v>
      </c>
      <c r="DP750">
        <v>0</v>
      </c>
      <c r="DQ750">
        <v>0</v>
      </c>
      <c r="DR750">
        <v>0</v>
      </c>
      <c r="DS750">
        <v>0</v>
      </c>
      <c r="DT750">
        <v>0</v>
      </c>
      <c r="DU750">
        <v>0</v>
      </c>
      <c r="DV750">
        <v>0</v>
      </c>
      <c r="DW750">
        <v>0</v>
      </c>
      <c r="DX750">
        <v>0</v>
      </c>
      <c r="DY750">
        <v>0</v>
      </c>
      <c r="DZ750">
        <v>0</v>
      </c>
      <c r="EA750">
        <v>0</v>
      </c>
      <c r="EB750">
        <v>0</v>
      </c>
      <c r="EC750">
        <v>0</v>
      </c>
      <c r="ED750">
        <v>0</v>
      </c>
      <c r="EE750">
        <v>0</v>
      </c>
      <c r="EF750">
        <v>0</v>
      </c>
      <c r="EG750">
        <v>0</v>
      </c>
      <c r="EH750">
        <v>0</v>
      </c>
      <c r="EI750">
        <v>0</v>
      </c>
      <c r="EJ750">
        <v>0</v>
      </c>
      <c r="EK750">
        <v>0</v>
      </c>
      <c r="EL750">
        <v>0</v>
      </c>
      <c r="EM750">
        <v>0</v>
      </c>
      <c r="EN750">
        <v>0</v>
      </c>
      <c r="EO750">
        <v>0</v>
      </c>
      <c r="EP750">
        <v>0</v>
      </c>
      <c r="EQ750">
        <v>0</v>
      </c>
      <c r="ER750">
        <v>0</v>
      </c>
      <c r="ES750">
        <v>0</v>
      </c>
    </row>
    <row r="751" spans="1:149" hidden="1" x14ac:dyDescent="0.3">
      <c r="A751" t="s">
        <v>148</v>
      </c>
      <c r="B751" t="s">
        <v>1033</v>
      </c>
      <c r="C751" t="s">
        <v>1573</v>
      </c>
      <c r="D751" t="s">
        <v>151</v>
      </c>
      <c r="E751" t="s">
        <v>152</v>
      </c>
      <c r="F751" t="s">
        <v>1601</v>
      </c>
      <c r="G751" t="str">
        <f>VLOOKUP(L751,'[3]Locn Lookup 2'!G:H,2,FALSE)</f>
        <v>116 -  GREENWICH HIGH SCHOOL</v>
      </c>
      <c r="H751" t="str">
        <f t="shared" si="39"/>
        <v>20225116 -  GREENWICH HIGH SCHOOL</v>
      </c>
      <c r="I751" t="s">
        <v>154</v>
      </c>
      <c r="J751" t="s">
        <v>155</v>
      </c>
      <c r="L751" s="3">
        <v>116</v>
      </c>
      <c r="M751" t="s">
        <v>156</v>
      </c>
      <c r="N751" t="s">
        <v>1602</v>
      </c>
      <c r="O751" t="s">
        <v>151</v>
      </c>
      <c r="P751" t="s">
        <v>158</v>
      </c>
      <c r="Q751" t="s">
        <v>159</v>
      </c>
      <c r="R751">
        <v>244709.91</v>
      </c>
      <c r="S751">
        <v>0</v>
      </c>
      <c r="T751">
        <v>0</v>
      </c>
      <c r="U751">
        <v>0</v>
      </c>
      <c r="V751">
        <v>244709.91</v>
      </c>
      <c r="W751">
        <v>149819.54999999999</v>
      </c>
      <c r="X751">
        <v>18157.14</v>
      </c>
      <c r="Y751">
        <v>0</v>
      </c>
      <c r="Z751">
        <v>76733.22</v>
      </c>
      <c r="AA751">
        <v>68.64</v>
      </c>
      <c r="AB751">
        <v>682503</v>
      </c>
      <c r="AC751">
        <v>0</v>
      </c>
      <c r="AD751">
        <v>0</v>
      </c>
      <c r="AE751">
        <f t="shared" si="40"/>
        <v>0</v>
      </c>
      <c r="AF751">
        <v>682503</v>
      </c>
      <c r="AG751">
        <v>587612.64</v>
      </c>
      <c r="AH751">
        <v>76733.22</v>
      </c>
      <c r="AI751">
        <v>88.76</v>
      </c>
      <c r="AJ751">
        <v>682503</v>
      </c>
      <c r="AK751">
        <v>0</v>
      </c>
      <c r="AL751">
        <v>0</v>
      </c>
      <c r="AM751">
        <v>0</v>
      </c>
      <c r="AN751">
        <v>682503</v>
      </c>
      <c r="AO751">
        <v>437793.09</v>
      </c>
      <c r="AP751">
        <v>0</v>
      </c>
      <c r="AQ751">
        <v>244709.91</v>
      </c>
      <c r="AR751">
        <v>64.150000000000006</v>
      </c>
      <c r="AS751">
        <v>0</v>
      </c>
      <c r="AT751">
        <v>0</v>
      </c>
      <c r="AU751">
        <v>0</v>
      </c>
      <c r="AV751">
        <v>0</v>
      </c>
      <c r="AW751">
        <v>0</v>
      </c>
      <c r="AX751">
        <v>0</v>
      </c>
      <c r="AY751">
        <v>0</v>
      </c>
      <c r="AZ751" t="s">
        <v>1603</v>
      </c>
      <c r="BA751" t="s">
        <v>1601</v>
      </c>
      <c r="BB751" t="s">
        <v>161</v>
      </c>
      <c r="BC751" t="s">
        <v>161</v>
      </c>
      <c r="BD751" t="s">
        <v>161</v>
      </c>
      <c r="BE751" t="s">
        <v>161</v>
      </c>
      <c r="BF751" t="s">
        <v>159</v>
      </c>
      <c r="BG751" t="s">
        <v>161</v>
      </c>
      <c r="BH751" s="4">
        <v>43647</v>
      </c>
      <c r="BI751">
        <v>0</v>
      </c>
      <c r="BJ751" s="4">
        <v>44012</v>
      </c>
      <c r="BK751" t="s">
        <v>161</v>
      </c>
      <c r="BL751" t="s">
        <v>161</v>
      </c>
      <c r="BM751" t="s">
        <v>161</v>
      </c>
      <c r="BO751" t="s">
        <v>161</v>
      </c>
      <c r="BQ751" t="s">
        <v>161</v>
      </c>
      <c r="BS751" t="s">
        <v>161</v>
      </c>
      <c r="BU751" t="s">
        <v>161</v>
      </c>
      <c r="BW751" t="s">
        <v>161</v>
      </c>
      <c r="BX751" t="s">
        <v>161</v>
      </c>
      <c r="BZ751">
        <v>0</v>
      </c>
      <c r="CA751">
        <v>0</v>
      </c>
      <c r="CB751">
        <v>0</v>
      </c>
      <c r="CC751">
        <v>0</v>
      </c>
      <c r="CD751">
        <v>0</v>
      </c>
      <c r="CE751">
        <v>0</v>
      </c>
      <c r="CF751">
        <v>0</v>
      </c>
      <c r="CG751">
        <v>0</v>
      </c>
      <c r="CH751">
        <v>0</v>
      </c>
      <c r="CI751">
        <v>0</v>
      </c>
      <c r="CJ751">
        <v>0</v>
      </c>
      <c r="CK751">
        <v>0</v>
      </c>
      <c r="CL751">
        <v>0</v>
      </c>
      <c r="CM751">
        <v>0</v>
      </c>
      <c r="CN751">
        <v>0</v>
      </c>
      <c r="CO751">
        <v>0</v>
      </c>
      <c r="CP751">
        <v>0</v>
      </c>
      <c r="CQ751">
        <v>0</v>
      </c>
      <c r="CR751">
        <v>0</v>
      </c>
      <c r="CS751">
        <v>0</v>
      </c>
      <c r="CT751">
        <v>0</v>
      </c>
      <c r="CU751">
        <v>0</v>
      </c>
      <c r="CV751">
        <v>0</v>
      </c>
      <c r="CW751">
        <v>0</v>
      </c>
      <c r="CX751">
        <v>0</v>
      </c>
      <c r="CY751">
        <v>0</v>
      </c>
      <c r="CZ751">
        <v>0</v>
      </c>
      <c r="DA751">
        <v>0</v>
      </c>
      <c r="DB751">
        <v>0</v>
      </c>
      <c r="DC751">
        <v>0</v>
      </c>
      <c r="DD751">
        <v>0</v>
      </c>
      <c r="DE751">
        <v>0</v>
      </c>
      <c r="DF751">
        <v>0</v>
      </c>
      <c r="DG751">
        <v>0</v>
      </c>
      <c r="DH751">
        <v>0</v>
      </c>
      <c r="DI751">
        <v>0</v>
      </c>
      <c r="DJ751">
        <v>0</v>
      </c>
      <c r="DK751">
        <v>0</v>
      </c>
      <c r="DL751">
        <v>0</v>
      </c>
      <c r="DM751">
        <v>0</v>
      </c>
      <c r="DN751">
        <v>0</v>
      </c>
      <c r="DO751">
        <v>0</v>
      </c>
      <c r="DP751">
        <v>0</v>
      </c>
      <c r="DQ751">
        <v>0</v>
      </c>
      <c r="DR751">
        <v>0</v>
      </c>
      <c r="DS751">
        <v>0</v>
      </c>
      <c r="DT751">
        <v>0</v>
      </c>
      <c r="DU751">
        <v>0</v>
      </c>
      <c r="DV751">
        <v>0</v>
      </c>
      <c r="DW751">
        <v>0</v>
      </c>
      <c r="DX751">
        <v>0</v>
      </c>
      <c r="DY751">
        <v>0</v>
      </c>
      <c r="DZ751">
        <v>0</v>
      </c>
      <c r="EA751">
        <v>0</v>
      </c>
      <c r="EB751">
        <v>0</v>
      </c>
      <c r="EC751">
        <v>0</v>
      </c>
      <c r="ED751">
        <v>0</v>
      </c>
      <c r="EE751">
        <v>0</v>
      </c>
      <c r="EF751">
        <v>0</v>
      </c>
      <c r="EG751">
        <v>0</v>
      </c>
      <c r="EH751">
        <v>0</v>
      </c>
      <c r="EI751">
        <v>0</v>
      </c>
      <c r="EJ751">
        <v>0</v>
      </c>
      <c r="EK751">
        <v>0</v>
      </c>
      <c r="EL751">
        <v>0</v>
      </c>
      <c r="EM751">
        <v>0</v>
      </c>
      <c r="EN751">
        <v>0</v>
      </c>
      <c r="EO751">
        <v>0</v>
      </c>
      <c r="EP751">
        <v>0</v>
      </c>
      <c r="EQ751">
        <v>0</v>
      </c>
      <c r="ER751">
        <v>0</v>
      </c>
      <c r="ES751">
        <v>0</v>
      </c>
    </row>
    <row r="752" spans="1:149" hidden="1" x14ac:dyDescent="0.3">
      <c r="A752" t="s">
        <v>148</v>
      </c>
      <c r="B752" t="s">
        <v>1033</v>
      </c>
      <c r="C752" t="s">
        <v>1573</v>
      </c>
      <c r="D752" t="s">
        <v>151</v>
      </c>
      <c r="E752" t="s">
        <v>152</v>
      </c>
      <c r="F752" t="s">
        <v>829</v>
      </c>
      <c r="G752" t="str">
        <f>VLOOKUP(L752,'[3]Locn Lookup 2'!G:H,2,FALSE)</f>
        <v>116 -  GREENWICH HIGH SCHOOL</v>
      </c>
      <c r="H752" t="str">
        <f t="shared" si="39"/>
        <v>21932116 -  GREENWICH HIGH SCHOOL</v>
      </c>
      <c r="I752" t="s">
        <v>154</v>
      </c>
      <c r="J752" t="s">
        <v>155</v>
      </c>
      <c r="L752" s="3">
        <v>116</v>
      </c>
      <c r="M752" t="s">
        <v>156</v>
      </c>
      <c r="N752" t="s">
        <v>1604</v>
      </c>
      <c r="O752" t="s">
        <v>151</v>
      </c>
      <c r="P752" t="s">
        <v>158</v>
      </c>
      <c r="Q752" t="s">
        <v>307</v>
      </c>
      <c r="R752">
        <v>0</v>
      </c>
      <c r="S752">
        <v>0</v>
      </c>
      <c r="T752">
        <v>0</v>
      </c>
      <c r="U752">
        <v>0</v>
      </c>
      <c r="V752">
        <v>0</v>
      </c>
      <c r="W752">
        <v>0</v>
      </c>
      <c r="X752">
        <v>0</v>
      </c>
      <c r="Y752">
        <v>0</v>
      </c>
      <c r="Z752">
        <v>0</v>
      </c>
      <c r="AA752">
        <v>0</v>
      </c>
      <c r="AB752">
        <v>260000</v>
      </c>
      <c r="AC752">
        <v>210000</v>
      </c>
      <c r="AD752">
        <v>-260000</v>
      </c>
      <c r="AE752">
        <f t="shared" si="40"/>
        <v>-50000</v>
      </c>
      <c r="AF752">
        <v>210000</v>
      </c>
      <c r="AG752">
        <v>210000</v>
      </c>
      <c r="AH752">
        <v>0</v>
      </c>
      <c r="AI752">
        <v>100</v>
      </c>
      <c r="AJ752">
        <v>0</v>
      </c>
      <c r="AK752">
        <v>0</v>
      </c>
      <c r="AL752">
        <v>0</v>
      </c>
      <c r="AM752">
        <v>0</v>
      </c>
      <c r="AN752">
        <v>0</v>
      </c>
      <c r="AO752">
        <v>0</v>
      </c>
      <c r="AP752">
        <v>0</v>
      </c>
      <c r="AQ752">
        <v>0</v>
      </c>
      <c r="AR752">
        <v>0</v>
      </c>
      <c r="AS752">
        <v>0</v>
      </c>
      <c r="AT752">
        <v>0</v>
      </c>
      <c r="AU752">
        <v>0</v>
      </c>
      <c r="AV752">
        <v>0</v>
      </c>
      <c r="AW752">
        <v>0</v>
      </c>
      <c r="AX752">
        <v>0</v>
      </c>
      <c r="AY752">
        <v>0</v>
      </c>
      <c r="AZ752" t="s">
        <v>831</v>
      </c>
      <c r="BA752" t="s">
        <v>829</v>
      </c>
      <c r="BB752" t="s">
        <v>161</v>
      </c>
      <c r="BC752" t="s">
        <v>161</v>
      </c>
      <c r="BD752" t="s">
        <v>161</v>
      </c>
      <c r="BE752" t="s">
        <v>161</v>
      </c>
      <c r="BF752" t="s">
        <v>159</v>
      </c>
      <c r="BG752" t="s">
        <v>161</v>
      </c>
      <c r="BH752" t="s">
        <v>161</v>
      </c>
      <c r="BI752">
        <v>0</v>
      </c>
      <c r="BJ752" t="s">
        <v>161</v>
      </c>
      <c r="BK752" t="s">
        <v>161</v>
      </c>
      <c r="BL752" t="s">
        <v>161</v>
      </c>
      <c r="BM752" t="s">
        <v>161</v>
      </c>
      <c r="BO752" t="s">
        <v>161</v>
      </c>
      <c r="BQ752" t="s">
        <v>161</v>
      </c>
      <c r="BS752" t="s">
        <v>161</v>
      </c>
      <c r="BU752" t="s">
        <v>161</v>
      </c>
      <c r="BW752" t="s">
        <v>161</v>
      </c>
      <c r="BX752" t="s">
        <v>161</v>
      </c>
      <c r="BZ752">
        <v>0</v>
      </c>
      <c r="CA752">
        <v>0</v>
      </c>
      <c r="CB752">
        <v>0</v>
      </c>
      <c r="CC752">
        <v>0</v>
      </c>
      <c r="CD752">
        <v>0</v>
      </c>
      <c r="CE752">
        <v>0</v>
      </c>
      <c r="CF752">
        <v>0</v>
      </c>
      <c r="CG752">
        <v>0</v>
      </c>
      <c r="CH752">
        <v>0</v>
      </c>
      <c r="CI752">
        <v>0</v>
      </c>
      <c r="CJ752">
        <v>0</v>
      </c>
      <c r="CK752">
        <v>0</v>
      </c>
      <c r="CL752">
        <v>0</v>
      </c>
      <c r="CM752">
        <v>0</v>
      </c>
      <c r="CN752">
        <v>0</v>
      </c>
      <c r="CO752">
        <v>0</v>
      </c>
      <c r="CP752">
        <v>0</v>
      </c>
      <c r="CQ752">
        <v>0</v>
      </c>
      <c r="CR752">
        <v>0</v>
      </c>
      <c r="CS752">
        <v>0</v>
      </c>
      <c r="CT752">
        <v>0</v>
      </c>
      <c r="CU752">
        <v>0</v>
      </c>
      <c r="CV752">
        <v>0</v>
      </c>
      <c r="CW752">
        <v>0</v>
      </c>
      <c r="CX752">
        <v>0</v>
      </c>
      <c r="CY752">
        <v>0</v>
      </c>
      <c r="CZ752">
        <v>0</v>
      </c>
      <c r="DA752">
        <v>0</v>
      </c>
      <c r="DB752">
        <v>0</v>
      </c>
      <c r="DC752">
        <v>0</v>
      </c>
      <c r="DD752">
        <v>0</v>
      </c>
      <c r="DE752">
        <v>0</v>
      </c>
      <c r="DF752">
        <v>0</v>
      </c>
      <c r="DG752">
        <v>0</v>
      </c>
      <c r="DH752">
        <v>0</v>
      </c>
      <c r="DI752">
        <v>0</v>
      </c>
      <c r="DJ752">
        <v>0</v>
      </c>
      <c r="DK752">
        <v>0</v>
      </c>
      <c r="DL752">
        <v>0</v>
      </c>
      <c r="DM752">
        <v>0</v>
      </c>
      <c r="DN752">
        <v>0</v>
      </c>
      <c r="DO752">
        <v>0</v>
      </c>
      <c r="DP752">
        <v>0</v>
      </c>
      <c r="DQ752">
        <v>0</v>
      </c>
      <c r="DR752">
        <v>0</v>
      </c>
      <c r="DS752">
        <v>0</v>
      </c>
      <c r="DT752">
        <v>0</v>
      </c>
      <c r="DU752">
        <v>0</v>
      </c>
      <c r="DV752">
        <v>0</v>
      </c>
      <c r="DW752">
        <v>0</v>
      </c>
      <c r="DX752">
        <v>0</v>
      </c>
      <c r="DY752">
        <v>0</v>
      </c>
      <c r="DZ752">
        <v>0</v>
      </c>
      <c r="EA752">
        <v>0</v>
      </c>
      <c r="EB752">
        <v>0</v>
      </c>
      <c r="EC752">
        <v>0</v>
      </c>
      <c r="ED752">
        <v>0</v>
      </c>
      <c r="EE752">
        <v>210000</v>
      </c>
      <c r="EF752">
        <v>0</v>
      </c>
      <c r="EG752">
        <v>210000</v>
      </c>
      <c r="EH752">
        <v>210000</v>
      </c>
      <c r="EI752">
        <v>0</v>
      </c>
      <c r="EJ752">
        <v>0</v>
      </c>
      <c r="EK752">
        <v>100</v>
      </c>
      <c r="EL752">
        <v>0</v>
      </c>
      <c r="EM752">
        <v>0</v>
      </c>
      <c r="EN752">
        <v>0</v>
      </c>
      <c r="EO752">
        <v>0</v>
      </c>
      <c r="EP752">
        <v>0</v>
      </c>
      <c r="EQ752">
        <v>0</v>
      </c>
      <c r="ER752">
        <v>0</v>
      </c>
      <c r="ES752">
        <v>0</v>
      </c>
    </row>
    <row r="753" spans="1:149" hidden="1" x14ac:dyDescent="0.3">
      <c r="A753" t="s">
        <v>148</v>
      </c>
      <c r="B753" t="s">
        <v>1033</v>
      </c>
      <c r="C753" t="s">
        <v>1573</v>
      </c>
      <c r="D753" t="s">
        <v>203</v>
      </c>
      <c r="E753" t="s">
        <v>204</v>
      </c>
      <c r="F753" t="s">
        <v>1464</v>
      </c>
      <c r="G753" t="str">
        <f>VLOOKUP(L753,'[3]Locn Lookup 2'!G:H,2,FALSE)</f>
        <v>116 -  GREENWICH HIGH SCHOOL</v>
      </c>
      <c r="H753" t="str">
        <f t="shared" si="39"/>
        <v>17170116 -  GREENWICH HIGH SCHOOL</v>
      </c>
      <c r="I753" t="s">
        <v>154</v>
      </c>
      <c r="J753" t="s">
        <v>155</v>
      </c>
      <c r="L753" s="3">
        <v>116</v>
      </c>
      <c r="M753" t="s">
        <v>156</v>
      </c>
      <c r="N753" t="s">
        <v>1605</v>
      </c>
      <c r="O753" t="s">
        <v>203</v>
      </c>
      <c r="P753" t="s">
        <v>158</v>
      </c>
      <c r="Q753" t="s">
        <v>159</v>
      </c>
      <c r="R753">
        <v>0</v>
      </c>
      <c r="S753">
        <v>0</v>
      </c>
      <c r="T753">
        <v>0</v>
      </c>
      <c r="U753">
        <v>0</v>
      </c>
      <c r="V753">
        <v>0</v>
      </c>
      <c r="W753">
        <v>0</v>
      </c>
      <c r="X753">
        <v>0</v>
      </c>
      <c r="Y753">
        <v>0</v>
      </c>
      <c r="Z753">
        <v>0</v>
      </c>
      <c r="AA753">
        <v>0</v>
      </c>
      <c r="AB753">
        <v>30000</v>
      </c>
      <c r="AC753">
        <v>18000</v>
      </c>
      <c r="AD753">
        <v>0</v>
      </c>
      <c r="AE753">
        <f t="shared" si="40"/>
        <v>18000</v>
      </c>
      <c r="AF753">
        <v>48000</v>
      </c>
      <c r="AG753">
        <v>48000</v>
      </c>
      <c r="AH753">
        <v>0</v>
      </c>
      <c r="AI753">
        <v>100</v>
      </c>
      <c r="AJ753">
        <v>0</v>
      </c>
      <c r="AK753">
        <v>0</v>
      </c>
      <c r="AL753">
        <v>0</v>
      </c>
      <c r="AM753">
        <v>0</v>
      </c>
      <c r="AN753">
        <v>0</v>
      </c>
      <c r="AO753">
        <v>0</v>
      </c>
      <c r="AP753">
        <v>0</v>
      </c>
      <c r="AQ753">
        <v>0</v>
      </c>
      <c r="AR753">
        <v>0</v>
      </c>
      <c r="AS753">
        <v>0</v>
      </c>
      <c r="AT753">
        <v>0</v>
      </c>
      <c r="AU753">
        <v>0</v>
      </c>
      <c r="AV753">
        <v>0</v>
      </c>
      <c r="AW753">
        <v>0</v>
      </c>
      <c r="AX753">
        <v>0</v>
      </c>
      <c r="AY753">
        <v>0</v>
      </c>
      <c r="AZ753" t="s">
        <v>207</v>
      </c>
      <c r="BA753" t="s">
        <v>1464</v>
      </c>
      <c r="BB753" t="s">
        <v>161</v>
      </c>
      <c r="BC753" t="s">
        <v>161</v>
      </c>
      <c r="BD753" t="s">
        <v>161</v>
      </c>
      <c r="BE753" t="s">
        <v>161</v>
      </c>
      <c r="BF753" t="s">
        <v>159</v>
      </c>
      <c r="BG753" t="s">
        <v>161</v>
      </c>
      <c r="BH753" s="4">
        <v>42552</v>
      </c>
      <c r="BI753">
        <v>0</v>
      </c>
      <c r="BJ753" s="4">
        <v>42916</v>
      </c>
      <c r="BK753" t="s">
        <v>161</v>
      </c>
      <c r="BL753" t="s">
        <v>161</v>
      </c>
      <c r="BM753" t="s">
        <v>161</v>
      </c>
      <c r="BO753" t="s">
        <v>161</v>
      </c>
      <c r="BQ753" t="s">
        <v>161</v>
      </c>
      <c r="BS753" t="s">
        <v>161</v>
      </c>
      <c r="BU753" t="s">
        <v>161</v>
      </c>
      <c r="BW753" t="s">
        <v>161</v>
      </c>
      <c r="BX753" t="s">
        <v>161</v>
      </c>
      <c r="BZ753">
        <v>0</v>
      </c>
      <c r="CA753">
        <v>0</v>
      </c>
      <c r="CB753">
        <v>0</v>
      </c>
      <c r="CC753">
        <v>0</v>
      </c>
      <c r="CD753">
        <v>0</v>
      </c>
      <c r="CE753">
        <v>0</v>
      </c>
      <c r="CF753">
        <v>0</v>
      </c>
      <c r="CG753">
        <v>0</v>
      </c>
      <c r="CH753">
        <v>0</v>
      </c>
      <c r="CI753">
        <v>0</v>
      </c>
      <c r="CJ753">
        <v>0</v>
      </c>
      <c r="CK753">
        <v>0</v>
      </c>
      <c r="CL753">
        <v>0</v>
      </c>
      <c r="CM753">
        <v>0</v>
      </c>
      <c r="CN753">
        <v>0</v>
      </c>
      <c r="CO753">
        <v>0</v>
      </c>
      <c r="CP753">
        <v>30000</v>
      </c>
      <c r="CQ753">
        <v>18000</v>
      </c>
      <c r="CR753">
        <v>0</v>
      </c>
      <c r="CS753">
        <v>48000</v>
      </c>
      <c r="CT753">
        <v>48000</v>
      </c>
      <c r="CU753">
        <v>0</v>
      </c>
      <c r="CV753">
        <v>0</v>
      </c>
      <c r="CW753">
        <v>100</v>
      </c>
      <c r="CX753">
        <v>0</v>
      </c>
      <c r="CY753">
        <v>0</v>
      </c>
      <c r="CZ753">
        <v>0</v>
      </c>
      <c r="DA753">
        <v>0</v>
      </c>
      <c r="DB753">
        <v>0</v>
      </c>
      <c r="DC753">
        <v>0</v>
      </c>
      <c r="DD753">
        <v>0</v>
      </c>
      <c r="DE753">
        <v>0</v>
      </c>
      <c r="DF753">
        <v>0</v>
      </c>
      <c r="DG753">
        <v>0</v>
      </c>
      <c r="DH753">
        <v>0</v>
      </c>
      <c r="DI753">
        <v>0</v>
      </c>
      <c r="DJ753">
        <v>0</v>
      </c>
      <c r="DK753">
        <v>0</v>
      </c>
      <c r="DL753">
        <v>0</v>
      </c>
      <c r="DM753">
        <v>0</v>
      </c>
      <c r="DN753">
        <v>0</v>
      </c>
      <c r="DO753">
        <v>0</v>
      </c>
      <c r="DP753">
        <v>0</v>
      </c>
      <c r="DQ753">
        <v>0</v>
      </c>
      <c r="DR753">
        <v>0</v>
      </c>
      <c r="DS753">
        <v>0</v>
      </c>
      <c r="DT753">
        <v>0</v>
      </c>
      <c r="DU753">
        <v>0</v>
      </c>
      <c r="DV753">
        <v>0</v>
      </c>
      <c r="DW753">
        <v>0</v>
      </c>
      <c r="DX753">
        <v>0</v>
      </c>
      <c r="DY753">
        <v>0</v>
      </c>
      <c r="DZ753">
        <v>0</v>
      </c>
      <c r="EA753">
        <v>0</v>
      </c>
      <c r="EB753">
        <v>0</v>
      </c>
      <c r="EC753">
        <v>0</v>
      </c>
      <c r="ED753">
        <v>0</v>
      </c>
      <c r="EE753">
        <v>0</v>
      </c>
      <c r="EF753">
        <v>0</v>
      </c>
      <c r="EG753">
        <v>0</v>
      </c>
      <c r="EH753">
        <v>0</v>
      </c>
      <c r="EI753">
        <v>0</v>
      </c>
      <c r="EJ753">
        <v>0</v>
      </c>
      <c r="EK753">
        <v>0</v>
      </c>
      <c r="EL753">
        <v>0</v>
      </c>
      <c r="EM753">
        <v>0</v>
      </c>
      <c r="EN753">
        <v>0</v>
      </c>
      <c r="EO753">
        <v>0</v>
      </c>
      <c r="EP753">
        <v>0</v>
      </c>
      <c r="EQ753">
        <v>0</v>
      </c>
      <c r="ER753">
        <v>0</v>
      </c>
      <c r="ES753">
        <v>0</v>
      </c>
    </row>
    <row r="754" spans="1:149" hidden="1" x14ac:dyDescent="0.3">
      <c r="A754" t="s">
        <v>148</v>
      </c>
      <c r="B754" t="s">
        <v>1033</v>
      </c>
      <c r="C754" t="s">
        <v>1573</v>
      </c>
      <c r="D754" t="s">
        <v>203</v>
      </c>
      <c r="E754" t="s">
        <v>204</v>
      </c>
      <c r="F754" t="s">
        <v>1606</v>
      </c>
      <c r="G754" t="str">
        <f>VLOOKUP(L754,'[3]Locn Lookup 2'!G:H,2,FALSE)</f>
        <v>116 -  GREENWICH HIGH SCHOOL</v>
      </c>
      <c r="H754" t="str">
        <f t="shared" si="39"/>
        <v>19213116 -  GREENWICH HIGH SCHOOL</v>
      </c>
      <c r="I754" t="s">
        <v>154</v>
      </c>
      <c r="J754" t="s">
        <v>155</v>
      </c>
      <c r="L754" s="3">
        <v>116</v>
      </c>
      <c r="M754" t="s">
        <v>156</v>
      </c>
      <c r="N754" t="s">
        <v>1607</v>
      </c>
      <c r="O754" t="s">
        <v>1608</v>
      </c>
      <c r="P754" t="s">
        <v>158</v>
      </c>
      <c r="Q754" t="s">
        <v>159</v>
      </c>
      <c r="R754">
        <v>0</v>
      </c>
      <c r="S754">
        <v>0</v>
      </c>
      <c r="T754">
        <v>0</v>
      </c>
      <c r="U754">
        <v>0</v>
      </c>
      <c r="V754">
        <v>0</v>
      </c>
      <c r="W754">
        <v>0</v>
      </c>
      <c r="X754">
        <v>0</v>
      </c>
      <c r="Y754">
        <v>0</v>
      </c>
      <c r="Z754">
        <v>0</v>
      </c>
      <c r="AA754">
        <v>0</v>
      </c>
      <c r="AB754">
        <v>12820</v>
      </c>
      <c r="AC754">
        <v>0</v>
      </c>
      <c r="AD754">
        <v>0</v>
      </c>
      <c r="AE754">
        <f t="shared" si="40"/>
        <v>0</v>
      </c>
      <c r="AF754">
        <v>12820</v>
      </c>
      <c r="AG754">
        <v>12820</v>
      </c>
      <c r="AH754">
        <v>0</v>
      </c>
      <c r="AI754">
        <v>100</v>
      </c>
      <c r="AJ754">
        <v>12820</v>
      </c>
      <c r="AK754">
        <v>0</v>
      </c>
      <c r="AL754">
        <v>0</v>
      </c>
      <c r="AM754">
        <v>0</v>
      </c>
      <c r="AN754">
        <v>12820</v>
      </c>
      <c r="AO754">
        <v>12820</v>
      </c>
      <c r="AP754">
        <v>0</v>
      </c>
      <c r="AQ754">
        <v>0</v>
      </c>
      <c r="AR754">
        <v>100</v>
      </c>
      <c r="AS754">
        <v>0</v>
      </c>
      <c r="AT754">
        <v>0</v>
      </c>
      <c r="AU754">
        <v>0</v>
      </c>
      <c r="AV754">
        <v>0</v>
      </c>
      <c r="AW754">
        <v>0</v>
      </c>
      <c r="AX754">
        <v>0</v>
      </c>
      <c r="AY754">
        <v>0</v>
      </c>
      <c r="AZ754" t="s">
        <v>1608</v>
      </c>
      <c r="BA754" t="s">
        <v>1606</v>
      </c>
      <c r="BB754" t="s">
        <v>161</v>
      </c>
      <c r="BC754" t="s">
        <v>161</v>
      </c>
      <c r="BD754" t="s">
        <v>161</v>
      </c>
      <c r="BE754" t="s">
        <v>161</v>
      </c>
      <c r="BF754" t="s">
        <v>159</v>
      </c>
      <c r="BG754" t="s">
        <v>161</v>
      </c>
      <c r="BH754" s="4">
        <v>43282</v>
      </c>
      <c r="BI754">
        <v>0</v>
      </c>
      <c r="BJ754" s="4">
        <v>43646</v>
      </c>
      <c r="BK754" t="s">
        <v>161</v>
      </c>
      <c r="BL754" t="s">
        <v>161</v>
      </c>
      <c r="BM754" t="s">
        <v>161</v>
      </c>
      <c r="BO754" t="s">
        <v>161</v>
      </c>
      <c r="BQ754" t="s">
        <v>161</v>
      </c>
      <c r="BS754" t="s">
        <v>161</v>
      </c>
      <c r="BU754" t="s">
        <v>161</v>
      </c>
      <c r="BW754" t="s">
        <v>161</v>
      </c>
      <c r="BX754" t="s">
        <v>161</v>
      </c>
      <c r="BZ754">
        <v>12820</v>
      </c>
      <c r="CA754">
        <v>0</v>
      </c>
      <c r="CB754">
        <v>0</v>
      </c>
      <c r="CC754">
        <v>12820</v>
      </c>
      <c r="CD754">
        <v>0</v>
      </c>
      <c r="CE754">
        <v>0</v>
      </c>
      <c r="CF754">
        <v>12820</v>
      </c>
      <c r="CG754">
        <v>0</v>
      </c>
      <c r="CH754">
        <v>0</v>
      </c>
      <c r="CI754">
        <v>0</v>
      </c>
      <c r="CJ754">
        <v>0</v>
      </c>
      <c r="CK754">
        <v>0</v>
      </c>
      <c r="CL754">
        <v>0</v>
      </c>
      <c r="CM754">
        <v>0</v>
      </c>
      <c r="CN754">
        <v>0</v>
      </c>
      <c r="CO754">
        <v>0</v>
      </c>
      <c r="CP754">
        <v>0</v>
      </c>
      <c r="CQ754">
        <v>0</v>
      </c>
      <c r="CR754">
        <v>0</v>
      </c>
      <c r="CS754">
        <v>0</v>
      </c>
      <c r="CT754">
        <v>0</v>
      </c>
      <c r="CU754">
        <v>0</v>
      </c>
      <c r="CV754">
        <v>0</v>
      </c>
      <c r="CW754">
        <v>0</v>
      </c>
      <c r="CX754">
        <v>0</v>
      </c>
      <c r="CY754">
        <v>0</v>
      </c>
      <c r="CZ754">
        <v>0</v>
      </c>
      <c r="DA754">
        <v>0</v>
      </c>
      <c r="DB754">
        <v>0</v>
      </c>
      <c r="DC754">
        <v>0</v>
      </c>
      <c r="DD754">
        <v>0</v>
      </c>
      <c r="DE754">
        <v>0</v>
      </c>
      <c r="DF754">
        <v>0</v>
      </c>
      <c r="DG754">
        <v>0</v>
      </c>
      <c r="DH754">
        <v>0</v>
      </c>
      <c r="DI754">
        <v>0</v>
      </c>
      <c r="DJ754">
        <v>0</v>
      </c>
      <c r="DK754">
        <v>0</v>
      </c>
      <c r="DL754">
        <v>0</v>
      </c>
      <c r="DM754">
        <v>0</v>
      </c>
      <c r="DN754">
        <v>0</v>
      </c>
      <c r="DO754">
        <v>0</v>
      </c>
      <c r="DP754">
        <v>0</v>
      </c>
      <c r="DQ754">
        <v>0</v>
      </c>
      <c r="DR754">
        <v>0</v>
      </c>
      <c r="DS754">
        <v>0</v>
      </c>
      <c r="DT754">
        <v>0</v>
      </c>
      <c r="DU754">
        <v>0</v>
      </c>
      <c r="DV754">
        <v>0</v>
      </c>
      <c r="DW754">
        <v>0</v>
      </c>
      <c r="DX754">
        <v>0</v>
      </c>
      <c r="DY754">
        <v>0</v>
      </c>
      <c r="DZ754">
        <v>0</v>
      </c>
      <c r="EA754">
        <v>0</v>
      </c>
      <c r="EB754">
        <v>0</v>
      </c>
      <c r="EC754">
        <v>0</v>
      </c>
      <c r="ED754">
        <v>0</v>
      </c>
      <c r="EE754">
        <v>0</v>
      </c>
      <c r="EF754">
        <v>0</v>
      </c>
      <c r="EG754">
        <v>0</v>
      </c>
      <c r="EH754">
        <v>0</v>
      </c>
      <c r="EI754">
        <v>0</v>
      </c>
      <c r="EJ754">
        <v>0</v>
      </c>
      <c r="EK754">
        <v>0</v>
      </c>
      <c r="EL754">
        <v>0</v>
      </c>
      <c r="EM754">
        <v>0</v>
      </c>
      <c r="EN754">
        <v>0</v>
      </c>
      <c r="EO754">
        <v>0</v>
      </c>
      <c r="EP754">
        <v>0</v>
      </c>
      <c r="EQ754">
        <v>0</v>
      </c>
      <c r="ER754">
        <v>0</v>
      </c>
      <c r="ES754">
        <v>0</v>
      </c>
    </row>
    <row r="755" spans="1:149" x14ac:dyDescent="0.3">
      <c r="A755" t="s">
        <v>148</v>
      </c>
      <c r="B755" t="s">
        <v>1033</v>
      </c>
      <c r="C755" t="s">
        <v>1573</v>
      </c>
      <c r="D755" t="s">
        <v>203</v>
      </c>
      <c r="E755" t="s">
        <v>204</v>
      </c>
      <c r="F755" t="s">
        <v>1255</v>
      </c>
      <c r="G755" t="str">
        <f>VLOOKUP(L755,'[3]Locn Lookup 2'!G:H,2,FALSE)</f>
        <v>116 -  GREENWICH HIGH SCHOOL</v>
      </c>
      <c r="H755" t="str">
        <f t="shared" si="39"/>
        <v>21268116 -  GREENWICH HIGH SCHOOL</v>
      </c>
      <c r="I755" t="s">
        <v>154</v>
      </c>
      <c r="J755" t="s">
        <v>155</v>
      </c>
      <c r="K755" t="str">
        <f>MID(C755,5,2)</f>
        <v>16</v>
      </c>
      <c r="L755" s="3">
        <v>116</v>
      </c>
      <c r="M755" t="s">
        <v>156</v>
      </c>
      <c r="N755" t="s">
        <v>1609</v>
      </c>
      <c r="O755" t="s">
        <v>203</v>
      </c>
      <c r="P755" t="s">
        <v>158</v>
      </c>
      <c r="Q755" t="s">
        <v>159</v>
      </c>
      <c r="R755">
        <v>45000</v>
      </c>
      <c r="S755">
        <v>0</v>
      </c>
      <c r="T755">
        <v>0</v>
      </c>
      <c r="U755">
        <v>0</v>
      </c>
      <c r="V755">
        <v>45000</v>
      </c>
      <c r="W755">
        <v>0</v>
      </c>
      <c r="X755">
        <v>0</v>
      </c>
      <c r="Y755">
        <v>0</v>
      </c>
      <c r="Z755">
        <v>45000</v>
      </c>
      <c r="AA755">
        <v>0</v>
      </c>
      <c r="AB755">
        <v>45000</v>
      </c>
      <c r="AC755">
        <v>0</v>
      </c>
      <c r="AD755">
        <v>0</v>
      </c>
      <c r="AE755">
        <f t="shared" si="40"/>
        <v>0</v>
      </c>
      <c r="AF755">
        <v>45000</v>
      </c>
      <c r="AG755">
        <v>0</v>
      </c>
      <c r="AH755">
        <v>45000</v>
      </c>
      <c r="AI755">
        <v>0</v>
      </c>
      <c r="AJ755">
        <v>0</v>
      </c>
      <c r="AK755">
        <v>0</v>
      </c>
      <c r="AL755">
        <v>0</v>
      </c>
      <c r="AM755">
        <v>0</v>
      </c>
      <c r="AN755">
        <v>0</v>
      </c>
      <c r="AO755">
        <v>0</v>
      </c>
      <c r="AP755">
        <v>0</v>
      </c>
      <c r="AQ755">
        <v>0</v>
      </c>
      <c r="AR755">
        <v>0</v>
      </c>
      <c r="AS755">
        <v>0</v>
      </c>
      <c r="AT755">
        <v>0</v>
      </c>
      <c r="AU755">
        <v>0</v>
      </c>
      <c r="AV755">
        <v>0</v>
      </c>
      <c r="AW755">
        <v>0</v>
      </c>
      <c r="AX755">
        <v>0</v>
      </c>
      <c r="AY755">
        <v>0</v>
      </c>
      <c r="AZ755" t="s">
        <v>290</v>
      </c>
      <c r="BA755" t="s">
        <v>1255</v>
      </c>
      <c r="BB755" t="s">
        <v>161</v>
      </c>
      <c r="BC755" t="s">
        <v>161</v>
      </c>
      <c r="BD755" t="s">
        <v>161</v>
      </c>
      <c r="BE755" t="s">
        <v>161</v>
      </c>
      <c r="BF755" t="s">
        <v>159</v>
      </c>
      <c r="BG755" t="s">
        <v>161</v>
      </c>
      <c r="BH755" s="4">
        <v>44013</v>
      </c>
      <c r="BI755">
        <v>0</v>
      </c>
      <c r="BJ755" s="4">
        <v>44377</v>
      </c>
      <c r="BK755" t="s">
        <v>161</v>
      </c>
      <c r="BL755" t="s">
        <v>161</v>
      </c>
      <c r="BM755" t="s">
        <v>161</v>
      </c>
      <c r="BO755" t="s">
        <v>161</v>
      </c>
      <c r="BQ755" t="s">
        <v>161</v>
      </c>
      <c r="BS755" t="s">
        <v>161</v>
      </c>
      <c r="BU755" t="s">
        <v>161</v>
      </c>
      <c r="BW755" t="s">
        <v>161</v>
      </c>
      <c r="BX755" t="s">
        <v>161</v>
      </c>
      <c r="BZ755">
        <v>0</v>
      </c>
      <c r="CA755">
        <v>0</v>
      </c>
      <c r="CB755">
        <v>0</v>
      </c>
      <c r="CC755">
        <v>0</v>
      </c>
      <c r="CD755">
        <v>0</v>
      </c>
      <c r="CE755">
        <v>0</v>
      </c>
      <c r="CF755">
        <v>0</v>
      </c>
      <c r="CG755">
        <v>0</v>
      </c>
      <c r="CH755">
        <v>0</v>
      </c>
      <c r="CI755">
        <v>0</v>
      </c>
      <c r="CJ755">
        <v>0</v>
      </c>
      <c r="CK755">
        <v>0</v>
      </c>
      <c r="CL755">
        <v>0</v>
      </c>
      <c r="CM755">
        <v>0</v>
      </c>
      <c r="CN755">
        <v>0</v>
      </c>
      <c r="CO755">
        <v>0</v>
      </c>
      <c r="CP755">
        <v>0</v>
      </c>
      <c r="CQ755">
        <v>0</v>
      </c>
      <c r="CR755">
        <v>0</v>
      </c>
      <c r="CS755">
        <v>0</v>
      </c>
      <c r="CT755">
        <v>0</v>
      </c>
      <c r="CU755">
        <v>0</v>
      </c>
      <c r="CV755">
        <v>0</v>
      </c>
      <c r="CW755">
        <v>0</v>
      </c>
      <c r="CX755">
        <v>0</v>
      </c>
      <c r="CY755">
        <v>0</v>
      </c>
      <c r="CZ755">
        <v>0</v>
      </c>
      <c r="DA755">
        <v>0</v>
      </c>
      <c r="DB755">
        <v>0</v>
      </c>
      <c r="DC755">
        <v>0</v>
      </c>
      <c r="DD755">
        <v>0</v>
      </c>
      <c r="DE755">
        <v>0</v>
      </c>
      <c r="DF755">
        <v>0</v>
      </c>
      <c r="DG755">
        <v>0</v>
      </c>
      <c r="DH755">
        <v>0</v>
      </c>
      <c r="DI755">
        <v>0</v>
      </c>
      <c r="DJ755">
        <v>0</v>
      </c>
      <c r="DK755">
        <v>0</v>
      </c>
      <c r="DL755">
        <v>0</v>
      </c>
      <c r="DM755">
        <v>0</v>
      </c>
      <c r="DN755">
        <v>0</v>
      </c>
      <c r="DO755">
        <v>0</v>
      </c>
      <c r="DP755">
        <v>0</v>
      </c>
      <c r="DQ755">
        <v>0</v>
      </c>
      <c r="DR755">
        <v>0</v>
      </c>
      <c r="DS755">
        <v>0</v>
      </c>
      <c r="DT755">
        <v>0</v>
      </c>
      <c r="DU755">
        <v>0</v>
      </c>
      <c r="DV755">
        <v>0</v>
      </c>
      <c r="DW755">
        <v>0</v>
      </c>
      <c r="DX755">
        <v>0</v>
      </c>
      <c r="DY755">
        <v>0</v>
      </c>
      <c r="DZ755">
        <v>0</v>
      </c>
      <c r="EA755">
        <v>0</v>
      </c>
      <c r="EB755">
        <v>0</v>
      </c>
      <c r="EC755">
        <v>0</v>
      </c>
      <c r="ED755">
        <v>0</v>
      </c>
      <c r="EE755">
        <v>0</v>
      </c>
      <c r="EF755">
        <v>0</v>
      </c>
      <c r="EG755">
        <v>0</v>
      </c>
      <c r="EH755">
        <v>0</v>
      </c>
      <c r="EI755">
        <v>0</v>
      </c>
      <c r="EJ755">
        <v>0</v>
      </c>
      <c r="EK755">
        <v>0</v>
      </c>
      <c r="EL755">
        <v>0</v>
      </c>
      <c r="EM755">
        <v>0</v>
      </c>
      <c r="EN755">
        <v>0</v>
      </c>
      <c r="EO755">
        <v>0</v>
      </c>
      <c r="EP755">
        <v>0</v>
      </c>
      <c r="EQ755">
        <v>0</v>
      </c>
      <c r="ER755">
        <v>0</v>
      </c>
      <c r="ES755">
        <v>0</v>
      </c>
    </row>
    <row r="756" spans="1:149" hidden="1" x14ac:dyDescent="0.3">
      <c r="A756" t="s">
        <v>148</v>
      </c>
      <c r="B756" t="s">
        <v>1033</v>
      </c>
      <c r="C756" t="s">
        <v>1610</v>
      </c>
      <c r="D756" t="s">
        <v>1039</v>
      </c>
      <c r="E756" t="s">
        <v>1040</v>
      </c>
      <c r="F756" t="s">
        <v>1611</v>
      </c>
      <c r="G756" t="str">
        <f>VLOOKUP(L756,'[3]Locn Lookup 2'!G:H,2,FALSE)</f>
        <v>116 -  GREENWICH HIGH SCHOOL</v>
      </c>
      <c r="H756" t="str">
        <f t="shared" si="39"/>
        <v>24017116 -  GREENWICH HIGH SCHOOL</v>
      </c>
      <c r="I756" t="s">
        <v>154</v>
      </c>
      <c r="J756" t="s">
        <v>155</v>
      </c>
      <c r="L756" s="3">
        <v>116</v>
      </c>
      <c r="M756" t="s">
        <v>652</v>
      </c>
      <c r="N756" t="s">
        <v>1612</v>
      </c>
      <c r="O756" t="s">
        <v>1039</v>
      </c>
      <c r="P756" t="s">
        <v>158</v>
      </c>
      <c r="Q756" t="s">
        <v>307</v>
      </c>
      <c r="R756">
        <v>0</v>
      </c>
      <c r="S756">
        <v>0</v>
      </c>
      <c r="T756">
        <v>0</v>
      </c>
      <c r="U756">
        <v>0</v>
      </c>
      <c r="V756">
        <v>0</v>
      </c>
      <c r="W756">
        <v>0</v>
      </c>
      <c r="X756">
        <v>0</v>
      </c>
      <c r="Y756">
        <v>0</v>
      </c>
      <c r="Z756">
        <v>0</v>
      </c>
      <c r="AA756">
        <v>0</v>
      </c>
      <c r="AB756">
        <v>24850</v>
      </c>
      <c r="AC756">
        <v>0</v>
      </c>
      <c r="AD756">
        <v>-2565.1999999999998</v>
      </c>
      <c r="AE756">
        <f t="shared" si="40"/>
        <v>-2565.1999999999998</v>
      </c>
      <c r="AF756">
        <v>22284.799999999999</v>
      </c>
      <c r="AG756">
        <v>22284.799999999999</v>
      </c>
      <c r="AH756">
        <v>0</v>
      </c>
      <c r="AI756">
        <v>100</v>
      </c>
      <c r="AJ756">
        <v>0</v>
      </c>
      <c r="AK756">
        <v>0</v>
      </c>
      <c r="AL756">
        <v>0</v>
      </c>
      <c r="AM756">
        <v>0</v>
      </c>
      <c r="AN756">
        <v>0</v>
      </c>
      <c r="AO756">
        <v>0</v>
      </c>
      <c r="AP756">
        <v>0</v>
      </c>
      <c r="AQ756">
        <v>0</v>
      </c>
      <c r="AR756">
        <v>0</v>
      </c>
      <c r="AS756">
        <v>0</v>
      </c>
      <c r="AT756">
        <v>0</v>
      </c>
      <c r="AU756">
        <v>0</v>
      </c>
      <c r="AV756">
        <v>0</v>
      </c>
      <c r="AW756">
        <v>0</v>
      </c>
      <c r="AX756">
        <v>0</v>
      </c>
      <c r="AY756">
        <v>0</v>
      </c>
      <c r="AZ756" t="s">
        <v>1613</v>
      </c>
      <c r="BA756" t="s">
        <v>1611</v>
      </c>
      <c r="BB756" t="s">
        <v>161</v>
      </c>
      <c r="BC756" t="s">
        <v>161</v>
      </c>
      <c r="BD756" t="s">
        <v>161</v>
      </c>
      <c r="BE756" t="s">
        <v>161</v>
      </c>
      <c r="BF756" t="s">
        <v>159</v>
      </c>
      <c r="BG756" t="s">
        <v>161</v>
      </c>
      <c r="BH756" t="s">
        <v>161</v>
      </c>
      <c r="BI756">
        <v>0</v>
      </c>
      <c r="BJ756" t="s">
        <v>161</v>
      </c>
      <c r="BK756" t="s">
        <v>161</v>
      </c>
      <c r="BL756" t="s">
        <v>1547</v>
      </c>
      <c r="BM756" t="s">
        <v>161</v>
      </c>
      <c r="BO756" t="s">
        <v>161</v>
      </c>
      <c r="BQ756" t="s">
        <v>161</v>
      </c>
      <c r="BS756" t="s">
        <v>161</v>
      </c>
      <c r="BU756" t="s">
        <v>161</v>
      </c>
      <c r="BW756" t="s">
        <v>161</v>
      </c>
      <c r="BX756" t="s">
        <v>161</v>
      </c>
      <c r="BZ756">
        <v>0</v>
      </c>
      <c r="CA756">
        <v>0</v>
      </c>
      <c r="CB756">
        <v>0</v>
      </c>
      <c r="CC756">
        <v>0</v>
      </c>
      <c r="CD756">
        <v>0</v>
      </c>
      <c r="CE756">
        <v>0</v>
      </c>
      <c r="CF756">
        <v>0</v>
      </c>
      <c r="CG756">
        <v>0</v>
      </c>
      <c r="CH756">
        <v>0</v>
      </c>
      <c r="CI756">
        <v>0</v>
      </c>
      <c r="CJ756">
        <v>0</v>
      </c>
      <c r="CK756">
        <v>0</v>
      </c>
      <c r="CL756">
        <v>0</v>
      </c>
      <c r="CM756">
        <v>0</v>
      </c>
      <c r="CN756">
        <v>0</v>
      </c>
      <c r="CO756">
        <v>0</v>
      </c>
      <c r="CP756">
        <v>0</v>
      </c>
      <c r="CQ756">
        <v>0</v>
      </c>
      <c r="CR756">
        <v>0</v>
      </c>
      <c r="CS756">
        <v>0</v>
      </c>
      <c r="CT756">
        <v>0</v>
      </c>
      <c r="CU756">
        <v>0</v>
      </c>
      <c r="CV756">
        <v>0</v>
      </c>
      <c r="CW756">
        <v>0</v>
      </c>
      <c r="CX756">
        <v>0</v>
      </c>
      <c r="CY756">
        <v>0</v>
      </c>
      <c r="CZ756">
        <v>0</v>
      </c>
      <c r="DA756">
        <v>0</v>
      </c>
      <c r="DB756">
        <v>0</v>
      </c>
      <c r="DC756">
        <v>0</v>
      </c>
      <c r="DD756">
        <v>0</v>
      </c>
      <c r="DE756">
        <v>0</v>
      </c>
      <c r="DF756">
        <v>0</v>
      </c>
      <c r="DG756">
        <v>0</v>
      </c>
      <c r="DH756">
        <v>0</v>
      </c>
      <c r="DI756">
        <v>0</v>
      </c>
      <c r="DJ756">
        <v>0</v>
      </c>
      <c r="DK756">
        <v>0</v>
      </c>
      <c r="DL756">
        <v>0</v>
      </c>
      <c r="DM756">
        <v>0</v>
      </c>
      <c r="DN756">
        <v>0</v>
      </c>
      <c r="DO756">
        <v>0</v>
      </c>
      <c r="DP756">
        <v>0</v>
      </c>
      <c r="DQ756">
        <v>0</v>
      </c>
      <c r="DR756">
        <v>0</v>
      </c>
      <c r="DS756">
        <v>0</v>
      </c>
      <c r="DT756">
        <v>0</v>
      </c>
      <c r="DU756">
        <v>0</v>
      </c>
      <c r="DV756">
        <v>0</v>
      </c>
      <c r="DW756">
        <v>0</v>
      </c>
      <c r="DX756">
        <v>0</v>
      </c>
      <c r="DY756">
        <v>0</v>
      </c>
      <c r="DZ756">
        <v>0</v>
      </c>
      <c r="EA756">
        <v>0</v>
      </c>
      <c r="EB756">
        <v>0</v>
      </c>
      <c r="EC756">
        <v>0</v>
      </c>
      <c r="ED756">
        <v>0</v>
      </c>
      <c r="EE756">
        <v>0</v>
      </c>
      <c r="EF756">
        <v>0</v>
      </c>
      <c r="EG756">
        <v>0</v>
      </c>
      <c r="EH756">
        <v>0</v>
      </c>
      <c r="EI756">
        <v>0</v>
      </c>
      <c r="EJ756">
        <v>0</v>
      </c>
      <c r="EK756">
        <v>0</v>
      </c>
      <c r="EL756">
        <v>0</v>
      </c>
      <c r="EM756">
        <v>0</v>
      </c>
      <c r="EN756">
        <v>0</v>
      </c>
      <c r="EO756">
        <v>0</v>
      </c>
      <c r="EP756">
        <v>0</v>
      </c>
      <c r="EQ756">
        <v>0</v>
      </c>
      <c r="ER756">
        <v>0</v>
      </c>
      <c r="ES756">
        <v>0</v>
      </c>
    </row>
    <row r="757" spans="1:149" hidden="1" x14ac:dyDescent="0.3">
      <c r="A757" t="s">
        <v>148</v>
      </c>
      <c r="B757" t="s">
        <v>1033</v>
      </c>
      <c r="C757" t="s">
        <v>1610</v>
      </c>
      <c r="D757" t="s">
        <v>1039</v>
      </c>
      <c r="E757" t="s">
        <v>1040</v>
      </c>
      <c r="F757" t="s">
        <v>1614</v>
      </c>
      <c r="G757" t="str">
        <f>VLOOKUP(L757,'[3]Locn Lookup 2'!G:H,2,FALSE)</f>
        <v>116 -  GREENWICH HIGH SCHOOL</v>
      </c>
      <c r="H757" t="str">
        <f t="shared" si="39"/>
        <v>24022116 -  GREENWICH HIGH SCHOOL</v>
      </c>
      <c r="I757" t="s">
        <v>154</v>
      </c>
      <c r="J757" t="s">
        <v>155</v>
      </c>
      <c r="L757" s="3">
        <v>116</v>
      </c>
      <c r="M757" t="s">
        <v>652</v>
      </c>
      <c r="N757" t="s">
        <v>1615</v>
      </c>
      <c r="O757" t="s">
        <v>1039</v>
      </c>
      <c r="P757" t="s">
        <v>158</v>
      </c>
      <c r="Q757" t="s">
        <v>307</v>
      </c>
      <c r="R757">
        <v>0</v>
      </c>
      <c r="S757">
        <v>0</v>
      </c>
      <c r="T757">
        <v>0</v>
      </c>
      <c r="U757">
        <v>0</v>
      </c>
      <c r="V757">
        <v>0</v>
      </c>
      <c r="W757">
        <v>0</v>
      </c>
      <c r="X757">
        <v>0</v>
      </c>
      <c r="Y757">
        <v>0</v>
      </c>
      <c r="Z757">
        <v>0</v>
      </c>
      <c r="AA757">
        <v>0</v>
      </c>
      <c r="AB757">
        <v>26350</v>
      </c>
      <c r="AC757">
        <v>0</v>
      </c>
      <c r="AD757">
        <v>-6746</v>
      </c>
      <c r="AE757">
        <f t="shared" si="40"/>
        <v>-6746</v>
      </c>
      <c r="AF757">
        <v>19604</v>
      </c>
      <c r="AG757">
        <v>19604</v>
      </c>
      <c r="AH757">
        <v>0</v>
      </c>
      <c r="AI757">
        <v>100</v>
      </c>
      <c r="AJ757">
        <v>0</v>
      </c>
      <c r="AK757">
        <v>0</v>
      </c>
      <c r="AL757">
        <v>0</v>
      </c>
      <c r="AM757">
        <v>0</v>
      </c>
      <c r="AN757">
        <v>0</v>
      </c>
      <c r="AO757">
        <v>0</v>
      </c>
      <c r="AP757">
        <v>0</v>
      </c>
      <c r="AQ757">
        <v>0</v>
      </c>
      <c r="AR757">
        <v>0</v>
      </c>
      <c r="AS757">
        <v>0</v>
      </c>
      <c r="AT757">
        <v>0</v>
      </c>
      <c r="AU757">
        <v>0</v>
      </c>
      <c r="AV757">
        <v>0</v>
      </c>
      <c r="AW757">
        <v>0</v>
      </c>
      <c r="AX757">
        <v>0</v>
      </c>
      <c r="AY757">
        <v>0</v>
      </c>
      <c r="AZ757" t="s">
        <v>1616</v>
      </c>
      <c r="BA757" t="s">
        <v>1614</v>
      </c>
      <c r="BB757" t="s">
        <v>161</v>
      </c>
      <c r="BC757" t="s">
        <v>161</v>
      </c>
      <c r="BD757" t="s">
        <v>161</v>
      </c>
      <c r="BE757" t="s">
        <v>161</v>
      </c>
      <c r="BF757" t="s">
        <v>159</v>
      </c>
      <c r="BG757" t="s">
        <v>161</v>
      </c>
      <c r="BH757" t="s">
        <v>161</v>
      </c>
      <c r="BI757">
        <v>0</v>
      </c>
      <c r="BJ757" t="s">
        <v>161</v>
      </c>
      <c r="BK757" t="s">
        <v>161</v>
      </c>
      <c r="BL757" t="s">
        <v>1547</v>
      </c>
      <c r="BM757" t="s">
        <v>161</v>
      </c>
      <c r="BO757" t="s">
        <v>161</v>
      </c>
      <c r="BQ757" t="s">
        <v>161</v>
      </c>
      <c r="BS757" t="s">
        <v>161</v>
      </c>
      <c r="BU757" t="s">
        <v>161</v>
      </c>
      <c r="BW757" t="s">
        <v>161</v>
      </c>
      <c r="BX757" t="s">
        <v>161</v>
      </c>
      <c r="BZ757">
        <v>0</v>
      </c>
      <c r="CA757">
        <v>0</v>
      </c>
      <c r="CB757">
        <v>0</v>
      </c>
      <c r="CC757">
        <v>0</v>
      </c>
      <c r="CD757">
        <v>0</v>
      </c>
      <c r="CE757">
        <v>0</v>
      </c>
      <c r="CF757">
        <v>0</v>
      </c>
      <c r="CG757">
        <v>0</v>
      </c>
      <c r="CH757">
        <v>0</v>
      </c>
      <c r="CI757">
        <v>0</v>
      </c>
      <c r="CJ757">
        <v>0</v>
      </c>
      <c r="CK757">
        <v>0</v>
      </c>
      <c r="CL757">
        <v>0</v>
      </c>
      <c r="CM757">
        <v>0</v>
      </c>
      <c r="CN757">
        <v>0</v>
      </c>
      <c r="CO757">
        <v>0</v>
      </c>
      <c r="CP757">
        <v>0</v>
      </c>
      <c r="CQ757">
        <v>0</v>
      </c>
      <c r="CR757">
        <v>0</v>
      </c>
      <c r="CS757">
        <v>0</v>
      </c>
      <c r="CT757">
        <v>0</v>
      </c>
      <c r="CU757">
        <v>0</v>
      </c>
      <c r="CV757">
        <v>0</v>
      </c>
      <c r="CW757">
        <v>0</v>
      </c>
      <c r="CX757">
        <v>0</v>
      </c>
      <c r="CY757">
        <v>0</v>
      </c>
      <c r="CZ757">
        <v>0</v>
      </c>
      <c r="DA757">
        <v>0</v>
      </c>
      <c r="DB757">
        <v>0</v>
      </c>
      <c r="DC757">
        <v>0</v>
      </c>
      <c r="DD757">
        <v>0</v>
      </c>
      <c r="DE757">
        <v>0</v>
      </c>
      <c r="DF757">
        <v>0</v>
      </c>
      <c r="DG757">
        <v>0</v>
      </c>
      <c r="DH757">
        <v>0</v>
      </c>
      <c r="DI757">
        <v>0</v>
      </c>
      <c r="DJ757">
        <v>0</v>
      </c>
      <c r="DK757">
        <v>0</v>
      </c>
      <c r="DL757">
        <v>0</v>
      </c>
      <c r="DM757">
        <v>0</v>
      </c>
      <c r="DN757">
        <v>0</v>
      </c>
      <c r="DO757">
        <v>0</v>
      </c>
      <c r="DP757">
        <v>0</v>
      </c>
      <c r="DQ757">
        <v>0</v>
      </c>
      <c r="DR757">
        <v>0</v>
      </c>
      <c r="DS757">
        <v>0</v>
      </c>
      <c r="DT757">
        <v>0</v>
      </c>
      <c r="DU757">
        <v>0</v>
      </c>
      <c r="DV757">
        <v>0</v>
      </c>
      <c r="DW757">
        <v>0</v>
      </c>
      <c r="DX757">
        <v>0</v>
      </c>
      <c r="DY757">
        <v>0</v>
      </c>
      <c r="DZ757">
        <v>0</v>
      </c>
      <c r="EA757">
        <v>0</v>
      </c>
      <c r="EB757">
        <v>0</v>
      </c>
      <c r="EC757">
        <v>0</v>
      </c>
      <c r="ED757">
        <v>0</v>
      </c>
      <c r="EE757">
        <v>0</v>
      </c>
      <c r="EF757">
        <v>0</v>
      </c>
      <c r="EG757">
        <v>0</v>
      </c>
      <c r="EH757">
        <v>0</v>
      </c>
      <c r="EI757">
        <v>0</v>
      </c>
      <c r="EJ757">
        <v>0</v>
      </c>
      <c r="EK757">
        <v>0</v>
      </c>
      <c r="EL757">
        <v>0</v>
      </c>
      <c r="EM757">
        <v>0</v>
      </c>
      <c r="EN757">
        <v>0</v>
      </c>
      <c r="EO757">
        <v>0</v>
      </c>
      <c r="EP757">
        <v>0</v>
      </c>
      <c r="EQ757">
        <v>0</v>
      </c>
      <c r="ER757">
        <v>0</v>
      </c>
      <c r="ES757">
        <v>0</v>
      </c>
    </row>
    <row r="758" spans="1:149" hidden="1" x14ac:dyDescent="0.3">
      <c r="A758" t="s">
        <v>148</v>
      </c>
      <c r="B758" t="s">
        <v>1033</v>
      </c>
      <c r="C758" t="s">
        <v>1610</v>
      </c>
      <c r="D758" t="s">
        <v>151</v>
      </c>
      <c r="E758" t="s">
        <v>152</v>
      </c>
      <c r="F758" t="s">
        <v>1617</v>
      </c>
      <c r="G758" t="str">
        <f>VLOOKUP(L758,'[3]Locn Lookup 2'!G:H,2,FALSE)</f>
        <v>116 -  GREENWICH HIGH SCHOOL</v>
      </c>
      <c r="H758" t="str">
        <f t="shared" si="39"/>
        <v>14001116 -  GREENWICH HIGH SCHOOL</v>
      </c>
      <c r="I758" t="s">
        <v>154</v>
      </c>
      <c r="J758" t="s">
        <v>155</v>
      </c>
      <c r="L758" s="3">
        <v>116</v>
      </c>
      <c r="M758" t="s">
        <v>652</v>
      </c>
      <c r="N758" t="s">
        <v>1618</v>
      </c>
      <c r="O758" t="s">
        <v>151</v>
      </c>
      <c r="P758" t="s">
        <v>158</v>
      </c>
      <c r="Q758" t="s">
        <v>307</v>
      </c>
      <c r="R758">
        <v>0</v>
      </c>
      <c r="S758">
        <v>0</v>
      </c>
      <c r="T758">
        <v>0</v>
      </c>
      <c r="U758">
        <v>0</v>
      </c>
      <c r="V758">
        <v>0</v>
      </c>
      <c r="W758">
        <v>0</v>
      </c>
      <c r="X758">
        <v>0</v>
      </c>
      <c r="Y758">
        <v>0</v>
      </c>
      <c r="Z758">
        <v>0</v>
      </c>
      <c r="AA758">
        <v>0</v>
      </c>
      <c r="AB758">
        <v>789825.18</v>
      </c>
      <c r="AC758">
        <v>0</v>
      </c>
      <c r="AD758">
        <v>-381682.18</v>
      </c>
      <c r="AE758">
        <f t="shared" si="40"/>
        <v>-381682.18</v>
      </c>
      <c r="AF758">
        <v>408143</v>
      </c>
      <c r="AG758">
        <v>408143</v>
      </c>
      <c r="AH758">
        <v>0</v>
      </c>
      <c r="AI758">
        <v>100</v>
      </c>
      <c r="AJ758">
        <v>0</v>
      </c>
      <c r="AK758">
        <v>0</v>
      </c>
      <c r="AL758">
        <v>0</v>
      </c>
      <c r="AM758">
        <v>0</v>
      </c>
      <c r="AN758">
        <v>0</v>
      </c>
      <c r="AO758">
        <v>0</v>
      </c>
      <c r="AP758">
        <v>0</v>
      </c>
      <c r="AQ758">
        <v>0</v>
      </c>
      <c r="AR758">
        <v>0</v>
      </c>
      <c r="AS758">
        <v>0</v>
      </c>
      <c r="AT758">
        <v>0</v>
      </c>
      <c r="AU758">
        <v>0</v>
      </c>
      <c r="AV758">
        <v>0</v>
      </c>
      <c r="AW758">
        <v>0</v>
      </c>
      <c r="AX758">
        <v>0</v>
      </c>
      <c r="AY758">
        <v>0</v>
      </c>
      <c r="AZ758" t="s">
        <v>1619</v>
      </c>
      <c r="BA758" t="s">
        <v>1617</v>
      </c>
      <c r="BB758" t="s">
        <v>161</v>
      </c>
      <c r="BC758" t="s">
        <v>161</v>
      </c>
      <c r="BD758" t="s">
        <v>161</v>
      </c>
      <c r="BE758" t="s">
        <v>161</v>
      </c>
      <c r="BF758" t="s">
        <v>159</v>
      </c>
      <c r="BG758" t="s">
        <v>161</v>
      </c>
      <c r="BH758" t="s">
        <v>161</v>
      </c>
      <c r="BI758">
        <v>0</v>
      </c>
      <c r="BJ758" t="s">
        <v>161</v>
      </c>
      <c r="BK758" t="s">
        <v>161</v>
      </c>
      <c r="BL758" t="s">
        <v>1620</v>
      </c>
      <c r="BM758" t="s">
        <v>161</v>
      </c>
      <c r="BO758" t="s">
        <v>161</v>
      </c>
      <c r="BQ758" t="s">
        <v>161</v>
      </c>
      <c r="BS758" t="s">
        <v>161</v>
      </c>
      <c r="BU758" t="s">
        <v>161</v>
      </c>
      <c r="BW758" t="s">
        <v>161</v>
      </c>
      <c r="BX758" t="s">
        <v>161</v>
      </c>
      <c r="BZ758">
        <v>0</v>
      </c>
      <c r="CA758">
        <v>0</v>
      </c>
      <c r="CB758">
        <v>0</v>
      </c>
      <c r="CC758">
        <v>0</v>
      </c>
      <c r="CD758">
        <v>0</v>
      </c>
      <c r="CE758">
        <v>0</v>
      </c>
      <c r="CF758">
        <v>0</v>
      </c>
      <c r="CG758">
        <v>0</v>
      </c>
      <c r="CH758">
        <v>0</v>
      </c>
      <c r="CI758">
        <v>0</v>
      </c>
      <c r="CJ758">
        <v>0</v>
      </c>
      <c r="CK758">
        <v>0</v>
      </c>
      <c r="CL758">
        <v>0</v>
      </c>
      <c r="CM758">
        <v>0</v>
      </c>
      <c r="CN758">
        <v>0</v>
      </c>
      <c r="CO758">
        <v>0</v>
      </c>
      <c r="CP758">
        <v>0</v>
      </c>
      <c r="CQ758">
        <v>0</v>
      </c>
      <c r="CR758">
        <v>0</v>
      </c>
      <c r="CS758">
        <v>0</v>
      </c>
      <c r="CT758">
        <v>0</v>
      </c>
      <c r="CU758">
        <v>0</v>
      </c>
      <c r="CV758">
        <v>0</v>
      </c>
      <c r="CW758">
        <v>0</v>
      </c>
      <c r="CX758">
        <v>0</v>
      </c>
      <c r="CY758">
        <v>0</v>
      </c>
      <c r="CZ758">
        <v>0</v>
      </c>
      <c r="DA758">
        <v>0</v>
      </c>
      <c r="DB758">
        <v>0</v>
      </c>
      <c r="DC758">
        <v>0</v>
      </c>
      <c r="DD758">
        <v>0</v>
      </c>
      <c r="DE758">
        <v>0</v>
      </c>
      <c r="DF758">
        <v>0</v>
      </c>
      <c r="DG758">
        <v>0</v>
      </c>
      <c r="DH758">
        <v>0</v>
      </c>
      <c r="DI758">
        <v>0</v>
      </c>
      <c r="DJ758">
        <v>0</v>
      </c>
      <c r="DK758">
        <v>0</v>
      </c>
      <c r="DL758">
        <v>0</v>
      </c>
      <c r="DM758">
        <v>0</v>
      </c>
      <c r="DN758">
        <v>0</v>
      </c>
      <c r="DO758">
        <v>0</v>
      </c>
      <c r="DP758">
        <v>0</v>
      </c>
      <c r="DQ758">
        <v>0</v>
      </c>
      <c r="DR758">
        <v>0</v>
      </c>
      <c r="DS758">
        <v>0</v>
      </c>
      <c r="DT758">
        <v>0</v>
      </c>
      <c r="DU758">
        <v>0</v>
      </c>
      <c r="DV758">
        <v>0</v>
      </c>
      <c r="DW758">
        <v>0</v>
      </c>
      <c r="DX758">
        <v>0</v>
      </c>
      <c r="DY758">
        <v>0</v>
      </c>
      <c r="DZ758">
        <v>0</v>
      </c>
      <c r="EA758">
        <v>0</v>
      </c>
      <c r="EB758">
        <v>0</v>
      </c>
      <c r="EC758">
        <v>0</v>
      </c>
      <c r="ED758">
        <v>0</v>
      </c>
      <c r="EE758">
        <v>0</v>
      </c>
      <c r="EF758">
        <v>0</v>
      </c>
      <c r="EG758">
        <v>0</v>
      </c>
      <c r="EH758">
        <v>0</v>
      </c>
      <c r="EI758">
        <v>0</v>
      </c>
      <c r="EJ758">
        <v>0</v>
      </c>
      <c r="EK758">
        <v>0</v>
      </c>
      <c r="EL758">
        <v>0</v>
      </c>
      <c r="EM758">
        <v>0</v>
      </c>
      <c r="EN758">
        <v>0</v>
      </c>
      <c r="EO758">
        <v>0</v>
      </c>
      <c r="EP758">
        <v>0</v>
      </c>
      <c r="EQ758">
        <v>0</v>
      </c>
      <c r="ER758">
        <v>0</v>
      </c>
      <c r="ES758">
        <v>0</v>
      </c>
    </row>
    <row r="759" spans="1:149" hidden="1" x14ac:dyDescent="0.3">
      <c r="A759" t="s">
        <v>148</v>
      </c>
      <c r="B759" t="s">
        <v>1033</v>
      </c>
      <c r="C759" t="s">
        <v>1610</v>
      </c>
      <c r="D759" t="s">
        <v>151</v>
      </c>
      <c r="E759" t="s">
        <v>152</v>
      </c>
      <c r="F759" t="s">
        <v>1621</v>
      </c>
      <c r="G759" t="str">
        <f>VLOOKUP(L759,'[3]Locn Lookup 2'!G:H,2,FALSE)</f>
        <v>116 -  GREENWICH HIGH SCHOOL</v>
      </c>
      <c r="H759" t="str">
        <f t="shared" si="39"/>
        <v>21082116 -  GREENWICH HIGH SCHOOL</v>
      </c>
      <c r="I759" t="s">
        <v>154</v>
      </c>
      <c r="J759" t="s">
        <v>155</v>
      </c>
      <c r="L759" s="3">
        <v>116</v>
      </c>
      <c r="M759" t="s">
        <v>652</v>
      </c>
      <c r="N759" t="s">
        <v>1622</v>
      </c>
      <c r="O759" t="s">
        <v>151</v>
      </c>
      <c r="P759" t="s">
        <v>158</v>
      </c>
      <c r="Q759" t="s">
        <v>307</v>
      </c>
      <c r="R759">
        <v>0</v>
      </c>
      <c r="S759">
        <v>0</v>
      </c>
      <c r="T759">
        <v>0</v>
      </c>
      <c r="U759">
        <v>0</v>
      </c>
      <c r="V759">
        <v>0</v>
      </c>
      <c r="W759">
        <v>0</v>
      </c>
      <c r="X759">
        <v>0</v>
      </c>
      <c r="Y759">
        <v>0</v>
      </c>
      <c r="Z759">
        <v>0</v>
      </c>
      <c r="AA759">
        <v>0</v>
      </c>
      <c r="AB759">
        <v>9500</v>
      </c>
      <c r="AC759">
        <v>0</v>
      </c>
      <c r="AD759">
        <v>-9500</v>
      </c>
      <c r="AE759">
        <f t="shared" si="40"/>
        <v>-9500</v>
      </c>
      <c r="AF759">
        <v>0</v>
      </c>
      <c r="AG759">
        <v>0</v>
      </c>
      <c r="AH759">
        <v>0</v>
      </c>
      <c r="AI759">
        <v>0</v>
      </c>
      <c r="AJ759">
        <v>0</v>
      </c>
      <c r="AK759">
        <v>0</v>
      </c>
      <c r="AL759">
        <v>0</v>
      </c>
      <c r="AM759">
        <v>0</v>
      </c>
      <c r="AN759">
        <v>0</v>
      </c>
      <c r="AO759">
        <v>0</v>
      </c>
      <c r="AP759">
        <v>0</v>
      </c>
      <c r="AQ759">
        <v>0</v>
      </c>
      <c r="AR759">
        <v>0</v>
      </c>
      <c r="AS759">
        <v>0</v>
      </c>
      <c r="AT759">
        <v>0</v>
      </c>
      <c r="AU759">
        <v>0</v>
      </c>
      <c r="AV759">
        <v>0</v>
      </c>
      <c r="AW759">
        <v>0</v>
      </c>
      <c r="AX759">
        <v>0</v>
      </c>
      <c r="AY759">
        <v>0</v>
      </c>
      <c r="AZ759" t="s">
        <v>1623</v>
      </c>
      <c r="BA759" t="s">
        <v>1621</v>
      </c>
      <c r="BB759" t="s">
        <v>161</v>
      </c>
      <c r="BC759" t="s">
        <v>161</v>
      </c>
      <c r="BD759" t="s">
        <v>161</v>
      </c>
      <c r="BE759" t="s">
        <v>161</v>
      </c>
      <c r="BF759" t="s">
        <v>159</v>
      </c>
      <c r="BG759" t="s">
        <v>161</v>
      </c>
      <c r="BH759" t="s">
        <v>161</v>
      </c>
      <c r="BI759">
        <v>0</v>
      </c>
      <c r="BJ759" t="s">
        <v>161</v>
      </c>
      <c r="BK759" t="s">
        <v>161</v>
      </c>
      <c r="BL759" t="s">
        <v>1624</v>
      </c>
      <c r="BM759" t="s">
        <v>161</v>
      </c>
      <c r="BO759" t="s">
        <v>161</v>
      </c>
      <c r="BQ759" t="s">
        <v>161</v>
      </c>
      <c r="BS759" t="s">
        <v>161</v>
      </c>
      <c r="BU759" t="s">
        <v>161</v>
      </c>
      <c r="BW759" t="s">
        <v>161</v>
      </c>
      <c r="BX759" t="s">
        <v>161</v>
      </c>
      <c r="BZ759">
        <v>0</v>
      </c>
      <c r="CA759">
        <v>0</v>
      </c>
      <c r="CB759">
        <v>0</v>
      </c>
      <c r="CC759">
        <v>0</v>
      </c>
      <c r="CD759">
        <v>0</v>
      </c>
      <c r="CE759">
        <v>0</v>
      </c>
      <c r="CF759">
        <v>0</v>
      </c>
      <c r="CG759">
        <v>0</v>
      </c>
      <c r="CH759">
        <v>0</v>
      </c>
      <c r="CI759">
        <v>0</v>
      </c>
      <c r="CJ759">
        <v>0</v>
      </c>
      <c r="CK759">
        <v>0</v>
      </c>
      <c r="CL759">
        <v>0</v>
      </c>
      <c r="CM759">
        <v>0</v>
      </c>
      <c r="CN759">
        <v>0</v>
      </c>
      <c r="CO759">
        <v>0</v>
      </c>
      <c r="CP759">
        <v>0</v>
      </c>
      <c r="CQ759">
        <v>0</v>
      </c>
      <c r="CR759">
        <v>0</v>
      </c>
      <c r="CS759">
        <v>0</v>
      </c>
      <c r="CT759">
        <v>0</v>
      </c>
      <c r="CU759">
        <v>0</v>
      </c>
      <c r="CV759">
        <v>0</v>
      </c>
      <c r="CW759">
        <v>0</v>
      </c>
      <c r="CX759">
        <v>0</v>
      </c>
      <c r="CY759">
        <v>0</v>
      </c>
      <c r="CZ759">
        <v>0</v>
      </c>
      <c r="DA759">
        <v>0</v>
      </c>
      <c r="DB759">
        <v>0</v>
      </c>
      <c r="DC759">
        <v>0</v>
      </c>
      <c r="DD759">
        <v>0</v>
      </c>
      <c r="DE759">
        <v>0</v>
      </c>
      <c r="DF759">
        <v>0</v>
      </c>
      <c r="DG759">
        <v>0</v>
      </c>
      <c r="DH759">
        <v>0</v>
      </c>
      <c r="DI759">
        <v>0</v>
      </c>
      <c r="DJ759">
        <v>0</v>
      </c>
      <c r="DK759">
        <v>0</v>
      </c>
      <c r="DL759">
        <v>0</v>
      </c>
      <c r="DM759">
        <v>0</v>
      </c>
      <c r="DN759">
        <v>0</v>
      </c>
      <c r="DO759">
        <v>0</v>
      </c>
      <c r="DP759">
        <v>0</v>
      </c>
      <c r="DQ759">
        <v>0</v>
      </c>
      <c r="DR759">
        <v>0</v>
      </c>
      <c r="DS759">
        <v>0</v>
      </c>
      <c r="DT759">
        <v>0</v>
      </c>
      <c r="DU759">
        <v>0</v>
      </c>
      <c r="DV759">
        <v>0</v>
      </c>
      <c r="DW759">
        <v>0</v>
      </c>
      <c r="DX759">
        <v>0</v>
      </c>
      <c r="DY759">
        <v>0</v>
      </c>
      <c r="DZ759">
        <v>0</v>
      </c>
      <c r="EA759">
        <v>0</v>
      </c>
      <c r="EB759">
        <v>0</v>
      </c>
      <c r="EC759">
        <v>0</v>
      </c>
      <c r="ED759">
        <v>0</v>
      </c>
      <c r="EE759">
        <v>0</v>
      </c>
      <c r="EF759">
        <v>0</v>
      </c>
      <c r="EG759">
        <v>0</v>
      </c>
      <c r="EH759">
        <v>0</v>
      </c>
      <c r="EI759">
        <v>0</v>
      </c>
      <c r="EJ759">
        <v>0</v>
      </c>
      <c r="EK759">
        <v>0</v>
      </c>
      <c r="EL759">
        <v>0</v>
      </c>
      <c r="EM759">
        <v>0</v>
      </c>
      <c r="EN759">
        <v>0</v>
      </c>
      <c r="EO759">
        <v>0</v>
      </c>
      <c r="EP759">
        <v>0</v>
      </c>
      <c r="EQ759">
        <v>0</v>
      </c>
      <c r="ER759">
        <v>0</v>
      </c>
      <c r="ES759">
        <v>0</v>
      </c>
    </row>
    <row r="760" spans="1:149" hidden="1" x14ac:dyDescent="0.3">
      <c r="A760" t="s">
        <v>148</v>
      </c>
      <c r="B760" t="s">
        <v>1033</v>
      </c>
      <c r="C760" t="s">
        <v>1610</v>
      </c>
      <c r="D760" t="s">
        <v>151</v>
      </c>
      <c r="E760" t="s">
        <v>152</v>
      </c>
      <c r="F760" t="s">
        <v>1625</v>
      </c>
      <c r="G760" t="str">
        <f>VLOOKUP(L760,'[3]Locn Lookup 2'!G:H,2,FALSE)</f>
        <v>116 -  GREENWICH HIGH SCHOOL</v>
      </c>
      <c r="H760" t="str">
        <f t="shared" si="39"/>
        <v>22170116 -  GREENWICH HIGH SCHOOL</v>
      </c>
      <c r="I760" t="s">
        <v>154</v>
      </c>
      <c r="J760" t="s">
        <v>155</v>
      </c>
      <c r="L760" s="3">
        <v>116</v>
      </c>
      <c r="M760" t="s">
        <v>652</v>
      </c>
      <c r="N760" t="s">
        <v>1626</v>
      </c>
      <c r="O760" t="s">
        <v>151</v>
      </c>
      <c r="P760" t="s">
        <v>158</v>
      </c>
      <c r="Q760" t="s">
        <v>307</v>
      </c>
      <c r="R760">
        <v>0</v>
      </c>
      <c r="S760">
        <v>0</v>
      </c>
      <c r="T760">
        <v>0</v>
      </c>
      <c r="U760">
        <v>0</v>
      </c>
      <c r="V760">
        <v>0</v>
      </c>
      <c r="W760">
        <v>0</v>
      </c>
      <c r="X760">
        <v>0</v>
      </c>
      <c r="Y760">
        <v>0</v>
      </c>
      <c r="Z760">
        <v>0</v>
      </c>
      <c r="AA760">
        <v>0</v>
      </c>
      <c r="AB760">
        <v>1500</v>
      </c>
      <c r="AC760">
        <v>0</v>
      </c>
      <c r="AD760">
        <v>0</v>
      </c>
      <c r="AE760">
        <f t="shared" si="40"/>
        <v>0</v>
      </c>
      <c r="AF760">
        <v>1500</v>
      </c>
      <c r="AG760">
        <v>1500</v>
      </c>
      <c r="AH760">
        <v>0</v>
      </c>
      <c r="AI760">
        <v>100</v>
      </c>
      <c r="AJ760">
        <v>0</v>
      </c>
      <c r="AK760">
        <v>0</v>
      </c>
      <c r="AL760">
        <v>0</v>
      </c>
      <c r="AM760">
        <v>0</v>
      </c>
      <c r="AN760">
        <v>0</v>
      </c>
      <c r="AO760">
        <v>0</v>
      </c>
      <c r="AP760">
        <v>0</v>
      </c>
      <c r="AQ760">
        <v>0</v>
      </c>
      <c r="AR760">
        <v>0</v>
      </c>
      <c r="AS760">
        <v>0</v>
      </c>
      <c r="AT760">
        <v>0</v>
      </c>
      <c r="AU760">
        <v>0</v>
      </c>
      <c r="AV760">
        <v>0</v>
      </c>
      <c r="AW760">
        <v>0</v>
      </c>
      <c r="AX760">
        <v>0</v>
      </c>
      <c r="AY760">
        <v>0</v>
      </c>
      <c r="AZ760" t="s">
        <v>1627</v>
      </c>
      <c r="BA760" t="s">
        <v>1625</v>
      </c>
      <c r="BB760" t="s">
        <v>161</v>
      </c>
      <c r="BC760" t="s">
        <v>161</v>
      </c>
      <c r="BD760" t="s">
        <v>161</v>
      </c>
      <c r="BE760" t="s">
        <v>161</v>
      </c>
      <c r="BF760" t="s">
        <v>159</v>
      </c>
      <c r="BG760" t="s">
        <v>161</v>
      </c>
      <c r="BH760" t="s">
        <v>161</v>
      </c>
      <c r="BI760">
        <v>0</v>
      </c>
      <c r="BJ760" t="s">
        <v>161</v>
      </c>
      <c r="BK760" t="s">
        <v>161</v>
      </c>
      <c r="BL760" t="s">
        <v>161</v>
      </c>
      <c r="BM760" t="s">
        <v>161</v>
      </c>
      <c r="BO760" t="s">
        <v>161</v>
      </c>
      <c r="BQ760" t="s">
        <v>161</v>
      </c>
      <c r="BS760" t="s">
        <v>161</v>
      </c>
      <c r="BU760" t="s">
        <v>161</v>
      </c>
      <c r="BW760" t="s">
        <v>161</v>
      </c>
      <c r="BX760" t="s">
        <v>161</v>
      </c>
      <c r="BZ760">
        <v>0</v>
      </c>
      <c r="CA760">
        <v>0</v>
      </c>
      <c r="CB760">
        <v>0</v>
      </c>
      <c r="CC760">
        <v>0</v>
      </c>
      <c r="CD760">
        <v>0</v>
      </c>
      <c r="CE760">
        <v>0</v>
      </c>
      <c r="CF760">
        <v>0</v>
      </c>
      <c r="CG760">
        <v>0</v>
      </c>
      <c r="CH760">
        <v>0</v>
      </c>
      <c r="CI760">
        <v>0</v>
      </c>
      <c r="CJ760">
        <v>0</v>
      </c>
      <c r="CK760">
        <v>0</v>
      </c>
      <c r="CL760">
        <v>0</v>
      </c>
      <c r="CM760">
        <v>0</v>
      </c>
      <c r="CN760">
        <v>0</v>
      </c>
      <c r="CO760">
        <v>0</v>
      </c>
      <c r="CP760">
        <v>0</v>
      </c>
      <c r="CQ760">
        <v>0</v>
      </c>
      <c r="CR760">
        <v>0</v>
      </c>
      <c r="CS760">
        <v>0</v>
      </c>
      <c r="CT760">
        <v>0</v>
      </c>
      <c r="CU760">
        <v>0</v>
      </c>
      <c r="CV760">
        <v>0</v>
      </c>
      <c r="CW760">
        <v>0</v>
      </c>
      <c r="CX760">
        <v>0</v>
      </c>
      <c r="CY760">
        <v>0</v>
      </c>
      <c r="CZ760">
        <v>0</v>
      </c>
      <c r="DA760">
        <v>0</v>
      </c>
      <c r="DB760">
        <v>0</v>
      </c>
      <c r="DC760">
        <v>0</v>
      </c>
      <c r="DD760">
        <v>0</v>
      </c>
      <c r="DE760">
        <v>0</v>
      </c>
      <c r="DF760">
        <v>0</v>
      </c>
      <c r="DG760">
        <v>0</v>
      </c>
      <c r="DH760">
        <v>0</v>
      </c>
      <c r="DI760">
        <v>0</v>
      </c>
      <c r="DJ760">
        <v>0</v>
      </c>
      <c r="DK760">
        <v>0</v>
      </c>
      <c r="DL760">
        <v>0</v>
      </c>
      <c r="DM760">
        <v>0</v>
      </c>
      <c r="DN760">
        <v>0</v>
      </c>
      <c r="DO760">
        <v>0</v>
      </c>
      <c r="DP760">
        <v>0</v>
      </c>
      <c r="DQ760">
        <v>0</v>
      </c>
      <c r="DR760">
        <v>0</v>
      </c>
      <c r="DS760">
        <v>0</v>
      </c>
      <c r="DT760">
        <v>0</v>
      </c>
      <c r="DU760">
        <v>0</v>
      </c>
      <c r="DV760">
        <v>0</v>
      </c>
      <c r="DW760">
        <v>0</v>
      </c>
      <c r="DX760">
        <v>0</v>
      </c>
      <c r="DY760">
        <v>0</v>
      </c>
      <c r="DZ760">
        <v>0</v>
      </c>
      <c r="EA760">
        <v>0</v>
      </c>
      <c r="EB760">
        <v>0</v>
      </c>
      <c r="EC760">
        <v>0</v>
      </c>
      <c r="ED760">
        <v>0</v>
      </c>
      <c r="EE760">
        <v>0</v>
      </c>
      <c r="EF760">
        <v>0</v>
      </c>
      <c r="EG760">
        <v>0</v>
      </c>
      <c r="EH760">
        <v>0</v>
      </c>
      <c r="EI760">
        <v>0</v>
      </c>
      <c r="EJ760">
        <v>0</v>
      </c>
      <c r="EK760">
        <v>0</v>
      </c>
      <c r="EL760">
        <v>0</v>
      </c>
      <c r="EM760">
        <v>0</v>
      </c>
      <c r="EN760">
        <v>0</v>
      </c>
      <c r="EO760">
        <v>0</v>
      </c>
      <c r="EP760">
        <v>0</v>
      </c>
      <c r="EQ760">
        <v>0</v>
      </c>
      <c r="ER760">
        <v>0</v>
      </c>
      <c r="ES760">
        <v>0</v>
      </c>
    </row>
    <row r="761" spans="1:149" hidden="1" x14ac:dyDescent="0.3">
      <c r="A761" t="s">
        <v>148</v>
      </c>
      <c r="B761" t="s">
        <v>1033</v>
      </c>
      <c r="C761" t="s">
        <v>1610</v>
      </c>
      <c r="D761" t="s">
        <v>151</v>
      </c>
      <c r="E761" t="s">
        <v>152</v>
      </c>
      <c r="F761" t="s">
        <v>1628</v>
      </c>
      <c r="G761" t="str">
        <f>VLOOKUP(L761,'[3]Locn Lookup 2'!G:H,2,FALSE)</f>
        <v>116 -  GREENWICH HIGH SCHOOL</v>
      </c>
      <c r="H761" t="str">
        <f t="shared" si="39"/>
        <v>22175116 -  GREENWICH HIGH SCHOOL</v>
      </c>
      <c r="I761" t="s">
        <v>154</v>
      </c>
      <c r="J761" t="s">
        <v>155</v>
      </c>
      <c r="L761" s="3">
        <v>116</v>
      </c>
      <c r="M761" t="s">
        <v>652</v>
      </c>
      <c r="N761" t="s">
        <v>1629</v>
      </c>
      <c r="O761" t="s">
        <v>151</v>
      </c>
      <c r="P761" t="s">
        <v>158</v>
      </c>
      <c r="Q761" t="s">
        <v>307</v>
      </c>
      <c r="R761">
        <v>0</v>
      </c>
      <c r="S761">
        <v>0</v>
      </c>
      <c r="T761">
        <v>0</v>
      </c>
      <c r="U761">
        <v>0</v>
      </c>
      <c r="V761">
        <v>0</v>
      </c>
      <c r="W761">
        <v>0</v>
      </c>
      <c r="X761">
        <v>0</v>
      </c>
      <c r="Y761">
        <v>0</v>
      </c>
      <c r="Z761">
        <v>0</v>
      </c>
      <c r="AA761">
        <v>0</v>
      </c>
      <c r="AB761">
        <v>12000</v>
      </c>
      <c r="AC761">
        <v>0</v>
      </c>
      <c r="AD761">
        <v>0</v>
      </c>
      <c r="AE761">
        <f t="shared" si="40"/>
        <v>0</v>
      </c>
      <c r="AF761">
        <v>12000</v>
      </c>
      <c r="AG761">
        <v>12000</v>
      </c>
      <c r="AH761">
        <v>0</v>
      </c>
      <c r="AI761">
        <v>100</v>
      </c>
      <c r="AJ761">
        <v>0</v>
      </c>
      <c r="AK761">
        <v>0</v>
      </c>
      <c r="AL761">
        <v>0</v>
      </c>
      <c r="AM761">
        <v>0</v>
      </c>
      <c r="AN761">
        <v>0</v>
      </c>
      <c r="AO761">
        <v>0</v>
      </c>
      <c r="AP761">
        <v>0</v>
      </c>
      <c r="AQ761">
        <v>0</v>
      </c>
      <c r="AR761">
        <v>0</v>
      </c>
      <c r="AS761">
        <v>0</v>
      </c>
      <c r="AT761">
        <v>0</v>
      </c>
      <c r="AU761">
        <v>0</v>
      </c>
      <c r="AV761">
        <v>0</v>
      </c>
      <c r="AW761">
        <v>0</v>
      </c>
      <c r="AX761">
        <v>0</v>
      </c>
      <c r="AY761">
        <v>0</v>
      </c>
      <c r="AZ761" t="s">
        <v>1630</v>
      </c>
      <c r="BA761" t="s">
        <v>1628</v>
      </c>
      <c r="BB761" t="s">
        <v>161</v>
      </c>
      <c r="BC761" t="s">
        <v>161</v>
      </c>
      <c r="BD761" t="s">
        <v>161</v>
      </c>
      <c r="BE761" t="s">
        <v>161</v>
      </c>
      <c r="BF761" t="s">
        <v>159</v>
      </c>
      <c r="BG761" t="s">
        <v>161</v>
      </c>
      <c r="BH761" t="s">
        <v>161</v>
      </c>
      <c r="BI761">
        <v>0</v>
      </c>
      <c r="BJ761" t="s">
        <v>161</v>
      </c>
      <c r="BK761" t="s">
        <v>161</v>
      </c>
      <c r="BL761" t="s">
        <v>161</v>
      </c>
      <c r="BM761" t="s">
        <v>161</v>
      </c>
      <c r="BO761" t="s">
        <v>161</v>
      </c>
      <c r="BQ761" t="s">
        <v>161</v>
      </c>
      <c r="BS761" t="s">
        <v>161</v>
      </c>
      <c r="BU761" t="s">
        <v>161</v>
      </c>
      <c r="BW761" t="s">
        <v>161</v>
      </c>
      <c r="BX761" t="s">
        <v>161</v>
      </c>
      <c r="BZ761">
        <v>0</v>
      </c>
      <c r="CA761">
        <v>0</v>
      </c>
      <c r="CB761">
        <v>0</v>
      </c>
      <c r="CC761">
        <v>0</v>
      </c>
      <c r="CD761">
        <v>0</v>
      </c>
      <c r="CE761">
        <v>0</v>
      </c>
      <c r="CF761">
        <v>0</v>
      </c>
      <c r="CG761">
        <v>0</v>
      </c>
      <c r="CH761">
        <v>0</v>
      </c>
      <c r="CI761">
        <v>0</v>
      </c>
      <c r="CJ761">
        <v>0</v>
      </c>
      <c r="CK761">
        <v>0</v>
      </c>
      <c r="CL761">
        <v>0</v>
      </c>
      <c r="CM761">
        <v>0</v>
      </c>
      <c r="CN761">
        <v>0</v>
      </c>
      <c r="CO761">
        <v>0</v>
      </c>
      <c r="CP761">
        <v>0</v>
      </c>
      <c r="CQ761">
        <v>0</v>
      </c>
      <c r="CR761">
        <v>0</v>
      </c>
      <c r="CS761">
        <v>0</v>
      </c>
      <c r="CT761">
        <v>0</v>
      </c>
      <c r="CU761">
        <v>0</v>
      </c>
      <c r="CV761">
        <v>0</v>
      </c>
      <c r="CW761">
        <v>0</v>
      </c>
      <c r="CX761">
        <v>0</v>
      </c>
      <c r="CY761">
        <v>0</v>
      </c>
      <c r="CZ761">
        <v>0</v>
      </c>
      <c r="DA761">
        <v>0</v>
      </c>
      <c r="DB761">
        <v>0</v>
      </c>
      <c r="DC761">
        <v>0</v>
      </c>
      <c r="DD761">
        <v>0</v>
      </c>
      <c r="DE761">
        <v>0</v>
      </c>
      <c r="DF761">
        <v>0</v>
      </c>
      <c r="DG761">
        <v>0</v>
      </c>
      <c r="DH761">
        <v>0</v>
      </c>
      <c r="DI761">
        <v>0</v>
      </c>
      <c r="DJ761">
        <v>0</v>
      </c>
      <c r="DK761">
        <v>0</v>
      </c>
      <c r="DL761">
        <v>0</v>
      </c>
      <c r="DM761">
        <v>0</v>
      </c>
      <c r="DN761">
        <v>0</v>
      </c>
      <c r="DO761">
        <v>0</v>
      </c>
      <c r="DP761">
        <v>0</v>
      </c>
      <c r="DQ761">
        <v>0</v>
      </c>
      <c r="DR761">
        <v>0</v>
      </c>
      <c r="DS761">
        <v>0</v>
      </c>
      <c r="DT761">
        <v>0</v>
      </c>
      <c r="DU761">
        <v>0</v>
      </c>
      <c r="DV761">
        <v>0</v>
      </c>
      <c r="DW761">
        <v>0</v>
      </c>
      <c r="DX761">
        <v>0</v>
      </c>
      <c r="DY761">
        <v>0</v>
      </c>
      <c r="DZ761">
        <v>0</v>
      </c>
      <c r="EA761">
        <v>0</v>
      </c>
      <c r="EB761">
        <v>0</v>
      </c>
      <c r="EC761">
        <v>0</v>
      </c>
      <c r="ED761">
        <v>0</v>
      </c>
      <c r="EE761">
        <v>0</v>
      </c>
      <c r="EF761">
        <v>0</v>
      </c>
      <c r="EG761">
        <v>0</v>
      </c>
      <c r="EH761">
        <v>0</v>
      </c>
      <c r="EI761">
        <v>0</v>
      </c>
      <c r="EJ761">
        <v>0</v>
      </c>
      <c r="EK761">
        <v>0</v>
      </c>
      <c r="EL761">
        <v>0</v>
      </c>
      <c r="EM761">
        <v>0</v>
      </c>
      <c r="EN761">
        <v>0</v>
      </c>
      <c r="EO761">
        <v>0</v>
      </c>
      <c r="EP761">
        <v>0</v>
      </c>
      <c r="EQ761">
        <v>0</v>
      </c>
      <c r="ER761">
        <v>0</v>
      </c>
      <c r="ES761">
        <v>0</v>
      </c>
    </row>
    <row r="762" spans="1:149" hidden="1" x14ac:dyDescent="0.3">
      <c r="A762" t="s">
        <v>148</v>
      </c>
      <c r="B762" t="s">
        <v>1033</v>
      </c>
      <c r="C762" t="s">
        <v>1610</v>
      </c>
      <c r="D762" t="s">
        <v>151</v>
      </c>
      <c r="E762" t="s">
        <v>152</v>
      </c>
      <c r="F762" t="s">
        <v>1631</v>
      </c>
      <c r="G762" t="str">
        <f>VLOOKUP(L762,'[3]Locn Lookup 2'!G:H,2,FALSE)</f>
        <v>116 -  GREENWICH HIGH SCHOOL</v>
      </c>
      <c r="H762" t="str">
        <f t="shared" si="39"/>
        <v>22179116 -  GREENWICH HIGH SCHOOL</v>
      </c>
      <c r="I762" t="s">
        <v>154</v>
      </c>
      <c r="J762" t="s">
        <v>155</v>
      </c>
      <c r="L762" s="3">
        <v>116</v>
      </c>
      <c r="M762" t="s">
        <v>652</v>
      </c>
      <c r="N762" t="s">
        <v>1632</v>
      </c>
      <c r="O762" t="s">
        <v>151</v>
      </c>
      <c r="P762" t="s">
        <v>158</v>
      </c>
      <c r="Q762" t="s">
        <v>307</v>
      </c>
      <c r="R762">
        <v>0</v>
      </c>
      <c r="S762">
        <v>0</v>
      </c>
      <c r="T762">
        <v>0</v>
      </c>
      <c r="U762">
        <v>0</v>
      </c>
      <c r="V762">
        <v>0</v>
      </c>
      <c r="W762">
        <v>0</v>
      </c>
      <c r="X762">
        <v>0</v>
      </c>
      <c r="Y762">
        <v>0</v>
      </c>
      <c r="Z762">
        <v>0</v>
      </c>
      <c r="AA762">
        <v>0</v>
      </c>
      <c r="AB762">
        <v>12000</v>
      </c>
      <c r="AC762">
        <v>0</v>
      </c>
      <c r="AD762">
        <v>0</v>
      </c>
      <c r="AE762">
        <f t="shared" si="40"/>
        <v>0</v>
      </c>
      <c r="AF762">
        <v>12000</v>
      </c>
      <c r="AG762">
        <v>12000</v>
      </c>
      <c r="AH762">
        <v>0</v>
      </c>
      <c r="AI762">
        <v>100</v>
      </c>
      <c r="AJ762">
        <v>0</v>
      </c>
      <c r="AK762">
        <v>0</v>
      </c>
      <c r="AL762">
        <v>0</v>
      </c>
      <c r="AM762">
        <v>0</v>
      </c>
      <c r="AN762">
        <v>0</v>
      </c>
      <c r="AO762">
        <v>0</v>
      </c>
      <c r="AP762">
        <v>0</v>
      </c>
      <c r="AQ762">
        <v>0</v>
      </c>
      <c r="AR762">
        <v>0</v>
      </c>
      <c r="AS762">
        <v>0</v>
      </c>
      <c r="AT762">
        <v>0</v>
      </c>
      <c r="AU762">
        <v>0</v>
      </c>
      <c r="AV762">
        <v>0</v>
      </c>
      <c r="AW762">
        <v>0</v>
      </c>
      <c r="AX762">
        <v>0</v>
      </c>
      <c r="AY762">
        <v>0</v>
      </c>
      <c r="AZ762" t="s">
        <v>1633</v>
      </c>
      <c r="BA762" t="s">
        <v>1631</v>
      </c>
      <c r="BB762" t="s">
        <v>161</v>
      </c>
      <c r="BC762" t="s">
        <v>161</v>
      </c>
      <c r="BD762" t="s">
        <v>161</v>
      </c>
      <c r="BE762" t="s">
        <v>161</v>
      </c>
      <c r="BF762" t="s">
        <v>159</v>
      </c>
      <c r="BG762" t="s">
        <v>161</v>
      </c>
      <c r="BH762" t="s">
        <v>161</v>
      </c>
      <c r="BI762">
        <v>0</v>
      </c>
      <c r="BJ762" t="s">
        <v>161</v>
      </c>
      <c r="BK762" t="s">
        <v>161</v>
      </c>
      <c r="BL762" t="s">
        <v>161</v>
      </c>
      <c r="BM762" t="s">
        <v>161</v>
      </c>
      <c r="BO762" t="s">
        <v>161</v>
      </c>
      <c r="BQ762" t="s">
        <v>161</v>
      </c>
      <c r="BS762" t="s">
        <v>161</v>
      </c>
      <c r="BU762" t="s">
        <v>161</v>
      </c>
      <c r="BW762" t="s">
        <v>161</v>
      </c>
      <c r="BX762" t="s">
        <v>161</v>
      </c>
      <c r="BZ762">
        <v>0</v>
      </c>
      <c r="CA762">
        <v>0</v>
      </c>
      <c r="CB762">
        <v>0</v>
      </c>
      <c r="CC762">
        <v>0</v>
      </c>
      <c r="CD762">
        <v>0</v>
      </c>
      <c r="CE762">
        <v>0</v>
      </c>
      <c r="CF762">
        <v>0</v>
      </c>
      <c r="CG762">
        <v>0</v>
      </c>
      <c r="CH762">
        <v>0</v>
      </c>
      <c r="CI762">
        <v>0</v>
      </c>
      <c r="CJ762">
        <v>0</v>
      </c>
      <c r="CK762">
        <v>0</v>
      </c>
      <c r="CL762">
        <v>0</v>
      </c>
      <c r="CM762">
        <v>0</v>
      </c>
      <c r="CN762">
        <v>0</v>
      </c>
      <c r="CO762">
        <v>0</v>
      </c>
      <c r="CP762">
        <v>0</v>
      </c>
      <c r="CQ762">
        <v>0</v>
      </c>
      <c r="CR762">
        <v>0</v>
      </c>
      <c r="CS762">
        <v>0</v>
      </c>
      <c r="CT762">
        <v>0</v>
      </c>
      <c r="CU762">
        <v>0</v>
      </c>
      <c r="CV762">
        <v>0</v>
      </c>
      <c r="CW762">
        <v>0</v>
      </c>
      <c r="CX762">
        <v>0</v>
      </c>
      <c r="CY762">
        <v>0</v>
      </c>
      <c r="CZ762">
        <v>0</v>
      </c>
      <c r="DA762">
        <v>0</v>
      </c>
      <c r="DB762">
        <v>0</v>
      </c>
      <c r="DC762">
        <v>0</v>
      </c>
      <c r="DD762">
        <v>0</v>
      </c>
      <c r="DE762">
        <v>0</v>
      </c>
      <c r="DF762">
        <v>0</v>
      </c>
      <c r="DG762">
        <v>0</v>
      </c>
      <c r="DH762">
        <v>0</v>
      </c>
      <c r="DI762">
        <v>0</v>
      </c>
      <c r="DJ762">
        <v>0</v>
      </c>
      <c r="DK762">
        <v>0</v>
      </c>
      <c r="DL762">
        <v>0</v>
      </c>
      <c r="DM762">
        <v>0</v>
      </c>
      <c r="DN762">
        <v>0</v>
      </c>
      <c r="DO762">
        <v>0</v>
      </c>
      <c r="DP762">
        <v>0</v>
      </c>
      <c r="DQ762">
        <v>0</v>
      </c>
      <c r="DR762">
        <v>0</v>
      </c>
      <c r="DS762">
        <v>0</v>
      </c>
      <c r="DT762">
        <v>0</v>
      </c>
      <c r="DU762">
        <v>0</v>
      </c>
      <c r="DV762">
        <v>0</v>
      </c>
      <c r="DW762">
        <v>0</v>
      </c>
      <c r="DX762">
        <v>0</v>
      </c>
      <c r="DY762">
        <v>0</v>
      </c>
      <c r="DZ762">
        <v>0</v>
      </c>
      <c r="EA762">
        <v>0</v>
      </c>
      <c r="EB762">
        <v>0</v>
      </c>
      <c r="EC762">
        <v>0</v>
      </c>
      <c r="ED762">
        <v>0</v>
      </c>
      <c r="EE762">
        <v>0</v>
      </c>
      <c r="EF762">
        <v>0</v>
      </c>
      <c r="EG762">
        <v>0</v>
      </c>
      <c r="EH762">
        <v>0</v>
      </c>
      <c r="EI762">
        <v>0</v>
      </c>
      <c r="EJ762">
        <v>0</v>
      </c>
      <c r="EK762">
        <v>0</v>
      </c>
      <c r="EL762">
        <v>0</v>
      </c>
      <c r="EM762">
        <v>0</v>
      </c>
      <c r="EN762">
        <v>0</v>
      </c>
      <c r="EO762">
        <v>0</v>
      </c>
      <c r="EP762">
        <v>0</v>
      </c>
      <c r="EQ762">
        <v>0</v>
      </c>
      <c r="ER762">
        <v>0</v>
      </c>
      <c r="ES762">
        <v>0</v>
      </c>
    </row>
    <row r="763" spans="1:149" hidden="1" x14ac:dyDescent="0.3">
      <c r="A763" t="s">
        <v>148</v>
      </c>
      <c r="B763" t="s">
        <v>1033</v>
      </c>
      <c r="C763" t="s">
        <v>1610</v>
      </c>
      <c r="D763" t="s">
        <v>151</v>
      </c>
      <c r="E763" t="s">
        <v>152</v>
      </c>
      <c r="F763" t="s">
        <v>1634</v>
      </c>
      <c r="G763" t="str">
        <f>VLOOKUP(L763,'[3]Locn Lookup 2'!G:H,2,FALSE)</f>
        <v>116 -  GREENWICH HIGH SCHOOL</v>
      </c>
      <c r="H763" t="str">
        <f t="shared" si="39"/>
        <v>22192116 -  GREENWICH HIGH SCHOOL</v>
      </c>
      <c r="I763" t="s">
        <v>154</v>
      </c>
      <c r="J763" t="s">
        <v>155</v>
      </c>
      <c r="L763" s="3">
        <v>116</v>
      </c>
      <c r="M763" t="s">
        <v>652</v>
      </c>
      <c r="N763" t="s">
        <v>1635</v>
      </c>
      <c r="O763" t="s">
        <v>151</v>
      </c>
      <c r="P763" t="s">
        <v>158</v>
      </c>
      <c r="Q763" t="s">
        <v>307</v>
      </c>
      <c r="R763">
        <v>0</v>
      </c>
      <c r="S763">
        <v>0</v>
      </c>
      <c r="T763">
        <v>0</v>
      </c>
      <c r="U763">
        <v>0</v>
      </c>
      <c r="V763">
        <v>0</v>
      </c>
      <c r="W763">
        <v>0</v>
      </c>
      <c r="X763">
        <v>0</v>
      </c>
      <c r="Y763">
        <v>0</v>
      </c>
      <c r="Z763">
        <v>0</v>
      </c>
      <c r="AA763">
        <v>0</v>
      </c>
      <c r="AB763">
        <v>165000</v>
      </c>
      <c r="AC763">
        <v>0</v>
      </c>
      <c r="AD763">
        <v>-3825</v>
      </c>
      <c r="AE763">
        <f t="shared" si="40"/>
        <v>-3825</v>
      </c>
      <c r="AF763">
        <v>161175</v>
      </c>
      <c r="AG763">
        <v>161175</v>
      </c>
      <c r="AH763">
        <v>0</v>
      </c>
      <c r="AI763">
        <v>100</v>
      </c>
      <c r="AJ763">
        <v>0</v>
      </c>
      <c r="AK763">
        <v>0</v>
      </c>
      <c r="AL763">
        <v>0</v>
      </c>
      <c r="AM763">
        <v>0</v>
      </c>
      <c r="AN763">
        <v>0</v>
      </c>
      <c r="AO763">
        <v>0</v>
      </c>
      <c r="AP763">
        <v>0</v>
      </c>
      <c r="AQ763">
        <v>0</v>
      </c>
      <c r="AR763">
        <v>0</v>
      </c>
      <c r="AS763">
        <v>0</v>
      </c>
      <c r="AT763">
        <v>0</v>
      </c>
      <c r="AU763">
        <v>0</v>
      </c>
      <c r="AV763">
        <v>0</v>
      </c>
      <c r="AW763">
        <v>0</v>
      </c>
      <c r="AX763">
        <v>0</v>
      </c>
      <c r="AY763">
        <v>0</v>
      </c>
      <c r="AZ763" t="s">
        <v>1636</v>
      </c>
      <c r="BA763" t="s">
        <v>1634</v>
      </c>
      <c r="BB763" t="s">
        <v>161</v>
      </c>
      <c r="BC763" t="s">
        <v>161</v>
      </c>
      <c r="BD763" t="s">
        <v>161</v>
      </c>
      <c r="BE763" t="s">
        <v>161</v>
      </c>
      <c r="BF763" t="s">
        <v>159</v>
      </c>
      <c r="BG763" t="s">
        <v>161</v>
      </c>
      <c r="BH763" t="s">
        <v>161</v>
      </c>
      <c r="BI763">
        <v>0</v>
      </c>
      <c r="BJ763" t="s">
        <v>161</v>
      </c>
      <c r="BK763" t="s">
        <v>161</v>
      </c>
      <c r="BL763" t="s">
        <v>161</v>
      </c>
      <c r="BM763" t="s">
        <v>161</v>
      </c>
      <c r="BO763" t="s">
        <v>161</v>
      </c>
      <c r="BQ763" t="s">
        <v>161</v>
      </c>
      <c r="BS763" t="s">
        <v>161</v>
      </c>
      <c r="BU763" t="s">
        <v>161</v>
      </c>
      <c r="BW763" t="s">
        <v>161</v>
      </c>
      <c r="BX763" t="s">
        <v>161</v>
      </c>
      <c r="BZ763">
        <v>0</v>
      </c>
      <c r="CA763">
        <v>0</v>
      </c>
      <c r="CB763">
        <v>0</v>
      </c>
      <c r="CC763">
        <v>0</v>
      </c>
      <c r="CD763">
        <v>0</v>
      </c>
      <c r="CE763">
        <v>0</v>
      </c>
      <c r="CF763">
        <v>0</v>
      </c>
      <c r="CG763">
        <v>0</v>
      </c>
      <c r="CH763">
        <v>0</v>
      </c>
      <c r="CI763">
        <v>0</v>
      </c>
      <c r="CJ763">
        <v>0</v>
      </c>
      <c r="CK763">
        <v>0</v>
      </c>
      <c r="CL763">
        <v>0</v>
      </c>
      <c r="CM763">
        <v>0</v>
      </c>
      <c r="CN763">
        <v>0</v>
      </c>
      <c r="CO763">
        <v>0</v>
      </c>
      <c r="CP763">
        <v>0</v>
      </c>
      <c r="CQ763">
        <v>0</v>
      </c>
      <c r="CR763">
        <v>0</v>
      </c>
      <c r="CS763">
        <v>0</v>
      </c>
      <c r="CT763">
        <v>0</v>
      </c>
      <c r="CU763">
        <v>0</v>
      </c>
      <c r="CV763">
        <v>0</v>
      </c>
      <c r="CW763">
        <v>0</v>
      </c>
      <c r="CX763">
        <v>0</v>
      </c>
      <c r="CY763">
        <v>0</v>
      </c>
      <c r="CZ763">
        <v>0</v>
      </c>
      <c r="DA763">
        <v>0</v>
      </c>
      <c r="DB763">
        <v>0</v>
      </c>
      <c r="DC763">
        <v>0</v>
      </c>
      <c r="DD763">
        <v>0</v>
      </c>
      <c r="DE763">
        <v>0</v>
      </c>
      <c r="DF763">
        <v>0</v>
      </c>
      <c r="DG763">
        <v>0</v>
      </c>
      <c r="DH763">
        <v>0</v>
      </c>
      <c r="DI763">
        <v>0</v>
      </c>
      <c r="DJ763">
        <v>0</v>
      </c>
      <c r="DK763">
        <v>0</v>
      </c>
      <c r="DL763">
        <v>0</v>
      </c>
      <c r="DM763">
        <v>0</v>
      </c>
      <c r="DN763">
        <v>0</v>
      </c>
      <c r="DO763">
        <v>0</v>
      </c>
      <c r="DP763">
        <v>0</v>
      </c>
      <c r="DQ763">
        <v>0</v>
      </c>
      <c r="DR763">
        <v>0</v>
      </c>
      <c r="DS763">
        <v>0</v>
      </c>
      <c r="DT763">
        <v>0</v>
      </c>
      <c r="DU763">
        <v>0</v>
      </c>
      <c r="DV763">
        <v>0</v>
      </c>
      <c r="DW763">
        <v>0</v>
      </c>
      <c r="DX763">
        <v>0</v>
      </c>
      <c r="DY763">
        <v>0</v>
      </c>
      <c r="DZ763">
        <v>0</v>
      </c>
      <c r="EA763">
        <v>0</v>
      </c>
      <c r="EB763">
        <v>0</v>
      </c>
      <c r="EC763">
        <v>0</v>
      </c>
      <c r="ED763">
        <v>0</v>
      </c>
      <c r="EE763">
        <v>0</v>
      </c>
      <c r="EF763">
        <v>0</v>
      </c>
      <c r="EG763">
        <v>0</v>
      </c>
      <c r="EH763">
        <v>0</v>
      </c>
      <c r="EI763">
        <v>0</v>
      </c>
      <c r="EJ763">
        <v>0</v>
      </c>
      <c r="EK763">
        <v>0</v>
      </c>
      <c r="EL763">
        <v>0</v>
      </c>
      <c r="EM763">
        <v>0</v>
      </c>
      <c r="EN763">
        <v>0</v>
      </c>
      <c r="EO763">
        <v>0</v>
      </c>
      <c r="EP763">
        <v>0</v>
      </c>
      <c r="EQ763">
        <v>0</v>
      </c>
      <c r="ER763">
        <v>0</v>
      </c>
      <c r="ES763">
        <v>0</v>
      </c>
    </row>
    <row r="764" spans="1:149" hidden="1" x14ac:dyDescent="0.3">
      <c r="A764" t="s">
        <v>148</v>
      </c>
      <c r="B764" t="s">
        <v>1033</v>
      </c>
      <c r="C764" t="s">
        <v>1610</v>
      </c>
      <c r="D764" t="s">
        <v>151</v>
      </c>
      <c r="E764" t="s">
        <v>152</v>
      </c>
      <c r="F764" t="s">
        <v>1637</v>
      </c>
      <c r="G764" t="str">
        <f>VLOOKUP(L764,'[3]Locn Lookup 2'!G:H,2,FALSE)</f>
        <v>116 -  GREENWICH HIGH SCHOOL</v>
      </c>
      <c r="H764" t="str">
        <f t="shared" si="39"/>
        <v>23021116 -  GREENWICH HIGH SCHOOL</v>
      </c>
      <c r="I764" t="s">
        <v>154</v>
      </c>
      <c r="J764" t="s">
        <v>155</v>
      </c>
      <c r="L764" s="3">
        <v>116</v>
      </c>
      <c r="M764" t="s">
        <v>652</v>
      </c>
      <c r="N764" t="s">
        <v>1638</v>
      </c>
      <c r="O764" t="s">
        <v>151</v>
      </c>
      <c r="P764" t="s">
        <v>158</v>
      </c>
      <c r="Q764" t="s">
        <v>307</v>
      </c>
      <c r="R764">
        <v>0</v>
      </c>
      <c r="S764">
        <v>0</v>
      </c>
      <c r="T764">
        <v>0</v>
      </c>
      <c r="U764">
        <v>0</v>
      </c>
      <c r="V764">
        <v>0</v>
      </c>
      <c r="W764">
        <v>0</v>
      </c>
      <c r="X764">
        <v>0</v>
      </c>
      <c r="Y764">
        <v>0</v>
      </c>
      <c r="Z764">
        <v>0</v>
      </c>
      <c r="AA764">
        <v>0</v>
      </c>
      <c r="AB764">
        <v>300000</v>
      </c>
      <c r="AC764">
        <v>0</v>
      </c>
      <c r="AD764">
        <v>0</v>
      </c>
      <c r="AE764">
        <f t="shared" si="40"/>
        <v>0</v>
      </c>
      <c r="AF764">
        <v>300000</v>
      </c>
      <c r="AG764">
        <v>300000</v>
      </c>
      <c r="AH764">
        <v>0</v>
      </c>
      <c r="AI764">
        <v>100</v>
      </c>
      <c r="AJ764">
        <v>0</v>
      </c>
      <c r="AK764">
        <v>0</v>
      </c>
      <c r="AL764">
        <v>0</v>
      </c>
      <c r="AM764">
        <v>0</v>
      </c>
      <c r="AN764">
        <v>0</v>
      </c>
      <c r="AO764">
        <v>0</v>
      </c>
      <c r="AP764">
        <v>0</v>
      </c>
      <c r="AQ764">
        <v>0</v>
      </c>
      <c r="AR764">
        <v>0</v>
      </c>
      <c r="AS764">
        <v>0</v>
      </c>
      <c r="AT764">
        <v>0</v>
      </c>
      <c r="AU764">
        <v>0</v>
      </c>
      <c r="AV764">
        <v>0</v>
      </c>
      <c r="AW764">
        <v>0</v>
      </c>
      <c r="AX764">
        <v>0</v>
      </c>
      <c r="AY764">
        <v>0</v>
      </c>
      <c r="AZ764" t="s">
        <v>1639</v>
      </c>
      <c r="BA764" t="s">
        <v>1637</v>
      </c>
      <c r="BB764" t="s">
        <v>161</v>
      </c>
      <c r="BC764" t="s">
        <v>161</v>
      </c>
      <c r="BD764" t="s">
        <v>161</v>
      </c>
      <c r="BE764" t="s">
        <v>161</v>
      </c>
      <c r="BF764" t="s">
        <v>159</v>
      </c>
      <c r="BG764" t="s">
        <v>161</v>
      </c>
      <c r="BH764" t="s">
        <v>161</v>
      </c>
      <c r="BI764">
        <v>0</v>
      </c>
      <c r="BJ764" t="s">
        <v>161</v>
      </c>
      <c r="BK764" t="s">
        <v>161</v>
      </c>
      <c r="BL764" t="s">
        <v>1014</v>
      </c>
      <c r="BM764" t="s">
        <v>161</v>
      </c>
      <c r="BO764" t="s">
        <v>161</v>
      </c>
      <c r="BQ764" t="s">
        <v>161</v>
      </c>
      <c r="BS764" t="s">
        <v>161</v>
      </c>
      <c r="BU764" t="s">
        <v>161</v>
      </c>
      <c r="BW764" t="s">
        <v>161</v>
      </c>
      <c r="BX764" t="s">
        <v>161</v>
      </c>
      <c r="BZ764">
        <v>0</v>
      </c>
      <c r="CA764">
        <v>0</v>
      </c>
      <c r="CB764">
        <v>0</v>
      </c>
      <c r="CC764">
        <v>0</v>
      </c>
      <c r="CD764">
        <v>0</v>
      </c>
      <c r="CE764">
        <v>0</v>
      </c>
      <c r="CF764">
        <v>0</v>
      </c>
      <c r="CG764">
        <v>0</v>
      </c>
      <c r="CH764">
        <v>0</v>
      </c>
      <c r="CI764">
        <v>0</v>
      </c>
      <c r="CJ764">
        <v>0</v>
      </c>
      <c r="CK764">
        <v>0</v>
      </c>
      <c r="CL764">
        <v>0</v>
      </c>
      <c r="CM764">
        <v>0</v>
      </c>
      <c r="CN764">
        <v>0</v>
      </c>
      <c r="CO764">
        <v>0</v>
      </c>
      <c r="CP764">
        <v>0</v>
      </c>
      <c r="CQ764">
        <v>0</v>
      </c>
      <c r="CR764">
        <v>0</v>
      </c>
      <c r="CS764">
        <v>0</v>
      </c>
      <c r="CT764">
        <v>0</v>
      </c>
      <c r="CU764">
        <v>0</v>
      </c>
      <c r="CV764">
        <v>0</v>
      </c>
      <c r="CW764">
        <v>0</v>
      </c>
      <c r="CX764">
        <v>0</v>
      </c>
      <c r="CY764">
        <v>0</v>
      </c>
      <c r="CZ764">
        <v>0</v>
      </c>
      <c r="DA764">
        <v>0</v>
      </c>
      <c r="DB764">
        <v>0</v>
      </c>
      <c r="DC764">
        <v>0</v>
      </c>
      <c r="DD764">
        <v>0</v>
      </c>
      <c r="DE764">
        <v>0</v>
      </c>
      <c r="DF764">
        <v>0</v>
      </c>
      <c r="DG764">
        <v>0</v>
      </c>
      <c r="DH764">
        <v>0</v>
      </c>
      <c r="DI764">
        <v>0</v>
      </c>
      <c r="DJ764">
        <v>0</v>
      </c>
      <c r="DK764">
        <v>0</v>
      </c>
      <c r="DL764">
        <v>0</v>
      </c>
      <c r="DM764">
        <v>0</v>
      </c>
      <c r="DN764">
        <v>0</v>
      </c>
      <c r="DO764">
        <v>0</v>
      </c>
      <c r="DP764">
        <v>0</v>
      </c>
      <c r="DQ764">
        <v>0</v>
      </c>
      <c r="DR764">
        <v>0</v>
      </c>
      <c r="DS764">
        <v>0</v>
      </c>
      <c r="DT764">
        <v>0</v>
      </c>
      <c r="DU764">
        <v>0</v>
      </c>
      <c r="DV764">
        <v>0</v>
      </c>
      <c r="DW764">
        <v>0</v>
      </c>
      <c r="DX764">
        <v>0</v>
      </c>
      <c r="DY764">
        <v>0</v>
      </c>
      <c r="DZ764">
        <v>0</v>
      </c>
      <c r="EA764">
        <v>0</v>
      </c>
      <c r="EB764">
        <v>0</v>
      </c>
      <c r="EC764">
        <v>0</v>
      </c>
      <c r="ED764">
        <v>0</v>
      </c>
      <c r="EE764">
        <v>0</v>
      </c>
      <c r="EF764">
        <v>0</v>
      </c>
      <c r="EG764">
        <v>0</v>
      </c>
      <c r="EH764">
        <v>0</v>
      </c>
      <c r="EI764">
        <v>0</v>
      </c>
      <c r="EJ764">
        <v>0</v>
      </c>
      <c r="EK764">
        <v>0</v>
      </c>
      <c r="EL764">
        <v>0</v>
      </c>
      <c r="EM764">
        <v>0</v>
      </c>
      <c r="EN764">
        <v>0</v>
      </c>
      <c r="EO764">
        <v>0</v>
      </c>
      <c r="EP764">
        <v>0</v>
      </c>
      <c r="EQ764">
        <v>0</v>
      </c>
      <c r="ER764">
        <v>0</v>
      </c>
      <c r="ES764">
        <v>0</v>
      </c>
    </row>
    <row r="765" spans="1:149" hidden="1" x14ac:dyDescent="0.3">
      <c r="A765" t="s">
        <v>148</v>
      </c>
      <c r="B765" t="s">
        <v>1033</v>
      </c>
      <c r="C765" t="s">
        <v>1610</v>
      </c>
      <c r="D765" t="s">
        <v>151</v>
      </c>
      <c r="E765" t="s">
        <v>152</v>
      </c>
      <c r="F765" t="s">
        <v>1640</v>
      </c>
      <c r="G765" t="str">
        <f>VLOOKUP(L765,'[3]Locn Lookup 2'!G:H,2,FALSE)</f>
        <v>116 -  GREENWICH HIGH SCHOOL</v>
      </c>
      <c r="H765" t="str">
        <f t="shared" si="39"/>
        <v>23022116 -  GREENWICH HIGH SCHOOL</v>
      </c>
      <c r="I765" t="s">
        <v>154</v>
      </c>
      <c r="J765" t="s">
        <v>155</v>
      </c>
      <c r="L765" s="3">
        <v>116</v>
      </c>
      <c r="M765" t="s">
        <v>652</v>
      </c>
      <c r="N765" t="s">
        <v>1641</v>
      </c>
      <c r="O765" t="s">
        <v>151</v>
      </c>
      <c r="P765" t="s">
        <v>158</v>
      </c>
      <c r="Q765" t="s">
        <v>307</v>
      </c>
      <c r="R765">
        <v>0</v>
      </c>
      <c r="S765">
        <v>0</v>
      </c>
      <c r="T765">
        <v>0</v>
      </c>
      <c r="U765">
        <v>0</v>
      </c>
      <c r="V765">
        <v>0</v>
      </c>
      <c r="W765">
        <v>0</v>
      </c>
      <c r="X765">
        <v>0</v>
      </c>
      <c r="Y765">
        <v>0</v>
      </c>
      <c r="Z765">
        <v>0</v>
      </c>
      <c r="AA765">
        <v>0</v>
      </c>
      <c r="AB765">
        <v>375000</v>
      </c>
      <c r="AC765">
        <v>0</v>
      </c>
      <c r="AD765">
        <v>0</v>
      </c>
      <c r="AE765">
        <f t="shared" si="40"/>
        <v>0</v>
      </c>
      <c r="AF765">
        <v>375000</v>
      </c>
      <c r="AG765">
        <v>375000</v>
      </c>
      <c r="AH765">
        <v>0</v>
      </c>
      <c r="AI765">
        <v>100</v>
      </c>
      <c r="AJ765">
        <v>0</v>
      </c>
      <c r="AK765">
        <v>0</v>
      </c>
      <c r="AL765">
        <v>0</v>
      </c>
      <c r="AM765">
        <v>0</v>
      </c>
      <c r="AN765">
        <v>0</v>
      </c>
      <c r="AO765">
        <v>0</v>
      </c>
      <c r="AP765">
        <v>0</v>
      </c>
      <c r="AQ765">
        <v>0</v>
      </c>
      <c r="AR765">
        <v>0</v>
      </c>
      <c r="AS765">
        <v>0</v>
      </c>
      <c r="AT765">
        <v>0</v>
      </c>
      <c r="AU765">
        <v>0</v>
      </c>
      <c r="AV765">
        <v>0</v>
      </c>
      <c r="AW765">
        <v>0</v>
      </c>
      <c r="AX765">
        <v>0</v>
      </c>
      <c r="AY765">
        <v>0</v>
      </c>
      <c r="AZ765" t="s">
        <v>1642</v>
      </c>
      <c r="BA765" t="s">
        <v>1640</v>
      </c>
      <c r="BB765" t="s">
        <v>161</v>
      </c>
      <c r="BC765" t="s">
        <v>161</v>
      </c>
      <c r="BD765" t="s">
        <v>161</v>
      </c>
      <c r="BE765" t="s">
        <v>161</v>
      </c>
      <c r="BF765" t="s">
        <v>159</v>
      </c>
      <c r="BG765" t="s">
        <v>161</v>
      </c>
      <c r="BH765" t="s">
        <v>161</v>
      </c>
      <c r="BI765">
        <v>0</v>
      </c>
      <c r="BJ765" t="s">
        <v>161</v>
      </c>
      <c r="BK765" t="s">
        <v>161</v>
      </c>
      <c r="BL765" t="s">
        <v>1014</v>
      </c>
      <c r="BM765" t="s">
        <v>161</v>
      </c>
      <c r="BO765" t="s">
        <v>161</v>
      </c>
      <c r="BQ765" t="s">
        <v>161</v>
      </c>
      <c r="BS765" t="s">
        <v>161</v>
      </c>
      <c r="BU765" t="s">
        <v>161</v>
      </c>
      <c r="BW765" t="s">
        <v>161</v>
      </c>
      <c r="BX765" t="s">
        <v>161</v>
      </c>
      <c r="BZ765">
        <v>0</v>
      </c>
      <c r="CA765">
        <v>0</v>
      </c>
      <c r="CB765">
        <v>0</v>
      </c>
      <c r="CC765">
        <v>0</v>
      </c>
      <c r="CD765">
        <v>0</v>
      </c>
      <c r="CE765">
        <v>0</v>
      </c>
      <c r="CF765">
        <v>0</v>
      </c>
      <c r="CG765">
        <v>0</v>
      </c>
      <c r="CH765">
        <v>0</v>
      </c>
      <c r="CI765">
        <v>0</v>
      </c>
      <c r="CJ765">
        <v>0</v>
      </c>
      <c r="CK765">
        <v>0</v>
      </c>
      <c r="CL765">
        <v>0</v>
      </c>
      <c r="CM765">
        <v>0</v>
      </c>
      <c r="CN765">
        <v>0</v>
      </c>
      <c r="CO765">
        <v>0</v>
      </c>
      <c r="CP765">
        <v>0</v>
      </c>
      <c r="CQ765">
        <v>0</v>
      </c>
      <c r="CR765">
        <v>0</v>
      </c>
      <c r="CS765">
        <v>0</v>
      </c>
      <c r="CT765">
        <v>0</v>
      </c>
      <c r="CU765">
        <v>0</v>
      </c>
      <c r="CV765">
        <v>0</v>
      </c>
      <c r="CW765">
        <v>0</v>
      </c>
      <c r="CX765">
        <v>0</v>
      </c>
      <c r="CY765">
        <v>0</v>
      </c>
      <c r="CZ765">
        <v>0</v>
      </c>
      <c r="DA765">
        <v>0</v>
      </c>
      <c r="DB765">
        <v>0</v>
      </c>
      <c r="DC765">
        <v>0</v>
      </c>
      <c r="DD765">
        <v>0</v>
      </c>
      <c r="DE765">
        <v>0</v>
      </c>
      <c r="DF765">
        <v>0</v>
      </c>
      <c r="DG765">
        <v>0</v>
      </c>
      <c r="DH765">
        <v>0</v>
      </c>
      <c r="DI765">
        <v>0</v>
      </c>
      <c r="DJ765">
        <v>0</v>
      </c>
      <c r="DK765">
        <v>0</v>
      </c>
      <c r="DL765">
        <v>0</v>
      </c>
      <c r="DM765">
        <v>0</v>
      </c>
      <c r="DN765">
        <v>0</v>
      </c>
      <c r="DO765">
        <v>0</v>
      </c>
      <c r="DP765">
        <v>0</v>
      </c>
      <c r="DQ765">
        <v>0</v>
      </c>
      <c r="DR765">
        <v>0</v>
      </c>
      <c r="DS765">
        <v>0</v>
      </c>
      <c r="DT765">
        <v>0</v>
      </c>
      <c r="DU765">
        <v>0</v>
      </c>
      <c r="DV765">
        <v>0</v>
      </c>
      <c r="DW765">
        <v>0</v>
      </c>
      <c r="DX765">
        <v>0</v>
      </c>
      <c r="DY765">
        <v>0</v>
      </c>
      <c r="DZ765">
        <v>0</v>
      </c>
      <c r="EA765">
        <v>0</v>
      </c>
      <c r="EB765">
        <v>0</v>
      </c>
      <c r="EC765">
        <v>0</v>
      </c>
      <c r="ED765">
        <v>0</v>
      </c>
      <c r="EE765">
        <v>0</v>
      </c>
      <c r="EF765">
        <v>0</v>
      </c>
      <c r="EG765">
        <v>0</v>
      </c>
      <c r="EH765">
        <v>0</v>
      </c>
      <c r="EI765">
        <v>0</v>
      </c>
      <c r="EJ765">
        <v>0</v>
      </c>
      <c r="EK765">
        <v>0</v>
      </c>
      <c r="EL765">
        <v>0</v>
      </c>
      <c r="EM765">
        <v>0</v>
      </c>
      <c r="EN765">
        <v>0</v>
      </c>
      <c r="EO765">
        <v>0</v>
      </c>
      <c r="EP765">
        <v>0</v>
      </c>
      <c r="EQ765">
        <v>0</v>
      </c>
      <c r="ER765">
        <v>0</v>
      </c>
      <c r="ES765">
        <v>0</v>
      </c>
    </row>
    <row r="766" spans="1:149" hidden="1" x14ac:dyDescent="0.3">
      <c r="A766" t="s">
        <v>148</v>
      </c>
      <c r="B766" t="s">
        <v>1033</v>
      </c>
      <c r="C766" t="s">
        <v>1610</v>
      </c>
      <c r="D766" t="s">
        <v>151</v>
      </c>
      <c r="E766" t="s">
        <v>152</v>
      </c>
      <c r="F766" t="s">
        <v>1643</v>
      </c>
      <c r="G766" t="str">
        <f>VLOOKUP(L766,'[3]Locn Lookup 2'!G:H,2,FALSE)</f>
        <v>116 -  GREENWICH HIGH SCHOOL</v>
      </c>
      <c r="H766" t="str">
        <f t="shared" si="39"/>
        <v>24092116 -  GREENWICH HIGH SCHOOL</v>
      </c>
      <c r="I766" t="s">
        <v>154</v>
      </c>
      <c r="J766" t="s">
        <v>155</v>
      </c>
      <c r="L766" s="3">
        <v>116</v>
      </c>
      <c r="M766" t="s">
        <v>652</v>
      </c>
      <c r="N766" t="s">
        <v>1644</v>
      </c>
      <c r="O766" t="s">
        <v>151</v>
      </c>
      <c r="P766" t="s">
        <v>158</v>
      </c>
      <c r="Q766" t="s">
        <v>307</v>
      </c>
      <c r="R766">
        <v>0</v>
      </c>
      <c r="S766">
        <v>0</v>
      </c>
      <c r="T766">
        <v>0</v>
      </c>
      <c r="U766">
        <v>0</v>
      </c>
      <c r="V766">
        <v>0</v>
      </c>
      <c r="W766">
        <v>0</v>
      </c>
      <c r="X766">
        <v>0</v>
      </c>
      <c r="Y766">
        <v>0</v>
      </c>
      <c r="Z766">
        <v>0</v>
      </c>
      <c r="AA766">
        <v>0</v>
      </c>
      <c r="AB766">
        <v>300000</v>
      </c>
      <c r="AC766">
        <v>0</v>
      </c>
      <c r="AD766">
        <v>0</v>
      </c>
      <c r="AE766">
        <f t="shared" si="40"/>
        <v>0</v>
      </c>
      <c r="AF766">
        <v>300000</v>
      </c>
      <c r="AG766">
        <v>300000</v>
      </c>
      <c r="AH766">
        <v>0</v>
      </c>
      <c r="AI766">
        <v>100</v>
      </c>
      <c r="AJ766">
        <v>0</v>
      </c>
      <c r="AK766">
        <v>0</v>
      </c>
      <c r="AL766">
        <v>0</v>
      </c>
      <c r="AM766">
        <v>0</v>
      </c>
      <c r="AN766">
        <v>0</v>
      </c>
      <c r="AO766">
        <v>0</v>
      </c>
      <c r="AP766">
        <v>0</v>
      </c>
      <c r="AQ766">
        <v>0</v>
      </c>
      <c r="AR766">
        <v>0</v>
      </c>
      <c r="AS766">
        <v>0</v>
      </c>
      <c r="AT766">
        <v>0</v>
      </c>
      <c r="AU766">
        <v>0</v>
      </c>
      <c r="AV766">
        <v>0</v>
      </c>
      <c r="AW766">
        <v>0</v>
      </c>
      <c r="AX766">
        <v>0</v>
      </c>
      <c r="AY766">
        <v>0</v>
      </c>
      <c r="AZ766" t="s">
        <v>1060</v>
      </c>
      <c r="BA766" t="s">
        <v>1643</v>
      </c>
      <c r="BB766" t="s">
        <v>161</v>
      </c>
      <c r="BC766" t="s">
        <v>161</v>
      </c>
      <c r="BD766" t="s">
        <v>161</v>
      </c>
      <c r="BE766" t="s">
        <v>161</v>
      </c>
      <c r="BF766" t="s">
        <v>159</v>
      </c>
      <c r="BG766" t="s">
        <v>161</v>
      </c>
      <c r="BH766" t="s">
        <v>161</v>
      </c>
      <c r="BI766">
        <v>0</v>
      </c>
      <c r="BJ766" t="s">
        <v>161</v>
      </c>
      <c r="BK766" t="s">
        <v>161</v>
      </c>
      <c r="BL766" t="s">
        <v>1014</v>
      </c>
      <c r="BM766" t="s">
        <v>161</v>
      </c>
      <c r="BO766" t="s">
        <v>161</v>
      </c>
      <c r="BQ766" t="s">
        <v>161</v>
      </c>
      <c r="BS766" t="s">
        <v>161</v>
      </c>
      <c r="BU766" t="s">
        <v>161</v>
      </c>
      <c r="BW766" t="s">
        <v>161</v>
      </c>
      <c r="BX766" t="s">
        <v>161</v>
      </c>
      <c r="BZ766">
        <v>0</v>
      </c>
      <c r="CA766">
        <v>0</v>
      </c>
      <c r="CB766">
        <v>0</v>
      </c>
      <c r="CC766">
        <v>0</v>
      </c>
      <c r="CD766">
        <v>0</v>
      </c>
      <c r="CE766">
        <v>0</v>
      </c>
      <c r="CF766">
        <v>0</v>
      </c>
      <c r="CG766">
        <v>0</v>
      </c>
      <c r="CH766">
        <v>0</v>
      </c>
      <c r="CI766">
        <v>0</v>
      </c>
      <c r="CJ766">
        <v>0</v>
      </c>
      <c r="CK766">
        <v>0</v>
      </c>
      <c r="CL766">
        <v>0</v>
      </c>
      <c r="CM766">
        <v>0</v>
      </c>
      <c r="CN766">
        <v>0</v>
      </c>
      <c r="CO766">
        <v>0</v>
      </c>
      <c r="CP766">
        <v>0</v>
      </c>
      <c r="CQ766">
        <v>0</v>
      </c>
      <c r="CR766">
        <v>0</v>
      </c>
      <c r="CS766">
        <v>0</v>
      </c>
      <c r="CT766">
        <v>0</v>
      </c>
      <c r="CU766">
        <v>0</v>
      </c>
      <c r="CV766">
        <v>0</v>
      </c>
      <c r="CW766">
        <v>0</v>
      </c>
      <c r="CX766">
        <v>0</v>
      </c>
      <c r="CY766">
        <v>0</v>
      </c>
      <c r="CZ766">
        <v>0</v>
      </c>
      <c r="DA766">
        <v>0</v>
      </c>
      <c r="DB766">
        <v>0</v>
      </c>
      <c r="DC766">
        <v>0</v>
      </c>
      <c r="DD766">
        <v>0</v>
      </c>
      <c r="DE766">
        <v>0</v>
      </c>
      <c r="DF766">
        <v>0</v>
      </c>
      <c r="DG766">
        <v>0</v>
      </c>
      <c r="DH766">
        <v>0</v>
      </c>
      <c r="DI766">
        <v>0</v>
      </c>
      <c r="DJ766">
        <v>0</v>
      </c>
      <c r="DK766">
        <v>0</v>
      </c>
      <c r="DL766">
        <v>0</v>
      </c>
      <c r="DM766">
        <v>0</v>
      </c>
      <c r="DN766">
        <v>0</v>
      </c>
      <c r="DO766">
        <v>0</v>
      </c>
      <c r="DP766">
        <v>0</v>
      </c>
      <c r="DQ766">
        <v>0</v>
      </c>
      <c r="DR766">
        <v>0</v>
      </c>
      <c r="DS766">
        <v>0</v>
      </c>
      <c r="DT766">
        <v>0</v>
      </c>
      <c r="DU766">
        <v>0</v>
      </c>
      <c r="DV766">
        <v>0</v>
      </c>
      <c r="DW766">
        <v>0</v>
      </c>
      <c r="DX766">
        <v>0</v>
      </c>
      <c r="DY766">
        <v>0</v>
      </c>
      <c r="DZ766">
        <v>0</v>
      </c>
      <c r="EA766">
        <v>0</v>
      </c>
      <c r="EB766">
        <v>0</v>
      </c>
      <c r="EC766">
        <v>0</v>
      </c>
      <c r="ED766">
        <v>0</v>
      </c>
      <c r="EE766">
        <v>0</v>
      </c>
      <c r="EF766">
        <v>0</v>
      </c>
      <c r="EG766">
        <v>0</v>
      </c>
      <c r="EH766">
        <v>0</v>
      </c>
      <c r="EI766">
        <v>0</v>
      </c>
      <c r="EJ766">
        <v>0</v>
      </c>
      <c r="EK766">
        <v>0</v>
      </c>
      <c r="EL766">
        <v>0</v>
      </c>
      <c r="EM766">
        <v>0</v>
      </c>
      <c r="EN766">
        <v>0</v>
      </c>
      <c r="EO766">
        <v>0</v>
      </c>
      <c r="EP766">
        <v>0</v>
      </c>
      <c r="EQ766">
        <v>0</v>
      </c>
      <c r="ER766">
        <v>0</v>
      </c>
      <c r="ES766">
        <v>0</v>
      </c>
    </row>
    <row r="767" spans="1:149" hidden="1" x14ac:dyDescent="0.3">
      <c r="A767" t="s">
        <v>148</v>
      </c>
      <c r="B767" t="s">
        <v>1033</v>
      </c>
      <c r="C767" t="s">
        <v>1610</v>
      </c>
      <c r="D767" t="s">
        <v>151</v>
      </c>
      <c r="E767" t="s">
        <v>152</v>
      </c>
      <c r="F767" t="s">
        <v>1055</v>
      </c>
      <c r="G767" t="str">
        <f>VLOOKUP(L767,'[3]Locn Lookup 2'!G:H,2,FALSE)</f>
        <v>116 -  GREENWICH HIGH SCHOOL</v>
      </c>
      <c r="H767" t="str">
        <f t="shared" si="39"/>
        <v>25060116 -  GREENWICH HIGH SCHOOL</v>
      </c>
      <c r="I767" t="s">
        <v>154</v>
      </c>
      <c r="J767" t="s">
        <v>155</v>
      </c>
      <c r="L767" s="3">
        <v>116</v>
      </c>
      <c r="M767" t="s">
        <v>652</v>
      </c>
      <c r="N767" t="s">
        <v>1645</v>
      </c>
      <c r="O767" t="s">
        <v>151</v>
      </c>
      <c r="P767" t="s">
        <v>158</v>
      </c>
      <c r="Q767" t="s">
        <v>307</v>
      </c>
      <c r="R767">
        <v>0</v>
      </c>
      <c r="S767">
        <v>0</v>
      </c>
      <c r="T767">
        <v>0</v>
      </c>
      <c r="U767">
        <v>0</v>
      </c>
      <c r="V767">
        <v>0</v>
      </c>
      <c r="W767">
        <v>0</v>
      </c>
      <c r="X767">
        <v>0</v>
      </c>
      <c r="Y767">
        <v>0</v>
      </c>
      <c r="Z767">
        <v>0</v>
      </c>
      <c r="AA767">
        <v>0</v>
      </c>
      <c r="AB767">
        <v>39000</v>
      </c>
      <c r="AC767">
        <v>56220.04</v>
      </c>
      <c r="AD767">
        <v>0</v>
      </c>
      <c r="AE767">
        <f t="shared" si="40"/>
        <v>56220.04</v>
      </c>
      <c r="AF767">
        <v>95220.04</v>
      </c>
      <c r="AG767">
        <v>95220.04</v>
      </c>
      <c r="AH767">
        <v>0</v>
      </c>
      <c r="AI767">
        <v>100</v>
      </c>
      <c r="AJ767">
        <v>0</v>
      </c>
      <c r="AK767">
        <v>0</v>
      </c>
      <c r="AL767">
        <v>0</v>
      </c>
      <c r="AM767">
        <v>0</v>
      </c>
      <c r="AN767">
        <v>0</v>
      </c>
      <c r="AO767">
        <v>0</v>
      </c>
      <c r="AP767">
        <v>0</v>
      </c>
      <c r="AQ767">
        <v>0</v>
      </c>
      <c r="AR767">
        <v>0</v>
      </c>
      <c r="AS767">
        <v>0</v>
      </c>
      <c r="AT767">
        <v>0</v>
      </c>
      <c r="AU767">
        <v>0</v>
      </c>
      <c r="AV767">
        <v>0</v>
      </c>
      <c r="AW767">
        <v>0</v>
      </c>
      <c r="AX767">
        <v>0</v>
      </c>
      <c r="AY767">
        <v>0</v>
      </c>
      <c r="AZ767" t="s">
        <v>1057</v>
      </c>
      <c r="BA767" t="s">
        <v>1055</v>
      </c>
      <c r="BB767" t="s">
        <v>161</v>
      </c>
      <c r="BC767" t="s">
        <v>161</v>
      </c>
      <c r="BD767" t="s">
        <v>161</v>
      </c>
      <c r="BE767" t="s">
        <v>161</v>
      </c>
      <c r="BF767" t="s">
        <v>159</v>
      </c>
      <c r="BG767" t="s">
        <v>161</v>
      </c>
      <c r="BH767" t="s">
        <v>161</v>
      </c>
      <c r="BI767">
        <v>0</v>
      </c>
      <c r="BJ767" t="s">
        <v>161</v>
      </c>
      <c r="BK767" t="s">
        <v>161</v>
      </c>
      <c r="BL767" t="s">
        <v>161</v>
      </c>
      <c r="BM767" t="s">
        <v>161</v>
      </c>
      <c r="BO767" t="s">
        <v>161</v>
      </c>
      <c r="BQ767" t="s">
        <v>161</v>
      </c>
      <c r="BS767" t="s">
        <v>161</v>
      </c>
      <c r="BU767" t="s">
        <v>161</v>
      </c>
      <c r="BW767" t="s">
        <v>161</v>
      </c>
      <c r="BX767" t="s">
        <v>161</v>
      </c>
      <c r="BZ767">
        <v>0</v>
      </c>
      <c r="CA767">
        <v>0</v>
      </c>
      <c r="CB767">
        <v>0</v>
      </c>
      <c r="CC767">
        <v>0</v>
      </c>
      <c r="CD767">
        <v>0</v>
      </c>
      <c r="CE767">
        <v>0</v>
      </c>
      <c r="CF767">
        <v>0</v>
      </c>
      <c r="CG767">
        <v>0</v>
      </c>
      <c r="CH767">
        <v>0</v>
      </c>
      <c r="CI767">
        <v>0</v>
      </c>
      <c r="CJ767">
        <v>0</v>
      </c>
      <c r="CK767">
        <v>0</v>
      </c>
      <c r="CL767">
        <v>0</v>
      </c>
      <c r="CM767">
        <v>0</v>
      </c>
      <c r="CN767">
        <v>0</v>
      </c>
      <c r="CO767">
        <v>0</v>
      </c>
      <c r="CP767">
        <v>0</v>
      </c>
      <c r="CQ767">
        <v>0</v>
      </c>
      <c r="CR767">
        <v>0</v>
      </c>
      <c r="CS767">
        <v>0</v>
      </c>
      <c r="CT767">
        <v>0</v>
      </c>
      <c r="CU767">
        <v>0</v>
      </c>
      <c r="CV767">
        <v>0</v>
      </c>
      <c r="CW767">
        <v>0</v>
      </c>
      <c r="CX767">
        <v>0</v>
      </c>
      <c r="CY767">
        <v>0</v>
      </c>
      <c r="CZ767">
        <v>0</v>
      </c>
      <c r="DA767">
        <v>0</v>
      </c>
      <c r="DB767">
        <v>0</v>
      </c>
      <c r="DC767">
        <v>0</v>
      </c>
      <c r="DD767">
        <v>0</v>
      </c>
      <c r="DE767">
        <v>0</v>
      </c>
      <c r="DF767">
        <v>0</v>
      </c>
      <c r="DG767">
        <v>0</v>
      </c>
      <c r="DH767">
        <v>0</v>
      </c>
      <c r="DI767">
        <v>0</v>
      </c>
      <c r="DJ767">
        <v>0</v>
      </c>
      <c r="DK767">
        <v>0</v>
      </c>
      <c r="DL767">
        <v>0</v>
      </c>
      <c r="DM767">
        <v>0</v>
      </c>
      <c r="DN767">
        <v>0</v>
      </c>
      <c r="DO767">
        <v>0</v>
      </c>
      <c r="DP767">
        <v>0</v>
      </c>
      <c r="DQ767">
        <v>0</v>
      </c>
      <c r="DR767">
        <v>0</v>
      </c>
      <c r="DS767">
        <v>0</v>
      </c>
      <c r="DT767">
        <v>0</v>
      </c>
      <c r="DU767">
        <v>0</v>
      </c>
      <c r="DV767">
        <v>0</v>
      </c>
      <c r="DW767">
        <v>0</v>
      </c>
      <c r="DX767">
        <v>0</v>
      </c>
      <c r="DY767">
        <v>0</v>
      </c>
      <c r="DZ767">
        <v>0</v>
      </c>
      <c r="EA767">
        <v>0</v>
      </c>
      <c r="EB767">
        <v>0</v>
      </c>
      <c r="EC767">
        <v>0</v>
      </c>
      <c r="ED767">
        <v>0</v>
      </c>
      <c r="EE767">
        <v>0</v>
      </c>
      <c r="EF767">
        <v>0</v>
      </c>
      <c r="EG767">
        <v>0</v>
      </c>
      <c r="EH767">
        <v>0</v>
      </c>
      <c r="EI767">
        <v>0</v>
      </c>
      <c r="EJ767">
        <v>0</v>
      </c>
      <c r="EK767">
        <v>0</v>
      </c>
      <c r="EL767">
        <v>0</v>
      </c>
      <c r="EM767">
        <v>0</v>
      </c>
      <c r="EN767">
        <v>0</v>
      </c>
      <c r="EO767">
        <v>0</v>
      </c>
      <c r="EP767">
        <v>0</v>
      </c>
      <c r="EQ767">
        <v>0</v>
      </c>
      <c r="ER767">
        <v>0</v>
      </c>
      <c r="ES767">
        <v>0</v>
      </c>
    </row>
    <row r="768" spans="1:149" hidden="1" x14ac:dyDescent="0.3">
      <c r="A768" t="s">
        <v>148</v>
      </c>
      <c r="B768" t="s">
        <v>1033</v>
      </c>
      <c r="C768" t="s">
        <v>1610</v>
      </c>
      <c r="D768" t="s">
        <v>151</v>
      </c>
      <c r="E768" t="s">
        <v>152</v>
      </c>
      <c r="F768" t="s">
        <v>1058</v>
      </c>
      <c r="G768" t="str">
        <f>VLOOKUP(L768,'[3]Locn Lookup 2'!G:H,2,FALSE)</f>
        <v>117 -  HAVEMEYER</v>
      </c>
      <c r="H768" t="str">
        <f t="shared" si="39"/>
        <v>25061117 -  HAVEMEYER</v>
      </c>
      <c r="I768" t="s">
        <v>154</v>
      </c>
      <c r="J768" t="s">
        <v>155</v>
      </c>
      <c r="L768" s="3">
        <v>117</v>
      </c>
      <c r="M768" t="s">
        <v>652</v>
      </c>
      <c r="N768" t="s">
        <v>1646</v>
      </c>
      <c r="O768" t="s">
        <v>151</v>
      </c>
      <c r="P768" t="s">
        <v>158</v>
      </c>
      <c r="Q768" t="s">
        <v>307</v>
      </c>
      <c r="R768">
        <v>0</v>
      </c>
      <c r="S768">
        <v>0</v>
      </c>
      <c r="T768">
        <v>0</v>
      </c>
      <c r="U768">
        <v>0</v>
      </c>
      <c r="V768">
        <v>0</v>
      </c>
      <c r="W768">
        <v>0</v>
      </c>
      <c r="X768">
        <v>0</v>
      </c>
      <c r="Y768">
        <v>0</v>
      </c>
      <c r="Z768">
        <v>0</v>
      </c>
      <c r="AA768">
        <v>0</v>
      </c>
      <c r="AB768">
        <v>300000</v>
      </c>
      <c r="AC768">
        <v>0</v>
      </c>
      <c r="AD768">
        <v>-27018.12</v>
      </c>
      <c r="AE768">
        <f t="shared" si="40"/>
        <v>-27018.12</v>
      </c>
      <c r="AF768">
        <v>272981.88</v>
      </c>
      <c r="AG768">
        <v>272981.88</v>
      </c>
      <c r="AH768">
        <v>0</v>
      </c>
      <c r="AI768">
        <v>100</v>
      </c>
      <c r="AJ768">
        <v>0</v>
      </c>
      <c r="AK768">
        <v>0</v>
      </c>
      <c r="AL768">
        <v>0</v>
      </c>
      <c r="AM768">
        <v>0</v>
      </c>
      <c r="AN768">
        <v>0</v>
      </c>
      <c r="AO768">
        <v>0</v>
      </c>
      <c r="AP768">
        <v>0</v>
      </c>
      <c r="AQ768">
        <v>0</v>
      </c>
      <c r="AR768">
        <v>0</v>
      </c>
      <c r="AS768">
        <v>0</v>
      </c>
      <c r="AT768">
        <v>0</v>
      </c>
      <c r="AU768">
        <v>0</v>
      </c>
      <c r="AV768">
        <v>0</v>
      </c>
      <c r="AW768">
        <v>0</v>
      </c>
      <c r="AX768">
        <v>0</v>
      </c>
      <c r="AY768">
        <v>0</v>
      </c>
      <c r="AZ768" t="s">
        <v>1060</v>
      </c>
      <c r="BA768" t="s">
        <v>1058</v>
      </c>
      <c r="BB768" t="s">
        <v>161</v>
      </c>
      <c r="BC768" t="s">
        <v>161</v>
      </c>
      <c r="BD768" t="s">
        <v>161</v>
      </c>
      <c r="BE768" t="s">
        <v>161</v>
      </c>
      <c r="BF768" t="s">
        <v>159</v>
      </c>
      <c r="BG768" t="s">
        <v>161</v>
      </c>
      <c r="BH768" t="s">
        <v>161</v>
      </c>
      <c r="BI768">
        <v>0</v>
      </c>
      <c r="BJ768" t="s">
        <v>161</v>
      </c>
      <c r="BK768" t="s">
        <v>161</v>
      </c>
      <c r="BL768" t="s">
        <v>161</v>
      </c>
      <c r="BM768" t="s">
        <v>161</v>
      </c>
      <c r="BO768" t="s">
        <v>161</v>
      </c>
      <c r="BQ768" t="s">
        <v>161</v>
      </c>
      <c r="BS768" t="s">
        <v>161</v>
      </c>
      <c r="BU768" t="s">
        <v>161</v>
      </c>
      <c r="BW768" t="s">
        <v>161</v>
      </c>
      <c r="BX768" t="s">
        <v>161</v>
      </c>
      <c r="BZ768">
        <v>0</v>
      </c>
      <c r="CA768">
        <v>0</v>
      </c>
      <c r="CB768">
        <v>0</v>
      </c>
      <c r="CC768">
        <v>0</v>
      </c>
      <c r="CD768">
        <v>0</v>
      </c>
      <c r="CE768">
        <v>0</v>
      </c>
      <c r="CF768">
        <v>0</v>
      </c>
      <c r="CG768">
        <v>0</v>
      </c>
      <c r="CH768">
        <v>0</v>
      </c>
      <c r="CI768">
        <v>0</v>
      </c>
      <c r="CJ768">
        <v>0</v>
      </c>
      <c r="CK768">
        <v>0</v>
      </c>
      <c r="CL768">
        <v>0</v>
      </c>
      <c r="CM768">
        <v>0</v>
      </c>
      <c r="CN768">
        <v>0</v>
      </c>
      <c r="CO768">
        <v>0</v>
      </c>
      <c r="CP768">
        <v>0</v>
      </c>
      <c r="CQ768">
        <v>0</v>
      </c>
      <c r="CR768">
        <v>0</v>
      </c>
      <c r="CS768">
        <v>0</v>
      </c>
      <c r="CT768">
        <v>0</v>
      </c>
      <c r="CU768">
        <v>0</v>
      </c>
      <c r="CV768">
        <v>0</v>
      </c>
      <c r="CW768">
        <v>0</v>
      </c>
      <c r="CX768">
        <v>0</v>
      </c>
      <c r="CY768">
        <v>0</v>
      </c>
      <c r="CZ768">
        <v>0</v>
      </c>
      <c r="DA768">
        <v>0</v>
      </c>
      <c r="DB768">
        <v>0</v>
      </c>
      <c r="DC768">
        <v>0</v>
      </c>
      <c r="DD768">
        <v>0</v>
      </c>
      <c r="DE768">
        <v>0</v>
      </c>
      <c r="DF768">
        <v>0</v>
      </c>
      <c r="DG768">
        <v>0</v>
      </c>
      <c r="DH768">
        <v>0</v>
      </c>
      <c r="DI768">
        <v>0</v>
      </c>
      <c r="DJ768">
        <v>0</v>
      </c>
      <c r="DK768">
        <v>0</v>
      </c>
      <c r="DL768">
        <v>0</v>
      </c>
      <c r="DM768">
        <v>0</v>
      </c>
      <c r="DN768">
        <v>0</v>
      </c>
      <c r="DO768">
        <v>0</v>
      </c>
      <c r="DP768">
        <v>0</v>
      </c>
      <c r="DQ768">
        <v>0</v>
      </c>
      <c r="DR768">
        <v>0</v>
      </c>
      <c r="DS768">
        <v>0</v>
      </c>
      <c r="DT768">
        <v>0</v>
      </c>
      <c r="DU768">
        <v>0</v>
      </c>
      <c r="DV768">
        <v>0</v>
      </c>
      <c r="DW768">
        <v>0</v>
      </c>
      <c r="DX768">
        <v>0</v>
      </c>
      <c r="DY768">
        <v>0</v>
      </c>
      <c r="DZ768">
        <v>0</v>
      </c>
      <c r="EA768">
        <v>0</v>
      </c>
      <c r="EB768">
        <v>0</v>
      </c>
      <c r="EC768">
        <v>0</v>
      </c>
      <c r="ED768">
        <v>0</v>
      </c>
      <c r="EE768">
        <v>0</v>
      </c>
      <c r="EF768">
        <v>0</v>
      </c>
      <c r="EG768">
        <v>0</v>
      </c>
      <c r="EH768">
        <v>0</v>
      </c>
      <c r="EI768">
        <v>0</v>
      </c>
      <c r="EJ768">
        <v>0</v>
      </c>
      <c r="EK768">
        <v>0</v>
      </c>
      <c r="EL768">
        <v>0</v>
      </c>
      <c r="EM768">
        <v>0</v>
      </c>
      <c r="EN768">
        <v>0</v>
      </c>
      <c r="EO768">
        <v>0</v>
      </c>
      <c r="EP768">
        <v>0</v>
      </c>
      <c r="EQ768">
        <v>0</v>
      </c>
      <c r="ER768">
        <v>0</v>
      </c>
      <c r="ES768">
        <v>0</v>
      </c>
    </row>
    <row r="769" spans="1:149" hidden="1" x14ac:dyDescent="0.3">
      <c r="A769" t="s">
        <v>148</v>
      </c>
      <c r="B769" t="s">
        <v>1033</v>
      </c>
      <c r="C769" t="s">
        <v>1647</v>
      </c>
      <c r="D769" t="s">
        <v>597</v>
      </c>
      <c r="E769" t="s">
        <v>598</v>
      </c>
      <c r="F769" t="s">
        <v>1648</v>
      </c>
      <c r="G769" t="str">
        <f>VLOOKUP(L769,'[3]Locn Lookup 2'!G:H,2,FALSE)</f>
        <v>117 -  HAVEMEYER</v>
      </c>
      <c r="H769" t="str">
        <f t="shared" si="39"/>
        <v>22097117 -  HAVEMEYER</v>
      </c>
      <c r="I769" t="s">
        <v>154</v>
      </c>
      <c r="J769" t="s">
        <v>155</v>
      </c>
      <c r="L769" s="3">
        <v>117</v>
      </c>
      <c r="M769" t="s">
        <v>1649</v>
      </c>
      <c r="N769" t="s">
        <v>1650</v>
      </c>
      <c r="O769" t="s">
        <v>871</v>
      </c>
      <c r="P769" t="s">
        <v>158</v>
      </c>
      <c r="Q769" t="s">
        <v>307</v>
      </c>
      <c r="R769">
        <v>0</v>
      </c>
      <c r="S769">
        <v>0</v>
      </c>
      <c r="T769">
        <v>0</v>
      </c>
      <c r="U769">
        <v>0</v>
      </c>
      <c r="V769">
        <v>0</v>
      </c>
      <c r="W769">
        <v>0</v>
      </c>
      <c r="X769">
        <v>0</v>
      </c>
      <c r="Y769">
        <v>0</v>
      </c>
      <c r="Z769">
        <v>0</v>
      </c>
      <c r="AA769">
        <v>0</v>
      </c>
      <c r="AB769">
        <v>5000</v>
      </c>
      <c r="AC769">
        <v>0</v>
      </c>
      <c r="AD769">
        <v>-211</v>
      </c>
      <c r="AE769">
        <f t="shared" si="40"/>
        <v>-211</v>
      </c>
      <c r="AF769">
        <v>4789</v>
      </c>
      <c r="AG769">
        <v>4789</v>
      </c>
      <c r="AH769">
        <v>0</v>
      </c>
      <c r="AI769">
        <v>100</v>
      </c>
      <c r="AJ769">
        <v>0</v>
      </c>
      <c r="AK769">
        <v>0</v>
      </c>
      <c r="AL769">
        <v>0</v>
      </c>
      <c r="AM769">
        <v>0</v>
      </c>
      <c r="AN769">
        <v>0</v>
      </c>
      <c r="AO769">
        <v>0</v>
      </c>
      <c r="AP769">
        <v>0</v>
      </c>
      <c r="AQ769">
        <v>0</v>
      </c>
      <c r="AR769">
        <v>0</v>
      </c>
      <c r="AS769">
        <v>0</v>
      </c>
      <c r="AT769">
        <v>0</v>
      </c>
      <c r="AU769">
        <v>0</v>
      </c>
      <c r="AV769">
        <v>0</v>
      </c>
      <c r="AW769">
        <v>0</v>
      </c>
      <c r="AX769">
        <v>0</v>
      </c>
      <c r="AY769">
        <v>0</v>
      </c>
      <c r="AZ769" t="s">
        <v>1651</v>
      </c>
      <c r="BA769" t="s">
        <v>1648</v>
      </c>
      <c r="BB769" t="s">
        <v>161</v>
      </c>
      <c r="BC769" t="s">
        <v>161</v>
      </c>
      <c r="BD769" t="s">
        <v>161</v>
      </c>
      <c r="BE769" t="s">
        <v>161</v>
      </c>
      <c r="BF769" t="s">
        <v>159</v>
      </c>
      <c r="BG769" t="s">
        <v>161</v>
      </c>
      <c r="BH769" t="s">
        <v>161</v>
      </c>
      <c r="BI769">
        <v>0</v>
      </c>
      <c r="BJ769" t="s">
        <v>161</v>
      </c>
      <c r="BK769" t="s">
        <v>161</v>
      </c>
      <c r="BL769" t="s">
        <v>161</v>
      </c>
      <c r="BM769" t="s">
        <v>161</v>
      </c>
      <c r="BO769" t="s">
        <v>161</v>
      </c>
      <c r="BQ769" t="s">
        <v>161</v>
      </c>
      <c r="BS769" t="s">
        <v>161</v>
      </c>
      <c r="BU769" t="s">
        <v>161</v>
      </c>
      <c r="BW769" t="s">
        <v>161</v>
      </c>
      <c r="BX769" t="s">
        <v>161</v>
      </c>
      <c r="BZ769">
        <v>0</v>
      </c>
      <c r="CA769">
        <v>0</v>
      </c>
      <c r="CB769">
        <v>0</v>
      </c>
      <c r="CC769">
        <v>0</v>
      </c>
      <c r="CD769">
        <v>0</v>
      </c>
      <c r="CE769">
        <v>0</v>
      </c>
      <c r="CF769">
        <v>0</v>
      </c>
      <c r="CG769">
        <v>0</v>
      </c>
      <c r="CH769">
        <v>0</v>
      </c>
      <c r="CI769">
        <v>0</v>
      </c>
      <c r="CJ769">
        <v>0</v>
      </c>
      <c r="CK769">
        <v>0</v>
      </c>
      <c r="CL769">
        <v>0</v>
      </c>
      <c r="CM769">
        <v>0</v>
      </c>
      <c r="CN769">
        <v>0</v>
      </c>
      <c r="CO769">
        <v>0</v>
      </c>
      <c r="CP769">
        <v>0</v>
      </c>
      <c r="CQ769">
        <v>0</v>
      </c>
      <c r="CR769">
        <v>0</v>
      </c>
      <c r="CS769">
        <v>0</v>
      </c>
      <c r="CT769">
        <v>0</v>
      </c>
      <c r="CU769">
        <v>0</v>
      </c>
      <c r="CV769">
        <v>0</v>
      </c>
      <c r="CW769">
        <v>0</v>
      </c>
      <c r="CX769">
        <v>0</v>
      </c>
      <c r="CY769">
        <v>0</v>
      </c>
      <c r="CZ769">
        <v>0</v>
      </c>
      <c r="DA769">
        <v>0</v>
      </c>
      <c r="DB769">
        <v>0</v>
      </c>
      <c r="DC769">
        <v>0</v>
      </c>
      <c r="DD769">
        <v>0</v>
      </c>
      <c r="DE769">
        <v>0</v>
      </c>
      <c r="DF769">
        <v>0</v>
      </c>
      <c r="DG769">
        <v>0</v>
      </c>
      <c r="DH769">
        <v>0</v>
      </c>
      <c r="DI769">
        <v>0</v>
      </c>
      <c r="DJ769">
        <v>0</v>
      </c>
      <c r="DK769">
        <v>0</v>
      </c>
      <c r="DL769">
        <v>0</v>
      </c>
      <c r="DM769">
        <v>0</v>
      </c>
      <c r="DN769">
        <v>0</v>
      </c>
      <c r="DO769">
        <v>0</v>
      </c>
      <c r="DP769">
        <v>0</v>
      </c>
      <c r="DQ769">
        <v>0</v>
      </c>
      <c r="DR769">
        <v>0</v>
      </c>
      <c r="DS769">
        <v>0</v>
      </c>
      <c r="DT769">
        <v>0</v>
      </c>
      <c r="DU769">
        <v>0</v>
      </c>
      <c r="DV769">
        <v>0</v>
      </c>
      <c r="DW769">
        <v>0</v>
      </c>
      <c r="DX769">
        <v>0</v>
      </c>
      <c r="DY769">
        <v>0</v>
      </c>
      <c r="DZ769">
        <v>0</v>
      </c>
      <c r="EA769">
        <v>0</v>
      </c>
      <c r="EB769">
        <v>0</v>
      </c>
      <c r="EC769">
        <v>0</v>
      </c>
      <c r="ED769">
        <v>0</v>
      </c>
      <c r="EE769">
        <v>0</v>
      </c>
      <c r="EF769">
        <v>0</v>
      </c>
      <c r="EG769">
        <v>0</v>
      </c>
      <c r="EH769">
        <v>0</v>
      </c>
      <c r="EI769">
        <v>0</v>
      </c>
      <c r="EJ769">
        <v>0</v>
      </c>
      <c r="EK769">
        <v>0</v>
      </c>
      <c r="EL769">
        <v>0</v>
      </c>
      <c r="EM769">
        <v>0</v>
      </c>
      <c r="EN769">
        <v>0</v>
      </c>
      <c r="EO769">
        <v>0</v>
      </c>
      <c r="EP769">
        <v>0</v>
      </c>
      <c r="EQ769">
        <v>0</v>
      </c>
      <c r="ER769">
        <v>0</v>
      </c>
      <c r="ES769">
        <v>0</v>
      </c>
    </row>
    <row r="770" spans="1:149" hidden="1" x14ac:dyDescent="0.3">
      <c r="A770" t="s">
        <v>148</v>
      </c>
      <c r="B770" t="s">
        <v>1033</v>
      </c>
      <c r="C770" t="s">
        <v>1652</v>
      </c>
      <c r="D770" t="s">
        <v>592</v>
      </c>
      <c r="E770" t="s">
        <v>593</v>
      </c>
      <c r="F770" t="s">
        <v>1653</v>
      </c>
      <c r="G770" t="str">
        <f>VLOOKUP(L770,'[3]Locn Lookup 2'!G:H,2,FALSE)</f>
        <v>117 -  HAVEMEYER</v>
      </c>
      <c r="H770" t="str">
        <f t="shared" si="39"/>
        <v>22044117 -  HAVEMEYER</v>
      </c>
      <c r="I770" t="s">
        <v>154</v>
      </c>
      <c r="J770" t="s">
        <v>155</v>
      </c>
      <c r="L770" s="3">
        <v>117</v>
      </c>
      <c r="M770" t="s">
        <v>1654</v>
      </c>
      <c r="N770" t="s">
        <v>1655</v>
      </c>
      <c r="O770" t="s">
        <v>592</v>
      </c>
      <c r="P770" t="s">
        <v>158</v>
      </c>
      <c r="Q770" t="s">
        <v>307</v>
      </c>
      <c r="R770">
        <v>0</v>
      </c>
      <c r="S770">
        <v>0</v>
      </c>
      <c r="T770">
        <v>0</v>
      </c>
      <c r="U770">
        <v>0</v>
      </c>
      <c r="V770">
        <v>0</v>
      </c>
      <c r="W770">
        <v>0</v>
      </c>
      <c r="X770">
        <v>0</v>
      </c>
      <c r="Y770">
        <v>0</v>
      </c>
      <c r="Z770">
        <v>0</v>
      </c>
      <c r="AA770">
        <v>0</v>
      </c>
      <c r="AB770">
        <v>3500</v>
      </c>
      <c r="AC770">
        <v>0</v>
      </c>
      <c r="AD770">
        <v>-304</v>
      </c>
      <c r="AE770">
        <f t="shared" si="40"/>
        <v>-304</v>
      </c>
      <c r="AF770">
        <v>3196</v>
      </c>
      <c r="AG770">
        <v>3196</v>
      </c>
      <c r="AH770">
        <v>0</v>
      </c>
      <c r="AI770">
        <v>100</v>
      </c>
      <c r="AJ770">
        <v>0</v>
      </c>
      <c r="AK770">
        <v>0</v>
      </c>
      <c r="AL770">
        <v>0</v>
      </c>
      <c r="AM770">
        <v>0</v>
      </c>
      <c r="AN770">
        <v>0</v>
      </c>
      <c r="AO770">
        <v>0</v>
      </c>
      <c r="AP770">
        <v>0</v>
      </c>
      <c r="AQ770">
        <v>0</v>
      </c>
      <c r="AR770">
        <v>0</v>
      </c>
      <c r="AS770">
        <v>0</v>
      </c>
      <c r="AT770">
        <v>0</v>
      </c>
      <c r="AU770">
        <v>0</v>
      </c>
      <c r="AV770">
        <v>0</v>
      </c>
      <c r="AW770">
        <v>0</v>
      </c>
      <c r="AX770">
        <v>0</v>
      </c>
      <c r="AY770">
        <v>0</v>
      </c>
      <c r="AZ770" t="s">
        <v>1656</v>
      </c>
      <c r="BA770" t="s">
        <v>1653</v>
      </c>
      <c r="BB770" t="s">
        <v>161</v>
      </c>
      <c r="BC770" t="s">
        <v>161</v>
      </c>
      <c r="BD770" t="s">
        <v>161</v>
      </c>
      <c r="BE770" t="s">
        <v>161</v>
      </c>
      <c r="BF770" t="s">
        <v>159</v>
      </c>
      <c r="BG770" t="s">
        <v>161</v>
      </c>
      <c r="BH770" t="s">
        <v>161</v>
      </c>
      <c r="BI770">
        <v>0</v>
      </c>
      <c r="BJ770" t="s">
        <v>161</v>
      </c>
      <c r="BK770" t="s">
        <v>161</v>
      </c>
      <c r="BL770" t="s">
        <v>161</v>
      </c>
      <c r="BM770" t="s">
        <v>161</v>
      </c>
      <c r="BO770" t="s">
        <v>161</v>
      </c>
      <c r="BQ770" t="s">
        <v>161</v>
      </c>
      <c r="BS770" t="s">
        <v>161</v>
      </c>
      <c r="BU770" t="s">
        <v>161</v>
      </c>
      <c r="BW770" t="s">
        <v>161</v>
      </c>
      <c r="BX770" t="s">
        <v>161</v>
      </c>
      <c r="BZ770">
        <v>0</v>
      </c>
      <c r="CA770">
        <v>0</v>
      </c>
      <c r="CB770">
        <v>0</v>
      </c>
      <c r="CC770">
        <v>0</v>
      </c>
      <c r="CD770">
        <v>0</v>
      </c>
      <c r="CE770">
        <v>0</v>
      </c>
      <c r="CF770">
        <v>0</v>
      </c>
      <c r="CG770">
        <v>0</v>
      </c>
      <c r="CH770">
        <v>0</v>
      </c>
      <c r="CI770">
        <v>0</v>
      </c>
      <c r="CJ770">
        <v>0</v>
      </c>
      <c r="CK770">
        <v>0</v>
      </c>
      <c r="CL770">
        <v>0</v>
      </c>
      <c r="CM770">
        <v>0</v>
      </c>
      <c r="CN770">
        <v>0</v>
      </c>
      <c r="CO770">
        <v>0</v>
      </c>
      <c r="CP770">
        <v>0</v>
      </c>
      <c r="CQ770">
        <v>0</v>
      </c>
      <c r="CR770">
        <v>0</v>
      </c>
      <c r="CS770">
        <v>0</v>
      </c>
      <c r="CT770">
        <v>0</v>
      </c>
      <c r="CU770">
        <v>0</v>
      </c>
      <c r="CV770">
        <v>0</v>
      </c>
      <c r="CW770">
        <v>0</v>
      </c>
      <c r="CX770">
        <v>0</v>
      </c>
      <c r="CY770">
        <v>0</v>
      </c>
      <c r="CZ770">
        <v>0</v>
      </c>
      <c r="DA770">
        <v>0</v>
      </c>
      <c r="DB770">
        <v>0</v>
      </c>
      <c r="DC770">
        <v>0</v>
      </c>
      <c r="DD770">
        <v>0</v>
      </c>
      <c r="DE770">
        <v>0</v>
      </c>
      <c r="DF770">
        <v>0</v>
      </c>
      <c r="DG770">
        <v>0</v>
      </c>
      <c r="DH770">
        <v>0</v>
      </c>
      <c r="DI770">
        <v>0</v>
      </c>
      <c r="DJ770">
        <v>0</v>
      </c>
      <c r="DK770">
        <v>0</v>
      </c>
      <c r="DL770">
        <v>0</v>
      </c>
      <c r="DM770">
        <v>0</v>
      </c>
      <c r="DN770">
        <v>0</v>
      </c>
      <c r="DO770">
        <v>0</v>
      </c>
      <c r="DP770">
        <v>0</v>
      </c>
      <c r="DQ770">
        <v>0</v>
      </c>
      <c r="DR770">
        <v>0</v>
      </c>
      <c r="DS770">
        <v>0</v>
      </c>
      <c r="DT770">
        <v>0</v>
      </c>
      <c r="DU770">
        <v>0</v>
      </c>
      <c r="DV770">
        <v>0</v>
      </c>
      <c r="DW770">
        <v>0</v>
      </c>
      <c r="DX770">
        <v>0</v>
      </c>
      <c r="DY770">
        <v>0</v>
      </c>
      <c r="DZ770">
        <v>0</v>
      </c>
      <c r="EA770">
        <v>0</v>
      </c>
      <c r="EB770">
        <v>0</v>
      </c>
      <c r="EC770">
        <v>0</v>
      </c>
      <c r="ED770">
        <v>0</v>
      </c>
      <c r="EE770">
        <v>0</v>
      </c>
      <c r="EF770">
        <v>0</v>
      </c>
      <c r="EG770">
        <v>0</v>
      </c>
      <c r="EH770">
        <v>0</v>
      </c>
      <c r="EI770">
        <v>0</v>
      </c>
      <c r="EJ770">
        <v>0</v>
      </c>
      <c r="EK770">
        <v>0</v>
      </c>
      <c r="EL770">
        <v>0</v>
      </c>
      <c r="EM770">
        <v>0</v>
      </c>
      <c r="EN770">
        <v>0</v>
      </c>
      <c r="EO770">
        <v>0</v>
      </c>
      <c r="EP770">
        <v>0</v>
      </c>
      <c r="EQ770">
        <v>0</v>
      </c>
      <c r="ER770">
        <v>0</v>
      </c>
      <c r="ES770">
        <v>0</v>
      </c>
    </row>
    <row r="771" spans="1:149" hidden="1" x14ac:dyDescent="0.3">
      <c r="A771" t="s">
        <v>148</v>
      </c>
      <c r="B771" t="s">
        <v>1033</v>
      </c>
      <c r="C771" t="s">
        <v>1657</v>
      </c>
      <c r="D771" t="s">
        <v>597</v>
      </c>
      <c r="E771" t="s">
        <v>598</v>
      </c>
      <c r="F771" t="s">
        <v>161</v>
      </c>
      <c r="G771" t="str">
        <f>VLOOKUP(L771,'[3]Locn Lookup 2'!G:H,2,FALSE)</f>
        <v>117 -  HAVEMEYER</v>
      </c>
      <c r="H771" t="str">
        <f t="shared" ref="H771:H834" si="41">F771&amp;G771</f>
        <v>117 -  HAVEMEYER</v>
      </c>
      <c r="I771" t="s">
        <v>154</v>
      </c>
      <c r="J771" t="s">
        <v>155</v>
      </c>
      <c r="L771" s="3">
        <v>117</v>
      </c>
      <c r="M771" t="s">
        <v>1227</v>
      </c>
      <c r="N771" t="s">
        <v>1658</v>
      </c>
      <c r="O771" t="s">
        <v>871</v>
      </c>
      <c r="P771" t="s">
        <v>158</v>
      </c>
      <c r="Q771" t="s">
        <v>159</v>
      </c>
      <c r="R771">
        <v>0</v>
      </c>
      <c r="S771">
        <v>0</v>
      </c>
      <c r="T771">
        <v>0</v>
      </c>
      <c r="U771">
        <v>0</v>
      </c>
      <c r="V771">
        <v>0</v>
      </c>
      <c r="W771">
        <v>0</v>
      </c>
      <c r="X771">
        <v>0</v>
      </c>
      <c r="Y771">
        <v>0</v>
      </c>
      <c r="Z771">
        <v>0</v>
      </c>
      <c r="AA771">
        <v>0</v>
      </c>
      <c r="AB771">
        <v>0</v>
      </c>
      <c r="AC771">
        <v>0</v>
      </c>
      <c r="AD771">
        <v>0</v>
      </c>
      <c r="AE771">
        <f t="shared" ref="AE771:AE834" si="42">AC771+AD771</f>
        <v>0</v>
      </c>
      <c r="AF771">
        <v>0</v>
      </c>
      <c r="AG771">
        <v>0</v>
      </c>
      <c r="AH771">
        <v>0</v>
      </c>
      <c r="AI771">
        <v>0</v>
      </c>
      <c r="AJ771">
        <v>0</v>
      </c>
      <c r="AK771">
        <v>0</v>
      </c>
      <c r="AL771">
        <v>0</v>
      </c>
      <c r="AM771">
        <v>0</v>
      </c>
      <c r="AN771">
        <v>0</v>
      </c>
      <c r="AO771">
        <v>0</v>
      </c>
      <c r="AP771">
        <v>0</v>
      </c>
      <c r="AQ771">
        <v>0</v>
      </c>
      <c r="AR771">
        <v>0</v>
      </c>
      <c r="AS771">
        <v>0</v>
      </c>
      <c r="AT771">
        <v>0</v>
      </c>
      <c r="AU771">
        <v>0</v>
      </c>
      <c r="AV771">
        <v>0</v>
      </c>
      <c r="AW771">
        <v>0</v>
      </c>
      <c r="AX771">
        <v>0</v>
      </c>
      <c r="AY771">
        <v>0</v>
      </c>
      <c r="AZ771" t="s">
        <v>161</v>
      </c>
      <c r="BA771" t="s">
        <v>161</v>
      </c>
      <c r="BB771" t="s">
        <v>161</v>
      </c>
      <c r="BC771" t="s">
        <v>161</v>
      </c>
      <c r="BD771" t="s">
        <v>161</v>
      </c>
      <c r="BE771" t="s">
        <v>161</v>
      </c>
      <c r="BF771" t="s">
        <v>161</v>
      </c>
      <c r="BG771" t="s">
        <v>161</v>
      </c>
      <c r="BH771" t="s">
        <v>161</v>
      </c>
      <c r="BJ771" t="s">
        <v>161</v>
      </c>
      <c r="BK771" t="s">
        <v>161</v>
      </c>
      <c r="BL771" t="s">
        <v>161</v>
      </c>
      <c r="BM771" t="s">
        <v>161</v>
      </c>
      <c r="BO771" t="s">
        <v>161</v>
      </c>
      <c r="BQ771" t="s">
        <v>161</v>
      </c>
      <c r="BS771" t="s">
        <v>161</v>
      </c>
      <c r="BU771" t="s">
        <v>161</v>
      </c>
      <c r="BW771" t="s">
        <v>161</v>
      </c>
      <c r="BX771" t="s">
        <v>161</v>
      </c>
      <c r="BZ771">
        <v>0</v>
      </c>
      <c r="CA771">
        <v>0</v>
      </c>
      <c r="CB771">
        <v>0</v>
      </c>
      <c r="CC771">
        <v>0</v>
      </c>
      <c r="CD771">
        <v>0</v>
      </c>
      <c r="CE771">
        <v>0</v>
      </c>
      <c r="CF771">
        <v>0</v>
      </c>
      <c r="CG771">
        <v>0</v>
      </c>
      <c r="CH771">
        <v>0</v>
      </c>
      <c r="CI771">
        <v>0</v>
      </c>
      <c r="CJ771">
        <v>0</v>
      </c>
      <c r="CK771">
        <v>0</v>
      </c>
      <c r="CL771">
        <v>0</v>
      </c>
      <c r="CM771">
        <v>0</v>
      </c>
      <c r="CN771">
        <v>0</v>
      </c>
      <c r="CO771">
        <v>0</v>
      </c>
      <c r="CP771">
        <v>0</v>
      </c>
      <c r="CQ771">
        <v>0</v>
      </c>
      <c r="CR771">
        <v>0</v>
      </c>
      <c r="CS771">
        <v>0</v>
      </c>
      <c r="CT771">
        <v>0</v>
      </c>
      <c r="CU771">
        <v>0</v>
      </c>
      <c r="CV771">
        <v>0</v>
      </c>
      <c r="CW771">
        <v>0</v>
      </c>
      <c r="CX771">
        <v>0</v>
      </c>
      <c r="CY771">
        <v>0</v>
      </c>
      <c r="CZ771">
        <v>0</v>
      </c>
      <c r="DA771">
        <v>0</v>
      </c>
      <c r="DB771">
        <v>0</v>
      </c>
      <c r="DC771">
        <v>0</v>
      </c>
      <c r="DD771">
        <v>0</v>
      </c>
      <c r="DE771">
        <v>0</v>
      </c>
      <c r="DF771">
        <v>0</v>
      </c>
      <c r="DG771">
        <v>0</v>
      </c>
      <c r="DH771">
        <v>0</v>
      </c>
      <c r="DI771">
        <v>0</v>
      </c>
      <c r="DJ771">
        <v>0</v>
      </c>
      <c r="DK771">
        <v>0</v>
      </c>
      <c r="DL771">
        <v>0</v>
      </c>
      <c r="DM771">
        <v>0</v>
      </c>
      <c r="DN771">
        <v>0</v>
      </c>
      <c r="DO771">
        <v>0</v>
      </c>
      <c r="DP771">
        <v>0</v>
      </c>
      <c r="DQ771">
        <v>0</v>
      </c>
      <c r="DR771">
        <v>0</v>
      </c>
      <c r="DS771">
        <v>0</v>
      </c>
      <c r="DT771">
        <v>0</v>
      </c>
      <c r="DU771">
        <v>0</v>
      </c>
      <c r="DV771">
        <v>0</v>
      </c>
      <c r="DW771">
        <v>0</v>
      </c>
      <c r="DX771">
        <v>0</v>
      </c>
      <c r="DY771">
        <v>0</v>
      </c>
      <c r="DZ771">
        <v>0</v>
      </c>
      <c r="EA771">
        <v>0</v>
      </c>
      <c r="EB771">
        <v>0</v>
      </c>
      <c r="EC771">
        <v>0</v>
      </c>
      <c r="ED771">
        <v>0</v>
      </c>
      <c r="EE771">
        <v>0</v>
      </c>
      <c r="EF771">
        <v>0</v>
      </c>
      <c r="EG771">
        <v>0</v>
      </c>
      <c r="EH771">
        <v>0</v>
      </c>
      <c r="EI771">
        <v>0</v>
      </c>
      <c r="EJ771">
        <v>0</v>
      </c>
      <c r="EK771">
        <v>0</v>
      </c>
      <c r="EL771">
        <v>0</v>
      </c>
      <c r="EM771">
        <v>0</v>
      </c>
      <c r="EN771">
        <v>0</v>
      </c>
      <c r="EO771">
        <v>0</v>
      </c>
      <c r="EP771">
        <v>0</v>
      </c>
      <c r="EQ771">
        <v>0</v>
      </c>
      <c r="ER771">
        <v>0</v>
      </c>
      <c r="ES771">
        <v>0</v>
      </c>
    </row>
    <row r="772" spans="1:149" hidden="1" x14ac:dyDescent="0.3">
      <c r="A772" t="s">
        <v>148</v>
      </c>
      <c r="B772" t="s">
        <v>1033</v>
      </c>
      <c r="C772" t="s">
        <v>1657</v>
      </c>
      <c r="D772" t="s">
        <v>597</v>
      </c>
      <c r="E772" t="s">
        <v>598</v>
      </c>
      <c r="F772" t="s">
        <v>1226</v>
      </c>
      <c r="G772" t="str">
        <f>VLOOKUP(L772,'[3]Locn Lookup 2'!G:H,2,FALSE)</f>
        <v>117 -  HAVEMEYER</v>
      </c>
      <c r="H772" t="str">
        <f t="shared" si="41"/>
        <v>22137117 -  HAVEMEYER</v>
      </c>
      <c r="I772" t="s">
        <v>154</v>
      </c>
      <c r="J772" t="s">
        <v>155</v>
      </c>
      <c r="L772" s="3">
        <v>117</v>
      </c>
      <c r="M772" t="s">
        <v>1227</v>
      </c>
      <c r="N772" t="s">
        <v>1659</v>
      </c>
      <c r="O772" t="s">
        <v>871</v>
      </c>
      <c r="P772" t="s">
        <v>158</v>
      </c>
      <c r="Q772" t="s">
        <v>307</v>
      </c>
      <c r="R772">
        <v>0</v>
      </c>
      <c r="S772">
        <v>0</v>
      </c>
      <c r="T772">
        <v>0</v>
      </c>
      <c r="U772">
        <v>0</v>
      </c>
      <c r="V772">
        <v>0</v>
      </c>
      <c r="W772">
        <v>0</v>
      </c>
      <c r="X772">
        <v>0</v>
      </c>
      <c r="Y772">
        <v>0</v>
      </c>
      <c r="Z772">
        <v>0</v>
      </c>
      <c r="AA772">
        <v>0</v>
      </c>
      <c r="AB772">
        <v>5400</v>
      </c>
      <c r="AC772">
        <v>210</v>
      </c>
      <c r="AD772">
        <v>-189</v>
      </c>
      <c r="AE772">
        <f t="shared" si="42"/>
        <v>21</v>
      </c>
      <c r="AF772">
        <v>5421</v>
      </c>
      <c r="AG772">
        <v>5421</v>
      </c>
      <c r="AH772">
        <v>0</v>
      </c>
      <c r="AI772">
        <v>100</v>
      </c>
      <c r="AJ772">
        <v>0</v>
      </c>
      <c r="AK772">
        <v>0</v>
      </c>
      <c r="AL772">
        <v>0</v>
      </c>
      <c r="AM772">
        <v>0</v>
      </c>
      <c r="AN772">
        <v>0</v>
      </c>
      <c r="AO772">
        <v>0</v>
      </c>
      <c r="AP772">
        <v>0</v>
      </c>
      <c r="AQ772">
        <v>0</v>
      </c>
      <c r="AR772">
        <v>0</v>
      </c>
      <c r="AS772">
        <v>0</v>
      </c>
      <c r="AT772">
        <v>0</v>
      </c>
      <c r="AU772">
        <v>0</v>
      </c>
      <c r="AV772">
        <v>0</v>
      </c>
      <c r="AW772">
        <v>0</v>
      </c>
      <c r="AX772">
        <v>0</v>
      </c>
      <c r="AY772">
        <v>0</v>
      </c>
      <c r="AZ772" t="s">
        <v>1229</v>
      </c>
      <c r="BA772" t="s">
        <v>1226</v>
      </c>
      <c r="BB772" t="s">
        <v>161</v>
      </c>
      <c r="BC772" t="s">
        <v>161</v>
      </c>
      <c r="BD772" t="s">
        <v>161</v>
      </c>
      <c r="BE772" t="s">
        <v>161</v>
      </c>
      <c r="BF772" t="s">
        <v>159</v>
      </c>
      <c r="BG772" t="s">
        <v>161</v>
      </c>
      <c r="BH772" t="s">
        <v>161</v>
      </c>
      <c r="BI772">
        <v>0</v>
      </c>
      <c r="BJ772" t="s">
        <v>161</v>
      </c>
      <c r="BK772" t="s">
        <v>161</v>
      </c>
      <c r="BL772" t="s">
        <v>161</v>
      </c>
      <c r="BM772" t="s">
        <v>161</v>
      </c>
      <c r="BO772" t="s">
        <v>161</v>
      </c>
      <c r="BQ772" t="s">
        <v>161</v>
      </c>
      <c r="BS772" t="s">
        <v>161</v>
      </c>
      <c r="BU772" t="s">
        <v>161</v>
      </c>
      <c r="BW772" t="s">
        <v>161</v>
      </c>
      <c r="BX772" t="s">
        <v>161</v>
      </c>
      <c r="BZ772">
        <v>0</v>
      </c>
      <c r="CA772">
        <v>0</v>
      </c>
      <c r="CB772">
        <v>0</v>
      </c>
      <c r="CC772">
        <v>0</v>
      </c>
      <c r="CD772">
        <v>0</v>
      </c>
      <c r="CE772">
        <v>0</v>
      </c>
      <c r="CF772">
        <v>0</v>
      </c>
      <c r="CG772">
        <v>0</v>
      </c>
      <c r="CH772">
        <v>0</v>
      </c>
      <c r="CI772">
        <v>0</v>
      </c>
      <c r="CJ772">
        <v>0</v>
      </c>
      <c r="CK772">
        <v>0</v>
      </c>
      <c r="CL772">
        <v>0</v>
      </c>
      <c r="CM772">
        <v>0</v>
      </c>
      <c r="CN772">
        <v>0</v>
      </c>
      <c r="CO772">
        <v>0</v>
      </c>
      <c r="CP772">
        <v>0</v>
      </c>
      <c r="CQ772">
        <v>0</v>
      </c>
      <c r="CR772">
        <v>0</v>
      </c>
      <c r="CS772">
        <v>0</v>
      </c>
      <c r="CT772">
        <v>0</v>
      </c>
      <c r="CU772">
        <v>0</v>
      </c>
      <c r="CV772">
        <v>0</v>
      </c>
      <c r="CW772">
        <v>0</v>
      </c>
      <c r="CX772">
        <v>0</v>
      </c>
      <c r="CY772">
        <v>0</v>
      </c>
      <c r="CZ772">
        <v>0</v>
      </c>
      <c r="DA772">
        <v>0</v>
      </c>
      <c r="DB772">
        <v>0</v>
      </c>
      <c r="DC772">
        <v>0</v>
      </c>
      <c r="DD772">
        <v>0</v>
      </c>
      <c r="DE772">
        <v>0</v>
      </c>
      <c r="DF772">
        <v>0</v>
      </c>
      <c r="DG772">
        <v>0</v>
      </c>
      <c r="DH772">
        <v>0</v>
      </c>
      <c r="DI772">
        <v>0</v>
      </c>
      <c r="DJ772">
        <v>0</v>
      </c>
      <c r="DK772">
        <v>0</v>
      </c>
      <c r="DL772">
        <v>0</v>
      </c>
      <c r="DM772">
        <v>0</v>
      </c>
      <c r="DN772">
        <v>0</v>
      </c>
      <c r="DO772">
        <v>0</v>
      </c>
      <c r="DP772">
        <v>0</v>
      </c>
      <c r="DQ772">
        <v>0</v>
      </c>
      <c r="DR772">
        <v>0</v>
      </c>
      <c r="DS772">
        <v>0</v>
      </c>
      <c r="DT772">
        <v>0</v>
      </c>
      <c r="DU772">
        <v>0</v>
      </c>
      <c r="DV772">
        <v>0</v>
      </c>
      <c r="DW772">
        <v>0</v>
      </c>
      <c r="DX772">
        <v>0</v>
      </c>
      <c r="DY772">
        <v>0</v>
      </c>
      <c r="DZ772">
        <v>0</v>
      </c>
      <c r="EA772">
        <v>0</v>
      </c>
      <c r="EB772">
        <v>0</v>
      </c>
      <c r="EC772">
        <v>0</v>
      </c>
      <c r="ED772">
        <v>0</v>
      </c>
      <c r="EE772">
        <v>0</v>
      </c>
      <c r="EF772">
        <v>0</v>
      </c>
      <c r="EG772">
        <v>0</v>
      </c>
      <c r="EH772">
        <v>0</v>
      </c>
      <c r="EI772">
        <v>0</v>
      </c>
      <c r="EJ772">
        <v>0</v>
      </c>
      <c r="EK772">
        <v>0</v>
      </c>
      <c r="EL772">
        <v>0</v>
      </c>
      <c r="EM772">
        <v>0</v>
      </c>
      <c r="EN772">
        <v>0</v>
      </c>
      <c r="EO772">
        <v>0</v>
      </c>
      <c r="EP772">
        <v>0</v>
      </c>
      <c r="EQ772">
        <v>0</v>
      </c>
      <c r="ER772">
        <v>0</v>
      </c>
      <c r="ES772">
        <v>0</v>
      </c>
    </row>
    <row r="773" spans="1:149" hidden="1" x14ac:dyDescent="0.3">
      <c r="A773" t="s">
        <v>148</v>
      </c>
      <c r="B773" t="s">
        <v>1033</v>
      </c>
      <c r="C773" t="s">
        <v>1660</v>
      </c>
      <c r="D773" t="s">
        <v>592</v>
      </c>
      <c r="E773" t="s">
        <v>593</v>
      </c>
      <c r="F773" t="s">
        <v>161</v>
      </c>
      <c r="G773" t="str">
        <f>VLOOKUP(L773,'[3]Locn Lookup 2'!G:H,2,FALSE)</f>
        <v>117 -  HAVEMEYER</v>
      </c>
      <c r="H773" t="str">
        <f t="shared" si="41"/>
        <v>117 -  HAVEMEYER</v>
      </c>
      <c r="I773" t="s">
        <v>154</v>
      </c>
      <c r="J773" t="s">
        <v>155</v>
      </c>
      <c r="L773" s="3">
        <v>117</v>
      </c>
      <c r="M773" t="s">
        <v>1036</v>
      </c>
      <c r="N773" t="s">
        <v>1661</v>
      </c>
      <c r="O773" t="s">
        <v>592</v>
      </c>
      <c r="P773" t="s">
        <v>158</v>
      </c>
      <c r="Q773" t="s">
        <v>159</v>
      </c>
      <c r="R773">
        <v>0</v>
      </c>
      <c r="S773">
        <v>0</v>
      </c>
      <c r="T773">
        <v>0</v>
      </c>
      <c r="U773">
        <v>0</v>
      </c>
      <c r="V773">
        <v>0</v>
      </c>
      <c r="W773">
        <v>0</v>
      </c>
      <c r="X773">
        <v>0</v>
      </c>
      <c r="Y773">
        <v>0</v>
      </c>
      <c r="Z773">
        <v>0</v>
      </c>
      <c r="AA773">
        <v>0</v>
      </c>
      <c r="AB773">
        <v>0</v>
      </c>
      <c r="AC773">
        <v>0</v>
      </c>
      <c r="AD773">
        <v>0</v>
      </c>
      <c r="AE773">
        <f t="shared" si="42"/>
        <v>0</v>
      </c>
      <c r="AF773">
        <v>0</v>
      </c>
      <c r="AG773">
        <v>0</v>
      </c>
      <c r="AH773">
        <v>0</v>
      </c>
      <c r="AI773">
        <v>0</v>
      </c>
      <c r="AJ773">
        <v>0</v>
      </c>
      <c r="AK773">
        <v>0</v>
      </c>
      <c r="AL773">
        <v>0</v>
      </c>
      <c r="AM773">
        <v>0</v>
      </c>
      <c r="AN773">
        <v>0</v>
      </c>
      <c r="AO773">
        <v>0</v>
      </c>
      <c r="AP773">
        <v>0</v>
      </c>
      <c r="AQ773">
        <v>0</v>
      </c>
      <c r="AR773">
        <v>0</v>
      </c>
      <c r="AS773">
        <v>0</v>
      </c>
      <c r="AT773">
        <v>0</v>
      </c>
      <c r="AU773">
        <v>0</v>
      </c>
      <c r="AV773">
        <v>0</v>
      </c>
      <c r="AW773">
        <v>0</v>
      </c>
      <c r="AX773">
        <v>0</v>
      </c>
      <c r="AY773">
        <v>0</v>
      </c>
      <c r="AZ773" t="s">
        <v>161</v>
      </c>
      <c r="BA773" t="s">
        <v>161</v>
      </c>
      <c r="BB773" t="s">
        <v>161</v>
      </c>
      <c r="BC773" t="s">
        <v>161</v>
      </c>
      <c r="BD773" t="s">
        <v>161</v>
      </c>
      <c r="BE773" t="s">
        <v>161</v>
      </c>
      <c r="BF773" t="s">
        <v>161</v>
      </c>
      <c r="BG773" t="s">
        <v>161</v>
      </c>
      <c r="BH773" t="s">
        <v>161</v>
      </c>
      <c r="BJ773" t="s">
        <v>161</v>
      </c>
      <c r="BK773" t="s">
        <v>161</v>
      </c>
      <c r="BL773" t="s">
        <v>161</v>
      </c>
      <c r="BM773" t="s">
        <v>161</v>
      </c>
      <c r="BO773" t="s">
        <v>161</v>
      </c>
      <c r="BQ773" t="s">
        <v>161</v>
      </c>
      <c r="BS773" t="s">
        <v>161</v>
      </c>
      <c r="BU773" t="s">
        <v>161</v>
      </c>
      <c r="BW773" t="s">
        <v>161</v>
      </c>
      <c r="BX773" t="s">
        <v>161</v>
      </c>
      <c r="BZ773">
        <v>0</v>
      </c>
      <c r="CA773">
        <v>0</v>
      </c>
      <c r="CB773">
        <v>0</v>
      </c>
      <c r="CC773">
        <v>0</v>
      </c>
      <c r="CD773">
        <v>0</v>
      </c>
      <c r="CE773">
        <v>0</v>
      </c>
      <c r="CF773">
        <v>0</v>
      </c>
      <c r="CG773">
        <v>0</v>
      </c>
      <c r="CH773">
        <v>0</v>
      </c>
      <c r="CI773">
        <v>0</v>
      </c>
      <c r="CJ773">
        <v>0</v>
      </c>
      <c r="CK773">
        <v>0</v>
      </c>
      <c r="CL773">
        <v>0</v>
      </c>
      <c r="CM773">
        <v>0</v>
      </c>
      <c r="CN773">
        <v>0</v>
      </c>
      <c r="CO773">
        <v>0</v>
      </c>
      <c r="CP773">
        <v>0</v>
      </c>
      <c r="CQ773">
        <v>0</v>
      </c>
      <c r="CR773">
        <v>0</v>
      </c>
      <c r="CS773">
        <v>0</v>
      </c>
      <c r="CT773">
        <v>0</v>
      </c>
      <c r="CU773">
        <v>0</v>
      </c>
      <c r="CV773">
        <v>0</v>
      </c>
      <c r="CW773">
        <v>0</v>
      </c>
      <c r="CX773">
        <v>0</v>
      </c>
      <c r="CY773">
        <v>0</v>
      </c>
      <c r="CZ773">
        <v>0</v>
      </c>
      <c r="DA773">
        <v>0</v>
      </c>
      <c r="DB773">
        <v>0</v>
      </c>
      <c r="DC773">
        <v>0</v>
      </c>
      <c r="DD773">
        <v>0</v>
      </c>
      <c r="DE773">
        <v>0</v>
      </c>
      <c r="DF773">
        <v>0</v>
      </c>
      <c r="DG773">
        <v>0</v>
      </c>
      <c r="DH773">
        <v>0</v>
      </c>
      <c r="DI773">
        <v>0</v>
      </c>
      <c r="DJ773">
        <v>0</v>
      </c>
      <c r="DK773">
        <v>0</v>
      </c>
      <c r="DL773">
        <v>0</v>
      </c>
      <c r="DM773">
        <v>0</v>
      </c>
      <c r="DN773">
        <v>0</v>
      </c>
      <c r="DO773">
        <v>0</v>
      </c>
      <c r="DP773">
        <v>0</v>
      </c>
      <c r="DQ773">
        <v>0</v>
      </c>
      <c r="DR773">
        <v>0</v>
      </c>
      <c r="DS773">
        <v>0</v>
      </c>
      <c r="DT773">
        <v>0</v>
      </c>
      <c r="DU773">
        <v>0</v>
      </c>
      <c r="DV773">
        <v>0</v>
      </c>
      <c r="DW773">
        <v>0</v>
      </c>
      <c r="DX773">
        <v>0</v>
      </c>
      <c r="DY773">
        <v>0</v>
      </c>
      <c r="DZ773">
        <v>0</v>
      </c>
      <c r="EA773">
        <v>0</v>
      </c>
      <c r="EB773">
        <v>0</v>
      </c>
      <c r="EC773">
        <v>0</v>
      </c>
      <c r="ED773">
        <v>0</v>
      </c>
      <c r="EE773">
        <v>0</v>
      </c>
      <c r="EF773">
        <v>0</v>
      </c>
      <c r="EG773">
        <v>0</v>
      </c>
      <c r="EH773">
        <v>0</v>
      </c>
      <c r="EI773">
        <v>0</v>
      </c>
      <c r="EJ773">
        <v>0</v>
      </c>
      <c r="EK773">
        <v>0</v>
      </c>
      <c r="EL773">
        <v>0</v>
      </c>
      <c r="EM773">
        <v>0</v>
      </c>
      <c r="EN773">
        <v>0</v>
      </c>
      <c r="EO773">
        <v>0</v>
      </c>
      <c r="EP773">
        <v>0</v>
      </c>
      <c r="EQ773">
        <v>0</v>
      </c>
      <c r="ER773">
        <v>0</v>
      </c>
      <c r="ES773">
        <v>0</v>
      </c>
    </row>
    <row r="774" spans="1:149" hidden="1" x14ac:dyDescent="0.3">
      <c r="A774" t="s">
        <v>148</v>
      </c>
      <c r="B774" t="s">
        <v>1033</v>
      </c>
      <c r="C774" t="s">
        <v>1660</v>
      </c>
      <c r="D774" t="s">
        <v>592</v>
      </c>
      <c r="E774" t="s">
        <v>593</v>
      </c>
      <c r="F774" t="s">
        <v>1662</v>
      </c>
      <c r="G774" t="str">
        <f>VLOOKUP(L774,'[3]Locn Lookup 2'!G:H,2,FALSE)</f>
        <v>117 -  HAVEMEYER</v>
      </c>
      <c r="H774" t="str">
        <f t="shared" si="41"/>
        <v>21049117 -  HAVEMEYER</v>
      </c>
      <c r="I774" t="s">
        <v>154</v>
      </c>
      <c r="J774" t="s">
        <v>155</v>
      </c>
      <c r="L774" s="3">
        <v>117</v>
      </c>
      <c r="M774" t="s">
        <v>1036</v>
      </c>
      <c r="N774" t="s">
        <v>1663</v>
      </c>
      <c r="O774" t="s">
        <v>592</v>
      </c>
      <c r="P774" t="s">
        <v>158</v>
      </c>
      <c r="Q774" t="s">
        <v>307</v>
      </c>
      <c r="R774">
        <v>0</v>
      </c>
      <c r="S774">
        <v>0</v>
      </c>
      <c r="T774">
        <v>0</v>
      </c>
      <c r="U774">
        <v>0</v>
      </c>
      <c r="V774">
        <v>0</v>
      </c>
      <c r="W774">
        <v>0</v>
      </c>
      <c r="X774">
        <v>0</v>
      </c>
      <c r="Y774">
        <v>0</v>
      </c>
      <c r="Z774">
        <v>0</v>
      </c>
      <c r="AA774">
        <v>0</v>
      </c>
      <c r="AB774">
        <v>6895</v>
      </c>
      <c r="AC774">
        <v>0</v>
      </c>
      <c r="AD774">
        <v>0</v>
      </c>
      <c r="AE774">
        <f t="shared" si="42"/>
        <v>0</v>
      </c>
      <c r="AF774">
        <v>6895</v>
      </c>
      <c r="AG774">
        <v>6895</v>
      </c>
      <c r="AH774">
        <v>0</v>
      </c>
      <c r="AI774">
        <v>100</v>
      </c>
      <c r="AJ774">
        <v>0</v>
      </c>
      <c r="AK774">
        <v>0</v>
      </c>
      <c r="AL774">
        <v>0</v>
      </c>
      <c r="AM774">
        <v>0</v>
      </c>
      <c r="AN774">
        <v>0</v>
      </c>
      <c r="AO774">
        <v>0</v>
      </c>
      <c r="AP774">
        <v>0</v>
      </c>
      <c r="AQ774">
        <v>0</v>
      </c>
      <c r="AR774">
        <v>0</v>
      </c>
      <c r="AS774">
        <v>0</v>
      </c>
      <c r="AT774">
        <v>0</v>
      </c>
      <c r="AU774">
        <v>0</v>
      </c>
      <c r="AV774">
        <v>0</v>
      </c>
      <c r="AW774">
        <v>0</v>
      </c>
      <c r="AX774">
        <v>0</v>
      </c>
      <c r="AY774">
        <v>0</v>
      </c>
      <c r="AZ774" t="s">
        <v>1664</v>
      </c>
      <c r="BA774" t="s">
        <v>1662</v>
      </c>
      <c r="BB774" t="s">
        <v>161</v>
      </c>
      <c r="BC774" t="s">
        <v>161</v>
      </c>
      <c r="BD774" t="s">
        <v>161</v>
      </c>
      <c r="BE774" t="s">
        <v>161</v>
      </c>
      <c r="BF774" t="s">
        <v>159</v>
      </c>
      <c r="BG774" t="s">
        <v>161</v>
      </c>
      <c r="BH774" t="s">
        <v>161</v>
      </c>
      <c r="BI774">
        <v>0</v>
      </c>
      <c r="BJ774" t="s">
        <v>161</v>
      </c>
      <c r="BK774" t="s">
        <v>161</v>
      </c>
      <c r="BL774" t="s">
        <v>1665</v>
      </c>
      <c r="BM774" t="s">
        <v>161</v>
      </c>
      <c r="BO774" t="s">
        <v>161</v>
      </c>
      <c r="BQ774" t="s">
        <v>161</v>
      </c>
      <c r="BS774" t="s">
        <v>161</v>
      </c>
      <c r="BU774" t="s">
        <v>161</v>
      </c>
      <c r="BW774" t="s">
        <v>161</v>
      </c>
      <c r="BX774" t="s">
        <v>161</v>
      </c>
      <c r="BZ774">
        <v>0</v>
      </c>
      <c r="CA774">
        <v>0</v>
      </c>
      <c r="CB774">
        <v>0</v>
      </c>
      <c r="CC774">
        <v>0</v>
      </c>
      <c r="CD774">
        <v>0</v>
      </c>
      <c r="CE774">
        <v>0</v>
      </c>
      <c r="CF774">
        <v>0</v>
      </c>
      <c r="CG774">
        <v>0</v>
      </c>
      <c r="CH774">
        <v>0</v>
      </c>
      <c r="CI774">
        <v>0</v>
      </c>
      <c r="CJ774">
        <v>0</v>
      </c>
      <c r="CK774">
        <v>0</v>
      </c>
      <c r="CL774">
        <v>0</v>
      </c>
      <c r="CM774">
        <v>0</v>
      </c>
      <c r="CN774">
        <v>0</v>
      </c>
      <c r="CO774">
        <v>0</v>
      </c>
      <c r="CP774">
        <v>0</v>
      </c>
      <c r="CQ774">
        <v>0</v>
      </c>
      <c r="CR774">
        <v>0</v>
      </c>
      <c r="CS774">
        <v>0</v>
      </c>
      <c r="CT774">
        <v>0</v>
      </c>
      <c r="CU774">
        <v>0</v>
      </c>
      <c r="CV774">
        <v>0</v>
      </c>
      <c r="CW774">
        <v>0</v>
      </c>
      <c r="CX774">
        <v>0</v>
      </c>
      <c r="CY774">
        <v>0</v>
      </c>
      <c r="CZ774">
        <v>0</v>
      </c>
      <c r="DA774">
        <v>0</v>
      </c>
      <c r="DB774">
        <v>0</v>
      </c>
      <c r="DC774">
        <v>0</v>
      </c>
      <c r="DD774">
        <v>0</v>
      </c>
      <c r="DE774">
        <v>0</v>
      </c>
      <c r="DF774">
        <v>0</v>
      </c>
      <c r="DG774">
        <v>0</v>
      </c>
      <c r="DH774">
        <v>0</v>
      </c>
      <c r="DI774">
        <v>0</v>
      </c>
      <c r="DJ774">
        <v>0</v>
      </c>
      <c r="DK774">
        <v>0</v>
      </c>
      <c r="DL774">
        <v>0</v>
      </c>
      <c r="DM774">
        <v>0</v>
      </c>
      <c r="DN774">
        <v>0</v>
      </c>
      <c r="DO774">
        <v>0</v>
      </c>
      <c r="DP774">
        <v>0</v>
      </c>
      <c r="DQ774">
        <v>0</v>
      </c>
      <c r="DR774">
        <v>0</v>
      </c>
      <c r="DS774">
        <v>0</v>
      </c>
      <c r="DT774">
        <v>0</v>
      </c>
      <c r="DU774">
        <v>0</v>
      </c>
      <c r="DV774">
        <v>0</v>
      </c>
      <c r="DW774">
        <v>0</v>
      </c>
      <c r="DX774">
        <v>0</v>
      </c>
      <c r="DY774">
        <v>0</v>
      </c>
      <c r="DZ774">
        <v>0</v>
      </c>
      <c r="EA774">
        <v>0</v>
      </c>
      <c r="EB774">
        <v>0</v>
      </c>
      <c r="EC774">
        <v>0</v>
      </c>
      <c r="ED774">
        <v>0</v>
      </c>
      <c r="EE774">
        <v>0</v>
      </c>
      <c r="EF774">
        <v>0</v>
      </c>
      <c r="EG774">
        <v>0</v>
      </c>
      <c r="EH774">
        <v>0</v>
      </c>
      <c r="EI774">
        <v>0</v>
      </c>
      <c r="EJ774">
        <v>0</v>
      </c>
      <c r="EK774">
        <v>0</v>
      </c>
      <c r="EL774">
        <v>0</v>
      </c>
      <c r="EM774">
        <v>0</v>
      </c>
      <c r="EN774">
        <v>0</v>
      </c>
      <c r="EO774">
        <v>0</v>
      </c>
      <c r="EP774">
        <v>0</v>
      </c>
      <c r="EQ774">
        <v>0</v>
      </c>
      <c r="ER774">
        <v>0</v>
      </c>
      <c r="ES774">
        <v>0</v>
      </c>
    </row>
    <row r="775" spans="1:149" hidden="1" x14ac:dyDescent="0.3">
      <c r="A775" t="s">
        <v>148</v>
      </c>
      <c r="B775" t="s">
        <v>1033</v>
      </c>
      <c r="C775" t="s">
        <v>1660</v>
      </c>
      <c r="D775" t="s">
        <v>592</v>
      </c>
      <c r="E775" t="s">
        <v>593</v>
      </c>
      <c r="F775" t="s">
        <v>1666</v>
      </c>
      <c r="G775" t="str">
        <f>VLOOKUP(L775,'[3]Locn Lookup 2'!G:H,2,FALSE)</f>
        <v>117 -  HAVEMEYER</v>
      </c>
      <c r="H775" t="str">
        <f t="shared" si="41"/>
        <v>22120117 -  HAVEMEYER</v>
      </c>
      <c r="I775" t="s">
        <v>154</v>
      </c>
      <c r="J775" t="s">
        <v>155</v>
      </c>
      <c r="L775" s="3">
        <v>117</v>
      </c>
      <c r="M775" t="s">
        <v>1036</v>
      </c>
      <c r="N775" t="s">
        <v>1667</v>
      </c>
      <c r="O775" t="s">
        <v>592</v>
      </c>
      <c r="P775" t="s">
        <v>158</v>
      </c>
      <c r="Q775" t="s">
        <v>307</v>
      </c>
      <c r="R775">
        <v>0</v>
      </c>
      <c r="S775">
        <v>0</v>
      </c>
      <c r="T775">
        <v>0</v>
      </c>
      <c r="U775">
        <v>0</v>
      </c>
      <c r="V775">
        <v>0</v>
      </c>
      <c r="W775">
        <v>0</v>
      </c>
      <c r="X775">
        <v>0</v>
      </c>
      <c r="Y775">
        <v>0</v>
      </c>
      <c r="Z775">
        <v>0</v>
      </c>
      <c r="AA775">
        <v>0</v>
      </c>
      <c r="AB775">
        <v>15000</v>
      </c>
      <c r="AC775">
        <v>0</v>
      </c>
      <c r="AD775">
        <v>-1114.04</v>
      </c>
      <c r="AE775">
        <f t="shared" si="42"/>
        <v>-1114.04</v>
      </c>
      <c r="AF775">
        <v>13885.96</v>
      </c>
      <c r="AG775">
        <v>13885.96</v>
      </c>
      <c r="AH775">
        <v>0</v>
      </c>
      <c r="AI775">
        <v>100</v>
      </c>
      <c r="AJ775">
        <v>0</v>
      </c>
      <c r="AK775">
        <v>0</v>
      </c>
      <c r="AL775">
        <v>0</v>
      </c>
      <c r="AM775">
        <v>0</v>
      </c>
      <c r="AN775">
        <v>0</v>
      </c>
      <c r="AO775">
        <v>0</v>
      </c>
      <c r="AP775">
        <v>0</v>
      </c>
      <c r="AQ775">
        <v>0</v>
      </c>
      <c r="AR775">
        <v>0</v>
      </c>
      <c r="AS775">
        <v>0</v>
      </c>
      <c r="AT775">
        <v>0</v>
      </c>
      <c r="AU775">
        <v>0</v>
      </c>
      <c r="AV775">
        <v>0</v>
      </c>
      <c r="AW775">
        <v>0</v>
      </c>
      <c r="AX775">
        <v>0</v>
      </c>
      <c r="AY775">
        <v>0</v>
      </c>
      <c r="AZ775" t="s">
        <v>1668</v>
      </c>
      <c r="BA775" t="s">
        <v>1666</v>
      </c>
      <c r="BB775" t="s">
        <v>161</v>
      </c>
      <c r="BC775" t="s">
        <v>161</v>
      </c>
      <c r="BD775" t="s">
        <v>161</v>
      </c>
      <c r="BE775" t="s">
        <v>161</v>
      </c>
      <c r="BF775" t="s">
        <v>159</v>
      </c>
      <c r="BG775" t="s">
        <v>161</v>
      </c>
      <c r="BH775" t="s">
        <v>161</v>
      </c>
      <c r="BI775">
        <v>0</v>
      </c>
      <c r="BJ775" t="s">
        <v>161</v>
      </c>
      <c r="BK775" t="s">
        <v>161</v>
      </c>
      <c r="BL775" t="s">
        <v>161</v>
      </c>
      <c r="BM775" t="s">
        <v>161</v>
      </c>
      <c r="BO775" t="s">
        <v>161</v>
      </c>
      <c r="BQ775" t="s">
        <v>161</v>
      </c>
      <c r="BS775" t="s">
        <v>161</v>
      </c>
      <c r="BU775" t="s">
        <v>161</v>
      </c>
      <c r="BW775" t="s">
        <v>161</v>
      </c>
      <c r="BX775" t="s">
        <v>161</v>
      </c>
      <c r="BZ775">
        <v>0</v>
      </c>
      <c r="CA775">
        <v>0</v>
      </c>
      <c r="CB775">
        <v>0</v>
      </c>
      <c r="CC775">
        <v>0</v>
      </c>
      <c r="CD775">
        <v>0</v>
      </c>
      <c r="CE775">
        <v>0</v>
      </c>
      <c r="CF775">
        <v>0</v>
      </c>
      <c r="CG775">
        <v>0</v>
      </c>
      <c r="CH775">
        <v>0</v>
      </c>
      <c r="CI775">
        <v>0</v>
      </c>
      <c r="CJ775">
        <v>0</v>
      </c>
      <c r="CK775">
        <v>0</v>
      </c>
      <c r="CL775">
        <v>0</v>
      </c>
      <c r="CM775">
        <v>0</v>
      </c>
      <c r="CN775">
        <v>0</v>
      </c>
      <c r="CO775">
        <v>0</v>
      </c>
      <c r="CP775">
        <v>0</v>
      </c>
      <c r="CQ775">
        <v>0</v>
      </c>
      <c r="CR775">
        <v>0</v>
      </c>
      <c r="CS775">
        <v>0</v>
      </c>
      <c r="CT775">
        <v>0</v>
      </c>
      <c r="CU775">
        <v>0</v>
      </c>
      <c r="CV775">
        <v>0</v>
      </c>
      <c r="CW775">
        <v>0</v>
      </c>
      <c r="CX775">
        <v>0</v>
      </c>
      <c r="CY775">
        <v>0</v>
      </c>
      <c r="CZ775">
        <v>0</v>
      </c>
      <c r="DA775">
        <v>0</v>
      </c>
      <c r="DB775">
        <v>0</v>
      </c>
      <c r="DC775">
        <v>0</v>
      </c>
      <c r="DD775">
        <v>0</v>
      </c>
      <c r="DE775">
        <v>0</v>
      </c>
      <c r="DF775">
        <v>0</v>
      </c>
      <c r="DG775">
        <v>0</v>
      </c>
      <c r="DH775">
        <v>0</v>
      </c>
      <c r="DI775">
        <v>0</v>
      </c>
      <c r="DJ775">
        <v>0</v>
      </c>
      <c r="DK775">
        <v>0</v>
      </c>
      <c r="DL775">
        <v>0</v>
      </c>
      <c r="DM775">
        <v>0</v>
      </c>
      <c r="DN775">
        <v>0</v>
      </c>
      <c r="DO775">
        <v>0</v>
      </c>
      <c r="DP775">
        <v>0</v>
      </c>
      <c r="DQ775">
        <v>0</v>
      </c>
      <c r="DR775">
        <v>0</v>
      </c>
      <c r="DS775">
        <v>0</v>
      </c>
      <c r="DT775">
        <v>0</v>
      </c>
      <c r="DU775">
        <v>0</v>
      </c>
      <c r="DV775">
        <v>0</v>
      </c>
      <c r="DW775">
        <v>0</v>
      </c>
      <c r="DX775">
        <v>0</v>
      </c>
      <c r="DY775">
        <v>0</v>
      </c>
      <c r="DZ775">
        <v>0</v>
      </c>
      <c r="EA775">
        <v>0</v>
      </c>
      <c r="EB775">
        <v>0</v>
      </c>
      <c r="EC775">
        <v>0</v>
      </c>
      <c r="ED775">
        <v>0</v>
      </c>
      <c r="EE775">
        <v>0</v>
      </c>
      <c r="EF775">
        <v>0</v>
      </c>
      <c r="EG775">
        <v>0</v>
      </c>
      <c r="EH775">
        <v>0</v>
      </c>
      <c r="EI775">
        <v>0</v>
      </c>
      <c r="EJ775">
        <v>0</v>
      </c>
      <c r="EK775">
        <v>0</v>
      </c>
      <c r="EL775">
        <v>0</v>
      </c>
      <c r="EM775">
        <v>0</v>
      </c>
      <c r="EN775">
        <v>0</v>
      </c>
      <c r="EO775">
        <v>0</v>
      </c>
      <c r="EP775">
        <v>0</v>
      </c>
      <c r="EQ775">
        <v>0</v>
      </c>
      <c r="ER775">
        <v>0</v>
      </c>
      <c r="ES775">
        <v>0</v>
      </c>
    </row>
    <row r="776" spans="1:149" hidden="1" x14ac:dyDescent="0.3">
      <c r="A776" t="s">
        <v>148</v>
      </c>
      <c r="B776" t="s">
        <v>1033</v>
      </c>
      <c r="C776" t="s">
        <v>1660</v>
      </c>
      <c r="D776" t="s">
        <v>597</v>
      </c>
      <c r="E776" t="s">
        <v>598</v>
      </c>
      <c r="F776" t="s">
        <v>161</v>
      </c>
      <c r="G776" t="str">
        <f>VLOOKUP(L776,'[3]Locn Lookup 2'!G:H,2,FALSE)</f>
        <v>117 -  HAVEMEYER</v>
      </c>
      <c r="H776" t="str">
        <f t="shared" si="41"/>
        <v>117 -  HAVEMEYER</v>
      </c>
      <c r="I776" t="s">
        <v>154</v>
      </c>
      <c r="J776" t="s">
        <v>155</v>
      </c>
      <c r="L776" s="3">
        <v>117</v>
      </c>
      <c r="M776" t="s">
        <v>1036</v>
      </c>
      <c r="N776" t="s">
        <v>1669</v>
      </c>
      <c r="O776" t="s">
        <v>871</v>
      </c>
      <c r="P776" t="s">
        <v>158</v>
      </c>
      <c r="Q776" t="s">
        <v>159</v>
      </c>
      <c r="R776">
        <v>0</v>
      </c>
      <c r="S776">
        <v>0</v>
      </c>
      <c r="T776">
        <v>0</v>
      </c>
      <c r="U776">
        <v>0</v>
      </c>
      <c r="V776">
        <v>0</v>
      </c>
      <c r="W776">
        <v>0</v>
      </c>
      <c r="X776">
        <v>0</v>
      </c>
      <c r="Y776">
        <v>0</v>
      </c>
      <c r="Z776">
        <v>0</v>
      </c>
      <c r="AA776">
        <v>0</v>
      </c>
      <c r="AB776">
        <v>0</v>
      </c>
      <c r="AC776">
        <v>0</v>
      </c>
      <c r="AD776">
        <v>0</v>
      </c>
      <c r="AE776">
        <f t="shared" si="42"/>
        <v>0</v>
      </c>
      <c r="AF776">
        <v>0</v>
      </c>
      <c r="AG776">
        <v>0</v>
      </c>
      <c r="AH776">
        <v>0</v>
      </c>
      <c r="AI776">
        <v>0</v>
      </c>
      <c r="AJ776">
        <v>0</v>
      </c>
      <c r="AK776">
        <v>0</v>
      </c>
      <c r="AL776">
        <v>0</v>
      </c>
      <c r="AM776">
        <v>0</v>
      </c>
      <c r="AN776">
        <v>0</v>
      </c>
      <c r="AO776">
        <v>0</v>
      </c>
      <c r="AP776">
        <v>0</v>
      </c>
      <c r="AQ776">
        <v>0</v>
      </c>
      <c r="AR776">
        <v>0</v>
      </c>
      <c r="AS776">
        <v>0</v>
      </c>
      <c r="AT776">
        <v>0</v>
      </c>
      <c r="AU776">
        <v>0</v>
      </c>
      <c r="AV776">
        <v>0</v>
      </c>
      <c r="AW776">
        <v>0</v>
      </c>
      <c r="AX776">
        <v>0</v>
      </c>
      <c r="AY776">
        <v>0</v>
      </c>
      <c r="AZ776" t="s">
        <v>161</v>
      </c>
      <c r="BA776" t="s">
        <v>161</v>
      </c>
      <c r="BB776" t="s">
        <v>161</v>
      </c>
      <c r="BC776" t="s">
        <v>161</v>
      </c>
      <c r="BD776" t="s">
        <v>161</v>
      </c>
      <c r="BE776" t="s">
        <v>161</v>
      </c>
      <c r="BF776" t="s">
        <v>161</v>
      </c>
      <c r="BG776" t="s">
        <v>161</v>
      </c>
      <c r="BH776" t="s">
        <v>161</v>
      </c>
      <c r="BJ776" t="s">
        <v>161</v>
      </c>
      <c r="BK776" t="s">
        <v>161</v>
      </c>
      <c r="BL776" t="s">
        <v>161</v>
      </c>
      <c r="BM776" t="s">
        <v>161</v>
      </c>
      <c r="BO776" t="s">
        <v>161</v>
      </c>
      <c r="BQ776" t="s">
        <v>161</v>
      </c>
      <c r="BS776" t="s">
        <v>161</v>
      </c>
      <c r="BU776" t="s">
        <v>161</v>
      </c>
      <c r="BW776" t="s">
        <v>161</v>
      </c>
      <c r="BX776" t="s">
        <v>161</v>
      </c>
      <c r="BZ776">
        <v>0</v>
      </c>
      <c r="CA776">
        <v>0</v>
      </c>
      <c r="CB776">
        <v>0</v>
      </c>
      <c r="CC776">
        <v>0</v>
      </c>
      <c r="CD776">
        <v>0</v>
      </c>
      <c r="CE776">
        <v>0</v>
      </c>
      <c r="CF776">
        <v>0</v>
      </c>
      <c r="CG776">
        <v>0</v>
      </c>
      <c r="CH776">
        <v>0</v>
      </c>
      <c r="CI776">
        <v>0</v>
      </c>
      <c r="CJ776">
        <v>0</v>
      </c>
      <c r="CK776">
        <v>0</v>
      </c>
      <c r="CL776">
        <v>0</v>
      </c>
      <c r="CM776">
        <v>0</v>
      </c>
      <c r="CN776">
        <v>0</v>
      </c>
      <c r="CO776">
        <v>0</v>
      </c>
      <c r="CP776">
        <v>0</v>
      </c>
      <c r="CQ776">
        <v>0</v>
      </c>
      <c r="CR776">
        <v>0</v>
      </c>
      <c r="CS776">
        <v>0</v>
      </c>
      <c r="CT776">
        <v>0</v>
      </c>
      <c r="CU776">
        <v>0</v>
      </c>
      <c r="CV776">
        <v>0</v>
      </c>
      <c r="CW776">
        <v>0</v>
      </c>
      <c r="CX776">
        <v>0</v>
      </c>
      <c r="CY776">
        <v>0</v>
      </c>
      <c r="CZ776">
        <v>0</v>
      </c>
      <c r="DA776">
        <v>0</v>
      </c>
      <c r="DB776">
        <v>0</v>
      </c>
      <c r="DC776">
        <v>0</v>
      </c>
      <c r="DD776">
        <v>0</v>
      </c>
      <c r="DE776">
        <v>0</v>
      </c>
      <c r="DF776">
        <v>0</v>
      </c>
      <c r="DG776">
        <v>0</v>
      </c>
      <c r="DH776">
        <v>0</v>
      </c>
      <c r="DI776">
        <v>0</v>
      </c>
      <c r="DJ776">
        <v>0</v>
      </c>
      <c r="DK776">
        <v>0</v>
      </c>
      <c r="DL776">
        <v>0</v>
      </c>
      <c r="DM776">
        <v>0</v>
      </c>
      <c r="DN776">
        <v>0</v>
      </c>
      <c r="DO776">
        <v>0</v>
      </c>
      <c r="DP776">
        <v>0</v>
      </c>
      <c r="DQ776">
        <v>0</v>
      </c>
      <c r="DR776">
        <v>0</v>
      </c>
      <c r="DS776">
        <v>0</v>
      </c>
      <c r="DT776">
        <v>0</v>
      </c>
      <c r="DU776">
        <v>0</v>
      </c>
      <c r="DV776">
        <v>0</v>
      </c>
      <c r="DW776">
        <v>0</v>
      </c>
      <c r="DX776">
        <v>0</v>
      </c>
      <c r="DY776">
        <v>0</v>
      </c>
      <c r="DZ776">
        <v>0</v>
      </c>
      <c r="EA776">
        <v>0</v>
      </c>
      <c r="EB776">
        <v>0</v>
      </c>
      <c r="EC776">
        <v>0</v>
      </c>
      <c r="ED776">
        <v>0</v>
      </c>
      <c r="EE776">
        <v>0</v>
      </c>
      <c r="EF776">
        <v>0</v>
      </c>
      <c r="EG776">
        <v>0</v>
      </c>
      <c r="EH776">
        <v>0</v>
      </c>
      <c r="EI776">
        <v>0</v>
      </c>
      <c r="EJ776">
        <v>0</v>
      </c>
      <c r="EK776">
        <v>0</v>
      </c>
      <c r="EL776">
        <v>0</v>
      </c>
      <c r="EM776">
        <v>0</v>
      </c>
      <c r="EN776">
        <v>0</v>
      </c>
      <c r="EO776">
        <v>0</v>
      </c>
      <c r="EP776">
        <v>0</v>
      </c>
      <c r="EQ776">
        <v>0</v>
      </c>
      <c r="ER776">
        <v>0</v>
      </c>
      <c r="ES776">
        <v>0</v>
      </c>
    </row>
    <row r="777" spans="1:149" hidden="1" x14ac:dyDescent="0.3">
      <c r="A777" t="s">
        <v>148</v>
      </c>
      <c r="B777" t="s">
        <v>1033</v>
      </c>
      <c r="C777" t="s">
        <v>1660</v>
      </c>
      <c r="D777" t="s">
        <v>597</v>
      </c>
      <c r="E777" t="s">
        <v>598</v>
      </c>
      <c r="F777" t="s">
        <v>1670</v>
      </c>
      <c r="G777" t="str">
        <f>VLOOKUP(L777,'[3]Locn Lookup 2'!G:H,2,FALSE)</f>
        <v>117 -  HAVEMEYER</v>
      </c>
      <c r="H777" t="str">
        <f t="shared" si="41"/>
        <v>21115117 -  HAVEMEYER</v>
      </c>
      <c r="I777" t="s">
        <v>154</v>
      </c>
      <c r="J777" t="s">
        <v>155</v>
      </c>
      <c r="L777" s="3">
        <v>117</v>
      </c>
      <c r="M777" t="s">
        <v>1036</v>
      </c>
      <c r="N777" t="s">
        <v>1671</v>
      </c>
      <c r="O777" t="s">
        <v>871</v>
      </c>
      <c r="P777" t="s">
        <v>158</v>
      </c>
      <c r="Q777" t="s">
        <v>307</v>
      </c>
      <c r="R777">
        <v>0</v>
      </c>
      <c r="S777">
        <v>0</v>
      </c>
      <c r="T777">
        <v>0</v>
      </c>
      <c r="U777">
        <v>0</v>
      </c>
      <c r="V777">
        <v>0</v>
      </c>
      <c r="W777">
        <v>0</v>
      </c>
      <c r="X777">
        <v>0</v>
      </c>
      <c r="Y777">
        <v>0</v>
      </c>
      <c r="Z777">
        <v>0</v>
      </c>
      <c r="AA777">
        <v>0</v>
      </c>
      <c r="AB777">
        <v>38957</v>
      </c>
      <c r="AC777">
        <v>0</v>
      </c>
      <c r="AD777">
        <v>-71.099999999999994</v>
      </c>
      <c r="AE777">
        <f t="shared" si="42"/>
        <v>-71.099999999999994</v>
      </c>
      <c r="AF777">
        <v>38885.9</v>
      </c>
      <c r="AG777">
        <v>38885.9</v>
      </c>
      <c r="AH777">
        <v>0</v>
      </c>
      <c r="AI777">
        <v>100</v>
      </c>
      <c r="AJ777">
        <v>0</v>
      </c>
      <c r="AK777">
        <v>0</v>
      </c>
      <c r="AL777">
        <v>0</v>
      </c>
      <c r="AM777">
        <v>0</v>
      </c>
      <c r="AN777">
        <v>0</v>
      </c>
      <c r="AO777">
        <v>0</v>
      </c>
      <c r="AP777">
        <v>0</v>
      </c>
      <c r="AQ777">
        <v>0</v>
      </c>
      <c r="AR777">
        <v>0</v>
      </c>
      <c r="AS777">
        <v>0</v>
      </c>
      <c r="AT777">
        <v>0</v>
      </c>
      <c r="AU777">
        <v>0</v>
      </c>
      <c r="AV777">
        <v>0</v>
      </c>
      <c r="AW777">
        <v>0</v>
      </c>
      <c r="AX777">
        <v>0</v>
      </c>
      <c r="AY777">
        <v>0</v>
      </c>
      <c r="AZ777" t="s">
        <v>1672</v>
      </c>
      <c r="BA777" t="s">
        <v>1670</v>
      </c>
      <c r="BB777" t="s">
        <v>161</v>
      </c>
      <c r="BC777" t="s">
        <v>161</v>
      </c>
      <c r="BD777" t="s">
        <v>161</v>
      </c>
      <c r="BE777" t="s">
        <v>161</v>
      </c>
      <c r="BF777" t="s">
        <v>159</v>
      </c>
      <c r="BG777" t="s">
        <v>161</v>
      </c>
      <c r="BH777" t="s">
        <v>161</v>
      </c>
      <c r="BI777">
        <v>0</v>
      </c>
      <c r="BJ777" t="s">
        <v>161</v>
      </c>
      <c r="BK777" t="s">
        <v>161</v>
      </c>
      <c r="BL777" t="s">
        <v>1673</v>
      </c>
      <c r="BM777" t="s">
        <v>161</v>
      </c>
      <c r="BO777" t="s">
        <v>161</v>
      </c>
      <c r="BQ777" t="s">
        <v>161</v>
      </c>
      <c r="BS777" t="s">
        <v>161</v>
      </c>
      <c r="BU777" t="s">
        <v>161</v>
      </c>
      <c r="BW777" t="s">
        <v>161</v>
      </c>
      <c r="BX777" t="s">
        <v>161</v>
      </c>
      <c r="BZ777">
        <v>0</v>
      </c>
      <c r="CA777">
        <v>0</v>
      </c>
      <c r="CB777">
        <v>0</v>
      </c>
      <c r="CC777">
        <v>0</v>
      </c>
      <c r="CD777">
        <v>0</v>
      </c>
      <c r="CE777">
        <v>0</v>
      </c>
      <c r="CF777">
        <v>0</v>
      </c>
      <c r="CG777">
        <v>0</v>
      </c>
      <c r="CH777">
        <v>0</v>
      </c>
      <c r="CI777">
        <v>0</v>
      </c>
      <c r="CJ777">
        <v>0</v>
      </c>
      <c r="CK777">
        <v>0</v>
      </c>
      <c r="CL777">
        <v>0</v>
      </c>
      <c r="CM777">
        <v>0</v>
      </c>
      <c r="CN777">
        <v>0</v>
      </c>
      <c r="CO777">
        <v>0</v>
      </c>
      <c r="CP777">
        <v>0</v>
      </c>
      <c r="CQ777">
        <v>0</v>
      </c>
      <c r="CR777">
        <v>0</v>
      </c>
      <c r="CS777">
        <v>0</v>
      </c>
      <c r="CT777">
        <v>0</v>
      </c>
      <c r="CU777">
        <v>0</v>
      </c>
      <c r="CV777">
        <v>0</v>
      </c>
      <c r="CW777">
        <v>0</v>
      </c>
      <c r="CX777">
        <v>0</v>
      </c>
      <c r="CY777">
        <v>0</v>
      </c>
      <c r="CZ777">
        <v>0</v>
      </c>
      <c r="DA777">
        <v>0</v>
      </c>
      <c r="DB777">
        <v>0</v>
      </c>
      <c r="DC777">
        <v>0</v>
      </c>
      <c r="DD777">
        <v>0</v>
      </c>
      <c r="DE777">
        <v>0</v>
      </c>
      <c r="DF777">
        <v>0</v>
      </c>
      <c r="DG777">
        <v>0</v>
      </c>
      <c r="DH777">
        <v>0</v>
      </c>
      <c r="DI777">
        <v>0</v>
      </c>
      <c r="DJ777">
        <v>0</v>
      </c>
      <c r="DK777">
        <v>0</v>
      </c>
      <c r="DL777">
        <v>0</v>
      </c>
      <c r="DM777">
        <v>0</v>
      </c>
      <c r="DN777">
        <v>0</v>
      </c>
      <c r="DO777">
        <v>0</v>
      </c>
      <c r="DP777">
        <v>0</v>
      </c>
      <c r="DQ777">
        <v>0</v>
      </c>
      <c r="DR777">
        <v>0</v>
      </c>
      <c r="DS777">
        <v>0</v>
      </c>
      <c r="DT777">
        <v>0</v>
      </c>
      <c r="DU777">
        <v>0</v>
      </c>
      <c r="DV777">
        <v>0</v>
      </c>
      <c r="DW777">
        <v>0</v>
      </c>
      <c r="DX777">
        <v>0</v>
      </c>
      <c r="DY777">
        <v>0</v>
      </c>
      <c r="DZ777">
        <v>0</v>
      </c>
      <c r="EA777">
        <v>0</v>
      </c>
      <c r="EB777">
        <v>0</v>
      </c>
      <c r="EC777">
        <v>0</v>
      </c>
      <c r="ED777">
        <v>0</v>
      </c>
      <c r="EE777">
        <v>0</v>
      </c>
      <c r="EF777">
        <v>0</v>
      </c>
      <c r="EG777">
        <v>0</v>
      </c>
      <c r="EH777">
        <v>0</v>
      </c>
      <c r="EI777">
        <v>0</v>
      </c>
      <c r="EJ777">
        <v>0</v>
      </c>
      <c r="EK777">
        <v>0</v>
      </c>
      <c r="EL777">
        <v>0</v>
      </c>
      <c r="EM777">
        <v>0</v>
      </c>
      <c r="EN777">
        <v>0</v>
      </c>
      <c r="EO777">
        <v>0</v>
      </c>
      <c r="EP777">
        <v>0</v>
      </c>
      <c r="EQ777">
        <v>0</v>
      </c>
      <c r="ER777">
        <v>0</v>
      </c>
      <c r="ES777">
        <v>0</v>
      </c>
    </row>
    <row r="778" spans="1:149" hidden="1" x14ac:dyDescent="0.3">
      <c r="A778" t="s">
        <v>148</v>
      </c>
      <c r="B778" t="s">
        <v>1033</v>
      </c>
      <c r="C778" t="s">
        <v>1660</v>
      </c>
      <c r="D778" t="s">
        <v>597</v>
      </c>
      <c r="E778" t="s">
        <v>598</v>
      </c>
      <c r="F778" t="s">
        <v>1674</v>
      </c>
      <c r="G778" t="str">
        <f>VLOOKUP(L778,'[3]Locn Lookup 2'!G:H,2,FALSE)</f>
        <v>117 -  HAVEMEYER</v>
      </c>
      <c r="H778" t="str">
        <f t="shared" si="41"/>
        <v>22163117 -  HAVEMEYER</v>
      </c>
      <c r="I778" t="s">
        <v>154</v>
      </c>
      <c r="J778" t="s">
        <v>155</v>
      </c>
      <c r="L778" s="3">
        <v>117</v>
      </c>
      <c r="M778" t="s">
        <v>1036</v>
      </c>
      <c r="N778" t="s">
        <v>1675</v>
      </c>
      <c r="O778" t="s">
        <v>871</v>
      </c>
      <c r="P778" t="s">
        <v>158</v>
      </c>
      <c r="Q778" t="s">
        <v>307</v>
      </c>
      <c r="R778">
        <v>0</v>
      </c>
      <c r="S778">
        <v>0</v>
      </c>
      <c r="T778">
        <v>0</v>
      </c>
      <c r="U778">
        <v>0</v>
      </c>
      <c r="V778">
        <v>0</v>
      </c>
      <c r="W778">
        <v>0</v>
      </c>
      <c r="X778">
        <v>0</v>
      </c>
      <c r="Y778">
        <v>0</v>
      </c>
      <c r="Z778">
        <v>0</v>
      </c>
      <c r="AA778">
        <v>0</v>
      </c>
      <c r="AB778">
        <v>23000</v>
      </c>
      <c r="AC778">
        <v>11141</v>
      </c>
      <c r="AD778">
        <v>-420.34</v>
      </c>
      <c r="AE778">
        <f t="shared" si="42"/>
        <v>10720.66</v>
      </c>
      <c r="AF778">
        <v>33720.660000000003</v>
      </c>
      <c r="AG778">
        <v>33720.660000000003</v>
      </c>
      <c r="AH778">
        <v>0</v>
      </c>
      <c r="AI778">
        <v>100</v>
      </c>
      <c r="AJ778">
        <v>0</v>
      </c>
      <c r="AK778">
        <v>0</v>
      </c>
      <c r="AL778">
        <v>0</v>
      </c>
      <c r="AM778">
        <v>0</v>
      </c>
      <c r="AN778">
        <v>0</v>
      </c>
      <c r="AO778">
        <v>0</v>
      </c>
      <c r="AP778">
        <v>0</v>
      </c>
      <c r="AQ778">
        <v>0</v>
      </c>
      <c r="AR778">
        <v>0</v>
      </c>
      <c r="AS778">
        <v>0</v>
      </c>
      <c r="AT778">
        <v>0</v>
      </c>
      <c r="AU778">
        <v>0</v>
      </c>
      <c r="AV778">
        <v>0</v>
      </c>
      <c r="AW778">
        <v>0</v>
      </c>
      <c r="AX778">
        <v>0</v>
      </c>
      <c r="AY778">
        <v>0</v>
      </c>
      <c r="AZ778" t="s">
        <v>1676</v>
      </c>
      <c r="BA778" t="s">
        <v>1674</v>
      </c>
      <c r="BB778" t="s">
        <v>161</v>
      </c>
      <c r="BC778" t="s">
        <v>161</v>
      </c>
      <c r="BD778" t="s">
        <v>161</v>
      </c>
      <c r="BE778" t="s">
        <v>161</v>
      </c>
      <c r="BF778" t="s">
        <v>159</v>
      </c>
      <c r="BG778" t="s">
        <v>161</v>
      </c>
      <c r="BH778" t="s">
        <v>161</v>
      </c>
      <c r="BI778">
        <v>0</v>
      </c>
      <c r="BJ778" t="s">
        <v>161</v>
      </c>
      <c r="BK778" t="s">
        <v>161</v>
      </c>
      <c r="BL778" t="s">
        <v>161</v>
      </c>
      <c r="BM778" t="s">
        <v>161</v>
      </c>
      <c r="BO778" t="s">
        <v>161</v>
      </c>
      <c r="BQ778" t="s">
        <v>161</v>
      </c>
      <c r="BS778" t="s">
        <v>161</v>
      </c>
      <c r="BU778" t="s">
        <v>161</v>
      </c>
      <c r="BW778" t="s">
        <v>161</v>
      </c>
      <c r="BX778" t="s">
        <v>161</v>
      </c>
      <c r="BZ778">
        <v>0</v>
      </c>
      <c r="CA778">
        <v>0</v>
      </c>
      <c r="CB778">
        <v>0</v>
      </c>
      <c r="CC778">
        <v>0</v>
      </c>
      <c r="CD778">
        <v>0</v>
      </c>
      <c r="CE778">
        <v>0</v>
      </c>
      <c r="CF778">
        <v>0</v>
      </c>
      <c r="CG778">
        <v>0</v>
      </c>
      <c r="CH778">
        <v>0</v>
      </c>
      <c r="CI778">
        <v>0</v>
      </c>
      <c r="CJ778">
        <v>0</v>
      </c>
      <c r="CK778">
        <v>0</v>
      </c>
      <c r="CL778">
        <v>0</v>
      </c>
      <c r="CM778">
        <v>0</v>
      </c>
      <c r="CN778">
        <v>0</v>
      </c>
      <c r="CO778">
        <v>0</v>
      </c>
      <c r="CP778">
        <v>0</v>
      </c>
      <c r="CQ778">
        <v>0</v>
      </c>
      <c r="CR778">
        <v>0</v>
      </c>
      <c r="CS778">
        <v>0</v>
      </c>
      <c r="CT778">
        <v>0</v>
      </c>
      <c r="CU778">
        <v>0</v>
      </c>
      <c r="CV778">
        <v>0</v>
      </c>
      <c r="CW778">
        <v>0</v>
      </c>
      <c r="CX778">
        <v>0</v>
      </c>
      <c r="CY778">
        <v>0</v>
      </c>
      <c r="CZ778">
        <v>0</v>
      </c>
      <c r="DA778">
        <v>0</v>
      </c>
      <c r="DB778">
        <v>0</v>
      </c>
      <c r="DC778">
        <v>0</v>
      </c>
      <c r="DD778">
        <v>0</v>
      </c>
      <c r="DE778">
        <v>0</v>
      </c>
      <c r="DF778">
        <v>0</v>
      </c>
      <c r="DG778">
        <v>0</v>
      </c>
      <c r="DH778">
        <v>0</v>
      </c>
      <c r="DI778">
        <v>0</v>
      </c>
      <c r="DJ778">
        <v>0</v>
      </c>
      <c r="DK778">
        <v>0</v>
      </c>
      <c r="DL778">
        <v>0</v>
      </c>
      <c r="DM778">
        <v>0</v>
      </c>
      <c r="DN778">
        <v>0</v>
      </c>
      <c r="DO778">
        <v>0</v>
      </c>
      <c r="DP778">
        <v>0</v>
      </c>
      <c r="DQ778">
        <v>0</v>
      </c>
      <c r="DR778">
        <v>0</v>
      </c>
      <c r="DS778">
        <v>0</v>
      </c>
      <c r="DT778">
        <v>0</v>
      </c>
      <c r="DU778">
        <v>0</v>
      </c>
      <c r="DV778">
        <v>0</v>
      </c>
      <c r="DW778">
        <v>0</v>
      </c>
      <c r="DX778">
        <v>0</v>
      </c>
      <c r="DY778">
        <v>0</v>
      </c>
      <c r="DZ778">
        <v>0</v>
      </c>
      <c r="EA778">
        <v>0</v>
      </c>
      <c r="EB778">
        <v>0</v>
      </c>
      <c r="EC778">
        <v>0</v>
      </c>
      <c r="ED778">
        <v>0</v>
      </c>
      <c r="EE778">
        <v>0</v>
      </c>
      <c r="EF778">
        <v>0</v>
      </c>
      <c r="EG778">
        <v>0</v>
      </c>
      <c r="EH778">
        <v>0</v>
      </c>
      <c r="EI778">
        <v>0</v>
      </c>
      <c r="EJ778">
        <v>0</v>
      </c>
      <c r="EK778">
        <v>0</v>
      </c>
      <c r="EL778">
        <v>0</v>
      </c>
      <c r="EM778">
        <v>0</v>
      </c>
      <c r="EN778">
        <v>0</v>
      </c>
      <c r="EO778">
        <v>0</v>
      </c>
      <c r="EP778">
        <v>0</v>
      </c>
      <c r="EQ778">
        <v>0</v>
      </c>
      <c r="ER778">
        <v>0</v>
      </c>
      <c r="ES778">
        <v>0</v>
      </c>
    </row>
    <row r="779" spans="1:149" hidden="1" x14ac:dyDescent="0.3">
      <c r="A779" t="s">
        <v>148</v>
      </c>
      <c r="B779" t="s">
        <v>1033</v>
      </c>
      <c r="C779" t="s">
        <v>1660</v>
      </c>
      <c r="D779" t="s">
        <v>597</v>
      </c>
      <c r="E779" t="s">
        <v>598</v>
      </c>
      <c r="F779" t="s">
        <v>1677</v>
      </c>
      <c r="G779" t="str">
        <f>VLOOKUP(L779,'[3]Locn Lookup 2'!G:H,2,FALSE)</f>
        <v>117 -  HAVEMEYER</v>
      </c>
      <c r="H779" t="str">
        <f t="shared" si="41"/>
        <v>22169117 -  HAVEMEYER</v>
      </c>
      <c r="I779" t="s">
        <v>154</v>
      </c>
      <c r="J779" t="s">
        <v>155</v>
      </c>
      <c r="L779" s="3">
        <v>117</v>
      </c>
      <c r="M779" t="s">
        <v>1036</v>
      </c>
      <c r="N779" t="s">
        <v>1678</v>
      </c>
      <c r="O779" t="s">
        <v>871</v>
      </c>
      <c r="P779" t="s">
        <v>158</v>
      </c>
      <c r="Q779" t="s">
        <v>307</v>
      </c>
      <c r="R779">
        <v>0</v>
      </c>
      <c r="S779">
        <v>0</v>
      </c>
      <c r="T779">
        <v>0</v>
      </c>
      <c r="U779">
        <v>0</v>
      </c>
      <c r="V779">
        <v>0</v>
      </c>
      <c r="W779">
        <v>0</v>
      </c>
      <c r="X779">
        <v>0</v>
      </c>
      <c r="Y779">
        <v>0</v>
      </c>
      <c r="Z779">
        <v>0</v>
      </c>
      <c r="AA779">
        <v>0</v>
      </c>
      <c r="AB779">
        <v>22000</v>
      </c>
      <c r="AC779">
        <v>3000</v>
      </c>
      <c r="AD779">
        <v>-5826.59</v>
      </c>
      <c r="AE779">
        <f t="shared" si="42"/>
        <v>-2826.59</v>
      </c>
      <c r="AF779">
        <v>19173.41</v>
      </c>
      <c r="AG779">
        <v>19173.41</v>
      </c>
      <c r="AH779">
        <v>0</v>
      </c>
      <c r="AI779">
        <v>100</v>
      </c>
      <c r="AJ779">
        <v>0</v>
      </c>
      <c r="AK779">
        <v>0</v>
      </c>
      <c r="AL779">
        <v>0</v>
      </c>
      <c r="AM779">
        <v>0</v>
      </c>
      <c r="AN779">
        <v>0</v>
      </c>
      <c r="AO779">
        <v>0</v>
      </c>
      <c r="AP779">
        <v>0</v>
      </c>
      <c r="AQ779">
        <v>0</v>
      </c>
      <c r="AR779">
        <v>0</v>
      </c>
      <c r="AS779">
        <v>0</v>
      </c>
      <c r="AT779">
        <v>0</v>
      </c>
      <c r="AU779">
        <v>0</v>
      </c>
      <c r="AV779">
        <v>0</v>
      </c>
      <c r="AW779">
        <v>0</v>
      </c>
      <c r="AX779">
        <v>0</v>
      </c>
      <c r="AY779">
        <v>0</v>
      </c>
      <c r="AZ779" t="s">
        <v>1679</v>
      </c>
      <c r="BA779" t="s">
        <v>1677</v>
      </c>
      <c r="BB779" t="s">
        <v>161</v>
      </c>
      <c r="BC779" t="s">
        <v>161</v>
      </c>
      <c r="BD779" t="s">
        <v>161</v>
      </c>
      <c r="BE779" t="s">
        <v>161</v>
      </c>
      <c r="BF779" t="s">
        <v>159</v>
      </c>
      <c r="BG779" t="s">
        <v>161</v>
      </c>
      <c r="BH779" t="s">
        <v>161</v>
      </c>
      <c r="BI779">
        <v>0</v>
      </c>
      <c r="BJ779" t="s">
        <v>161</v>
      </c>
      <c r="BK779" t="s">
        <v>161</v>
      </c>
      <c r="BL779" t="s">
        <v>161</v>
      </c>
      <c r="BM779" t="s">
        <v>161</v>
      </c>
      <c r="BO779" t="s">
        <v>161</v>
      </c>
      <c r="BQ779" t="s">
        <v>161</v>
      </c>
      <c r="BS779" t="s">
        <v>161</v>
      </c>
      <c r="BU779" t="s">
        <v>161</v>
      </c>
      <c r="BW779" t="s">
        <v>161</v>
      </c>
      <c r="BX779" t="s">
        <v>161</v>
      </c>
      <c r="BZ779">
        <v>0</v>
      </c>
      <c r="CA779">
        <v>0</v>
      </c>
      <c r="CB779">
        <v>0</v>
      </c>
      <c r="CC779">
        <v>0</v>
      </c>
      <c r="CD779">
        <v>0</v>
      </c>
      <c r="CE779">
        <v>0</v>
      </c>
      <c r="CF779">
        <v>0</v>
      </c>
      <c r="CG779">
        <v>0</v>
      </c>
      <c r="CH779">
        <v>0</v>
      </c>
      <c r="CI779">
        <v>0</v>
      </c>
      <c r="CJ779">
        <v>0</v>
      </c>
      <c r="CK779">
        <v>0</v>
      </c>
      <c r="CL779">
        <v>0</v>
      </c>
      <c r="CM779">
        <v>0</v>
      </c>
      <c r="CN779">
        <v>0</v>
      </c>
      <c r="CO779">
        <v>0</v>
      </c>
      <c r="CP779">
        <v>0</v>
      </c>
      <c r="CQ779">
        <v>0</v>
      </c>
      <c r="CR779">
        <v>0</v>
      </c>
      <c r="CS779">
        <v>0</v>
      </c>
      <c r="CT779">
        <v>0</v>
      </c>
      <c r="CU779">
        <v>0</v>
      </c>
      <c r="CV779">
        <v>0</v>
      </c>
      <c r="CW779">
        <v>0</v>
      </c>
      <c r="CX779">
        <v>0</v>
      </c>
      <c r="CY779">
        <v>0</v>
      </c>
      <c r="CZ779">
        <v>0</v>
      </c>
      <c r="DA779">
        <v>0</v>
      </c>
      <c r="DB779">
        <v>0</v>
      </c>
      <c r="DC779">
        <v>0</v>
      </c>
      <c r="DD779">
        <v>0</v>
      </c>
      <c r="DE779">
        <v>0</v>
      </c>
      <c r="DF779">
        <v>0</v>
      </c>
      <c r="DG779">
        <v>0</v>
      </c>
      <c r="DH779">
        <v>0</v>
      </c>
      <c r="DI779">
        <v>0</v>
      </c>
      <c r="DJ779">
        <v>0</v>
      </c>
      <c r="DK779">
        <v>0</v>
      </c>
      <c r="DL779">
        <v>0</v>
      </c>
      <c r="DM779">
        <v>0</v>
      </c>
      <c r="DN779">
        <v>0</v>
      </c>
      <c r="DO779">
        <v>0</v>
      </c>
      <c r="DP779">
        <v>0</v>
      </c>
      <c r="DQ779">
        <v>0</v>
      </c>
      <c r="DR779">
        <v>0</v>
      </c>
      <c r="DS779">
        <v>0</v>
      </c>
      <c r="DT779">
        <v>0</v>
      </c>
      <c r="DU779">
        <v>0</v>
      </c>
      <c r="DV779">
        <v>0</v>
      </c>
      <c r="DW779">
        <v>0</v>
      </c>
      <c r="DX779">
        <v>0</v>
      </c>
      <c r="DY779">
        <v>0</v>
      </c>
      <c r="DZ779">
        <v>0</v>
      </c>
      <c r="EA779">
        <v>0</v>
      </c>
      <c r="EB779">
        <v>0</v>
      </c>
      <c r="EC779">
        <v>0</v>
      </c>
      <c r="ED779">
        <v>0</v>
      </c>
      <c r="EE779">
        <v>0</v>
      </c>
      <c r="EF779">
        <v>0</v>
      </c>
      <c r="EG779">
        <v>0</v>
      </c>
      <c r="EH779">
        <v>0</v>
      </c>
      <c r="EI779">
        <v>0</v>
      </c>
      <c r="EJ779">
        <v>0</v>
      </c>
      <c r="EK779">
        <v>0</v>
      </c>
      <c r="EL779">
        <v>0</v>
      </c>
      <c r="EM779">
        <v>0</v>
      </c>
      <c r="EN779">
        <v>0</v>
      </c>
      <c r="EO779">
        <v>0</v>
      </c>
      <c r="EP779">
        <v>0</v>
      </c>
      <c r="EQ779">
        <v>0</v>
      </c>
      <c r="ER779">
        <v>0</v>
      </c>
      <c r="ES779">
        <v>0</v>
      </c>
    </row>
    <row r="780" spans="1:149" hidden="1" x14ac:dyDescent="0.3">
      <c r="A780" t="s">
        <v>148</v>
      </c>
      <c r="B780" t="s">
        <v>1033</v>
      </c>
      <c r="C780" t="s">
        <v>1660</v>
      </c>
      <c r="D780" t="s">
        <v>1039</v>
      </c>
      <c r="E780" t="s">
        <v>1040</v>
      </c>
      <c r="F780" t="s">
        <v>1680</v>
      </c>
      <c r="G780" t="str">
        <f>VLOOKUP(L780,'[3]Locn Lookup 2'!G:H,2,FALSE)</f>
        <v>117 -  HAVEMEYER</v>
      </c>
      <c r="H780" t="str">
        <f t="shared" si="41"/>
        <v>22098117 -  HAVEMEYER</v>
      </c>
      <c r="I780" t="s">
        <v>154</v>
      </c>
      <c r="J780" t="s">
        <v>155</v>
      </c>
      <c r="L780" s="3">
        <v>117</v>
      </c>
      <c r="M780" t="s">
        <v>1036</v>
      </c>
      <c r="N780" t="s">
        <v>1681</v>
      </c>
      <c r="O780" t="s">
        <v>1039</v>
      </c>
      <c r="P780" t="s">
        <v>158</v>
      </c>
      <c r="Q780" t="s">
        <v>307</v>
      </c>
      <c r="R780">
        <v>0</v>
      </c>
      <c r="S780">
        <v>0</v>
      </c>
      <c r="T780">
        <v>0</v>
      </c>
      <c r="U780">
        <v>0</v>
      </c>
      <c r="V780">
        <v>0</v>
      </c>
      <c r="W780">
        <v>0</v>
      </c>
      <c r="X780">
        <v>0</v>
      </c>
      <c r="Y780">
        <v>0</v>
      </c>
      <c r="Z780">
        <v>0</v>
      </c>
      <c r="AA780">
        <v>0</v>
      </c>
      <c r="AB780">
        <v>25750</v>
      </c>
      <c r="AC780">
        <v>0</v>
      </c>
      <c r="AD780">
        <v>-4094</v>
      </c>
      <c r="AE780">
        <f t="shared" si="42"/>
        <v>-4094</v>
      </c>
      <c r="AF780">
        <v>21656</v>
      </c>
      <c r="AG780">
        <v>21656</v>
      </c>
      <c r="AH780">
        <v>0</v>
      </c>
      <c r="AI780">
        <v>100</v>
      </c>
      <c r="AJ780">
        <v>0</v>
      </c>
      <c r="AK780">
        <v>0</v>
      </c>
      <c r="AL780">
        <v>0</v>
      </c>
      <c r="AM780">
        <v>0</v>
      </c>
      <c r="AN780">
        <v>0</v>
      </c>
      <c r="AO780">
        <v>0</v>
      </c>
      <c r="AP780">
        <v>0</v>
      </c>
      <c r="AQ780">
        <v>0</v>
      </c>
      <c r="AR780">
        <v>0</v>
      </c>
      <c r="AS780">
        <v>0</v>
      </c>
      <c r="AT780">
        <v>0</v>
      </c>
      <c r="AU780">
        <v>0</v>
      </c>
      <c r="AV780">
        <v>0</v>
      </c>
      <c r="AW780">
        <v>0</v>
      </c>
      <c r="AX780">
        <v>0</v>
      </c>
      <c r="AY780">
        <v>0</v>
      </c>
      <c r="AZ780" t="s">
        <v>1682</v>
      </c>
      <c r="BA780" t="s">
        <v>1680</v>
      </c>
      <c r="BB780" t="s">
        <v>161</v>
      </c>
      <c r="BC780" t="s">
        <v>161</v>
      </c>
      <c r="BD780" t="s">
        <v>161</v>
      </c>
      <c r="BE780" t="s">
        <v>161</v>
      </c>
      <c r="BF780" t="s">
        <v>159</v>
      </c>
      <c r="BG780" t="s">
        <v>161</v>
      </c>
      <c r="BH780" t="s">
        <v>161</v>
      </c>
      <c r="BI780">
        <v>0</v>
      </c>
      <c r="BJ780" t="s">
        <v>161</v>
      </c>
      <c r="BK780" t="s">
        <v>161</v>
      </c>
      <c r="BL780" t="s">
        <v>161</v>
      </c>
      <c r="BM780" t="s">
        <v>161</v>
      </c>
      <c r="BO780" t="s">
        <v>161</v>
      </c>
      <c r="BQ780" t="s">
        <v>161</v>
      </c>
      <c r="BS780" t="s">
        <v>161</v>
      </c>
      <c r="BU780" t="s">
        <v>161</v>
      </c>
      <c r="BW780" t="s">
        <v>161</v>
      </c>
      <c r="BX780" t="s">
        <v>161</v>
      </c>
      <c r="BZ780">
        <v>0</v>
      </c>
      <c r="CA780">
        <v>0</v>
      </c>
      <c r="CB780">
        <v>0</v>
      </c>
      <c r="CC780">
        <v>0</v>
      </c>
      <c r="CD780">
        <v>0</v>
      </c>
      <c r="CE780">
        <v>0</v>
      </c>
      <c r="CF780">
        <v>0</v>
      </c>
      <c r="CG780">
        <v>0</v>
      </c>
      <c r="CH780">
        <v>0</v>
      </c>
      <c r="CI780">
        <v>0</v>
      </c>
      <c r="CJ780">
        <v>0</v>
      </c>
      <c r="CK780">
        <v>0</v>
      </c>
      <c r="CL780">
        <v>0</v>
      </c>
      <c r="CM780">
        <v>0</v>
      </c>
      <c r="CN780">
        <v>0</v>
      </c>
      <c r="CO780">
        <v>0</v>
      </c>
      <c r="CP780">
        <v>0</v>
      </c>
      <c r="CQ780">
        <v>0</v>
      </c>
      <c r="CR780">
        <v>0</v>
      </c>
      <c r="CS780">
        <v>0</v>
      </c>
      <c r="CT780">
        <v>0</v>
      </c>
      <c r="CU780">
        <v>0</v>
      </c>
      <c r="CV780">
        <v>0</v>
      </c>
      <c r="CW780">
        <v>0</v>
      </c>
      <c r="CX780">
        <v>0</v>
      </c>
      <c r="CY780">
        <v>0</v>
      </c>
      <c r="CZ780">
        <v>0</v>
      </c>
      <c r="DA780">
        <v>0</v>
      </c>
      <c r="DB780">
        <v>0</v>
      </c>
      <c r="DC780">
        <v>0</v>
      </c>
      <c r="DD780">
        <v>0</v>
      </c>
      <c r="DE780">
        <v>0</v>
      </c>
      <c r="DF780">
        <v>0</v>
      </c>
      <c r="DG780">
        <v>0</v>
      </c>
      <c r="DH780">
        <v>0</v>
      </c>
      <c r="DI780">
        <v>0</v>
      </c>
      <c r="DJ780">
        <v>0</v>
      </c>
      <c r="DK780">
        <v>0</v>
      </c>
      <c r="DL780">
        <v>0</v>
      </c>
      <c r="DM780">
        <v>0</v>
      </c>
      <c r="DN780">
        <v>0</v>
      </c>
      <c r="DO780">
        <v>0</v>
      </c>
      <c r="DP780">
        <v>0</v>
      </c>
      <c r="DQ780">
        <v>0</v>
      </c>
      <c r="DR780">
        <v>0</v>
      </c>
      <c r="DS780">
        <v>0</v>
      </c>
      <c r="DT780">
        <v>0</v>
      </c>
      <c r="DU780">
        <v>0</v>
      </c>
      <c r="DV780">
        <v>0</v>
      </c>
      <c r="DW780">
        <v>0</v>
      </c>
      <c r="DX780">
        <v>0</v>
      </c>
      <c r="DY780">
        <v>0</v>
      </c>
      <c r="DZ780">
        <v>0</v>
      </c>
      <c r="EA780">
        <v>0</v>
      </c>
      <c r="EB780">
        <v>0</v>
      </c>
      <c r="EC780">
        <v>0</v>
      </c>
      <c r="ED780">
        <v>0</v>
      </c>
      <c r="EE780">
        <v>0</v>
      </c>
      <c r="EF780">
        <v>0</v>
      </c>
      <c r="EG780">
        <v>0</v>
      </c>
      <c r="EH780">
        <v>0</v>
      </c>
      <c r="EI780">
        <v>0</v>
      </c>
      <c r="EJ780">
        <v>0</v>
      </c>
      <c r="EK780">
        <v>0</v>
      </c>
      <c r="EL780">
        <v>0</v>
      </c>
      <c r="EM780">
        <v>0</v>
      </c>
      <c r="EN780">
        <v>0</v>
      </c>
      <c r="EO780">
        <v>0</v>
      </c>
      <c r="EP780">
        <v>0</v>
      </c>
      <c r="EQ780">
        <v>0</v>
      </c>
      <c r="ER780">
        <v>0</v>
      </c>
      <c r="ES780">
        <v>0</v>
      </c>
    </row>
    <row r="781" spans="1:149" hidden="1" x14ac:dyDescent="0.3">
      <c r="A781" t="s">
        <v>148</v>
      </c>
      <c r="B781" t="s">
        <v>1033</v>
      </c>
      <c r="C781" t="s">
        <v>1660</v>
      </c>
      <c r="D781" t="s">
        <v>1039</v>
      </c>
      <c r="E781" t="s">
        <v>1040</v>
      </c>
      <c r="F781" t="s">
        <v>1548</v>
      </c>
      <c r="G781" t="str">
        <f>VLOOKUP(L781,'[3]Locn Lookup 2'!G:H,2,FALSE)</f>
        <v>117 -  HAVEMEYER</v>
      </c>
      <c r="H781" t="str">
        <f t="shared" si="41"/>
        <v>23076117 -  HAVEMEYER</v>
      </c>
      <c r="I781" t="s">
        <v>154</v>
      </c>
      <c r="J781" t="s">
        <v>155</v>
      </c>
      <c r="L781" s="3">
        <v>117</v>
      </c>
      <c r="M781" t="s">
        <v>1036</v>
      </c>
      <c r="N781" t="s">
        <v>1683</v>
      </c>
      <c r="O781" t="s">
        <v>1039</v>
      </c>
      <c r="P781" t="s">
        <v>158</v>
      </c>
      <c r="Q781" t="s">
        <v>307</v>
      </c>
      <c r="R781">
        <v>0</v>
      </c>
      <c r="S781">
        <v>0</v>
      </c>
      <c r="T781">
        <v>0</v>
      </c>
      <c r="U781">
        <v>0</v>
      </c>
      <c r="V781">
        <v>0</v>
      </c>
      <c r="W781">
        <v>0</v>
      </c>
      <c r="X781">
        <v>0</v>
      </c>
      <c r="Y781">
        <v>0</v>
      </c>
      <c r="Z781">
        <v>0</v>
      </c>
      <c r="AA781">
        <v>0</v>
      </c>
      <c r="AB781">
        <v>32970</v>
      </c>
      <c r="AC781">
        <v>0</v>
      </c>
      <c r="AD781">
        <v>-12349</v>
      </c>
      <c r="AE781">
        <f t="shared" si="42"/>
        <v>-12349</v>
      </c>
      <c r="AF781">
        <v>20621</v>
      </c>
      <c r="AG781">
        <v>20621</v>
      </c>
      <c r="AH781">
        <v>0</v>
      </c>
      <c r="AI781">
        <v>100</v>
      </c>
      <c r="AJ781">
        <v>0</v>
      </c>
      <c r="AK781">
        <v>0</v>
      </c>
      <c r="AL781">
        <v>0</v>
      </c>
      <c r="AM781">
        <v>0</v>
      </c>
      <c r="AN781">
        <v>0</v>
      </c>
      <c r="AO781">
        <v>0</v>
      </c>
      <c r="AP781">
        <v>0</v>
      </c>
      <c r="AQ781">
        <v>0</v>
      </c>
      <c r="AR781">
        <v>0</v>
      </c>
      <c r="AS781">
        <v>0</v>
      </c>
      <c r="AT781">
        <v>0</v>
      </c>
      <c r="AU781">
        <v>0</v>
      </c>
      <c r="AV781">
        <v>0</v>
      </c>
      <c r="AW781">
        <v>0</v>
      </c>
      <c r="AX781">
        <v>0</v>
      </c>
      <c r="AY781">
        <v>0</v>
      </c>
      <c r="AZ781" t="s">
        <v>1550</v>
      </c>
      <c r="BA781" t="s">
        <v>1548</v>
      </c>
      <c r="BB781" t="s">
        <v>161</v>
      </c>
      <c r="BC781" t="s">
        <v>161</v>
      </c>
      <c r="BD781" t="s">
        <v>161</v>
      </c>
      <c r="BE781" t="s">
        <v>161</v>
      </c>
      <c r="BF781" t="s">
        <v>159</v>
      </c>
      <c r="BG781" t="s">
        <v>161</v>
      </c>
      <c r="BH781" t="s">
        <v>161</v>
      </c>
      <c r="BI781">
        <v>0</v>
      </c>
      <c r="BJ781" t="s">
        <v>161</v>
      </c>
      <c r="BK781" t="s">
        <v>161</v>
      </c>
      <c r="BL781" t="s">
        <v>1547</v>
      </c>
      <c r="BM781" t="s">
        <v>161</v>
      </c>
      <c r="BO781" t="s">
        <v>161</v>
      </c>
      <c r="BQ781" t="s">
        <v>161</v>
      </c>
      <c r="BS781" t="s">
        <v>161</v>
      </c>
      <c r="BU781" t="s">
        <v>161</v>
      </c>
      <c r="BW781" t="s">
        <v>161</v>
      </c>
      <c r="BX781" t="s">
        <v>161</v>
      </c>
      <c r="BZ781">
        <v>0</v>
      </c>
      <c r="CA781">
        <v>0</v>
      </c>
      <c r="CB781">
        <v>0</v>
      </c>
      <c r="CC781">
        <v>0</v>
      </c>
      <c r="CD781">
        <v>0</v>
      </c>
      <c r="CE781">
        <v>0</v>
      </c>
      <c r="CF781">
        <v>0</v>
      </c>
      <c r="CG781">
        <v>0</v>
      </c>
      <c r="CH781">
        <v>0</v>
      </c>
      <c r="CI781">
        <v>0</v>
      </c>
      <c r="CJ781">
        <v>0</v>
      </c>
      <c r="CK781">
        <v>0</v>
      </c>
      <c r="CL781">
        <v>0</v>
      </c>
      <c r="CM781">
        <v>0</v>
      </c>
      <c r="CN781">
        <v>0</v>
      </c>
      <c r="CO781">
        <v>0</v>
      </c>
      <c r="CP781">
        <v>0</v>
      </c>
      <c r="CQ781">
        <v>0</v>
      </c>
      <c r="CR781">
        <v>0</v>
      </c>
      <c r="CS781">
        <v>0</v>
      </c>
      <c r="CT781">
        <v>0</v>
      </c>
      <c r="CU781">
        <v>0</v>
      </c>
      <c r="CV781">
        <v>0</v>
      </c>
      <c r="CW781">
        <v>0</v>
      </c>
      <c r="CX781">
        <v>0</v>
      </c>
      <c r="CY781">
        <v>0</v>
      </c>
      <c r="CZ781">
        <v>0</v>
      </c>
      <c r="DA781">
        <v>0</v>
      </c>
      <c r="DB781">
        <v>0</v>
      </c>
      <c r="DC781">
        <v>0</v>
      </c>
      <c r="DD781">
        <v>0</v>
      </c>
      <c r="DE781">
        <v>0</v>
      </c>
      <c r="DF781">
        <v>0</v>
      </c>
      <c r="DG781">
        <v>0</v>
      </c>
      <c r="DH781">
        <v>0</v>
      </c>
      <c r="DI781">
        <v>0</v>
      </c>
      <c r="DJ781">
        <v>0</v>
      </c>
      <c r="DK781">
        <v>0</v>
      </c>
      <c r="DL781">
        <v>0</v>
      </c>
      <c r="DM781">
        <v>0</v>
      </c>
      <c r="DN781">
        <v>0</v>
      </c>
      <c r="DO781">
        <v>0</v>
      </c>
      <c r="DP781">
        <v>0</v>
      </c>
      <c r="DQ781">
        <v>0</v>
      </c>
      <c r="DR781">
        <v>0</v>
      </c>
      <c r="DS781">
        <v>0</v>
      </c>
      <c r="DT781">
        <v>0</v>
      </c>
      <c r="DU781">
        <v>0</v>
      </c>
      <c r="DV781">
        <v>0</v>
      </c>
      <c r="DW781">
        <v>0</v>
      </c>
      <c r="DX781">
        <v>0</v>
      </c>
      <c r="DY781">
        <v>0</v>
      </c>
      <c r="DZ781">
        <v>0</v>
      </c>
      <c r="EA781">
        <v>0</v>
      </c>
      <c r="EB781">
        <v>0</v>
      </c>
      <c r="EC781">
        <v>0</v>
      </c>
      <c r="ED781">
        <v>0</v>
      </c>
      <c r="EE781">
        <v>0</v>
      </c>
      <c r="EF781">
        <v>0</v>
      </c>
      <c r="EG781">
        <v>0</v>
      </c>
      <c r="EH781">
        <v>0</v>
      </c>
      <c r="EI781">
        <v>0</v>
      </c>
      <c r="EJ781">
        <v>0</v>
      </c>
      <c r="EK781">
        <v>0</v>
      </c>
      <c r="EL781">
        <v>0</v>
      </c>
      <c r="EM781">
        <v>0</v>
      </c>
      <c r="EN781">
        <v>0</v>
      </c>
      <c r="EO781">
        <v>0</v>
      </c>
      <c r="EP781">
        <v>0</v>
      </c>
      <c r="EQ781">
        <v>0</v>
      </c>
      <c r="ER781">
        <v>0</v>
      </c>
      <c r="ES781">
        <v>0</v>
      </c>
    </row>
    <row r="782" spans="1:149" x14ac:dyDescent="0.3">
      <c r="A782" t="s">
        <v>148</v>
      </c>
      <c r="B782" t="s">
        <v>1033</v>
      </c>
      <c r="C782" t="s">
        <v>1684</v>
      </c>
      <c r="D782" t="s">
        <v>1685</v>
      </c>
      <c r="E782" t="s">
        <v>1686</v>
      </c>
      <c r="F782" t="s">
        <v>1687</v>
      </c>
      <c r="G782" t="str">
        <f>VLOOKUP(L782,'[3]Locn Lookup 2'!G:H,2,FALSE)</f>
        <v>117 -  HAVEMEYER</v>
      </c>
      <c r="H782" t="str">
        <f t="shared" si="41"/>
        <v>21242117 -  HAVEMEYER</v>
      </c>
      <c r="I782" t="s">
        <v>154</v>
      </c>
      <c r="J782" t="s">
        <v>155</v>
      </c>
      <c r="K782" t="str">
        <f>MID(C782,5,2)</f>
        <v>17</v>
      </c>
      <c r="L782" s="3">
        <v>117</v>
      </c>
      <c r="M782" t="s">
        <v>1688</v>
      </c>
      <c r="N782" t="s">
        <v>1689</v>
      </c>
      <c r="O782" t="s">
        <v>1685</v>
      </c>
      <c r="P782" t="s">
        <v>158</v>
      </c>
      <c r="Q782" t="s">
        <v>159</v>
      </c>
      <c r="R782">
        <v>100000</v>
      </c>
      <c r="S782">
        <v>0</v>
      </c>
      <c r="T782">
        <v>0</v>
      </c>
      <c r="U782">
        <v>0</v>
      </c>
      <c r="V782">
        <v>100000</v>
      </c>
      <c r="W782">
        <v>0</v>
      </c>
      <c r="X782">
        <v>100000</v>
      </c>
      <c r="Y782">
        <v>0</v>
      </c>
      <c r="Z782">
        <v>0</v>
      </c>
      <c r="AA782">
        <v>100</v>
      </c>
      <c r="AB782">
        <v>100000</v>
      </c>
      <c r="AC782">
        <v>0</v>
      </c>
      <c r="AD782">
        <v>0</v>
      </c>
      <c r="AE782">
        <f t="shared" si="42"/>
        <v>0</v>
      </c>
      <c r="AF782">
        <v>100000</v>
      </c>
      <c r="AG782">
        <v>0</v>
      </c>
      <c r="AH782">
        <v>0</v>
      </c>
      <c r="AI782">
        <v>100</v>
      </c>
      <c r="AJ782">
        <v>0</v>
      </c>
      <c r="AK782">
        <v>0</v>
      </c>
      <c r="AL782">
        <v>0</v>
      </c>
      <c r="AM782">
        <v>0</v>
      </c>
      <c r="AN782">
        <v>0</v>
      </c>
      <c r="AO782">
        <v>0</v>
      </c>
      <c r="AP782">
        <v>0</v>
      </c>
      <c r="AQ782">
        <v>0</v>
      </c>
      <c r="AR782">
        <v>0</v>
      </c>
      <c r="AS782">
        <v>0</v>
      </c>
      <c r="AT782">
        <v>0</v>
      </c>
      <c r="AU782">
        <v>0</v>
      </c>
      <c r="AV782">
        <v>0</v>
      </c>
      <c r="AW782">
        <v>0</v>
      </c>
      <c r="AX782">
        <v>0</v>
      </c>
      <c r="AY782">
        <v>0</v>
      </c>
      <c r="AZ782" t="s">
        <v>1690</v>
      </c>
      <c r="BA782" t="s">
        <v>1687</v>
      </c>
      <c r="BB782" t="s">
        <v>161</v>
      </c>
      <c r="BC782" t="s">
        <v>161</v>
      </c>
      <c r="BD782" t="s">
        <v>161</v>
      </c>
      <c r="BE782" t="s">
        <v>161</v>
      </c>
      <c r="BF782" t="s">
        <v>159</v>
      </c>
      <c r="BG782" t="s">
        <v>161</v>
      </c>
      <c r="BH782" s="4">
        <v>44013</v>
      </c>
      <c r="BI782">
        <v>0</v>
      </c>
      <c r="BJ782" s="4">
        <v>44377</v>
      </c>
      <c r="BK782" t="s">
        <v>161</v>
      </c>
      <c r="BL782" t="s">
        <v>161</v>
      </c>
      <c r="BM782" t="s">
        <v>161</v>
      </c>
      <c r="BO782" t="s">
        <v>161</v>
      </c>
      <c r="BQ782" t="s">
        <v>161</v>
      </c>
      <c r="BS782" t="s">
        <v>161</v>
      </c>
      <c r="BU782" t="s">
        <v>161</v>
      </c>
      <c r="BW782" t="s">
        <v>161</v>
      </c>
      <c r="BX782" t="s">
        <v>161</v>
      </c>
      <c r="BZ782">
        <v>0</v>
      </c>
      <c r="CA782">
        <v>0</v>
      </c>
      <c r="CB782">
        <v>0</v>
      </c>
      <c r="CC782">
        <v>0</v>
      </c>
      <c r="CD782">
        <v>0</v>
      </c>
      <c r="CE782">
        <v>0</v>
      </c>
      <c r="CF782">
        <v>0</v>
      </c>
      <c r="CG782">
        <v>0</v>
      </c>
      <c r="CH782">
        <v>0</v>
      </c>
      <c r="CI782">
        <v>0</v>
      </c>
      <c r="CJ782">
        <v>0</v>
      </c>
      <c r="CK782">
        <v>0</v>
      </c>
      <c r="CL782">
        <v>0</v>
      </c>
      <c r="CM782">
        <v>0</v>
      </c>
      <c r="CN782">
        <v>0</v>
      </c>
      <c r="CO782">
        <v>0</v>
      </c>
      <c r="CP782">
        <v>0</v>
      </c>
      <c r="CQ782">
        <v>0</v>
      </c>
      <c r="CR782">
        <v>0</v>
      </c>
      <c r="CS782">
        <v>0</v>
      </c>
      <c r="CT782">
        <v>0</v>
      </c>
      <c r="CU782">
        <v>0</v>
      </c>
      <c r="CV782">
        <v>0</v>
      </c>
      <c r="CW782">
        <v>0</v>
      </c>
      <c r="CX782">
        <v>0</v>
      </c>
      <c r="CY782">
        <v>0</v>
      </c>
      <c r="CZ782">
        <v>0</v>
      </c>
      <c r="DA782">
        <v>0</v>
      </c>
      <c r="DB782">
        <v>0</v>
      </c>
      <c r="DC782">
        <v>0</v>
      </c>
      <c r="DD782">
        <v>0</v>
      </c>
      <c r="DE782">
        <v>0</v>
      </c>
      <c r="DF782">
        <v>0</v>
      </c>
      <c r="DG782">
        <v>0</v>
      </c>
      <c r="DH782">
        <v>0</v>
      </c>
      <c r="DI782">
        <v>0</v>
      </c>
      <c r="DJ782">
        <v>0</v>
      </c>
      <c r="DK782">
        <v>0</v>
      </c>
      <c r="DL782">
        <v>0</v>
      </c>
      <c r="DM782">
        <v>0</v>
      </c>
      <c r="DN782">
        <v>0</v>
      </c>
      <c r="DO782">
        <v>0</v>
      </c>
      <c r="DP782">
        <v>0</v>
      </c>
      <c r="DQ782">
        <v>0</v>
      </c>
      <c r="DR782">
        <v>0</v>
      </c>
      <c r="DS782">
        <v>0</v>
      </c>
      <c r="DT782">
        <v>0</v>
      </c>
      <c r="DU782">
        <v>0</v>
      </c>
      <c r="DV782">
        <v>0</v>
      </c>
      <c r="DW782">
        <v>0</v>
      </c>
      <c r="DX782">
        <v>0</v>
      </c>
      <c r="DY782">
        <v>0</v>
      </c>
      <c r="DZ782">
        <v>0</v>
      </c>
      <c r="EA782">
        <v>0</v>
      </c>
      <c r="EB782">
        <v>0</v>
      </c>
      <c r="EC782">
        <v>0</v>
      </c>
      <c r="ED782">
        <v>0</v>
      </c>
      <c r="EE782">
        <v>0</v>
      </c>
      <c r="EF782">
        <v>0</v>
      </c>
      <c r="EG782">
        <v>0</v>
      </c>
      <c r="EH782">
        <v>0</v>
      </c>
      <c r="EI782">
        <v>0</v>
      </c>
      <c r="EJ782">
        <v>0</v>
      </c>
      <c r="EK782">
        <v>0</v>
      </c>
      <c r="EL782">
        <v>0</v>
      </c>
      <c r="EM782">
        <v>0</v>
      </c>
      <c r="EN782">
        <v>0</v>
      </c>
      <c r="EO782">
        <v>0</v>
      </c>
      <c r="EP782">
        <v>0</v>
      </c>
      <c r="EQ782">
        <v>0</v>
      </c>
      <c r="ER782">
        <v>0</v>
      </c>
      <c r="ES782">
        <v>0</v>
      </c>
    </row>
    <row r="783" spans="1:149" hidden="1" x14ac:dyDescent="0.3">
      <c r="A783" t="s">
        <v>148</v>
      </c>
      <c r="B783" t="s">
        <v>1033</v>
      </c>
      <c r="C783" t="s">
        <v>1691</v>
      </c>
      <c r="D783" t="s">
        <v>1500</v>
      </c>
      <c r="E783" t="s">
        <v>1501</v>
      </c>
      <c r="F783" t="s">
        <v>1567</v>
      </c>
      <c r="G783" t="str">
        <f>VLOOKUP(L783,'[3]Locn Lookup 2'!G:H,2,FALSE)</f>
        <v>117 -  HAVEMEYER</v>
      </c>
      <c r="H783" t="str">
        <f t="shared" si="41"/>
        <v>23034117 -  HAVEMEYER</v>
      </c>
      <c r="I783" t="s">
        <v>154</v>
      </c>
      <c r="J783" t="s">
        <v>155</v>
      </c>
      <c r="L783" s="3">
        <v>117</v>
      </c>
      <c r="M783" t="s">
        <v>1237</v>
      </c>
      <c r="N783" t="s">
        <v>1692</v>
      </c>
      <c r="O783" t="s">
        <v>1500</v>
      </c>
      <c r="P783" t="s">
        <v>158</v>
      </c>
      <c r="Q783" t="s">
        <v>307</v>
      </c>
      <c r="R783">
        <v>0</v>
      </c>
      <c r="S783">
        <v>0</v>
      </c>
      <c r="T783">
        <v>0</v>
      </c>
      <c r="U783">
        <v>0</v>
      </c>
      <c r="V783">
        <v>0</v>
      </c>
      <c r="W783">
        <v>0</v>
      </c>
      <c r="X783">
        <v>0</v>
      </c>
      <c r="Y783">
        <v>0</v>
      </c>
      <c r="Z783">
        <v>0</v>
      </c>
      <c r="AA783">
        <v>0</v>
      </c>
      <c r="AB783">
        <v>0</v>
      </c>
      <c r="AC783">
        <v>0</v>
      </c>
      <c r="AD783">
        <v>0</v>
      </c>
      <c r="AE783">
        <f t="shared" si="42"/>
        <v>0</v>
      </c>
      <c r="AF783">
        <v>0</v>
      </c>
      <c r="AG783">
        <v>0</v>
      </c>
      <c r="AH783">
        <v>0</v>
      </c>
      <c r="AI783">
        <v>0</v>
      </c>
      <c r="AJ783">
        <v>0</v>
      </c>
      <c r="AK783">
        <v>0</v>
      </c>
      <c r="AL783">
        <v>0</v>
      </c>
      <c r="AM783">
        <v>0</v>
      </c>
      <c r="AN783">
        <v>0</v>
      </c>
      <c r="AO783">
        <v>0</v>
      </c>
      <c r="AP783">
        <v>0</v>
      </c>
      <c r="AQ783">
        <v>0</v>
      </c>
      <c r="AR783">
        <v>0</v>
      </c>
      <c r="AS783">
        <v>0</v>
      </c>
      <c r="AT783">
        <v>0</v>
      </c>
      <c r="AU783">
        <v>0</v>
      </c>
      <c r="AV783">
        <v>0</v>
      </c>
      <c r="AW783">
        <v>0</v>
      </c>
      <c r="AX783">
        <v>0</v>
      </c>
      <c r="AY783">
        <v>0</v>
      </c>
      <c r="AZ783" t="s">
        <v>1569</v>
      </c>
      <c r="BA783" t="s">
        <v>1567</v>
      </c>
      <c r="BB783" t="s">
        <v>161</v>
      </c>
      <c r="BC783" t="s">
        <v>161</v>
      </c>
      <c r="BD783" t="s">
        <v>161</v>
      </c>
      <c r="BE783" t="s">
        <v>161</v>
      </c>
      <c r="BF783" t="s">
        <v>159</v>
      </c>
      <c r="BG783" t="s">
        <v>161</v>
      </c>
      <c r="BH783" t="s">
        <v>161</v>
      </c>
      <c r="BI783">
        <v>0</v>
      </c>
      <c r="BJ783" t="s">
        <v>161</v>
      </c>
      <c r="BK783" t="s">
        <v>161</v>
      </c>
      <c r="BL783" t="s">
        <v>1505</v>
      </c>
      <c r="BM783" t="s">
        <v>161</v>
      </c>
      <c r="BO783" t="s">
        <v>161</v>
      </c>
      <c r="BQ783" t="s">
        <v>161</v>
      </c>
      <c r="BS783" t="s">
        <v>161</v>
      </c>
      <c r="BU783" t="s">
        <v>161</v>
      </c>
      <c r="BW783" t="s">
        <v>161</v>
      </c>
      <c r="BX783" t="s">
        <v>161</v>
      </c>
      <c r="BZ783">
        <v>0</v>
      </c>
      <c r="CA783">
        <v>0</v>
      </c>
      <c r="CB783">
        <v>0</v>
      </c>
      <c r="CC783">
        <v>0</v>
      </c>
      <c r="CD783">
        <v>0</v>
      </c>
      <c r="CE783">
        <v>0</v>
      </c>
      <c r="CF783">
        <v>0</v>
      </c>
      <c r="CG783">
        <v>0</v>
      </c>
      <c r="CH783">
        <v>0</v>
      </c>
      <c r="CI783">
        <v>0</v>
      </c>
      <c r="CJ783">
        <v>0</v>
      </c>
      <c r="CK783">
        <v>0</v>
      </c>
      <c r="CL783">
        <v>0</v>
      </c>
      <c r="CM783">
        <v>0</v>
      </c>
      <c r="CN783">
        <v>0</v>
      </c>
      <c r="CO783">
        <v>0</v>
      </c>
      <c r="CP783">
        <v>0</v>
      </c>
      <c r="CQ783">
        <v>0</v>
      </c>
      <c r="CR783">
        <v>0</v>
      </c>
      <c r="CS783">
        <v>0</v>
      </c>
      <c r="CT783">
        <v>0</v>
      </c>
      <c r="CU783">
        <v>0</v>
      </c>
      <c r="CV783">
        <v>0</v>
      </c>
      <c r="CW783">
        <v>0</v>
      </c>
      <c r="CX783">
        <v>0</v>
      </c>
      <c r="CY783">
        <v>0</v>
      </c>
      <c r="CZ783">
        <v>0</v>
      </c>
      <c r="DA783">
        <v>0</v>
      </c>
      <c r="DB783">
        <v>0</v>
      </c>
      <c r="DC783">
        <v>0</v>
      </c>
      <c r="DD783">
        <v>0</v>
      </c>
      <c r="DE783">
        <v>0</v>
      </c>
      <c r="DF783">
        <v>0</v>
      </c>
      <c r="DG783">
        <v>0</v>
      </c>
      <c r="DH783">
        <v>0</v>
      </c>
      <c r="DI783">
        <v>0</v>
      </c>
      <c r="DJ783">
        <v>0</v>
      </c>
      <c r="DK783">
        <v>0</v>
      </c>
      <c r="DL783">
        <v>0</v>
      </c>
      <c r="DM783">
        <v>0</v>
      </c>
      <c r="DN783">
        <v>0</v>
      </c>
      <c r="DO783">
        <v>0</v>
      </c>
      <c r="DP783">
        <v>0</v>
      </c>
      <c r="DQ783">
        <v>0</v>
      </c>
      <c r="DR783">
        <v>0</v>
      </c>
      <c r="DS783">
        <v>0</v>
      </c>
      <c r="DT783">
        <v>0</v>
      </c>
      <c r="DU783">
        <v>0</v>
      </c>
      <c r="DV783">
        <v>0</v>
      </c>
      <c r="DW783">
        <v>0</v>
      </c>
      <c r="DX783">
        <v>0</v>
      </c>
      <c r="DY783">
        <v>0</v>
      </c>
      <c r="DZ783">
        <v>0</v>
      </c>
      <c r="EA783">
        <v>0</v>
      </c>
      <c r="EB783">
        <v>0</v>
      </c>
      <c r="EC783">
        <v>0</v>
      </c>
      <c r="ED783">
        <v>0</v>
      </c>
      <c r="EE783">
        <v>0</v>
      </c>
      <c r="EF783">
        <v>0</v>
      </c>
      <c r="EG783">
        <v>0</v>
      </c>
      <c r="EH783">
        <v>0</v>
      </c>
      <c r="EI783">
        <v>0</v>
      </c>
      <c r="EJ783">
        <v>0</v>
      </c>
      <c r="EK783">
        <v>0</v>
      </c>
      <c r="EL783">
        <v>0</v>
      </c>
      <c r="EM783">
        <v>0</v>
      </c>
      <c r="EN783">
        <v>0</v>
      </c>
      <c r="EO783">
        <v>0</v>
      </c>
      <c r="EP783">
        <v>0</v>
      </c>
      <c r="EQ783">
        <v>0</v>
      </c>
      <c r="ER783">
        <v>0</v>
      </c>
      <c r="ES783">
        <v>0</v>
      </c>
    </row>
    <row r="784" spans="1:149" hidden="1" x14ac:dyDescent="0.3">
      <c r="A784" t="s">
        <v>148</v>
      </c>
      <c r="B784" t="s">
        <v>1033</v>
      </c>
      <c r="C784" t="s">
        <v>1691</v>
      </c>
      <c r="D784" t="s">
        <v>597</v>
      </c>
      <c r="E784" t="s">
        <v>598</v>
      </c>
      <c r="F784" t="s">
        <v>1693</v>
      </c>
      <c r="G784" t="str">
        <f>VLOOKUP(L784,'[3]Locn Lookup 2'!G:H,2,FALSE)</f>
        <v>117 -  HAVEMEYER</v>
      </c>
      <c r="H784" t="str">
        <f t="shared" si="41"/>
        <v>23027117 -  HAVEMEYER</v>
      </c>
      <c r="I784" t="s">
        <v>154</v>
      </c>
      <c r="J784" t="s">
        <v>155</v>
      </c>
      <c r="L784" s="3">
        <v>117</v>
      </c>
      <c r="M784" t="s">
        <v>1237</v>
      </c>
      <c r="N784" t="s">
        <v>1694</v>
      </c>
      <c r="O784" t="s">
        <v>871</v>
      </c>
      <c r="P784" t="s">
        <v>158</v>
      </c>
      <c r="Q784" t="s">
        <v>307</v>
      </c>
      <c r="R784">
        <v>0</v>
      </c>
      <c r="S784">
        <v>0</v>
      </c>
      <c r="T784">
        <v>0</v>
      </c>
      <c r="U784">
        <v>0</v>
      </c>
      <c r="V784">
        <v>0</v>
      </c>
      <c r="W784">
        <v>0</v>
      </c>
      <c r="X784">
        <v>0</v>
      </c>
      <c r="Y784">
        <v>0</v>
      </c>
      <c r="Z784">
        <v>0</v>
      </c>
      <c r="AA784">
        <v>0</v>
      </c>
      <c r="AB784">
        <v>0</v>
      </c>
      <c r="AC784">
        <v>0</v>
      </c>
      <c r="AD784">
        <v>0</v>
      </c>
      <c r="AE784">
        <f t="shared" si="42"/>
        <v>0</v>
      </c>
      <c r="AF784">
        <v>0</v>
      </c>
      <c r="AG784">
        <v>0</v>
      </c>
      <c r="AH784">
        <v>0</v>
      </c>
      <c r="AI784">
        <v>0</v>
      </c>
      <c r="AJ784">
        <v>0</v>
      </c>
      <c r="AK784">
        <v>0</v>
      </c>
      <c r="AL784">
        <v>0</v>
      </c>
      <c r="AM784">
        <v>0</v>
      </c>
      <c r="AN784">
        <v>0</v>
      </c>
      <c r="AO784">
        <v>0</v>
      </c>
      <c r="AP784">
        <v>0</v>
      </c>
      <c r="AQ784">
        <v>0</v>
      </c>
      <c r="AR784">
        <v>0</v>
      </c>
      <c r="AS784">
        <v>0</v>
      </c>
      <c r="AT784">
        <v>0</v>
      </c>
      <c r="AU784">
        <v>0</v>
      </c>
      <c r="AV784">
        <v>0</v>
      </c>
      <c r="AW784">
        <v>0</v>
      </c>
      <c r="AX784">
        <v>0</v>
      </c>
      <c r="AY784">
        <v>0</v>
      </c>
      <c r="AZ784" t="s">
        <v>1695</v>
      </c>
      <c r="BA784" t="s">
        <v>1693</v>
      </c>
      <c r="BB784" t="s">
        <v>161</v>
      </c>
      <c r="BC784" t="s">
        <v>161</v>
      </c>
      <c r="BD784" t="s">
        <v>161</v>
      </c>
      <c r="BE784" t="s">
        <v>161</v>
      </c>
      <c r="BF784" t="s">
        <v>159</v>
      </c>
      <c r="BG784" t="s">
        <v>161</v>
      </c>
      <c r="BH784" t="s">
        <v>161</v>
      </c>
      <c r="BI784">
        <v>0</v>
      </c>
      <c r="BJ784" t="s">
        <v>161</v>
      </c>
      <c r="BK784" t="s">
        <v>161</v>
      </c>
      <c r="BL784" t="s">
        <v>1696</v>
      </c>
      <c r="BM784" t="s">
        <v>161</v>
      </c>
      <c r="BO784" t="s">
        <v>161</v>
      </c>
      <c r="BQ784" t="s">
        <v>161</v>
      </c>
      <c r="BS784" t="s">
        <v>161</v>
      </c>
      <c r="BU784" t="s">
        <v>161</v>
      </c>
      <c r="BW784" t="s">
        <v>161</v>
      </c>
      <c r="BX784" t="s">
        <v>161</v>
      </c>
      <c r="BZ784">
        <v>0</v>
      </c>
      <c r="CA784">
        <v>0</v>
      </c>
      <c r="CB784">
        <v>0</v>
      </c>
      <c r="CC784">
        <v>0</v>
      </c>
      <c r="CD784">
        <v>0</v>
      </c>
      <c r="CE784">
        <v>0</v>
      </c>
      <c r="CF784">
        <v>0</v>
      </c>
      <c r="CG784">
        <v>0</v>
      </c>
      <c r="CH784">
        <v>0</v>
      </c>
      <c r="CI784">
        <v>0</v>
      </c>
      <c r="CJ784">
        <v>0</v>
      </c>
      <c r="CK784">
        <v>0</v>
      </c>
      <c r="CL784">
        <v>0</v>
      </c>
      <c r="CM784">
        <v>0</v>
      </c>
      <c r="CN784">
        <v>0</v>
      </c>
      <c r="CO784">
        <v>0</v>
      </c>
      <c r="CP784">
        <v>0</v>
      </c>
      <c r="CQ784">
        <v>0</v>
      </c>
      <c r="CR784">
        <v>0</v>
      </c>
      <c r="CS784">
        <v>0</v>
      </c>
      <c r="CT784">
        <v>0</v>
      </c>
      <c r="CU784">
        <v>0</v>
      </c>
      <c r="CV784">
        <v>0</v>
      </c>
      <c r="CW784">
        <v>0</v>
      </c>
      <c r="CX784">
        <v>0</v>
      </c>
      <c r="CY784">
        <v>0</v>
      </c>
      <c r="CZ784">
        <v>0</v>
      </c>
      <c r="DA784">
        <v>0</v>
      </c>
      <c r="DB784">
        <v>0</v>
      </c>
      <c r="DC784">
        <v>0</v>
      </c>
      <c r="DD784">
        <v>0</v>
      </c>
      <c r="DE784">
        <v>0</v>
      </c>
      <c r="DF784">
        <v>0</v>
      </c>
      <c r="DG784">
        <v>0</v>
      </c>
      <c r="DH784">
        <v>0</v>
      </c>
      <c r="DI784">
        <v>0</v>
      </c>
      <c r="DJ784">
        <v>0</v>
      </c>
      <c r="DK784">
        <v>0</v>
      </c>
      <c r="DL784">
        <v>0</v>
      </c>
      <c r="DM784">
        <v>0</v>
      </c>
      <c r="DN784">
        <v>0</v>
      </c>
      <c r="DO784">
        <v>0</v>
      </c>
      <c r="DP784">
        <v>0</v>
      </c>
      <c r="DQ784">
        <v>0</v>
      </c>
      <c r="DR784">
        <v>0</v>
      </c>
      <c r="DS784">
        <v>0</v>
      </c>
      <c r="DT784">
        <v>0</v>
      </c>
      <c r="DU784">
        <v>0</v>
      </c>
      <c r="DV784">
        <v>0</v>
      </c>
      <c r="DW784">
        <v>0</v>
      </c>
      <c r="DX784">
        <v>0</v>
      </c>
      <c r="DY784">
        <v>0</v>
      </c>
      <c r="DZ784">
        <v>0</v>
      </c>
      <c r="EA784">
        <v>0</v>
      </c>
      <c r="EB784">
        <v>0</v>
      </c>
      <c r="EC784">
        <v>0</v>
      </c>
      <c r="ED784">
        <v>0</v>
      </c>
      <c r="EE784">
        <v>0</v>
      </c>
      <c r="EF784">
        <v>0</v>
      </c>
      <c r="EG784">
        <v>0</v>
      </c>
      <c r="EH784">
        <v>0</v>
      </c>
      <c r="EI784">
        <v>0</v>
      </c>
      <c r="EJ784">
        <v>0</v>
      </c>
      <c r="EK784">
        <v>0</v>
      </c>
      <c r="EL784">
        <v>0</v>
      </c>
      <c r="EM784">
        <v>0</v>
      </c>
      <c r="EN784">
        <v>0</v>
      </c>
      <c r="EO784">
        <v>0</v>
      </c>
      <c r="EP784">
        <v>0</v>
      </c>
      <c r="EQ784">
        <v>0</v>
      </c>
      <c r="ER784">
        <v>0</v>
      </c>
      <c r="ES784">
        <v>0</v>
      </c>
    </row>
    <row r="785" spans="1:149" hidden="1" x14ac:dyDescent="0.3">
      <c r="A785" t="s">
        <v>148</v>
      </c>
      <c r="B785" t="s">
        <v>1033</v>
      </c>
      <c r="C785" t="s">
        <v>1697</v>
      </c>
      <c r="D785" t="s">
        <v>151</v>
      </c>
      <c r="E785" t="s">
        <v>152</v>
      </c>
      <c r="F785" t="s">
        <v>1102</v>
      </c>
      <c r="G785" t="str">
        <f>VLOOKUP(L785,'[3]Locn Lookup 2'!G:H,2,FALSE)</f>
        <v>117 -  HAVEMEYER</v>
      </c>
      <c r="H785" t="str">
        <f t="shared" si="41"/>
        <v>11142117 -  HAVEMEYER</v>
      </c>
      <c r="I785" t="s">
        <v>154</v>
      </c>
      <c r="J785" t="s">
        <v>155</v>
      </c>
      <c r="L785" s="3">
        <v>117</v>
      </c>
      <c r="M785" t="s">
        <v>840</v>
      </c>
      <c r="N785" t="s">
        <v>1698</v>
      </c>
      <c r="O785" t="s">
        <v>151</v>
      </c>
      <c r="P785" t="s">
        <v>158</v>
      </c>
      <c r="Q785" t="s">
        <v>307</v>
      </c>
      <c r="R785">
        <v>0</v>
      </c>
      <c r="S785">
        <v>0</v>
      </c>
      <c r="T785">
        <v>0</v>
      </c>
      <c r="U785">
        <v>0</v>
      </c>
      <c r="V785">
        <v>0</v>
      </c>
      <c r="W785">
        <v>0</v>
      </c>
      <c r="X785">
        <v>0</v>
      </c>
      <c r="Y785">
        <v>0</v>
      </c>
      <c r="Z785">
        <v>0</v>
      </c>
      <c r="AA785">
        <v>0</v>
      </c>
      <c r="AB785">
        <v>1665</v>
      </c>
      <c r="AC785">
        <v>2075</v>
      </c>
      <c r="AD785">
        <v>-62.83</v>
      </c>
      <c r="AE785">
        <f t="shared" si="42"/>
        <v>2012.17</v>
      </c>
      <c r="AF785">
        <v>3677.17</v>
      </c>
      <c r="AG785">
        <v>3677.17</v>
      </c>
      <c r="AH785">
        <v>0</v>
      </c>
      <c r="AI785">
        <v>100</v>
      </c>
      <c r="AJ785">
        <v>0</v>
      </c>
      <c r="AK785">
        <v>0</v>
      </c>
      <c r="AL785">
        <v>0</v>
      </c>
      <c r="AM785">
        <v>0</v>
      </c>
      <c r="AN785">
        <v>0</v>
      </c>
      <c r="AO785">
        <v>0</v>
      </c>
      <c r="AP785">
        <v>0</v>
      </c>
      <c r="AQ785">
        <v>0</v>
      </c>
      <c r="AR785">
        <v>0</v>
      </c>
      <c r="AS785">
        <v>0</v>
      </c>
      <c r="AT785">
        <v>0</v>
      </c>
      <c r="AU785">
        <v>0</v>
      </c>
      <c r="AV785">
        <v>0</v>
      </c>
      <c r="AW785">
        <v>0</v>
      </c>
      <c r="AX785">
        <v>0</v>
      </c>
      <c r="AY785">
        <v>0</v>
      </c>
      <c r="AZ785" t="s">
        <v>988</v>
      </c>
      <c r="BA785" t="s">
        <v>1102</v>
      </c>
      <c r="BB785" t="s">
        <v>161</v>
      </c>
      <c r="BC785" t="s">
        <v>161</v>
      </c>
      <c r="BD785" t="s">
        <v>161</v>
      </c>
      <c r="BE785" t="s">
        <v>161</v>
      </c>
      <c r="BF785" t="s">
        <v>159</v>
      </c>
      <c r="BG785" t="s">
        <v>161</v>
      </c>
      <c r="BH785" t="s">
        <v>161</v>
      </c>
      <c r="BI785">
        <v>0</v>
      </c>
      <c r="BJ785" t="s">
        <v>161</v>
      </c>
      <c r="BK785" t="s">
        <v>161</v>
      </c>
      <c r="BL785" t="s">
        <v>1104</v>
      </c>
      <c r="BM785" t="s">
        <v>161</v>
      </c>
      <c r="BO785" t="s">
        <v>161</v>
      </c>
      <c r="BQ785" t="s">
        <v>161</v>
      </c>
      <c r="BS785" t="s">
        <v>161</v>
      </c>
      <c r="BU785" t="s">
        <v>161</v>
      </c>
      <c r="BW785" t="s">
        <v>161</v>
      </c>
      <c r="BX785" t="s">
        <v>161</v>
      </c>
      <c r="BZ785">
        <v>0</v>
      </c>
      <c r="CA785">
        <v>0</v>
      </c>
      <c r="CB785">
        <v>0</v>
      </c>
      <c r="CC785">
        <v>0</v>
      </c>
      <c r="CD785">
        <v>0</v>
      </c>
      <c r="CE785">
        <v>0</v>
      </c>
      <c r="CF785">
        <v>0</v>
      </c>
      <c r="CG785">
        <v>0</v>
      </c>
      <c r="CH785">
        <v>0</v>
      </c>
      <c r="CI785">
        <v>0</v>
      </c>
      <c r="CJ785">
        <v>0</v>
      </c>
      <c r="CK785">
        <v>0</v>
      </c>
      <c r="CL785">
        <v>0</v>
      </c>
      <c r="CM785">
        <v>0</v>
      </c>
      <c r="CN785">
        <v>0</v>
      </c>
      <c r="CO785">
        <v>0</v>
      </c>
      <c r="CP785">
        <v>0</v>
      </c>
      <c r="CQ785">
        <v>0</v>
      </c>
      <c r="CR785">
        <v>0</v>
      </c>
      <c r="CS785">
        <v>0</v>
      </c>
      <c r="CT785">
        <v>0</v>
      </c>
      <c r="CU785">
        <v>0</v>
      </c>
      <c r="CV785">
        <v>0</v>
      </c>
      <c r="CW785">
        <v>0</v>
      </c>
      <c r="CX785">
        <v>0</v>
      </c>
      <c r="CY785">
        <v>0</v>
      </c>
      <c r="CZ785">
        <v>0</v>
      </c>
      <c r="DA785">
        <v>0</v>
      </c>
      <c r="DB785">
        <v>0</v>
      </c>
      <c r="DC785">
        <v>0</v>
      </c>
      <c r="DD785">
        <v>0</v>
      </c>
      <c r="DE785">
        <v>0</v>
      </c>
      <c r="DF785">
        <v>0</v>
      </c>
      <c r="DG785">
        <v>0</v>
      </c>
      <c r="DH785">
        <v>0</v>
      </c>
      <c r="DI785">
        <v>0</v>
      </c>
      <c r="DJ785">
        <v>0</v>
      </c>
      <c r="DK785">
        <v>0</v>
      </c>
      <c r="DL785">
        <v>0</v>
      </c>
      <c r="DM785">
        <v>0</v>
      </c>
      <c r="DN785">
        <v>0</v>
      </c>
      <c r="DO785">
        <v>0</v>
      </c>
      <c r="DP785">
        <v>0</v>
      </c>
      <c r="DQ785">
        <v>0</v>
      </c>
      <c r="DR785">
        <v>0</v>
      </c>
      <c r="DS785">
        <v>0</v>
      </c>
      <c r="DT785">
        <v>0</v>
      </c>
      <c r="DU785">
        <v>0</v>
      </c>
      <c r="DV785">
        <v>0</v>
      </c>
      <c r="DW785">
        <v>0</v>
      </c>
      <c r="DX785">
        <v>0</v>
      </c>
      <c r="DY785">
        <v>0</v>
      </c>
      <c r="DZ785">
        <v>0</v>
      </c>
      <c r="EA785">
        <v>0</v>
      </c>
      <c r="EB785">
        <v>0</v>
      </c>
      <c r="EC785">
        <v>0</v>
      </c>
      <c r="ED785">
        <v>0</v>
      </c>
      <c r="EE785">
        <v>0</v>
      </c>
      <c r="EF785">
        <v>0</v>
      </c>
      <c r="EG785">
        <v>0</v>
      </c>
      <c r="EH785">
        <v>0</v>
      </c>
      <c r="EI785">
        <v>0</v>
      </c>
      <c r="EJ785">
        <v>0</v>
      </c>
      <c r="EK785">
        <v>0</v>
      </c>
      <c r="EL785">
        <v>1665</v>
      </c>
      <c r="EM785">
        <v>2075</v>
      </c>
      <c r="EN785">
        <v>-62.83</v>
      </c>
      <c r="EO785">
        <v>3677.17</v>
      </c>
      <c r="EP785">
        <v>3677.17</v>
      </c>
      <c r="EQ785">
        <v>0</v>
      </c>
      <c r="ER785">
        <v>0</v>
      </c>
      <c r="ES785">
        <v>100</v>
      </c>
    </row>
    <row r="786" spans="1:149" hidden="1" x14ac:dyDescent="0.3">
      <c r="A786" t="s">
        <v>148</v>
      </c>
      <c r="B786" t="s">
        <v>1033</v>
      </c>
      <c r="C786" t="s">
        <v>1697</v>
      </c>
      <c r="D786" t="s">
        <v>151</v>
      </c>
      <c r="E786" t="s">
        <v>152</v>
      </c>
      <c r="F786" t="s">
        <v>1447</v>
      </c>
      <c r="G786" t="str">
        <f>VLOOKUP(L786,'[3]Locn Lookup 2'!G:H,2,FALSE)</f>
        <v>117 -  HAVEMEYER</v>
      </c>
      <c r="H786" t="str">
        <f t="shared" si="41"/>
        <v>12145117 -  HAVEMEYER</v>
      </c>
      <c r="I786" t="s">
        <v>154</v>
      </c>
      <c r="J786" t="s">
        <v>155</v>
      </c>
      <c r="L786" s="3">
        <v>117</v>
      </c>
      <c r="M786" t="s">
        <v>840</v>
      </c>
      <c r="N786" t="s">
        <v>1699</v>
      </c>
      <c r="O786" t="s">
        <v>151</v>
      </c>
      <c r="P786" t="s">
        <v>158</v>
      </c>
      <c r="Q786" t="s">
        <v>307</v>
      </c>
      <c r="R786">
        <v>0</v>
      </c>
      <c r="S786">
        <v>0</v>
      </c>
      <c r="T786">
        <v>0</v>
      </c>
      <c r="U786">
        <v>0</v>
      </c>
      <c r="V786">
        <v>0</v>
      </c>
      <c r="W786">
        <v>0</v>
      </c>
      <c r="X786">
        <v>0</v>
      </c>
      <c r="Y786">
        <v>0</v>
      </c>
      <c r="Z786">
        <v>0</v>
      </c>
      <c r="AA786">
        <v>0</v>
      </c>
      <c r="AB786">
        <v>100000</v>
      </c>
      <c r="AC786">
        <v>0</v>
      </c>
      <c r="AD786">
        <v>-29084</v>
      </c>
      <c r="AE786">
        <f t="shared" si="42"/>
        <v>-29084</v>
      </c>
      <c r="AF786">
        <v>70916</v>
      </c>
      <c r="AG786">
        <v>70916</v>
      </c>
      <c r="AH786">
        <v>0</v>
      </c>
      <c r="AI786">
        <v>100</v>
      </c>
      <c r="AJ786">
        <v>0</v>
      </c>
      <c r="AK786">
        <v>0</v>
      </c>
      <c r="AL786">
        <v>0</v>
      </c>
      <c r="AM786">
        <v>0</v>
      </c>
      <c r="AN786">
        <v>0</v>
      </c>
      <c r="AO786">
        <v>0</v>
      </c>
      <c r="AP786">
        <v>0</v>
      </c>
      <c r="AQ786">
        <v>0</v>
      </c>
      <c r="AR786">
        <v>0</v>
      </c>
      <c r="AS786">
        <v>0</v>
      </c>
      <c r="AT786">
        <v>0</v>
      </c>
      <c r="AU786">
        <v>0</v>
      </c>
      <c r="AV786">
        <v>0</v>
      </c>
      <c r="AW786">
        <v>0</v>
      </c>
      <c r="AX786">
        <v>0</v>
      </c>
      <c r="AY786">
        <v>0</v>
      </c>
      <c r="AZ786" t="s">
        <v>988</v>
      </c>
      <c r="BA786" t="s">
        <v>1447</v>
      </c>
      <c r="BB786" t="s">
        <v>161</v>
      </c>
      <c r="BC786" t="s">
        <v>161</v>
      </c>
      <c r="BD786" t="s">
        <v>161</v>
      </c>
      <c r="BE786" t="s">
        <v>161</v>
      </c>
      <c r="BF786" t="s">
        <v>159</v>
      </c>
      <c r="BG786" t="s">
        <v>161</v>
      </c>
      <c r="BH786" t="s">
        <v>161</v>
      </c>
      <c r="BI786">
        <v>0</v>
      </c>
      <c r="BJ786" t="s">
        <v>161</v>
      </c>
      <c r="BK786" t="s">
        <v>161</v>
      </c>
      <c r="BL786" t="s">
        <v>1449</v>
      </c>
      <c r="BM786" t="s">
        <v>161</v>
      </c>
      <c r="BO786" t="s">
        <v>161</v>
      </c>
      <c r="BQ786" t="s">
        <v>161</v>
      </c>
      <c r="BS786" t="s">
        <v>161</v>
      </c>
      <c r="BU786" t="s">
        <v>161</v>
      </c>
      <c r="BW786" t="s">
        <v>161</v>
      </c>
      <c r="BX786" t="s">
        <v>161</v>
      </c>
      <c r="BZ786">
        <v>0</v>
      </c>
      <c r="CA786">
        <v>0</v>
      </c>
      <c r="CB786">
        <v>0</v>
      </c>
      <c r="CC786">
        <v>0</v>
      </c>
      <c r="CD786">
        <v>0</v>
      </c>
      <c r="CE786">
        <v>0</v>
      </c>
      <c r="CF786">
        <v>0</v>
      </c>
      <c r="CG786">
        <v>0</v>
      </c>
      <c r="CH786">
        <v>0</v>
      </c>
      <c r="CI786">
        <v>0</v>
      </c>
      <c r="CJ786">
        <v>0</v>
      </c>
      <c r="CK786">
        <v>0</v>
      </c>
      <c r="CL786">
        <v>0</v>
      </c>
      <c r="CM786">
        <v>0</v>
      </c>
      <c r="CN786">
        <v>0</v>
      </c>
      <c r="CO786">
        <v>0</v>
      </c>
      <c r="CP786">
        <v>0</v>
      </c>
      <c r="CQ786">
        <v>0</v>
      </c>
      <c r="CR786">
        <v>0</v>
      </c>
      <c r="CS786">
        <v>0</v>
      </c>
      <c r="CT786">
        <v>0</v>
      </c>
      <c r="CU786">
        <v>0</v>
      </c>
      <c r="CV786">
        <v>0</v>
      </c>
      <c r="CW786">
        <v>0</v>
      </c>
      <c r="CX786">
        <v>0</v>
      </c>
      <c r="CY786">
        <v>0</v>
      </c>
      <c r="CZ786">
        <v>0</v>
      </c>
      <c r="DA786">
        <v>0</v>
      </c>
      <c r="DB786">
        <v>0</v>
      </c>
      <c r="DC786">
        <v>0</v>
      </c>
      <c r="DD786">
        <v>0</v>
      </c>
      <c r="DE786">
        <v>0</v>
      </c>
      <c r="DF786">
        <v>0</v>
      </c>
      <c r="DG786">
        <v>0</v>
      </c>
      <c r="DH786">
        <v>0</v>
      </c>
      <c r="DI786">
        <v>0</v>
      </c>
      <c r="DJ786">
        <v>0</v>
      </c>
      <c r="DK786">
        <v>0</v>
      </c>
      <c r="DL786">
        <v>0</v>
      </c>
      <c r="DM786">
        <v>0</v>
      </c>
      <c r="DN786">
        <v>0</v>
      </c>
      <c r="DO786">
        <v>0</v>
      </c>
      <c r="DP786">
        <v>0</v>
      </c>
      <c r="DQ786">
        <v>0</v>
      </c>
      <c r="DR786">
        <v>0</v>
      </c>
      <c r="DS786">
        <v>0</v>
      </c>
      <c r="DT786">
        <v>0</v>
      </c>
      <c r="DU786">
        <v>0</v>
      </c>
      <c r="DV786">
        <v>0</v>
      </c>
      <c r="DW786">
        <v>0</v>
      </c>
      <c r="DX786">
        <v>0</v>
      </c>
      <c r="DY786">
        <v>0</v>
      </c>
      <c r="DZ786">
        <v>0</v>
      </c>
      <c r="EA786">
        <v>0</v>
      </c>
      <c r="EB786">
        <v>0</v>
      </c>
      <c r="EC786">
        <v>0</v>
      </c>
      <c r="ED786">
        <v>100000</v>
      </c>
      <c r="EE786">
        <v>0</v>
      </c>
      <c r="EF786">
        <v>-29084</v>
      </c>
      <c r="EG786">
        <v>70916</v>
      </c>
      <c r="EH786">
        <v>70916</v>
      </c>
      <c r="EI786">
        <v>0</v>
      </c>
      <c r="EJ786">
        <v>0</v>
      </c>
      <c r="EK786">
        <v>100</v>
      </c>
      <c r="EL786">
        <v>0</v>
      </c>
      <c r="EM786">
        <v>0</v>
      </c>
      <c r="EN786">
        <v>0</v>
      </c>
      <c r="EO786">
        <v>0</v>
      </c>
      <c r="EP786">
        <v>0</v>
      </c>
      <c r="EQ786">
        <v>0</v>
      </c>
      <c r="ER786">
        <v>0</v>
      </c>
      <c r="ES786">
        <v>0</v>
      </c>
    </row>
    <row r="787" spans="1:149" hidden="1" x14ac:dyDescent="0.3">
      <c r="A787" t="s">
        <v>148</v>
      </c>
      <c r="B787" t="s">
        <v>1033</v>
      </c>
      <c r="C787" t="s">
        <v>1697</v>
      </c>
      <c r="D787" t="s">
        <v>151</v>
      </c>
      <c r="E787" t="s">
        <v>152</v>
      </c>
      <c r="F787" t="s">
        <v>1700</v>
      </c>
      <c r="G787" t="str">
        <f>VLOOKUP(L787,'[3]Locn Lookup 2'!G:H,2,FALSE)</f>
        <v>117 -  HAVEMEYER</v>
      </c>
      <c r="H787" t="str">
        <f t="shared" si="41"/>
        <v>13214117 -  HAVEMEYER</v>
      </c>
      <c r="I787" t="s">
        <v>154</v>
      </c>
      <c r="J787" t="s">
        <v>155</v>
      </c>
      <c r="L787" s="3">
        <v>117</v>
      </c>
      <c r="M787" t="s">
        <v>840</v>
      </c>
      <c r="N787" t="s">
        <v>1701</v>
      </c>
      <c r="O787" t="s">
        <v>151</v>
      </c>
      <c r="P787" t="s">
        <v>158</v>
      </c>
      <c r="Q787" t="s">
        <v>159</v>
      </c>
      <c r="R787">
        <v>0</v>
      </c>
      <c r="S787">
        <v>0</v>
      </c>
      <c r="T787">
        <v>0</v>
      </c>
      <c r="U787">
        <v>0</v>
      </c>
      <c r="V787">
        <v>0</v>
      </c>
      <c r="W787">
        <v>0</v>
      </c>
      <c r="X787">
        <v>0</v>
      </c>
      <c r="Y787">
        <v>0</v>
      </c>
      <c r="Z787">
        <v>0</v>
      </c>
      <c r="AA787">
        <v>0</v>
      </c>
      <c r="AB787">
        <v>1402000</v>
      </c>
      <c r="AC787">
        <v>0</v>
      </c>
      <c r="AD787">
        <v>0</v>
      </c>
      <c r="AE787">
        <f t="shared" si="42"/>
        <v>0</v>
      </c>
      <c r="AF787">
        <v>1402000</v>
      </c>
      <c r="AG787">
        <v>1402000</v>
      </c>
      <c r="AH787">
        <v>0</v>
      </c>
      <c r="AI787">
        <v>100</v>
      </c>
      <c r="AJ787">
        <v>0</v>
      </c>
      <c r="AK787">
        <v>0</v>
      </c>
      <c r="AL787">
        <v>0</v>
      </c>
      <c r="AM787">
        <v>0</v>
      </c>
      <c r="AN787">
        <v>0</v>
      </c>
      <c r="AO787">
        <v>0</v>
      </c>
      <c r="AP787">
        <v>0</v>
      </c>
      <c r="AQ787">
        <v>0</v>
      </c>
      <c r="AR787">
        <v>0</v>
      </c>
      <c r="AS787">
        <v>0</v>
      </c>
      <c r="AT787">
        <v>0</v>
      </c>
      <c r="AU787">
        <v>0</v>
      </c>
      <c r="AV787">
        <v>0</v>
      </c>
      <c r="AW787">
        <v>0</v>
      </c>
      <c r="AX787">
        <v>0</v>
      </c>
      <c r="AY787">
        <v>0</v>
      </c>
      <c r="AZ787" t="s">
        <v>1702</v>
      </c>
      <c r="BA787" t="s">
        <v>1700</v>
      </c>
      <c r="BB787" t="s">
        <v>161</v>
      </c>
      <c r="BC787" t="s">
        <v>161</v>
      </c>
      <c r="BD787" t="s">
        <v>161</v>
      </c>
      <c r="BE787" t="s">
        <v>161</v>
      </c>
      <c r="BF787" t="s">
        <v>159</v>
      </c>
      <c r="BG787" t="s">
        <v>161</v>
      </c>
      <c r="BH787" s="4">
        <v>41338</v>
      </c>
      <c r="BI787">
        <v>0</v>
      </c>
      <c r="BJ787" s="4">
        <v>41703</v>
      </c>
      <c r="BK787" t="s">
        <v>161</v>
      </c>
      <c r="BL787" t="s">
        <v>161</v>
      </c>
      <c r="BM787" t="s">
        <v>161</v>
      </c>
      <c r="BO787" t="s">
        <v>161</v>
      </c>
      <c r="BQ787" t="s">
        <v>161</v>
      </c>
      <c r="BS787" t="s">
        <v>161</v>
      </c>
      <c r="BU787" t="s">
        <v>161</v>
      </c>
      <c r="BW787" t="s">
        <v>161</v>
      </c>
      <c r="BX787" t="s">
        <v>161</v>
      </c>
      <c r="BZ787">
        <v>0</v>
      </c>
      <c r="CA787">
        <v>0</v>
      </c>
      <c r="CB787">
        <v>0</v>
      </c>
      <c r="CC787">
        <v>0</v>
      </c>
      <c r="CD787">
        <v>0</v>
      </c>
      <c r="CE787">
        <v>0</v>
      </c>
      <c r="CF787">
        <v>0</v>
      </c>
      <c r="CG787">
        <v>0</v>
      </c>
      <c r="CH787">
        <v>873.61</v>
      </c>
      <c r="CI787">
        <v>0</v>
      </c>
      <c r="CJ787">
        <v>0</v>
      </c>
      <c r="CK787">
        <v>873.61</v>
      </c>
      <c r="CL787">
        <v>873.61</v>
      </c>
      <c r="CM787">
        <v>0</v>
      </c>
      <c r="CN787">
        <v>0</v>
      </c>
      <c r="CO787">
        <v>100</v>
      </c>
      <c r="CP787">
        <v>2333.61</v>
      </c>
      <c r="CQ787">
        <v>0</v>
      </c>
      <c r="CR787">
        <v>0</v>
      </c>
      <c r="CS787">
        <v>2333.61</v>
      </c>
      <c r="CT787">
        <v>1460</v>
      </c>
      <c r="CU787">
        <v>0</v>
      </c>
      <c r="CV787">
        <v>873.61</v>
      </c>
      <c r="CW787">
        <v>62.56</v>
      </c>
      <c r="CX787">
        <v>18502.060000000001</v>
      </c>
      <c r="CY787">
        <v>0</v>
      </c>
      <c r="CZ787">
        <v>0</v>
      </c>
      <c r="DA787">
        <v>18502.060000000001</v>
      </c>
      <c r="DB787">
        <v>16168.45</v>
      </c>
      <c r="DC787">
        <v>0</v>
      </c>
      <c r="DD787">
        <v>2333.61</v>
      </c>
      <c r="DE787">
        <v>87.39</v>
      </c>
      <c r="DF787">
        <v>48707.14</v>
      </c>
      <c r="DG787">
        <v>0</v>
      </c>
      <c r="DH787">
        <v>0</v>
      </c>
      <c r="DI787">
        <v>48707.14</v>
      </c>
      <c r="DJ787">
        <v>30205.08</v>
      </c>
      <c r="DK787">
        <v>0</v>
      </c>
      <c r="DL787">
        <v>18502.060000000001</v>
      </c>
      <c r="DM787">
        <v>62.01</v>
      </c>
      <c r="DN787">
        <v>1332235</v>
      </c>
      <c r="DO787">
        <v>0</v>
      </c>
      <c r="DP787">
        <v>0</v>
      </c>
      <c r="DQ787">
        <v>1332235</v>
      </c>
      <c r="DR787">
        <v>1283527.8600000001</v>
      </c>
      <c r="DS787">
        <v>0</v>
      </c>
      <c r="DT787">
        <v>48707.14</v>
      </c>
      <c r="DU787">
        <v>96.34</v>
      </c>
      <c r="DV787">
        <v>1402000</v>
      </c>
      <c r="DW787">
        <v>0</v>
      </c>
      <c r="DX787">
        <v>0</v>
      </c>
      <c r="DY787">
        <v>1402000</v>
      </c>
      <c r="DZ787">
        <v>69765</v>
      </c>
      <c r="EA787">
        <v>0</v>
      </c>
      <c r="EB787">
        <v>1332235</v>
      </c>
      <c r="EC787">
        <v>4.9800000000000004</v>
      </c>
      <c r="ED787">
        <v>0</v>
      </c>
      <c r="EE787">
        <v>0</v>
      </c>
      <c r="EF787">
        <v>0</v>
      </c>
      <c r="EG787">
        <v>0</v>
      </c>
      <c r="EH787">
        <v>0</v>
      </c>
      <c r="EI787">
        <v>0</v>
      </c>
      <c r="EJ787">
        <v>0</v>
      </c>
      <c r="EK787">
        <v>0</v>
      </c>
      <c r="EL787">
        <v>0</v>
      </c>
      <c r="EM787">
        <v>0</v>
      </c>
      <c r="EN787">
        <v>0</v>
      </c>
      <c r="EO787">
        <v>0</v>
      </c>
      <c r="EP787">
        <v>0</v>
      </c>
      <c r="EQ787">
        <v>0</v>
      </c>
      <c r="ER787">
        <v>0</v>
      </c>
      <c r="ES787">
        <v>0</v>
      </c>
    </row>
    <row r="788" spans="1:149" hidden="1" x14ac:dyDescent="0.3">
      <c r="A788" t="s">
        <v>148</v>
      </c>
      <c r="B788" t="s">
        <v>1033</v>
      </c>
      <c r="C788" t="s">
        <v>1703</v>
      </c>
      <c r="D788" t="s">
        <v>597</v>
      </c>
      <c r="E788" t="s">
        <v>598</v>
      </c>
      <c r="F788" t="s">
        <v>1704</v>
      </c>
      <c r="G788" t="str">
        <f>VLOOKUP(L788,'[3]Locn Lookup 2'!G:H,2,FALSE)</f>
        <v>117 -  HAVEMEYER</v>
      </c>
      <c r="H788" t="str">
        <f t="shared" si="41"/>
        <v>18155117 -  HAVEMEYER</v>
      </c>
      <c r="I788" t="s">
        <v>154</v>
      </c>
      <c r="J788" t="s">
        <v>155</v>
      </c>
      <c r="L788" s="3">
        <v>117</v>
      </c>
      <c r="M788" t="s">
        <v>852</v>
      </c>
      <c r="N788" t="s">
        <v>1705</v>
      </c>
      <c r="O788" t="s">
        <v>597</v>
      </c>
      <c r="P788" t="s">
        <v>158</v>
      </c>
      <c r="Q788" t="s">
        <v>159</v>
      </c>
      <c r="R788">
        <v>0</v>
      </c>
      <c r="S788">
        <v>0</v>
      </c>
      <c r="T788">
        <v>0</v>
      </c>
      <c r="U788">
        <v>0</v>
      </c>
      <c r="V788">
        <v>0</v>
      </c>
      <c r="W788">
        <v>0</v>
      </c>
      <c r="X788">
        <v>0</v>
      </c>
      <c r="Y788">
        <v>0</v>
      </c>
      <c r="Z788">
        <v>0</v>
      </c>
      <c r="AA788">
        <v>0</v>
      </c>
      <c r="AB788">
        <v>1748000</v>
      </c>
      <c r="AC788">
        <v>0</v>
      </c>
      <c r="AD788">
        <v>0</v>
      </c>
      <c r="AE788">
        <f t="shared" si="42"/>
        <v>0</v>
      </c>
      <c r="AF788">
        <v>1748000</v>
      </c>
      <c r="AG788">
        <v>1748000</v>
      </c>
      <c r="AH788">
        <v>0</v>
      </c>
      <c r="AI788">
        <v>100</v>
      </c>
      <c r="AJ788">
        <v>7157.9</v>
      </c>
      <c r="AK788">
        <v>0</v>
      </c>
      <c r="AL788">
        <v>0</v>
      </c>
      <c r="AM788">
        <v>0</v>
      </c>
      <c r="AN788">
        <v>7157.9</v>
      </c>
      <c r="AO788">
        <v>7157.9</v>
      </c>
      <c r="AP788">
        <v>0</v>
      </c>
      <c r="AQ788">
        <v>0</v>
      </c>
      <c r="AR788">
        <v>100</v>
      </c>
      <c r="AS788">
        <v>0</v>
      </c>
      <c r="AT788">
        <v>0</v>
      </c>
      <c r="AU788">
        <v>0</v>
      </c>
      <c r="AV788">
        <v>0</v>
      </c>
      <c r="AW788">
        <v>0</v>
      </c>
      <c r="AX788">
        <v>0</v>
      </c>
      <c r="AY788">
        <v>0</v>
      </c>
      <c r="AZ788" t="s">
        <v>878</v>
      </c>
      <c r="BA788" t="s">
        <v>1704</v>
      </c>
      <c r="BB788" t="s">
        <v>161</v>
      </c>
      <c r="BC788" t="s">
        <v>161</v>
      </c>
      <c r="BD788" t="s">
        <v>161</v>
      </c>
      <c r="BE788" t="s">
        <v>161</v>
      </c>
      <c r="BF788" t="s">
        <v>159</v>
      </c>
      <c r="BG788" t="s">
        <v>161</v>
      </c>
      <c r="BH788" s="4">
        <v>42917</v>
      </c>
      <c r="BI788">
        <v>0</v>
      </c>
      <c r="BJ788" s="4">
        <v>43281</v>
      </c>
      <c r="BK788" t="s">
        <v>161</v>
      </c>
      <c r="BL788" t="s">
        <v>161</v>
      </c>
      <c r="BM788" t="s">
        <v>161</v>
      </c>
      <c r="BO788" t="s">
        <v>161</v>
      </c>
      <c r="BQ788" t="s">
        <v>161</v>
      </c>
      <c r="BS788" t="s">
        <v>161</v>
      </c>
      <c r="BU788" t="s">
        <v>161</v>
      </c>
      <c r="BW788" t="s">
        <v>161</v>
      </c>
      <c r="BX788" t="s">
        <v>161</v>
      </c>
      <c r="BZ788">
        <v>241451.16</v>
      </c>
      <c r="CA788">
        <v>0</v>
      </c>
      <c r="CB788">
        <v>0</v>
      </c>
      <c r="CC788">
        <v>241451.16</v>
      </c>
      <c r="CD788">
        <v>234293.26</v>
      </c>
      <c r="CE788">
        <v>0</v>
      </c>
      <c r="CF788">
        <v>7157.9</v>
      </c>
      <c r="CG788">
        <v>97.04</v>
      </c>
      <c r="CH788">
        <v>1748000</v>
      </c>
      <c r="CI788">
        <v>0</v>
      </c>
      <c r="CJ788">
        <v>0</v>
      </c>
      <c r="CK788">
        <v>1748000</v>
      </c>
      <c r="CL788">
        <v>1506548.84</v>
      </c>
      <c r="CM788">
        <v>0</v>
      </c>
      <c r="CN788">
        <v>241451.16</v>
      </c>
      <c r="CO788">
        <v>86.19</v>
      </c>
      <c r="CP788">
        <v>0</v>
      </c>
      <c r="CQ788">
        <v>0</v>
      </c>
      <c r="CR788">
        <v>0</v>
      </c>
      <c r="CS788">
        <v>0</v>
      </c>
      <c r="CT788">
        <v>0</v>
      </c>
      <c r="CU788">
        <v>0</v>
      </c>
      <c r="CV788">
        <v>0</v>
      </c>
      <c r="CW788">
        <v>0</v>
      </c>
      <c r="CX788">
        <v>0</v>
      </c>
      <c r="CY788">
        <v>0</v>
      </c>
      <c r="CZ788">
        <v>0</v>
      </c>
      <c r="DA788">
        <v>0</v>
      </c>
      <c r="DB788">
        <v>0</v>
      </c>
      <c r="DC788">
        <v>0</v>
      </c>
      <c r="DD788">
        <v>0</v>
      </c>
      <c r="DE788">
        <v>0</v>
      </c>
      <c r="DF788">
        <v>0</v>
      </c>
      <c r="DG788">
        <v>0</v>
      </c>
      <c r="DH788">
        <v>0</v>
      </c>
      <c r="DI788">
        <v>0</v>
      </c>
      <c r="DJ788">
        <v>0</v>
      </c>
      <c r="DK788">
        <v>0</v>
      </c>
      <c r="DL788">
        <v>0</v>
      </c>
      <c r="DM788">
        <v>0</v>
      </c>
      <c r="DN788">
        <v>0</v>
      </c>
      <c r="DO788">
        <v>0</v>
      </c>
      <c r="DP788">
        <v>0</v>
      </c>
      <c r="DQ788">
        <v>0</v>
      </c>
      <c r="DR788">
        <v>0</v>
      </c>
      <c r="DS788">
        <v>0</v>
      </c>
      <c r="DT788">
        <v>0</v>
      </c>
      <c r="DU788">
        <v>0</v>
      </c>
      <c r="DV788">
        <v>0</v>
      </c>
      <c r="DW788">
        <v>0</v>
      </c>
      <c r="DX788">
        <v>0</v>
      </c>
      <c r="DY788">
        <v>0</v>
      </c>
      <c r="DZ788">
        <v>0</v>
      </c>
      <c r="EA788">
        <v>0</v>
      </c>
      <c r="EB788">
        <v>0</v>
      </c>
      <c r="EC788">
        <v>0</v>
      </c>
      <c r="ED788">
        <v>0</v>
      </c>
      <c r="EE788">
        <v>0</v>
      </c>
      <c r="EF788">
        <v>0</v>
      </c>
      <c r="EG788">
        <v>0</v>
      </c>
      <c r="EH788">
        <v>0</v>
      </c>
      <c r="EI788">
        <v>0</v>
      </c>
      <c r="EJ788">
        <v>0</v>
      </c>
      <c r="EK788">
        <v>0</v>
      </c>
      <c r="EL788">
        <v>0</v>
      </c>
      <c r="EM788">
        <v>0</v>
      </c>
      <c r="EN788">
        <v>0</v>
      </c>
      <c r="EO788">
        <v>0</v>
      </c>
      <c r="EP788">
        <v>0</v>
      </c>
      <c r="EQ788">
        <v>0</v>
      </c>
      <c r="ER788">
        <v>0</v>
      </c>
      <c r="ES788">
        <v>0</v>
      </c>
    </row>
    <row r="789" spans="1:149" hidden="1" x14ac:dyDescent="0.3">
      <c r="A789" t="s">
        <v>148</v>
      </c>
      <c r="B789" t="s">
        <v>1033</v>
      </c>
      <c r="C789" t="s">
        <v>1703</v>
      </c>
      <c r="D789" t="s">
        <v>597</v>
      </c>
      <c r="E789" t="s">
        <v>598</v>
      </c>
      <c r="F789" t="s">
        <v>1706</v>
      </c>
      <c r="G789" t="str">
        <f>VLOOKUP(L789,'[3]Locn Lookup 2'!G:H,2,FALSE)</f>
        <v>117 -  HAVEMEYER</v>
      </c>
      <c r="H789" t="str">
        <f t="shared" si="41"/>
        <v>18156117 -  HAVEMEYER</v>
      </c>
      <c r="I789" t="s">
        <v>154</v>
      </c>
      <c r="J789" t="s">
        <v>155</v>
      </c>
      <c r="L789" s="3">
        <v>117</v>
      </c>
      <c r="M789" t="s">
        <v>852</v>
      </c>
      <c r="N789" t="s">
        <v>1707</v>
      </c>
      <c r="O789" t="s">
        <v>597</v>
      </c>
      <c r="P789" t="s">
        <v>158</v>
      </c>
      <c r="Q789" t="s">
        <v>159</v>
      </c>
      <c r="R789">
        <v>0</v>
      </c>
      <c r="S789">
        <v>0</v>
      </c>
      <c r="T789">
        <v>0</v>
      </c>
      <c r="U789">
        <v>0</v>
      </c>
      <c r="V789">
        <v>0</v>
      </c>
      <c r="W789">
        <v>0</v>
      </c>
      <c r="X789">
        <v>0</v>
      </c>
      <c r="Y789">
        <v>0</v>
      </c>
      <c r="Z789">
        <v>0</v>
      </c>
      <c r="AA789">
        <v>0</v>
      </c>
      <c r="AB789">
        <v>377000</v>
      </c>
      <c r="AC789">
        <v>0</v>
      </c>
      <c r="AD789">
        <v>-477.76</v>
      </c>
      <c r="AE789">
        <f t="shared" si="42"/>
        <v>-477.76</v>
      </c>
      <c r="AF789">
        <v>376522.23999999999</v>
      </c>
      <c r="AG789">
        <v>376522.23999999999</v>
      </c>
      <c r="AH789">
        <v>0</v>
      </c>
      <c r="AI789">
        <v>100</v>
      </c>
      <c r="AJ789">
        <v>0</v>
      </c>
      <c r="AK789">
        <v>0</v>
      </c>
      <c r="AL789">
        <v>0</v>
      </c>
      <c r="AM789">
        <v>0</v>
      </c>
      <c r="AN789">
        <v>0</v>
      </c>
      <c r="AO789">
        <v>0</v>
      </c>
      <c r="AP789">
        <v>0</v>
      </c>
      <c r="AQ789">
        <v>0</v>
      </c>
      <c r="AR789">
        <v>0</v>
      </c>
      <c r="AS789">
        <v>0</v>
      </c>
      <c r="AT789">
        <v>0</v>
      </c>
      <c r="AU789">
        <v>0</v>
      </c>
      <c r="AV789">
        <v>0</v>
      </c>
      <c r="AW789">
        <v>0</v>
      </c>
      <c r="AX789">
        <v>0</v>
      </c>
      <c r="AY789">
        <v>0</v>
      </c>
      <c r="AZ789" t="s">
        <v>1708</v>
      </c>
      <c r="BA789" t="s">
        <v>1706</v>
      </c>
      <c r="BB789" t="s">
        <v>161</v>
      </c>
      <c r="BC789" t="s">
        <v>161</v>
      </c>
      <c r="BD789" t="s">
        <v>161</v>
      </c>
      <c r="BE789" t="s">
        <v>161</v>
      </c>
      <c r="BF789" t="s">
        <v>159</v>
      </c>
      <c r="BG789" t="s">
        <v>161</v>
      </c>
      <c r="BH789" s="4">
        <v>42917</v>
      </c>
      <c r="BI789">
        <v>0</v>
      </c>
      <c r="BJ789" s="4">
        <v>43281</v>
      </c>
      <c r="BK789" t="s">
        <v>161</v>
      </c>
      <c r="BL789" t="s">
        <v>161</v>
      </c>
      <c r="BM789" t="s">
        <v>161</v>
      </c>
      <c r="BO789" t="s">
        <v>161</v>
      </c>
      <c r="BQ789" t="s">
        <v>161</v>
      </c>
      <c r="BS789" t="s">
        <v>161</v>
      </c>
      <c r="BU789" t="s">
        <v>161</v>
      </c>
      <c r="BW789" t="s">
        <v>161</v>
      </c>
      <c r="BX789" t="s">
        <v>161</v>
      </c>
      <c r="BZ789">
        <v>1807.16</v>
      </c>
      <c r="CA789">
        <v>0</v>
      </c>
      <c r="CB789">
        <v>-477.76</v>
      </c>
      <c r="CC789">
        <v>1329.4</v>
      </c>
      <c r="CD789">
        <v>1329.4</v>
      </c>
      <c r="CE789">
        <v>0</v>
      </c>
      <c r="CF789">
        <v>0</v>
      </c>
      <c r="CG789">
        <v>100</v>
      </c>
      <c r="CH789">
        <v>377000</v>
      </c>
      <c r="CI789">
        <v>0</v>
      </c>
      <c r="CJ789">
        <v>0</v>
      </c>
      <c r="CK789">
        <v>377000</v>
      </c>
      <c r="CL789">
        <v>375192.84</v>
      </c>
      <c r="CM789">
        <v>0</v>
      </c>
      <c r="CN789">
        <v>1807.16</v>
      </c>
      <c r="CO789">
        <v>99.52</v>
      </c>
      <c r="CP789">
        <v>0</v>
      </c>
      <c r="CQ789">
        <v>0</v>
      </c>
      <c r="CR789">
        <v>0</v>
      </c>
      <c r="CS789">
        <v>0</v>
      </c>
      <c r="CT789">
        <v>0</v>
      </c>
      <c r="CU789">
        <v>0</v>
      </c>
      <c r="CV789">
        <v>0</v>
      </c>
      <c r="CW789">
        <v>0</v>
      </c>
      <c r="CX789">
        <v>0</v>
      </c>
      <c r="CY789">
        <v>0</v>
      </c>
      <c r="CZ789">
        <v>0</v>
      </c>
      <c r="DA789">
        <v>0</v>
      </c>
      <c r="DB789">
        <v>0</v>
      </c>
      <c r="DC789">
        <v>0</v>
      </c>
      <c r="DD789">
        <v>0</v>
      </c>
      <c r="DE789">
        <v>0</v>
      </c>
      <c r="DF789">
        <v>0</v>
      </c>
      <c r="DG789">
        <v>0</v>
      </c>
      <c r="DH789">
        <v>0</v>
      </c>
      <c r="DI789">
        <v>0</v>
      </c>
      <c r="DJ789">
        <v>0</v>
      </c>
      <c r="DK789">
        <v>0</v>
      </c>
      <c r="DL789">
        <v>0</v>
      </c>
      <c r="DM789">
        <v>0</v>
      </c>
      <c r="DN789">
        <v>0</v>
      </c>
      <c r="DO789">
        <v>0</v>
      </c>
      <c r="DP789">
        <v>0</v>
      </c>
      <c r="DQ789">
        <v>0</v>
      </c>
      <c r="DR789">
        <v>0</v>
      </c>
      <c r="DS789">
        <v>0</v>
      </c>
      <c r="DT789">
        <v>0</v>
      </c>
      <c r="DU789">
        <v>0</v>
      </c>
      <c r="DV789">
        <v>0</v>
      </c>
      <c r="DW789">
        <v>0</v>
      </c>
      <c r="DX789">
        <v>0</v>
      </c>
      <c r="DY789">
        <v>0</v>
      </c>
      <c r="DZ789">
        <v>0</v>
      </c>
      <c r="EA789">
        <v>0</v>
      </c>
      <c r="EB789">
        <v>0</v>
      </c>
      <c r="EC789">
        <v>0</v>
      </c>
      <c r="ED789">
        <v>0</v>
      </c>
      <c r="EE789">
        <v>0</v>
      </c>
      <c r="EF789">
        <v>0</v>
      </c>
      <c r="EG789">
        <v>0</v>
      </c>
      <c r="EH789">
        <v>0</v>
      </c>
      <c r="EI789">
        <v>0</v>
      </c>
      <c r="EJ789">
        <v>0</v>
      </c>
      <c r="EK789">
        <v>0</v>
      </c>
      <c r="EL789">
        <v>0</v>
      </c>
      <c r="EM789">
        <v>0</v>
      </c>
      <c r="EN789">
        <v>0</v>
      </c>
      <c r="EO789">
        <v>0</v>
      </c>
      <c r="EP789">
        <v>0</v>
      </c>
      <c r="EQ789">
        <v>0</v>
      </c>
      <c r="ER789">
        <v>0</v>
      </c>
      <c r="ES789">
        <v>0</v>
      </c>
    </row>
    <row r="790" spans="1:149" hidden="1" x14ac:dyDescent="0.3">
      <c r="A790" t="s">
        <v>148</v>
      </c>
      <c r="B790" t="s">
        <v>1033</v>
      </c>
      <c r="C790" t="s">
        <v>1703</v>
      </c>
      <c r="D790" t="s">
        <v>597</v>
      </c>
      <c r="E790" t="s">
        <v>598</v>
      </c>
      <c r="F790" t="s">
        <v>1709</v>
      </c>
      <c r="G790" t="str">
        <f>VLOOKUP(L790,'[3]Locn Lookup 2'!G:H,2,FALSE)</f>
        <v>117 -  HAVEMEYER</v>
      </c>
      <c r="H790" t="str">
        <f t="shared" si="41"/>
        <v>19143117 -  HAVEMEYER</v>
      </c>
      <c r="I790" t="s">
        <v>154</v>
      </c>
      <c r="J790" t="s">
        <v>155</v>
      </c>
      <c r="L790" s="3">
        <v>117</v>
      </c>
      <c r="M790" t="s">
        <v>852</v>
      </c>
      <c r="N790" t="s">
        <v>1710</v>
      </c>
      <c r="O790" t="s">
        <v>597</v>
      </c>
      <c r="P790" t="s">
        <v>158</v>
      </c>
      <c r="Q790" t="s">
        <v>159</v>
      </c>
      <c r="R790">
        <v>0.17</v>
      </c>
      <c r="S790">
        <v>0</v>
      </c>
      <c r="T790">
        <v>0</v>
      </c>
      <c r="U790">
        <v>0</v>
      </c>
      <c r="V790">
        <v>0.17</v>
      </c>
      <c r="W790">
        <v>0</v>
      </c>
      <c r="X790">
        <v>0</v>
      </c>
      <c r="Y790">
        <v>0</v>
      </c>
      <c r="Z790">
        <v>0.17</v>
      </c>
      <c r="AA790">
        <v>0</v>
      </c>
      <c r="AB790">
        <v>1643000</v>
      </c>
      <c r="AC790">
        <v>0</v>
      </c>
      <c r="AD790">
        <v>0</v>
      </c>
      <c r="AE790">
        <f t="shared" si="42"/>
        <v>0</v>
      </c>
      <c r="AF790">
        <v>1643000</v>
      </c>
      <c r="AG790">
        <v>1642999.83</v>
      </c>
      <c r="AH790">
        <v>0.17</v>
      </c>
      <c r="AI790">
        <v>100</v>
      </c>
      <c r="AJ790">
        <v>26937.11</v>
      </c>
      <c r="AK790">
        <v>0</v>
      </c>
      <c r="AL790">
        <v>0</v>
      </c>
      <c r="AM790">
        <v>0</v>
      </c>
      <c r="AN790">
        <v>26937.11</v>
      </c>
      <c r="AO790">
        <v>26936.94</v>
      </c>
      <c r="AP790">
        <v>0</v>
      </c>
      <c r="AQ790">
        <v>0.17</v>
      </c>
      <c r="AR790">
        <v>100</v>
      </c>
      <c r="AS790">
        <v>0</v>
      </c>
      <c r="AT790">
        <v>0</v>
      </c>
      <c r="AU790">
        <v>0</v>
      </c>
      <c r="AV790">
        <v>0</v>
      </c>
      <c r="AW790">
        <v>0</v>
      </c>
      <c r="AX790">
        <v>0</v>
      </c>
      <c r="AY790">
        <v>0</v>
      </c>
      <c r="AZ790" t="s">
        <v>878</v>
      </c>
      <c r="BA790" t="s">
        <v>1709</v>
      </c>
      <c r="BB790" t="s">
        <v>161</v>
      </c>
      <c r="BC790" t="s">
        <v>161</v>
      </c>
      <c r="BD790" t="s">
        <v>161</v>
      </c>
      <c r="BE790" t="s">
        <v>161</v>
      </c>
      <c r="BF790" t="s">
        <v>159</v>
      </c>
      <c r="BG790" t="s">
        <v>161</v>
      </c>
      <c r="BH790" s="4">
        <v>43282</v>
      </c>
      <c r="BI790">
        <v>0</v>
      </c>
      <c r="BJ790" s="4">
        <v>43646</v>
      </c>
      <c r="BK790" t="s">
        <v>161</v>
      </c>
      <c r="BL790" t="s">
        <v>161</v>
      </c>
      <c r="BM790" t="s">
        <v>161</v>
      </c>
      <c r="BO790" t="s">
        <v>161</v>
      </c>
      <c r="BQ790" t="s">
        <v>161</v>
      </c>
      <c r="BS790" t="s">
        <v>161</v>
      </c>
      <c r="BU790" t="s">
        <v>161</v>
      </c>
      <c r="BW790" t="s">
        <v>161</v>
      </c>
      <c r="BX790" t="s">
        <v>161</v>
      </c>
      <c r="BZ790">
        <v>1643000</v>
      </c>
      <c r="CA790">
        <v>0</v>
      </c>
      <c r="CB790">
        <v>0</v>
      </c>
      <c r="CC790">
        <v>1643000</v>
      </c>
      <c r="CD790">
        <v>1616062.89</v>
      </c>
      <c r="CE790">
        <v>0</v>
      </c>
      <c r="CF790">
        <v>26937.11</v>
      </c>
      <c r="CG790">
        <v>98.36</v>
      </c>
      <c r="CH790">
        <v>0</v>
      </c>
      <c r="CI790">
        <v>0</v>
      </c>
      <c r="CJ790">
        <v>0</v>
      </c>
      <c r="CK790">
        <v>0</v>
      </c>
      <c r="CL790">
        <v>0</v>
      </c>
      <c r="CM790">
        <v>0</v>
      </c>
      <c r="CN790">
        <v>0</v>
      </c>
      <c r="CO790">
        <v>0</v>
      </c>
      <c r="CP790">
        <v>0</v>
      </c>
      <c r="CQ790">
        <v>0</v>
      </c>
      <c r="CR790">
        <v>0</v>
      </c>
      <c r="CS790">
        <v>0</v>
      </c>
      <c r="CT790">
        <v>0</v>
      </c>
      <c r="CU790">
        <v>0</v>
      </c>
      <c r="CV790">
        <v>0</v>
      </c>
      <c r="CW790">
        <v>0</v>
      </c>
      <c r="CX790">
        <v>0</v>
      </c>
      <c r="CY790">
        <v>0</v>
      </c>
      <c r="CZ790">
        <v>0</v>
      </c>
      <c r="DA790">
        <v>0</v>
      </c>
      <c r="DB790">
        <v>0</v>
      </c>
      <c r="DC790">
        <v>0</v>
      </c>
      <c r="DD790">
        <v>0</v>
      </c>
      <c r="DE790">
        <v>0</v>
      </c>
      <c r="DF790">
        <v>0</v>
      </c>
      <c r="DG790">
        <v>0</v>
      </c>
      <c r="DH790">
        <v>0</v>
      </c>
      <c r="DI790">
        <v>0</v>
      </c>
      <c r="DJ790">
        <v>0</v>
      </c>
      <c r="DK790">
        <v>0</v>
      </c>
      <c r="DL790">
        <v>0</v>
      </c>
      <c r="DM790">
        <v>0</v>
      </c>
      <c r="DN790">
        <v>0</v>
      </c>
      <c r="DO790">
        <v>0</v>
      </c>
      <c r="DP790">
        <v>0</v>
      </c>
      <c r="DQ790">
        <v>0</v>
      </c>
      <c r="DR790">
        <v>0</v>
      </c>
      <c r="DS790">
        <v>0</v>
      </c>
      <c r="DT790">
        <v>0</v>
      </c>
      <c r="DU790">
        <v>0</v>
      </c>
      <c r="DV790">
        <v>0</v>
      </c>
      <c r="DW790">
        <v>0</v>
      </c>
      <c r="DX790">
        <v>0</v>
      </c>
      <c r="DY790">
        <v>0</v>
      </c>
      <c r="DZ790">
        <v>0</v>
      </c>
      <c r="EA790">
        <v>0</v>
      </c>
      <c r="EB790">
        <v>0</v>
      </c>
      <c r="EC790">
        <v>0</v>
      </c>
      <c r="ED790">
        <v>0</v>
      </c>
      <c r="EE790">
        <v>0</v>
      </c>
      <c r="EF790">
        <v>0</v>
      </c>
      <c r="EG790">
        <v>0</v>
      </c>
      <c r="EH790">
        <v>0</v>
      </c>
      <c r="EI790">
        <v>0</v>
      </c>
      <c r="EJ790">
        <v>0</v>
      </c>
      <c r="EK790">
        <v>0</v>
      </c>
      <c r="EL790">
        <v>0</v>
      </c>
      <c r="EM790">
        <v>0</v>
      </c>
      <c r="EN790">
        <v>0</v>
      </c>
      <c r="EO790">
        <v>0</v>
      </c>
      <c r="EP790">
        <v>0</v>
      </c>
      <c r="EQ790">
        <v>0</v>
      </c>
      <c r="ER790">
        <v>0</v>
      </c>
      <c r="ES790">
        <v>0</v>
      </c>
    </row>
    <row r="791" spans="1:149" hidden="1" x14ac:dyDescent="0.3">
      <c r="A791" t="s">
        <v>148</v>
      </c>
      <c r="B791" t="s">
        <v>1033</v>
      </c>
      <c r="C791" t="s">
        <v>1703</v>
      </c>
      <c r="D791" t="s">
        <v>597</v>
      </c>
      <c r="E791" t="s">
        <v>598</v>
      </c>
      <c r="F791" t="s">
        <v>1711</v>
      </c>
      <c r="G791" t="str">
        <f>VLOOKUP(L791,'[3]Locn Lookup 2'!G:H,2,FALSE)</f>
        <v>117 -  HAVEMEYER</v>
      </c>
      <c r="H791" t="str">
        <f t="shared" si="41"/>
        <v>20157117 -  HAVEMEYER</v>
      </c>
      <c r="I791" t="s">
        <v>154</v>
      </c>
      <c r="J791" t="s">
        <v>155</v>
      </c>
      <c r="L791" s="3">
        <v>117</v>
      </c>
      <c r="M791" t="s">
        <v>852</v>
      </c>
      <c r="N791" t="s">
        <v>1712</v>
      </c>
      <c r="O791" t="s">
        <v>597</v>
      </c>
      <c r="P791" t="s">
        <v>158</v>
      </c>
      <c r="Q791" t="s">
        <v>159</v>
      </c>
      <c r="R791">
        <v>402701.89</v>
      </c>
      <c r="S791">
        <v>0</v>
      </c>
      <c r="T791">
        <v>0</v>
      </c>
      <c r="U791">
        <v>0</v>
      </c>
      <c r="V791">
        <v>402701.89</v>
      </c>
      <c r="W791">
        <v>14207.39</v>
      </c>
      <c r="X791">
        <v>391325</v>
      </c>
      <c r="Y791">
        <v>0</v>
      </c>
      <c r="Z791">
        <v>-2830.5</v>
      </c>
      <c r="AA791">
        <v>100.7</v>
      </c>
      <c r="AB791">
        <v>1473000</v>
      </c>
      <c r="AC791">
        <v>0</v>
      </c>
      <c r="AD791">
        <v>0</v>
      </c>
      <c r="AE791">
        <f t="shared" si="42"/>
        <v>0</v>
      </c>
      <c r="AF791">
        <v>1473000</v>
      </c>
      <c r="AG791">
        <v>1084505.5</v>
      </c>
      <c r="AH791">
        <v>-2830.5</v>
      </c>
      <c r="AI791">
        <v>100.19</v>
      </c>
      <c r="AJ791">
        <v>1473000</v>
      </c>
      <c r="AK791">
        <v>0</v>
      </c>
      <c r="AL791">
        <v>0</v>
      </c>
      <c r="AM791">
        <v>0</v>
      </c>
      <c r="AN791">
        <v>1473000</v>
      </c>
      <c r="AO791">
        <v>1070298.1100000001</v>
      </c>
      <c r="AP791">
        <v>0</v>
      </c>
      <c r="AQ791">
        <v>402701.89</v>
      </c>
      <c r="AR791">
        <v>72.66</v>
      </c>
      <c r="AS791">
        <v>0</v>
      </c>
      <c r="AT791">
        <v>0</v>
      </c>
      <c r="AU791">
        <v>0</v>
      </c>
      <c r="AV791">
        <v>0</v>
      </c>
      <c r="AW791">
        <v>0</v>
      </c>
      <c r="AX791">
        <v>0</v>
      </c>
      <c r="AY791">
        <v>0</v>
      </c>
      <c r="AZ791" t="s">
        <v>865</v>
      </c>
      <c r="BA791" t="s">
        <v>1711</v>
      </c>
      <c r="BB791" t="s">
        <v>161</v>
      </c>
      <c r="BC791" t="s">
        <v>161</v>
      </c>
      <c r="BD791" t="s">
        <v>161</v>
      </c>
      <c r="BE791" t="s">
        <v>161</v>
      </c>
      <c r="BF791" t="s">
        <v>159</v>
      </c>
      <c r="BG791" t="s">
        <v>161</v>
      </c>
      <c r="BH791" s="4">
        <v>43647</v>
      </c>
      <c r="BI791">
        <v>0</v>
      </c>
      <c r="BJ791" s="4">
        <v>44012</v>
      </c>
      <c r="BK791" t="s">
        <v>161</v>
      </c>
      <c r="BL791" t="s">
        <v>161</v>
      </c>
      <c r="BM791" t="s">
        <v>161</v>
      </c>
      <c r="BO791" t="s">
        <v>161</v>
      </c>
      <c r="BQ791" t="s">
        <v>161</v>
      </c>
      <c r="BS791" t="s">
        <v>161</v>
      </c>
      <c r="BU791" t="s">
        <v>161</v>
      </c>
      <c r="BW791" t="s">
        <v>161</v>
      </c>
      <c r="BX791" t="s">
        <v>161</v>
      </c>
      <c r="BZ791">
        <v>0</v>
      </c>
      <c r="CA791">
        <v>0</v>
      </c>
      <c r="CB791">
        <v>0</v>
      </c>
      <c r="CC791">
        <v>0</v>
      </c>
      <c r="CD791">
        <v>0</v>
      </c>
      <c r="CE791">
        <v>0</v>
      </c>
      <c r="CF791">
        <v>0</v>
      </c>
      <c r="CG791">
        <v>0</v>
      </c>
      <c r="CH791">
        <v>0</v>
      </c>
      <c r="CI791">
        <v>0</v>
      </c>
      <c r="CJ791">
        <v>0</v>
      </c>
      <c r="CK791">
        <v>0</v>
      </c>
      <c r="CL791">
        <v>0</v>
      </c>
      <c r="CM791">
        <v>0</v>
      </c>
      <c r="CN791">
        <v>0</v>
      </c>
      <c r="CO791">
        <v>0</v>
      </c>
      <c r="CP791">
        <v>0</v>
      </c>
      <c r="CQ791">
        <v>0</v>
      </c>
      <c r="CR791">
        <v>0</v>
      </c>
      <c r="CS791">
        <v>0</v>
      </c>
      <c r="CT791">
        <v>0</v>
      </c>
      <c r="CU791">
        <v>0</v>
      </c>
      <c r="CV791">
        <v>0</v>
      </c>
      <c r="CW791">
        <v>0</v>
      </c>
      <c r="CX791">
        <v>0</v>
      </c>
      <c r="CY791">
        <v>0</v>
      </c>
      <c r="CZ791">
        <v>0</v>
      </c>
      <c r="DA791">
        <v>0</v>
      </c>
      <c r="DB791">
        <v>0</v>
      </c>
      <c r="DC791">
        <v>0</v>
      </c>
      <c r="DD791">
        <v>0</v>
      </c>
      <c r="DE791">
        <v>0</v>
      </c>
      <c r="DF791">
        <v>0</v>
      </c>
      <c r="DG791">
        <v>0</v>
      </c>
      <c r="DH791">
        <v>0</v>
      </c>
      <c r="DI791">
        <v>0</v>
      </c>
      <c r="DJ791">
        <v>0</v>
      </c>
      <c r="DK791">
        <v>0</v>
      </c>
      <c r="DL791">
        <v>0</v>
      </c>
      <c r="DM791">
        <v>0</v>
      </c>
      <c r="DN791">
        <v>0</v>
      </c>
      <c r="DO791">
        <v>0</v>
      </c>
      <c r="DP791">
        <v>0</v>
      </c>
      <c r="DQ791">
        <v>0</v>
      </c>
      <c r="DR791">
        <v>0</v>
      </c>
      <c r="DS791">
        <v>0</v>
      </c>
      <c r="DT791">
        <v>0</v>
      </c>
      <c r="DU791">
        <v>0</v>
      </c>
      <c r="DV791">
        <v>0</v>
      </c>
      <c r="DW791">
        <v>0</v>
      </c>
      <c r="DX791">
        <v>0</v>
      </c>
      <c r="DY791">
        <v>0</v>
      </c>
      <c r="DZ791">
        <v>0</v>
      </c>
      <c r="EA791">
        <v>0</v>
      </c>
      <c r="EB791">
        <v>0</v>
      </c>
      <c r="EC791">
        <v>0</v>
      </c>
      <c r="ED791">
        <v>0</v>
      </c>
      <c r="EE791">
        <v>0</v>
      </c>
      <c r="EF791">
        <v>0</v>
      </c>
      <c r="EG791">
        <v>0</v>
      </c>
      <c r="EH791">
        <v>0</v>
      </c>
      <c r="EI791">
        <v>0</v>
      </c>
      <c r="EJ791">
        <v>0</v>
      </c>
      <c r="EK791">
        <v>0</v>
      </c>
      <c r="EL791">
        <v>0</v>
      </c>
      <c r="EM791">
        <v>0</v>
      </c>
      <c r="EN791">
        <v>0</v>
      </c>
      <c r="EO791">
        <v>0</v>
      </c>
      <c r="EP791">
        <v>0</v>
      </c>
      <c r="EQ791">
        <v>0</v>
      </c>
      <c r="ER791">
        <v>0</v>
      </c>
      <c r="ES791">
        <v>0</v>
      </c>
    </row>
    <row r="792" spans="1:149" hidden="1" x14ac:dyDescent="0.3">
      <c r="A792" t="s">
        <v>148</v>
      </c>
      <c r="B792" t="s">
        <v>1033</v>
      </c>
      <c r="C792" t="s">
        <v>1713</v>
      </c>
      <c r="D792" t="s">
        <v>1039</v>
      </c>
      <c r="E792" t="s">
        <v>1040</v>
      </c>
      <c r="F792" t="s">
        <v>1714</v>
      </c>
      <c r="G792" t="str">
        <f>VLOOKUP(L792,'[3]Locn Lookup 2'!G:H,2,FALSE)</f>
        <v>117 -  HAVEMEYER</v>
      </c>
      <c r="H792" t="str">
        <f t="shared" si="41"/>
        <v>21927117 -  HAVEMEYER</v>
      </c>
      <c r="I792" t="s">
        <v>154</v>
      </c>
      <c r="J792" t="s">
        <v>155</v>
      </c>
      <c r="L792" s="3">
        <v>117</v>
      </c>
      <c r="M792" t="s">
        <v>1210</v>
      </c>
      <c r="N792" t="s">
        <v>1715</v>
      </c>
      <c r="O792" t="s">
        <v>1039</v>
      </c>
      <c r="P792" t="s">
        <v>158</v>
      </c>
      <c r="Q792" t="s">
        <v>307</v>
      </c>
      <c r="R792">
        <v>0</v>
      </c>
      <c r="S792">
        <v>0</v>
      </c>
      <c r="T792">
        <v>0</v>
      </c>
      <c r="U792">
        <v>0</v>
      </c>
      <c r="V792">
        <v>0</v>
      </c>
      <c r="W792">
        <v>0</v>
      </c>
      <c r="X792">
        <v>0</v>
      </c>
      <c r="Y792">
        <v>0</v>
      </c>
      <c r="Z792">
        <v>0</v>
      </c>
      <c r="AA792">
        <v>0</v>
      </c>
      <c r="AB792">
        <v>46000</v>
      </c>
      <c r="AC792">
        <v>0</v>
      </c>
      <c r="AD792">
        <v>-2568.8000000000002</v>
      </c>
      <c r="AE792">
        <f t="shared" si="42"/>
        <v>-2568.8000000000002</v>
      </c>
      <c r="AF792">
        <v>43431.199999999997</v>
      </c>
      <c r="AG792">
        <v>43431.199999999997</v>
      </c>
      <c r="AH792">
        <v>0</v>
      </c>
      <c r="AI792">
        <v>100</v>
      </c>
      <c r="AJ792">
        <v>0</v>
      </c>
      <c r="AK792">
        <v>0</v>
      </c>
      <c r="AL792">
        <v>0</v>
      </c>
      <c r="AM792">
        <v>0</v>
      </c>
      <c r="AN792">
        <v>0</v>
      </c>
      <c r="AO792">
        <v>0</v>
      </c>
      <c r="AP792">
        <v>0</v>
      </c>
      <c r="AQ792">
        <v>0</v>
      </c>
      <c r="AR792">
        <v>0</v>
      </c>
      <c r="AS792">
        <v>0</v>
      </c>
      <c r="AT792">
        <v>0</v>
      </c>
      <c r="AU792">
        <v>0</v>
      </c>
      <c r="AV792">
        <v>0</v>
      </c>
      <c r="AW792">
        <v>0</v>
      </c>
      <c r="AX792">
        <v>0</v>
      </c>
      <c r="AY792">
        <v>0</v>
      </c>
      <c r="AZ792" t="s">
        <v>1716</v>
      </c>
      <c r="BA792" t="s">
        <v>1714</v>
      </c>
      <c r="BB792" t="s">
        <v>161</v>
      </c>
      <c r="BC792" t="s">
        <v>161</v>
      </c>
      <c r="BD792" t="s">
        <v>161</v>
      </c>
      <c r="BE792" t="s">
        <v>161</v>
      </c>
      <c r="BF792" t="s">
        <v>159</v>
      </c>
      <c r="BG792" t="s">
        <v>161</v>
      </c>
      <c r="BH792" t="s">
        <v>161</v>
      </c>
      <c r="BI792">
        <v>0</v>
      </c>
      <c r="BJ792" t="s">
        <v>161</v>
      </c>
      <c r="BK792" t="s">
        <v>161</v>
      </c>
      <c r="BL792" t="s">
        <v>161</v>
      </c>
      <c r="BM792" t="s">
        <v>161</v>
      </c>
      <c r="BO792" t="s">
        <v>161</v>
      </c>
      <c r="BQ792" t="s">
        <v>161</v>
      </c>
      <c r="BS792" t="s">
        <v>161</v>
      </c>
      <c r="BU792" t="s">
        <v>161</v>
      </c>
      <c r="BW792" t="s">
        <v>161</v>
      </c>
      <c r="BX792" t="s">
        <v>161</v>
      </c>
      <c r="BZ792">
        <v>0</v>
      </c>
      <c r="CA792">
        <v>0</v>
      </c>
      <c r="CB792">
        <v>0</v>
      </c>
      <c r="CC792">
        <v>0</v>
      </c>
      <c r="CD792">
        <v>0</v>
      </c>
      <c r="CE792">
        <v>0</v>
      </c>
      <c r="CF792">
        <v>0</v>
      </c>
      <c r="CG792">
        <v>0</v>
      </c>
      <c r="CH792">
        <v>0</v>
      </c>
      <c r="CI792">
        <v>0</v>
      </c>
      <c r="CJ792">
        <v>0</v>
      </c>
      <c r="CK792">
        <v>0</v>
      </c>
      <c r="CL792">
        <v>0</v>
      </c>
      <c r="CM792">
        <v>0</v>
      </c>
      <c r="CN792">
        <v>0</v>
      </c>
      <c r="CO792">
        <v>0</v>
      </c>
      <c r="CP792">
        <v>0</v>
      </c>
      <c r="CQ792">
        <v>0</v>
      </c>
      <c r="CR792">
        <v>0</v>
      </c>
      <c r="CS792">
        <v>0</v>
      </c>
      <c r="CT792">
        <v>0</v>
      </c>
      <c r="CU792">
        <v>0</v>
      </c>
      <c r="CV792">
        <v>0</v>
      </c>
      <c r="CW792">
        <v>0</v>
      </c>
      <c r="CX792">
        <v>0</v>
      </c>
      <c r="CY792">
        <v>0</v>
      </c>
      <c r="CZ792">
        <v>0</v>
      </c>
      <c r="DA792">
        <v>0</v>
      </c>
      <c r="DB792">
        <v>0</v>
      </c>
      <c r="DC792">
        <v>0</v>
      </c>
      <c r="DD792">
        <v>0</v>
      </c>
      <c r="DE792">
        <v>0</v>
      </c>
      <c r="DF792">
        <v>0</v>
      </c>
      <c r="DG792">
        <v>0</v>
      </c>
      <c r="DH792">
        <v>0</v>
      </c>
      <c r="DI792">
        <v>0</v>
      </c>
      <c r="DJ792">
        <v>0</v>
      </c>
      <c r="DK792">
        <v>0</v>
      </c>
      <c r="DL792">
        <v>0</v>
      </c>
      <c r="DM792">
        <v>0</v>
      </c>
      <c r="DN792">
        <v>0</v>
      </c>
      <c r="DO792">
        <v>0</v>
      </c>
      <c r="DP792">
        <v>0</v>
      </c>
      <c r="DQ792">
        <v>0</v>
      </c>
      <c r="DR792">
        <v>0</v>
      </c>
      <c r="DS792">
        <v>0</v>
      </c>
      <c r="DT792">
        <v>0</v>
      </c>
      <c r="DU792">
        <v>0</v>
      </c>
      <c r="DV792">
        <v>0</v>
      </c>
      <c r="DW792">
        <v>0</v>
      </c>
      <c r="DX792">
        <v>0</v>
      </c>
      <c r="DY792">
        <v>0</v>
      </c>
      <c r="DZ792">
        <v>0</v>
      </c>
      <c r="EA792">
        <v>0</v>
      </c>
      <c r="EB792">
        <v>0</v>
      </c>
      <c r="EC792">
        <v>0</v>
      </c>
      <c r="ED792">
        <v>0</v>
      </c>
      <c r="EE792">
        <v>0</v>
      </c>
      <c r="EF792">
        <v>0</v>
      </c>
      <c r="EG792">
        <v>0</v>
      </c>
      <c r="EH792">
        <v>0</v>
      </c>
      <c r="EI792">
        <v>0</v>
      </c>
      <c r="EJ792">
        <v>0</v>
      </c>
      <c r="EK792">
        <v>0</v>
      </c>
      <c r="EL792">
        <v>0</v>
      </c>
      <c r="EM792">
        <v>0</v>
      </c>
      <c r="EN792">
        <v>0</v>
      </c>
      <c r="EO792">
        <v>0</v>
      </c>
      <c r="EP792">
        <v>0</v>
      </c>
      <c r="EQ792">
        <v>0</v>
      </c>
      <c r="ER792">
        <v>0</v>
      </c>
      <c r="ES792">
        <v>0</v>
      </c>
    </row>
    <row r="793" spans="1:149" hidden="1" x14ac:dyDescent="0.3">
      <c r="A793" t="s">
        <v>148</v>
      </c>
      <c r="B793" t="s">
        <v>1033</v>
      </c>
      <c r="C793" t="s">
        <v>1717</v>
      </c>
      <c r="D793" t="s">
        <v>592</v>
      </c>
      <c r="E793" t="s">
        <v>593</v>
      </c>
      <c r="F793" t="s">
        <v>1510</v>
      </c>
      <c r="G793" t="str">
        <f>VLOOKUP(L793,'[3]Locn Lookup 2'!G:H,2,FALSE)</f>
        <v>117 -  HAVEMEYER</v>
      </c>
      <c r="H793" t="str">
        <f t="shared" si="41"/>
        <v>12139117 -  HAVEMEYER</v>
      </c>
      <c r="I793" t="s">
        <v>154</v>
      </c>
      <c r="J793" t="s">
        <v>155</v>
      </c>
      <c r="L793" s="3">
        <v>117</v>
      </c>
      <c r="M793" t="s">
        <v>156</v>
      </c>
      <c r="N793" t="s">
        <v>1718</v>
      </c>
      <c r="O793" t="s">
        <v>592</v>
      </c>
      <c r="P793" t="s">
        <v>158</v>
      </c>
      <c r="Q793" t="s">
        <v>307</v>
      </c>
      <c r="R793">
        <v>0</v>
      </c>
      <c r="S793">
        <v>0</v>
      </c>
      <c r="T793">
        <v>0</v>
      </c>
      <c r="U793">
        <v>0</v>
      </c>
      <c r="V793">
        <v>0</v>
      </c>
      <c r="W793">
        <v>0</v>
      </c>
      <c r="X793">
        <v>0</v>
      </c>
      <c r="Y793">
        <v>0</v>
      </c>
      <c r="Z793">
        <v>0</v>
      </c>
      <c r="AA793">
        <v>0</v>
      </c>
      <c r="AB793">
        <v>125000</v>
      </c>
      <c r="AC793">
        <v>811.37</v>
      </c>
      <c r="AD793">
        <v>-2325</v>
      </c>
      <c r="AE793">
        <f t="shared" si="42"/>
        <v>-1513.63</v>
      </c>
      <c r="AF793">
        <v>123486.37</v>
      </c>
      <c r="AG793">
        <v>123486.37</v>
      </c>
      <c r="AH793">
        <v>0</v>
      </c>
      <c r="AI793">
        <v>100</v>
      </c>
      <c r="AJ793">
        <v>0</v>
      </c>
      <c r="AK793">
        <v>0</v>
      </c>
      <c r="AL793">
        <v>0</v>
      </c>
      <c r="AM793">
        <v>0</v>
      </c>
      <c r="AN793">
        <v>0</v>
      </c>
      <c r="AO793">
        <v>0</v>
      </c>
      <c r="AP793">
        <v>0</v>
      </c>
      <c r="AQ793">
        <v>0</v>
      </c>
      <c r="AR793">
        <v>0</v>
      </c>
      <c r="AS793">
        <v>0</v>
      </c>
      <c r="AT793">
        <v>0</v>
      </c>
      <c r="AU793">
        <v>0</v>
      </c>
      <c r="AV793">
        <v>0</v>
      </c>
      <c r="AW793">
        <v>0</v>
      </c>
      <c r="AX793">
        <v>0</v>
      </c>
      <c r="AY793">
        <v>0</v>
      </c>
      <c r="AZ793" t="s">
        <v>413</v>
      </c>
      <c r="BA793" t="s">
        <v>1510</v>
      </c>
      <c r="BB793" t="s">
        <v>161</v>
      </c>
      <c r="BC793" t="s">
        <v>161</v>
      </c>
      <c r="BD793" t="s">
        <v>161</v>
      </c>
      <c r="BE793" t="s">
        <v>161</v>
      </c>
      <c r="BF793" t="s">
        <v>159</v>
      </c>
      <c r="BG793" t="s">
        <v>161</v>
      </c>
      <c r="BH793" t="s">
        <v>161</v>
      </c>
      <c r="BI793">
        <v>0</v>
      </c>
      <c r="BJ793" t="s">
        <v>161</v>
      </c>
      <c r="BK793" t="s">
        <v>161</v>
      </c>
      <c r="BL793" t="s">
        <v>1512</v>
      </c>
      <c r="BM793" t="s">
        <v>161</v>
      </c>
      <c r="BO793" t="s">
        <v>161</v>
      </c>
      <c r="BQ793" t="s">
        <v>161</v>
      </c>
      <c r="BS793" t="s">
        <v>161</v>
      </c>
      <c r="BU793" t="s">
        <v>161</v>
      </c>
      <c r="BW793" t="s">
        <v>161</v>
      </c>
      <c r="BX793" t="s">
        <v>161</v>
      </c>
      <c r="BZ793">
        <v>0</v>
      </c>
      <c r="CA793">
        <v>0</v>
      </c>
      <c r="CB793">
        <v>0</v>
      </c>
      <c r="CC793">
        <v>0</v>
      </c>
      <c r="CD793">
        <v>0</v>
      </c>
      <c r="CE793">
        <v>0</v>
      </c>
      <c r="CF793">
        <v>0</v>
      </c>
      <c r="CG793">
        <v>0</v>
      </c>
      <c r="CH793">
        <v>0</v>
      </c>
      <c r="CI793">
        <v>0</v>
      </c>
      <c r="CJ793">
        <v>0</v>
      </c>
      <c r="CK793">
        <v>0</v>
      </c>
      <c r="CL793">
        <v>0</v>
      </c>
      <c r="CM793">
        <v>0</v>
      </c>
      <c r="CN793">
        <v>0</v>
      </c>
      <c r="CO793">
        <v>0</v>
      </c>
      <c r="CP793">
        <v>0</v>
      </c>
      <c r="CQ793">
        <v>0</v>
      </c>
      <c r="CR793">
        <v>0</v>
      </c>
      <c r="CS793">
        <v>0</v>
      </c>
      <c r="CT793">
        <v>0</v>
      </c>
      <c r="CU793">
        <v>0</v>
      </c>
      <c r="CV793">
        <v>0</v>
      </c>
      <c r="CW793">
        <v>0</v>
      </c>
      <c r="CX793">
        <v>0</v>
      </c>
      <c r="CY793">
        <v>0</v>
      </c>
      <c r="CZ793">
        <v>0</v>
      </c>
      <c r="DA793">
        <v>0</v>
      </c>
      <c r="DB793">
        <v>0</v>
      </c>
      <c r="DC793">
        <v>0</v>
      </c>
      <c r="DD793">
        <v>0</v>
      </c>
      <c r="DE793">
        <v>0</v>
      </c>
      <c r="DF793">
        <v>0</v>
      </c>
      <c r="DG793">
        <v>0</v>
      </c>
      <c r="DH793">
        <v>0</v>
      </c>
      <c r="DI793">
        <v>0</v>
      </c>
      <c r="DJ793">
        <v>0</v>
      </c>
      <c r="DK793">
        <v>0</v>
      </c>
      <c r="DL793">
        <v>0</v>
      </c>
      <c r="DM793">
        <v>0</v>
      </c>
      <c r="DN793">
        <v>6312.27</v>
      </c>
      <c r="DO793">
        <v>0</v>
      </c>
      <c r="DP793">
        <v>-2325</v>
      </c>
      <c r="DQ793">
        <v>3987.27</v>
      </c>
      <c r="DR793">
        <v>3987.27</v>
      </c>
      <c r="DS793">
        <v>0</v>
      </c>
      <c r="DT793">
        <v>0</v>
      </c>
      <c r="DU793">
        <v>100</v>
      </c>
      <c r="DV793">
        <v>16879.25</v>
      </c>
      <c r="DW793">
        <v>811.37</v>
      </c>
      <c r="DX793">
        <v>0</v>
      </c>
      <c r="DY793">
        <v>17690.62</v>
      </c>
      <c r="DZ793">
        <v>11378.35</v>
      </c>
      <c r="EA793">
        <v>0</v>
      </c>
      <c r="EB793">
        <v>6312.27</v>
      </c>
      <c r="EC793">
        <v>64.319999999999993</v>
      </c>
      <c r="ED793">
        <v>125000</v>
      </c>
      <c r="EE793">
        <v>0</v>
      </c>
      <c r="EF793">
        <v>0</v>
      </c>
      <c r="EG793">
        <v>125000</v>
      </c>
      <c r="EH793">
        <v>108120.75</v>
      </c>
      <c r="EI793">
        <v>0</v>
      </c>
      <c r="EJ793">
        <v>16879.25</v>
      </c>
      <c r="EK793">
        <v>86.5</v>
      </c>
      <c r="EL793">
        <v>0</v>
      </c>
      <c r="EM793">
        <v>0</v>
      </c>
      <c r="EN793">
        <v>0</v>
      </c>
      <c r="EO793">
        <v>0</v>
      </c>
      <c r="EP793">
        <v>0</v>
      </c>
      <c r="EQ793">
        <v>0</v>
      </c>
      <c r="ER793">
        <v>0</v>
      </c>
      <c r="ES793">
        <v>0</v>
      </c>
    </row>
    <row r="794" spans="1:149" hidden="1" x14ac:dyDescent="0.3">
      <c r="A794" t="s">
        <v>148</v>
      </c>
      <c r="B794" t="s">
        <v>1033</v>
      </c>
      <c r="C794" t="s">
        <v>1717</v>
      </c>
      <c r="D794" t="s">
        <v>597</v>
      </c>
      <c r="E794" t="s">
        <v>598</v>
      </c>
      <c r="F794" t="s">
        <v>1719</v>
      </c>
      <c r="G794" t="str">
        <f>VLOOKUP(L794,'[3]Locn Lookup 2'!G:H,2,FALSE)</f>
        <v>117 -  HAVEMEYER</v>
      </c>
      <c r="H794" t="str">
        <f t="shared" si="41"/>
        <v>16162117 -  HAVEMEYER</v>
      </c>
      <c r="I794" t="s">
        <v>154</v>
      </c>
      <c r="J794" t="s">
        <v>155</v>
      </c>
      <c r="L794" s="3">
        <v>117</v>
      </c>
      <c r="M794" t="s">
        <v>156</v>
      </c>
      <c r="N794" t="s">
        <v>1720</v>
      </c>
      <c r="O794" t="s">
        <v>597</v>
      </c>
      <c r="P794" t="s">
        <v>158</v>
      </c>
      <c r="Q794" t="s">
        <v>159</v>
      </c>
      <c r="R794">
        <v>0</v>
      </c>
      <c r="S794">
        <v>0</v>
      </c>
      <c r="T794">
        <v>0</v>
      </c>
      <c r="U794">
        <v>0</v>
      </c>
      <c r="V794">
        <v>0</v>
      </c>
      <c r="W794">
        <v>0</v>
      </c>
      <c r="X794">
        <v>0</v>
      </c>
      <c r="Y794">
        <v>0</v>
      </c>
      <c r="Z794">
        <v>0</v>
      </c>
      <c r="AA794">
        <v>0</v>
      </c>
      <c r="AB794">
        <v>2872000</v>
      </c>
      <c r="AC794">
        <v>0</v>
      </c>
      <c r="AD794">
        <v>-395.6</v>
      </c>
      <c r="AE794">
        <f t="shared" si="42"/>
        <v>-395.6</v>
      </c>
      <c r="AF794">
        <v>2871604.4</v>
      </c>
      <c r="AG794">
        <v>2871604.4</v>
      </c>
      <c r="AH794">
        <v>0</v>
      </c>
      <c r="AI794">
        <v>100</v>
      </c>
      <c r="AJ794">
        <v>0</v>
      </c>
      <c r="AK794">
        <v>0</v>
      </c>
      <c r="AL794">
        <v>0</v>
      </c>
      <c r="AM794">
        <v>0</v>
      </c>
      <c r="AN794">
        <v>0</v>
      </c>
      <c r="AO794">
        <v>0</v>
      </c>
      <c r="AP794">
        <v>0</v>
      </c>
      <c r="AQ794">
        <v>0</v>
      </c>
      <c r="AR794">
        <v>0</v>
      </c>
      <c r="AS794">
        <v>0</v>
      </c>
      <c r="AT794">
        <v>0</v>
      </c>
      <c r="AU794">
        <v>0</v>
      </c>
      <c r="AV794">
        <v>0</v>
      </c>
      <c r="AW794">
        <v>0</v>
      </c>
      <c r="AX794">
        <v>0</v>
      </c>
      <c r="AY794">
        <v>0</v>
      </c>
      <c r="AZ794" t="s">
        <v>1721</v>
      </c>
      <c r="BA794" t="s">
        <v>1719</v>
      </c>
      <c r="BB794" t="s">
        <v>161</v>
      </c>
      <c r="BC794" t="s">
        <v>161</v>
      </c>
      <c r="BD794" t="s">
        <v>161</v>
      </c>
      <c r="BE794" t="s">
        <v>161</v>
      </c>
      <c r="BF794" t="s">
        <v>159</v>
      </c>
      <c r="BG794" t="s">
        <v>161</v>
      </c>
      <c r="BH794" s="4">
        <v>42186</v>
      </c>
      <c r="BI794">
        <v>0</v>
      </c>
      <c r="BJ794" s="4">
        <v>42551</v>
      </c>
      <c r="BK794" t="s">
        <v>161</v>
      </c>
      <c r="BL794" t="s">
        <v>161</v>
      </c>
      <c r="BM794" t="s">
        <v>161</v>
      </c>
      <c r="BO794" t="s">
        <v>161</v>
      </c>
      <c r="BQ794" t="s">
        <v>161</v>
      </c>
      <c r="BS794" t="s">
        <v>161</v>
      </c>
      <c r="BU794" t="s">
        <v>161</v>
      </c>
      <c r="BW794" t="s">
        <v>161</v>
      </c>
      <c r="BX794" t="s">
        <v>161</v>
      </c>
      <c r="BZ794">
        <v>15031.2</v>
      </c>
      <c r="CA794">
        <v>0</v>
      </c>
      <c r="CB794">
        <v>-395.6</v>
      </c>
      <c r="CC794">
        <v>14635.6</v>
      </c>
      <c r="CD794">
        <v>14635.6</v>
      </c>
      <c r="CE794">
        <v>0</v>
      </c>
      <c r="CF794">
        <v>0</v>
      </c>
      <c r="CG794">
        <v>100</v>
      </c>
      <c r="CH794">
        <v>58063.72</v>
      </c>
      <c r="CI794">
        <v>0</v>
      </c>
      <c r="CJ794">
        <v>0</v>
      </c>
      <c r="CK794">
        <v>58063.72</v>
      </c>
      <c r="CL794">
        <v>43032.52</v>
      </c>
      <c r="CM794">
        <v>0</v>
      </c>
      <c r="CN794">
        <v>15031.2</v>
      </c>
      <c r="CO794">
        <v>74.11</v>
      </c>
      <c r="CP794">
        <v>813722.8</v>
      </c>
      <c r="CQ794">
        <v>0</v>
      </c>
      <c r="CR794">
        <v>0</v>
      </c>
      <c r="CS794">
        <v>813722.8</v>
      </c>
      <c r="CT794">
        <v>755659.08</v>
      </c>
      <c r="CU794">
        <v>0</v>
      </c>
      <c r="CV794">
        <v>58063.72</v>
      </c>
      <c r="CW794">
        <v>92.86</v>
      </c>
      <c r="CX794">
        <v>2872000</v>
      </c>
      <c r="CY794">
        <v>0</v>
      </c>
      <c r="CZ794">
        <v>0</v>
      </c>
      <c r="DA794">
        <v>2872000</v>
      </c>
      <c r="DB794">
        <v>2058277.2</v>
      </c>
      <c r="DC794">
        <v>0</v>
      </c>
      <c r="DD794">
        <v>813722.8</v>
      </c>
      <c r="DE794">
        <v>71.67</v>
      </c>
      <c r="DF794">
        <v>0</v>
      </c>
      <c r="DG794">
        <v>0</v>
      </c>
      <c r="DH794">
        <v>0</v>
      </c>
      <c r="DI794">
        <v>0</v>
      </c>
      <c r="DJ794">
        <v>0</v>
      </c>
      <c r="DK794">
        <v>0</v>
      </c>
      <c r="DL794">
        <v>0</v>
      </c>
      <c r="DM794">
        <v>0</v>
      </c>
      <c r="DN794">
        <v>0</v>
      </c>
      <c r="DO794">
        <v>0</v>
      </c>
      <c r="DP794">
        <v>0</v>
      </c>
      <c r="DQ794">
        <v>0</v>
      </c>
      <c r="DR794">
        <v>0</v>
      </c>
      <c r="DS794">
        <v>0</v>
      </c>
      <c r="DT794">
        <v>0</v>
      </c>
      <c r="DU794">
        <v>0</v>
      </c>
      <c r="DV794">
        <v>0</v>
      </c>
      <c r="DW794">
        <v>0</v>
      </c>
      <c r="DX794">
        <v>0</v>
      </c>
      <c r="DY794">
        <v>0</v>
      </c>
      <c r="DZ794">
        <v>0</v>
      </c>
      <c r="EA794">
        <v>0</v>
      </c>
      <c r="EB794">
        <v>0</v>
      </c>
      <c r="EC794">
        <v>0</v>
      </c>
      <c r="ED794">
        <v>0</v>
      </c>
      <c r="EE794">
        <v>0</v>
      </c>
      <c r="EF794">
        <v>0</v>
      </c>
      <c r="EG794">
        <v>0</v>
      </c>
      <c r="EH794">
        <v>0</v>
      </c>
      <c r="EI794">
        <v>0</v>
      </c>
      <c r="EJ794">
        <v>0</v>
      </c>
      <c r="EK794">
        <v>0</v>
      </c>
      <c r="EL794">
        <v>0</v>
      </c>
      <c r="EM794">
        <v>0</v>
      </c>
      <c r="EN794">
        <v>0</v>
      </c>
      <c r="EO794">
        <v>0</v>
      </c>
      <c r="EP794">
        <v>0</v>
      </c>
      <c r="EQ794">
        <v>0</v>
      </c>
      <c r="ER794">
        <v>0</v>
      </c>
      <c r="ES794">
        <v>0</v>
      </c>
    </row>
    <row r="795" spans="1:149" hidden="1" x14ac:dyDescent="0.3">
      <c r="A795" t="s">
        <v>148</v>
      </c>
      <c r="B795" t="s">
        <v>1033</v>
      </c>
      <c r="C795" t="s">
        <v>1717</v>
      </c>
      <c r="D795" t="s">
        <v>597</v>
      </c>
      <c r="E795" t="s">
        <v>598</v>
      </c>
      <c r="F795" t="s">
        <v>1722</v>
      </c>
      <c r="G795" t="str">
        <f>VLOOKUP(L795,'[3]Locn Lookup 2'!G:H,2,FALSE)</f>
        <v>117 -  HAVEMEYER</v>
      </c>
      <c r="H795" t="str">
        <f t="shared" si="41"/>
        <v>17151117 -  HAVEMEYER</v>
      </c>
      <c r="I795" t="s">
        <v>154</v>
      </c>
      <c r="J795" t="s">
        <v>155</v>
      </c>
      <c r="L795" s="3">
        <v>117</v>
      </c>
      <c r="M795" t="s">
        <v>156</v>
      </c>
      <c r="N795" t="s">
        <v>1723</v>
      </c>
      <c r="O795" t="s">
        <v>597</v>
      </c>
      <c r="P795" t="s">
        <v>158</v>
      </c>
      <c r="Q795" t="s">
        <v>159</v>
      </c>
      <c r="R795">
        <v>0</v>
      </c>
      <c r="S795">
        <v>0</v>
      </c>
      <c r="T795">
        <v>0</v>
      </c>
      <c r="U795">
        <v>0</v>
      </c>
      <c r="V795">
        <v>0</v>
      </c>
      <c r="W795">
        <v>0</v>
      </c>
      <c r="X795">
        <v>0</v>
      </c>
      <c r="Y795">
        <v>0</v>
      </c>
      <c r="Z795">
        <v>0</v>
      </c>
      <c r="AA795">
        <v>0</v>
      </c>
      <c r="AB795">
        <v>1940000</v>
      </c>
      <c r="AC795">
        <v>0</v>
      </c>
      <c r="AD795">
        <v>-2231.42</v>
      </c>
      <c r="AE795">
        <f t="shared" si="42"/>
        <v>-2231.42</v>
      </c>
      <c r="AF795">
        <v>1937768.58</v>
      </c>
      <c r="AG795">
        <v>1937768.58</v>
      </c>
      <c r="AH795">
        <v>0</v>
      </c>
      <c r="AI795">
        <v>100</v>
      </c>
      <c r="AJ795">
        <v>2231.42</v>
      </c>
      <c r="AK795">
        <v>0</v>
      </c>
      <c r="AL795">
        <v>-2231.42</v>
      </c>
      <c r="AM795">
        <v>0</v>
      </c>
      <c r="AN795">
        <v>0</v>
      </c>
      <c r="AO795">
        <v>0</v>
      </c>
      <c r="AP795">
        <v>0</v>
      </c>
      <c r="AQ795">
        <v>0</v>
      </c>
      <c r="AR795">
        <v>0</v>
      </c>
      <c r="AS795">
        <v>0</v>
      </c>
      <c r="AT795">
        <v>0</v>
      </c>
      <c r="AU795">
        <v>0</v>
      </c>
      <c r="AV795">
        <v>0</v>
      </c>
      <c r="AW795">
        <v>0</v>
      </c>
      <c r="AX795">
        <v>0</v>
      </c>
      <c r="AY795">
        <v>0</v>
      </c>
      <c r="AZ795" t="s">
        <v>878</v>
      </c>
      <c r="BA795" t="s">
        <v>1722</v>
      </c>
      <c r="BB795" t="s">
        <v>161</v>
      </c>
      <c r="BC795" t="s">
        <v>161</v>
      </c>
      <c r="BD795" t="s">
        <v>161</v>
      </c>
      <c r="BE795" t="s">
        <v>161</v>
      </c>
      <c r="BF795" t="s">
        <v>159</v>
      </c>
      <c r="BG795" t="s">
        <v>161</v>
      </c>
      <c r="BH795" s="4">
        <v>42552</v>
      </c>
      <c r="BI795">
        <v>0</v>
      </c>
      <c r="BJ795" s="4">
        <v>42916</v>
      </c>
      <c r="BK795" t="s">
        <v>161</v>
      </c>
      <c r="BL795" t="s">
        <v>161</v>
      </c>
      <c r="BM795" t="s">
        <v>161</v>
      </c>
      <c r="BO795" t="s">
        <v>161</v>
      </c>
      <c r="BQ795" t="s">
        <v>161</v>
      </c>
      <c r="BS795" t="s">
        <v>161</v>
      </c>
      <c r="BU795" t="s">
        <v>161</v>
      </c>
      <c r="BW795" t="s">
        <v>161</v>
      </c>
      <c r="BX795" t="s">
        <v>161</v>
      </c>
      <c r="BZ795">
        <v>340814.32</v>
      </c>
      <c r="CA795">
        <v>0</v>
      </c>
      <c r="CB795">
        <v>0</v>
      </c>
      <c r="CC795">
        <v>340814.32</v>
      </c>
      <c r="CD795">
        <v>338582.9</v>
      </c>
      <c r="CE795">
        <v>0</v>
      </c>
      <c r="CF795">
        <v>2231.42</v>
      </c>
      <c r="CG795">
        <v>99.35</v>
      </c>
      <c r="CH795">
        <v>581679.86</v>
      </c>
      <c r="CI795">
        <v>0</v>
      </c>
      <c r="CJ795">
        <v>0</v>
      </c>
      <c r="CK795">
        <v>581679.86</v>
      </c>
      <c r="CL795">
        <v>240865.54</v>
      </c>
      <c r="CM795">
        <v>0</v>
      </c>
      <c r="CN795">
        <v>340814.32</v>
      </c>
      <c r="CO795">
        <v>41.41</v>
      </c>
      <c r="CP795">
        <v>1940000</v>
      </c>
      <c r="CQ795">
        <v>0</v>
      </c>
      <c r="CR795">
        <v>0</v>
      </c>
      <c r="CS795">
        <v>1940000</v>
      </c>
      <c r="CT795">
        <v>1358320.14</v>
      </c>
      <c r="CU795">
        <v>0</v>
      </c>
      <c r="CV795">
        <v>581679.86</v>
      </c>
      <c r="CW795">
        <v>70.02</v>
      </c>
      <c r="CX795">
        <v>0</v>
      </c>
      <c r="CY795">
        <v>0</v>
      </c>
      <c r="CZ795">
        <v>0</v>
      </c>
      <c r="DA795">
        <v>0</v>
      </c>
      <c r="DB795">
        <v>0</v>
      </c>
      <c r="DC795">
        <v>0</v>
      </c>
      <c r="DD795">
        <v>0</v>
      </c>
      <c r="DE795">
        <v>0</v>
      </c>
      <c r="DF795">
        <v>0</v>
      </c>
      <c r="DG795">
        <v>0</v>
      </c>
      <c r="DH795">
        <v>0</v>
      </c>
      <c r="DI795">
        <v>0</v>
      </c>
      <c r="DJ795">
        <v>0</v>
      </c>
      <c r="DK795">
        <v>0</v>
      </c>
      <c r="DL795">
        <v>0</v>
      </c>
      <c r="DM795">
        <v>0</v>
      </c>
      <c r="DN795">
        <v>0</v>
      </c>
      <c r="DO795">
        <v>0</v>
      </c>
      <c r="DP795">
        <v>0</v>
      </c>
      <c r="DQ795">
        <v>0</v>
      </c>
      <c r="DR795">
        <v>0</v>
      </c>
      <c r="DS795">
        <v>0</v>
      </c>
      <c r="DT795">
        <v>0</v>
      </c>
      <c r="DU795">
        <v>0</v>
      </c>
      <c r="DV795">
        <v>0</v>
      </c>
      <c r="DW795">
        <v>0</v>
      </c>
      <c r="DX795">
        <v>0</v>
      </c>
      <c r="DY795">
        <v>0</v>
      </c>
      <c r="DZ795">
        <v>0</v>
      </c>
      <c r="EA795">
        <v>0</v>
      </c>
      <c r="EB795">
        <v>0</v>
      </c>
      <c r="EC795">
        <v>0</v>
      </c>
      <c r="ED795">
        <v>0</v>
      </c>
      <c r="EE795">
        <v>0</v>
      </c>
      <c r="EF795">
        <v>0</v>
      </c>
      <c r="EG795">
        <v>0</v>
      </c>
      <c r="EH795">
        <v>0</v>
      </c>
      <c r="EI795">
        <v>0</v>
      </c>
      <c r="EJ795">
        <v>0</v>
      </c>
      <c r="EK795">
        <v>0</v>
      </c>
      <c r="EL795">
        <v>0</v>
      </c>
      <c r="EM795">
        <v>0</v>
      </c>
      <c r="EN795">
        <v>0</v>
      </c>
      <c r="EO795">
        <v>0</v>
      </c>
      <c r="EP795">
        <v>0</v>
      </c>
      <c r="EQ795">
        <v>0</v>
      </c>
      <c r="ER795">
        <v>0</v>
      </c>
      <c r="ES795">
        <v>0</v>
      </c>
    </row>
    <row r="796" spans="1:149" hidden="1" x14ac:dyDescent="0.3">
      <c r="A796" t="s">
        <v>148</v>
      </c>
      <c r="B796" t="s">
        <v>1033</v>
      </c>
      <c r="C796" t="s">
        <v>1717</v>
      </c>
      <c r="D796" t="s">
        <v>597</v>
      </c>
      <c r="E796" t="s">
        <v>598</v>
      </c>
      <c r="F796" t="s">
        <v>1724</v>
      </c>
      <c r="G796" t="str">
        <f>VLOOKUP(L796,'[3]Locn Lookup 2'!G:H,2,FALSE)</f>
        <v>117 -  HAVEMEYER</v>
      </c>
      <c r="H796" t="str">
        <f t="shared" si="41"/>
        <v>17152117 -  HAVEMEYER</v>
      </c>
      <c r="I796" t="s">
        <v>154</v>
      </c>
      <c r="J796" t="s">
        <v>155</v>
      </c>
      <c r="L796" s="3">
        <v>117</v>
      </c>
      <c r="M796" t="s">
        <v>156</v>
      </c>
      <c r="N796" t="s">
        <v>1725</v>
      </c>
      <c r="O796" t="s">
        <v>597</v>
      </c>
      <c r="P796" t="s">
        <v>158</v>
      </c>
      <c r="Q796" t="s">
        <v>159</v>
      </c>
      <c r="R796">
        <v>0</v>
      </c>
      <c r="S796">
        <v>0</v>
      </c>
      <c r="T796">
        <v>0</v>
      </c>
      <c r="U796">
        <v>0</v>
      </c>
      <c r="V796">
        <v>0</v>
      </c>
      <c r="W796">
        <v>0</v>
      </c>
      <c r="X796">
        <v>0</v>
      </c>
      <c r="Y796">
        <v>0</v>
      </c>
      <c r="Z796">
        <v>0</v>
      </c>
      <c r="AA796">
        <v>0</v>
      </c>
      <c r="AB796">
        <v>277000</v>
      </c>
      <c r="AC796">
        <v>0</v>
      </c>
      <c r="AD796">
        <v>0</v>
      </c>
      <c r="AE796">
        <f t="shared" si="42"/>
        <v>0</v>
      </c>
      <c r="AF796">
        <v>277000</v>
      </c>
      <c r="AG796">
        <v>277000</v>
      </c>
      <c r="AH796">
        <v>0</v>
      </c>
      <c r="AI796">
        <v>100</v>
      </c>
      <c r="AJ796">
        <v>0</v>
      </c>
      <c r="AK796">
        <v>0</v>
      </c>
      <c r="AL796">
        <v>0</v>
      </c>
      <c r="AM796">
        <v>0</v>
      </c>
      <c r="AN796">
        <v>0</v>
      </c>
      <c r="AO796">
        <v>0</v>
      </c>
      <c r="AP796">
        <v>0</v>
      </c>
      <c r="AQ796">
        <v>0</v>
      </c>
      <c r="AR796">
        <v>0</v>
      </c>
      <c r="AS796">
        <v>0</v>
      </c>
      <c r="AT796">
        <v>0</v>
      </c>
      <c r="AU796">
        <v>0</v>
      </c>
      <c r="AV796">
        <v>0</v>
      </c>
      <c r="AW796">
        <v>0</v>
      </c>
      <c r="AX796">
        <v>0</v>
      </c>
      <c r="AY796">
        <v>0</v>
      </c>
      <c r="AZ796" t="s">
        <v>1708</v>
      </c>
      <c r="BA796" t="s">
        <v>1724</v>
      </c>
      <c r="BB796" t="s">
        <v>161</v>
      </c>
      <c r="BC796" t="s">
        <v>161</v>
      </c>
      <c r="BD796" t="s">
        <v>161</v>
      </c>
      <c r="BE796" t="s">
        <v>161</v>
      </c>
      <c r="BF796" t="s">
        <v>159</v>
      </c>
      <c r="BG796" t="s">
        <v>161</v>
      </c>
      <c r="BH796" s="4">
        <v>42552</v>
      </c>
      <c r="BI796">
        <v>0</v>
      </c>
      <c r="BJ796" s="4">
        <v>42916</v>
      </c>
      <c r="BK796" t="s">
        <v>161</v>
      </c>
      <c r="BL796" t="s">
        <v>161</v>
      </c>
      <c r="BM796" t="s">
        <v>161</v>
      </c>
      <c r="BO796" t="s">
        <v>161</v>
      </c>
      <c r="BQ796" t="s">
        <v>161</v>
      </c>
      <c r="BS796" t="s">
        <v>161</v>
      </c>
      <c r="BU796" t="s">
        <v>161</v>
      </c>
      <c r="BW796" t="s">
        <v>161</v>
      </c>
      <c r="BX796" t="s">
        <v>161</v>
      </c>
      <c r="BZ796">
        <v>0</v>
      </c>
      <c r="CA796">
        <v>0</v>
      </c>
      <c r="CB796">
        <v>0</v>
      </c>
      <c r="CC796">
        <v>0</v>
      </c>
      <c r="CD796">
        <v>0</v>
      </c>
      <c r="CE796">
        <v>0</v>
      </c>
      <c r="CF796">
        <v>0</v>
      </c>
      <c r="CG796">
        <v>0</v>
      </c>
      <c r="CH796">
        <v>32050.2</v>
      </c>
      <c r="CI796">
        <v>0</v>
      </c>
      <c r="CJ796">
        <v>0</v>
      </c>
      <c r="CK796">
        <v>32050.2</v>
      </c>
      <c r="CL796">
        <v>32050.2</v>
      </c>
      <c r="CM796">
        <v>0</v>
      </c>
      <c r="CN796">
        <v>0</v>
      </c>
      <c r="CO796">
        <v>100</v>
      </c>
      <c r="CP796">
        <v>277000</v>
      </c>
      <c r="CQ796">
        <v>0</v>
      </c>
      <c r="CR796">
        <v>0</v>
      </c>
      <c r="CS796">
        <v>277000</v>
      </c>
      <c r="CT796">
        <v>244949.8</v>
      </c>
      <c r="CU796">
        <v>0</v>
      </c>
      <c r="CV796">
        <v>32050.2</v>
      </c>
      <c r="CW796">
        <v>88.43</v>
      </c>
      <c r="CX796">
        <v>0</v>
      </c>
      <c r="CY796">
        <v>0</v>
      </c>
      <c r="CZ796">
        <v>0</v>
      </c>
      <c r="DA796">
        <v>0</v>
      </c>
      <c r="DB796">
        <v>0</v>
      </c>
      <c r="DC796">
        <v>0</v>
      </c>
      <c r="DD796">
        <v>0</v>
      </c>
      <c r="DE796">
        <v>0</v>
      </c>
      <c r="DF796">
        <v>0</v>
      </c>
      <c r="DG796">
        <v>0</v>
      </c>
      <c r="DH796">
        <v>0</v>
      </c>
      <c r="DI796">
        <v>0</v>
      </c>
      <c r="DJ796">
        <v>0</v>
      </c>
      <c r="DK796">
        <v>0</v>
      </c>
      <c r="DL796">
        <v>0</v>
      </c>
      <c r="DM796">
        <v>0</v>
      </c>
      <c r="DN796">
        <v>0</v>
      </c>
      <c r="DO796">
        <v>0</v>
      </c>
      <c r="DP796">
        <v>0</v>
      </c>
      <c r="DQ796">
        <v>0</v>
      </c>
      <c r="DR796">
        <v>0</v>
      </c>
      <c r="DS796">
        <v>0</v>
      </c>
      <c r="DT796">
        <v>0</v>
      </c>
      <c r="DU796">
        <v>0</v>
      </c>
      <c r="DV796">
        <v>0</v>
      </c>
      <c r="DW796">
        <v>0</v>
      </c>
      <c r="DX796">
        <v>0</v>
      </c>
      <c r="DY796">
        <v>0</v>
      </c>
      <c r="DZ796">
        <v>0</v>
      </c>
      <c r="EA796">
        <v>0</v>
      </c>
      <c r="EB796">
        <v>0</v>
      </c>
      <c r="EC796">
        <v>0</v>
      </c>
      <c r="ED796">
        <v>0</v>
      </c>
      <c r="EE796">
        <v>0</v>
      </c>
      <c r="EF796">
        <v>0</v>
      </c>
      <c r="EG796">
        <v>0</v>
      </c>
      <c r="EH796">
        <v>0</v>
      </c>
      <c r="EI796">
        <v>0</v>
      </c>
      <c r="EJ796">
        <v>0</v>
      </c>
      <c r="EK796">
        <v>0</v>
      </c>
      <c r="EL796">
        <v>0</v>
      </c>
      <c r="EM796">
        <v>0</v>
      </c>
      <c r="EN796">
        <v>0</v>
      </c>
      <c r="EO796">
        <v>0</v>
      </c>
      <c r="EP796">
        <v>0</v>
      </c>
      <c r="EQ796">
        <v>0</v>
      </c>
      <c r="ER796">
        <v>0</v>
      </c>
      <c r="ES796">
        <v>0</v>
      </c>
    </row>
    <row r="797" spans="1:149" hidden="1" x14ac:dyDescent="0.3">
      <c r="A797" t="s">
        <v>148</v>
      </c>
      <c r="B797" t="s">
        <v>1033</v>
      </c>
      <c r="C797" t="s">
        <v>1717</v>
      </c>
      <c r="D797" t="s">
        <v>597</v>
      </c>
      <c r="E797" t="s">
        <v>598</v>
      </c>
      <c r="F797" t="s">
        <v>1704</v>
      </c>
      <c r="G797" t="str">
        <f>VLOOKUP(L797,'[3]Locn Lookup 2'!G:H,2,FALSE)</f>
        <v>117 -  HAVEMEYER</v>
      </c>
      <c r="H797" t="str">
        <f t="shared" si="41"/>
        <v>18155117 -  HAVEMEYER</v>
      </c>
      <c r="I797" t="s">
        <v>154</v>
      </c>
      <c r="J797" t="s">
        <v>155</v>
      </c>
      <c r="L797" s="3">
        <v>117</v>
      </c>
      <c r="M797" t="s">
        <v>156</v>
      </c>
      <c r="N797" t="s">
        <v>1726</v>
      </c>
      <c r="O797" t="s">
        <v>597</v>
      </c>
      <c r="P797" t="s">
        <v>158</v>
      </c>
      <c r="Q797" t="s">
        <v>159</v>
      </c>
      <c r="R797">
        <v>13534.48</v>
      </c>
      <c r="S797">
        <v>0</v>
      </c>
      <c r="T797">
        <v>0</v>
      </c>
      <c r="U797">
        <v>0</v>
      </c>
      <c r="V797">
        <v>13534.48</v>
      </c>
      <c r="W797">
        <v>0</v>
      </c>
      <c r="X797">
        <v>0</v>
      </c>
      <c r="Y797">
        <v>0</v>
      </c>
      <c r="Z797">
        <v>13534.48</v>
      </c>
      <c r="AA797">
        <v>0</v>
      </c>
      <c r="AB797">
        <v>1748000</v>
      </c>
      <c r="AC797">
        <v>0</v>
      </c>
      <c r="AD797">
        <v>-1748000</v>
      </c>
      <c r="AE797">
        <f t="shared" si="42"/>
        <v>-1748000</v>
      </c>
      <c r="AF797">
        <v>0</v>
      </c>
      <c r="AG797">
        <v>-13534.48</v>
      </c>
      <c r="AH797">
        <v>13534.48</v>
      </c>
      <c r="AI797">
        <v>0</v>
      </c>
      <c r="AJ797">
        <v>13259.48</v>
      </c>
      <c r="AK797">
        <v>0</v>
      </c>
      <c r="AL797">
        <v>0</v>
      </c>
      <c r="AM797">
        <v>0</v>
      </c>
      <c r="AN797">
        <v>13259.48</v>
      </c>
      <c r="AO797">
        <v>-275</v>
      </c>
      <c r="AP797">
        <v>0</v>
      </c>
      <c r="AQ797">
        <v>13534.48</v>
      </c>
      <c r="AR797">
        <v>-2.0699999999999998</v>
      </c>
      <c r="AS797">
        <v>0</v>
      </c>
      <c r="AT797">
        <v>0</v>
      </c>
      <c r="AU797">
        <v>0</v>
      </c>
      <c r="AV797">
        <v>0</v>
      </c>
      <c r="AW797">
        <v>0</v>
      </c>
      <c r="AX797">
        <v>0</v>
      </c>
      <c r="AY797">
        <v>0</v>
      </c>
      <c r="AZ797" t="s">
        <v>878</v>
      </c>
      <c r="BA797" t="s">
        <v>1704</v>
      </c>
      <c r="BB797" t="s">
        <v>161</v>
      </c>
      <c r="BC797" t="s">
        <v>161</v>
      </c>
      <c r="BD797" t="s">
        <v>161</v>
      </c>
      <c r="BE797" t="s">
        <v>161</v>
      </c>
      <c r="BF797" t="s">
        <v>159</v>
      </c>
      <c r="BG797" t="s">
        <v>161</v>
      </c>
      <c r="BH797" s="4">
        <v>42917</v>
      </c>
      <c r="BI797">
        <v>0</v>
      </c>
      <c r="BJ797" s="4">
        <v>43281</v>
      </c>
      <c r="BK797" t="s">
        <v>161</v>
      </c>
      <c r="BL797" t="s">
        <v>161</v>
      </c>
      <c r="BM797" t="s">
        <v>161</v>
      </c>
      <c r="BO797" t="s">
        <v>161</v>
      </c>
      <c r="BQ797" t="s">
        <v>161</v>
      </c>
      <c r="BS797" t="s">
        <v>161</v>
      </c>
      <c r="BU797" t="s">
        <v>161</v>
      </c>
      <c r="BW797" t="s">
        <v>161</v>
      </c>
      <c r="BX797" t="s">
        <v>161</v>
      </c>
      <c r="BZ797">
        <v>199</v>
      </c>
      <c r="CA797">
        <v>0</v>
      </c>
      <c r="CB797">
        <v>0</v>
      </c>
      <c r="CC797">
        <v>199</v>
      </c>
      <c r="CD797">
        <v>-13060.48</v>
      </c>
      <c r="CE797">
        <v>0</v>
      </c>
      <c r="CF797">
        <v>13259.48</v>
      </c>
      <c r="CG797">
        <v>-6563.06</v>
      </c>
      <c r="CH797">
        <v>1748000</v>
      </c>
      <c r="CI797">
        <v>0</v>
      </c>
      <c r="CJ797">
        <v>-1748000</v>
      </c>
      <c r="CK797">
        <v>0</v>
      </c>
      <c r="CL797">
        <v>-199</v>
      </c>
      <c r="CM797">
        <v>0</v>
      </c>
      <c r="CN797">
        <v>199</v>
      </c>
      <c r="CO797">
        <v>0</v>
      </c>
      <c r="CP797">
        <v>0</v>
      </c>
      <c r="CQ797">
        <v>0</v>
      </c>
      <c r="CR797">
        <v>0</v>
      </c>
      <c r="CS797">
        <v>0</v>
      </c>
      <c r="CT797">
        <v>0</v>
      </c>
      <c r="CU797">
        <v>0</v>
      </c>
      <c r="CV797">
        <v>0</v>
      </c>
      <c r="CW797">
        <v>0</v>
      </c>
      <c r="CX797">
        <v>0</v>
      </c>
      <c r="CY797">
        <v>0</v>
      </c>
      <c r="CZ797">
        <v>0</v>
      </c>
      <c r="DA797">
        <v>0</v>
      </c>
      <c r="DB797">
        <v>0</v>
      </c>
      <c r="DC797">
        <v>0</v>
      </c>
      <c r="DD797">
        <v>0</v>
      </c>
      <c r="DE797">
        <v>0</v>
      </c>
      <c r="DF797">
        <v>0</v>
      </c>
      <c r="DG797">
        <v>0</v>
      </c>
      <c r="DH797">
        <v>0</v>
      </c>
      <c r="DI797">
        <v>0</v>
      </c>
      <c r="DJ797">
        <v>0</v>
      </c>
      <c r="DK797">
        <v>0</v>
      </c>
      <c r="DL797">
        <v>0</v>
      </c>
      <c r="DM797">
        <v>0</v>
      </c>
      <c r="DN797">
        <v>0</v>
      </c>
      <c r="DO797">
        <v>0</v>
      </c>
      <c r="DP797">
        <v>0</v>
      </c>
      <c r="DQ797">
        <v>0</v>
      </c>
      <c r="DR797">
        <v>0</v>
      </c>
      <c r="DS797">
        <v>0</v>
      </c>
      <c r="DT797">
        <v>0</v>
      </c>
      <c r="DU797">
        <v>0</v>
      </c>
      <c r="DV797">
        <v>0</v>
      </c>
      <c r="DW797">
        <v>0</v>
      </c>
      <c r="DX797">
        <v>0</v>
      </c>
      <c r="DY797">
        <v>0</v>
      </c>
      <c r="DZ797">
        <v>0</v>
      </c>
      <c r="EA797">
        <v>0</v>
      </c>
      <c r="EB797">
        <v>0</v>
      </c>
      <c r="EC797">
        <v>0</v>
      </c>
      <c r="ED797">
        <v>0</v>
      </c>
      <c r="EE797">
        <v>0</v>
      </c>
      <c r="EF797">
        <v>0</v>
      </c>
      <c r="EG797">
        <v>0</v>
      </c>
      <c r="EH797">
        <v>0</v>
      </c>
      <c r="EI797">
        <v>0</v>
      </c>
      <c r="EJ797">
        <v>0</v>
      </c>
      <c r="EK797">
        <v>0</v>
      </c>
      <c r="EL797">
        <v>0</v>
      </c>
      <c r="EM797">
        <v>0</v>
      </c>
      <c r="EN797">
        <v>0</v>
      </c>
      <c r="EO797">
        <v>0</v>
      </c>
      <c r="EP797">
        <v>0</v>
      </c>
      <c r="EQ797">
        <v>0</v>
      </c>
      <c r="ER797">
        <v>0</v>
      </c>
      <c r="ES797">
        <v>0</v>
      </c>
    </row>
    <row r="798" spans="1:149" hidden="1" x14ac:dyDescent="0.3">
      <c r="A798" t="s">
        <v>148</v>
      </c>
      <c r="B798" t="s">
        <v>1033</v>
      </c>
      <c r="C798" t="s">
        <v>1717</v>
      </c>
      <c r="D798" t="s">
        <v>597</v>
      </c>
      <c r="E798" t="s">
        <v>598</v>
      </c>
      <c r="F798" t="s">
        <v>1706</v>
      </c>
      <c r="G798" t="str">
        <f>VLOOKUP(L798,'[3]Locn Lookup 2'!G:H,2,FALSE)</f>
        <v>117 -  HAVEMEYER</v>
      </c>
      <c r="H798" t="str">
        <f t="shared" si="41"/>
        <v>18156117 -  HAVEMEYER</v>
      </c>
      <c r="I798" t="s">
        <v>154</v>
      </c>
      <c r="J798" t="s">
        <v>155</v>
      </c>
      <c r="L798" s="3">
        <v>117</v>
      </c>
      <c r="M798" t="s">
        <v>156</v>
      </c>
      <c r="N798" t="s">
        <v>1727</v>
      </c>
      <c r="O798" t="s">
        <v>597</v>
      </c>
      <c r="P798" t="s">
        <v>158</v>
      </c>
      <c r="Q798" t="s">
        <v>159</v>
      </c>
      <c r="R798">
        <v>0</v>
      </c>
      <c r="S798">
        <v>0</v>
      </c>
      <c r="T798">
        <v>0</v>
      </c>
      <c r="U798">
        <v>0</v>
      </c>
      <c r="V798">
        <v>0</v>
      </c>
      <c r="W798">
        <v>0</v>
      </c>
      <c r="X798">
        <v>0</v>
      </c>
      <c r="Y798">
        <v>0</v>
      </c>
      <c r="Z798">
        <v>0</v>
      </c>
      <c r="AA798">
        <v>0</v>
      </c>
      <c r="AB798">
        <v>377000</v>
      </c>
      <c r="AC798">
        <v>0</v>
      </c>
      <c r="AD798">
        <v>-377000</v>
      </c>
      <c r="AE798">
        <f t="shared" si="42"/>
        <v>-377000</v>
      </c>
      <c r="AF798">
        <v>0</v>
      </c>
      <c r="AG798">
        <v>0</v>
      </c>
      <c r="AH798">
        <v>0</v>
      </c>
      <c r="AI798">
        <v>0</v>
      </c>
      <c r="AJ798">
        <v>0</v>
      </c>
      <c r="AK798">
        <v>0</v>
      </c>
      <c r="AL798">
        <v>0</v>
      </c>
      <c r="AM798">
        <v>0</v>
      </c>
      <c r="AN798">
        <v>0</v>
      </c>
      <c r="AO798">
        <v>0</v>
      </c>
      <c r="AP798">
        <v>0</v>
      </c>
      <c r="AQ798">
        <v>0</v>
      </c>
      <c r="AR798">
        <v>0</v>
      </c>
      <c r="AS798">
        <v>0</v>
      </c>
      <c r="AT798">
        <v>0</v>
      </c>
      <c r="AU798">
        <v>0</v>
      </c>
      <c r="AV798">
        <v>0</v>
      </c>
      <c r="AW798">
        <v>0</v>
      </c>
      <c r="AX798">
        <v>0</v>
      </c>
      <c r="AY798">
        <v>0</v>
      </c>
      <c r="AZ798" t="s">
        <v>1708</v>
      </c>
      <c r="BA798" t="s">
        <v>1706</v>
      </c>
      <c r="BB798" t="s">
        <v>161</v>
      </c>
      <c r="BC798" t="s">
        <v>161</v>
      </c>
      <c r="BD798" t="s">
        <v>161</v>
      </c>
      <c r="BE798" t="s">
        <v>161</v>
      </c>
      <c r="BF798" t="s">
        <v>159</v>
      </c>
      <c r="BG798" t="s">
        <v>161</v>
      </c>
      <c r="BH798" s="4">
        <v>42917</v>
      </c>
      <c r="BI798">
        <v>0</v>
      </c>
      <c r="BJ798" s="4">
        <v>43281</v>
      </c>
      <c r="BK798" t="s">
        <v>161</v>
      </c>
      <c r="BL798" t="s">
        <v>161</v>
      </c>
      <c r="BM798" t="s">
        <v>161</v>
      </c>
      <c r="BO798" t="s">
        <v>161</v>
      </c>
      <c r="BQ798" t="s">
        <v>161</v>
      </c>
      <c r="BS798" t="s">
        <v>161</v>
      </c>
      <c r="BU798" t="s">
        <v>161</v>
      </c>
      <c r="BW798" t="s">
        <v>161</v>
      </c>
      <c r="BX798" t="s">
        <v>161</v>
      </c>
      <c r="BZ798">
        <v>0</v>
      </c>
      <c r="CA798">
        <v>0</v>
      </c>
      <c r="CB798">
        <v>0</v>
      </c>
      <c r="CC798">
        <v>0</v>
      </c>
      <c r="CD798">
        <v>0</v>
      </c>
      <c r="CE798">
        <v>0</v>
      </c>
      <c r="CF798">
        <v>0</v>
      </c>
      <c r="CG798">
        <v>0</v>
      </c>
      <c r="CH798">
        <v>377000</v>
      </c>
      <c r="CI798">
        <v>0</v>
      </c>
      <c r="CJ798">
        <v>-377000</v>
      </c>
      <c r="CK798">
        <v>0</v>
      </c>
      <c r="CL798">
        <v>0</v>
      </c>
      <c r="CM798">
        <v>0</v>
      </c>
      <c r="CN798">
        <v>0</v>
      </c>
      <c r="CO798">
        <v>0</v>
      </c>
      <c r="CP798">
        <v>0</v>
      </c>
      <c r="CQ798">
        <v>0</v>
      </c>
      <c r="CR798">
        <v>0</v>
      </c>
      <c r="CS798">
        <v>0</v>
      </c>
      <c r="CT798">
        <v>0</v>
      </c>
      <c r="CU798">
        <v>0</v>
      </c>
      <c r="CV798">
        <v>0</v>
      </c>
      <c r="CW798">
        <v>0</v>
      </c>
      <c r="CX798">
        <v>0</v>
      </c>
      <c r="CY798">
        <v>0</v>
      </c>
      <c r="CZ798">
        <v>0</v>
      </c>
      <c r="DA798">
        <v>0</v>
      </c>
      <c r="DB798">
        <v>0</v>
      </c>
      <c r="DC798">
        <v>0</v>
      </c>
      <c r="DD798">
        <v>0</v>
      </c>
      <c r="DE798">
        <v>0</v>
      </c>
      <c r="DF798">
        <v>0</v>
      </c>
      <c r="DG798">
        <v>0</v>
      </c>
      <c r="DH798">
        <v>0</v>
      </c>
      <c r="DI798">
        <v>0</v>
      </c>
      <c r="DJ798">
        <v>0</v>
      </c>
      <c r="DK798">
        <v>0</v>
      </c>
      <c r="DL798">
        <v>0</v>
      </c>
      <c r="DM798">
        <v>0</v>
      </c>
      <c r="DN798">
        <v>0</v>
      </c>
      <c r="DO798">
        <v>0</v>
      </c>
      <c r="DP798">
        <v>0</v>
      </c>
      <c r="DQ798">
        <v>0</v>
      </c>
      <c r="DR798">
        <v>0</v>
      </c>
      <c r="DS798">
        <v>0</v>
      </c>
      <c r="DT798">
        <v>0</v>
      </c>
      <c r="DU798">
        <v>0</v>
      </c>
      <c r="DV798">
        <v>0</v>
      </c>
      <c r="DW798">
        <v>0</v>
      </c>
      <c r="DX798">
        <v>0</v>
      </c>
      <c r="DY798">
        <v>0</v>
      </c>
      <c r="DZ798">
        <v>0</v>
      </c>
      <c r="EA798">
        <v>0</v>
      </c>
      <c r="EB798">
        <v>0</v>
      </c>
      <c r="EC798">
        <v>0</v>
      </c>
      <c r="ED798">
        <v>0</v>
      </c>
      <c r="EE798">
        <v>0</v>
      </c>
      <c r="EF798">
        <v>0</v>
      </c>
      <c r="EG798">
        <v>0</v>
      </c>
      <c r="EH798">
        <v>0</v>
      </c>
      <c r="EI798">
        <v>0</v>
      </c>
      <c r="EJ798">
        <v>0</v>
      </c>
      <c r="EK798">
        <v>0</v>
      </c>
      <c r="EL798">
        <v>0</v>
      </c>
      <c r="EM798">
        <v>0</v>
      </c>
      <c r="EN798">
        <v>0</v>
      </c>
      <c r="EO798">
        <v>0</v>
      </c>
      <c r="EP798">
        <v>0</v>
      </c>
      <c r="EQ798">
        <v>0</v>
      </c>
      <c r="ER798">
        <v>0</v>
      </c>
      <c r="ES798">
        <v>0</v>
      </c>
    </row>
    <row r="799" spans="1:149" hidden="1" x14ac:dyDescent="0.3">
      <c r="A799" t="s">
        <v>148</v>
      </c>
      <c r="B799" t="s">
        <v>1033</v>
      </c>
      <c r="C799" t="s">
        <v>1717</v>
      </c>
      <c r="D799" t="s">
        <v>1039</v>
      </c>
      <c r="E799" t="s">
        <v>1040</v>
      </c>
      <c r="F799" t="s">
        <v>1728</v>
      </c>
      <c r="G799" t="str">
        <f>VLOOKUP(L799,'[3]Locn Lookup 2'!G:H,2,FALSE)</f>
        <v>117 -  HAVEMEYER</v>
      </c>
      <c r="H799" t="str">
        <f t="shared" si="41"/>
        <v>12140117 -  HAVEMEYER</v>
      </c>
      <c r="I799" t="s">
        <v>154</v>
      </c>
      <c r="J799" t="s">
        <v>155</v>
      </c>
      <c r="L799" s="3">
        <v>117</v>
      </c>
      <c r="M799" t="s">
        <v>156</v>
      </c>
      <c r="N799" t="s">
        <v>1729</v>
      </c>
      <c r="O799" t="s">
        <v>1039</v>
      </c>
      <c r="P799" t="s">
        <v>158</v>
      </c>
      <c r="Q799" t="s">
        <v>307</v>
      </c>
      <c r="R799">
        <v>0</v>
      </c>
      <c r="S799">
        <v>0</v>
      </c>
      <c r="T799">
        <v>0</v>
      </c>
      <c r="U799">
        <v>0</v>
      </c>
      <c r="V799">
        <v>0</v>
      </c>
      <c r="W799">
        <v>0</v>
      </c>
      <c r="X799">
        <v>0</v>
      </c>
      <c r="Y799">
        <v>0</v>
      </c>
      <c r="Z799">
        <v>0</v>
      </c>
      <c r="AA799">
        <v>0</v>
      </c>
      <c r="AB799">
        <v>120000</v>
      </c>
      <c r="AC799">
        <v>0</v>
      </c>
      <c r="AD799">
        <v>-113</v>
      </c>
      <c r="AE799">
        <f t="shared" si="42"/>
        <v>-113</v>
      </c>
      <c r="AF799">
        <v>119887</v>
      </c>
      <c r="AG799">
        <v>119887</v>
      </c>
      <c r="AH799">
        <v>0</v>
      </c>
      <c r="AI799">
        <v>100</v>
      </c>
      <c r="AJ799">
        <v>0</v>
      </c>
      <c r="AK799">
        <v>0</v>
      </c>
      <c r="AL799">
        <v>0</v>
      </c>
      <c r="AM799">
        <v>0</v>
      </c>
      <c r="AN799">
        <v>0</v>
      </c>
      <c r="AO799">
        <v>0</v>
      </c>
      <c r="AP799">
        <v>0</v>
      </c>
      <c r="AQ799">
        <v>0</v>
      </c>
      <c r="AR799">
        <v>0</v>
      </c>
      <c r="AS799">
        <v>0</v>
      </c>
      <c r="AT799">
        <v>0</v>
      </c>
      <c r="AU799">
        <v>0</v>
      </c>
      <c r="AV799">
        <v>0</v>
      </c>
      <c r="AW799">
        <v>0</v>
      </c>
      <c r="AX799">
        <v>0</v>
      </c>
      <c r="AY799">
        <v>0</v>
      </c>
      <c r="AZ799" t="s">
        <v>1730</v>
      </c>
      <c r="BA799" t="s">
        <v>1728</v>
      </c>
      <c r="BB799" t="s">
        <v>161</v>
      </c>
      <c r="BC799" t="s">
        <v>161</v>
      </c>
      <c r="BD799" t="s">
        <v>161</v>
      </c>
      <c r="BE799" t="s">
        <v>161</v>
      </c>
      <c r="BF799" t="s">
        <v>159</v>
      </c>
      <c r="BG799" t="s">
        <v>161</v>
      </c>
      <c r="BH799" t="s">
        <v>161</v>
      </c>
      <c r="BI799">
        <v>0</v>
      </c>
      <c r="BJ799" t="s">
        <v>161</v>
      </c>
      <c r="BK799" t="s">
        <v>161</v>
      </c>
      <c r="BL799" t="s">
        <v>1731</v>
      </c>
      <c r="BM799" t="s">
        <v>161</v>
      </c>
      <c r="BO799" t="s">
        <v>161</v>
      </c>
      <c r="BQ799" t="s">
        <v>161</v>
      </c>
      <c r="BS799" t="s">
        <v>161</v>
      </c>
      <c r="BU799" t="s">
        <v>161</v>
      </c>
      <c r="BW799" t="s">
        <v>161</v>
      </c>
      <c r="BX799" t="s">
        <v>161</v>
      </c>
      <c r="BZ799">
        <v>0</v>
      </c>
      <c r="CA799">
        <v>0</v>
      </c>
      <c r="CB799">
        <v>0</v>
      </c>
      <c r="CC799">
        <v>0</v>
      </c>
      <c r="CD799">
        <v>0</v>
      </c>
      <c r="CE799">
        <v>0</v>
      </c>
      <c r="CF799">
        <v>0</v>
      </c>
      <c r="CG799">
        <v>0</v>
      </c>
      <c r="CH799">
        <v>0</v>
      </c>
      <c r="CI799">
        <v>0</v>
      </c>
      <c r="CJ799">
        <v>0</v>
      </c>
      <c r="CK799">
        <v>0</v>
      </c>
      <c r="CL799">
        <v>0</v>
      </c>
      <c r="CM799">
        <v>0</v>
      </c>
      <c r="CN799">
        <v>0</v>
      </c>
      <c r="CO799">
        <v>0</v>
      </c>
      <c r="CP799">
        <v>0</v>
      </c>
      <c r="CQ799">
        <v>0</v>
      </c>
      <c r="CR799">
        <v>0</v>
      </c>
      <c r="CS799">
        <v>0</v>
      </c>
      <c r="CT799">
        <v>0</v>
      </c>
      <c r="CU799">
        <v>0</v>
      </c>
      <c r="CV799">
        <v>0</v>
      </c>
      <c r="CW799">
        <v>0</v>
      </c>
      <c r="CX799">
        <v>0</v>
      </c>
      <c r="CY799">
        <v>0</v>
      </c>
      <c r="CZ799">
        <v>0</v>
      </c>
      <c r="DA799">
        <v>0</v>
      </c>
      <c r="DB799">
        <v>0</v>
      </c>
      <c r="DC799">
        <v>0</v>
      </c>
      <c r="DD799">
        <v>0</v>
      </c>
      <c r="DE799">
        <v>0</v>
      </c>
      <c r="DF799">
        <v>0</v>
      </c>
      <c r="DG799">
        <v>0</v>
      </c>
      <c r="DH799">
        <v>0</v>
      </c>
      <c r="DI799">
        <v>0</v>
      </c>
      <c r="DJ799">
        <v>0</v>
      </c>
      <c r="DK799">
        <v>0</v>
      </c>
      <c r="DL799">
        <v>0</v>
      </c>
      <c r="DM799">
        <v>0</v>
      </c>
      <c r="DN799">
        <v>0</v>
      </c>
      <c r="DO799">
        <v>0</v>
      </c>
      <c r="DP799">
        <v>0</v>
      </c>
      <c r="DQ799">
        <v>0</v>
      </c>
      <c r="DR799">
        <v>0</v>
      </c>
      <c r="DS799">
        <v>0</v>
      </c>
      <c r="DT799">
        <v>0</v>
      </c>
      <c r="DU799">
        <v>0</v>
      </c>
      <c r="DV799">
        <v>0</v>
      </c>
      <c r="DW799">
        <v>0</v>
      </c>
      <c r="DX799">
        <v>0</v>
      </c>
      <c r="DY799">
        <v>0</v>
      </c>
      <c r="DZ799">
        <v>0</v>
      </c>
      <c r="EA799">
        <v>0</v>
      </c>
      <c r="EB799">
        <v>0</v>
      </c>
      <c r="EC799">
        <v>0</v>
      </c>
      <c r="ED799">
        <v>120000</v>
      </c>
      <c r="EE799">
        <v>0</v>
      </c>
      <c r="EF799">
        <v>-113</v>
      </c>
      <c r="EG799">
        <v>119887</v>
      </c>
      <c r="EH799">
        <v>119887</v>
      </c>
      <c r="EI799">
        <v>0</v>
      </c>
      <c r="EJ799">
        <v>0</v>
      </c>
      <c r="EK799">
        <v>100</v>
      </c>
      <c r="EL799">
        <v>0</v>
      </c>
      <c r="EM799">
        <v>0</v>
      </c>
      <c r="EN799">
        <v>0</v>
      </c>
      <c r="EO799">
        <v>0</v>
      </c>
      <c r="EP799">
        <v>0</v>
      </c>
      <c r="EQ799">
        <v>0</v>
      </c>
      <c r="ER799">
        <v>0</v>
      </c>
      <c r="ES799">
        <v>0</v>
      </c>
    </row>
    <row r="800" spans="1:149" hidden="1" x14ac:dyDescent="0.3">
      <c r="A800" t="s">
        <v>148</v>
      </c>
      <c r="B800" t="s">
        <v>1033</v>
      </c>
      <c r="C800" t="s">
        <v>1717</v>
      </c>
      <c r="D800" t="s">
        <v>1039</v>
      </c>
      <c r="E800" t="s">
        <v>1040</v>
      </c>
      <c r="F800" t="s">
        <v>1732</v>
      </c>
      <c r="G800" t="str">
        <f>VLOOKUP(L800,'[3]Locn Lookup 2'!G:H,2,FALSE)</f>
        <v>117 -  HAVEMEYER</v>
      </c>
      <c r="H800" t="str">
        <f t="shared" si="41"/>
        <v>13152117 -  HAVEMEYER</v>
      </c>
      <c r="I800" t="s">
        <v>154</v>
      </c>
      <c r="J800" t="s">
        <v>155</v>
      </c>
      <c r="L800" s="3">
        <v>117</v>
      </c>
      <c r="M800" t="s">
        <v>156</v>
      </c>
      <c r="N800" t="s">
        <v>1733</v>
      </c>
      <c r="O800" t="s">
        <v>1039</v>
      </c>
      <c r="P800" t="s">
        <v>158</v>
      </c>
      <c r="Q800" t="s">
        <v>307</v>
      </c>
      <c r="R800">
        <v>0</v>
      </c>
      <c r="S800">
        <v>0</v>
      </c>
      <c r="T800">
        <v>0</v>
      </c>
      <c r="U800">
        <v>0</v>
      </c>
      <c r="V800">
        <v>0</v>
      </c>
      <c r="W800">
        <v>0</v>
      </c>
      <c r="X800">
        <v>0</v>
      </c>
      <c r="Y800">
        <v>0</v>
      </c>
      <c r="Z800">
        <v>0</v>
      </c>
      <c r="AA800">
        <v>0</v>
      </c>
      <c r="AB800">
        <v>25000</v>
      </c>
      <c r="AC800">
        <v>0</v>
      </c>
      <c r="AD800">
        <v>-1107.2</v>
      </c>
      <c r="AE800">
        <f t="shared" si="42"/>
        <v>-1107.2</v>
      </c>
      <c r="AF800">
        <v>23892.799999999999</v>
      </c>
      <c r="AG800">
        <v>23892.799999999999</v>
      </c>
      <c r="AH800">
        <v>0</v>
      </c>
      <c r="AI800">
        <v>100</v>
      </c>
      <c r="AJ800">
        <v>0</v>
      </c>
      <c r="AK800">
        <v>0</v>
      </c>
      <c r="AL800">
        <v>0</v>
      </c>
      <c r="AM800">
        <v>0</v>
      </c>
      <c r="AN800">
        <v>0</v>
      </c>
      <c r="AO800">
        <v>0</v>
      </c>
      <c r="AP800">
        <v>0</v>
      </c>
      <c r="AQ800">
        <v>0</v>
      </c>
      <c r="AR800">
        <v>0</v>
      </c>
      <c r="AS800">
        <v>0</v>
      </c>
      <c r="AT800">
        <v>0</v>
      </c>
      <c r="AU800">
        <v>0</v>
      </c>
      <c r="AV800">
        <v>0</v>
      </c>
      <c r="AW800">
        <v>0</v>
      </c>
      <c r="AX800">
        <v>0</v>
      </c>
      <c r="AY800">
        <v>0</v>
      </c>
      <c r="AZ800" t="s">
        <v>1734</v>
      </c>
      <c r="BA800" t="s">
        <v>1732</v>
      </c>
      <c r="BB800" t="s">
        <v>161</v>
      </c>
      <c r="BC800" t="s">
        <v>161</v>
      </c>
      <c r="BD800" t="s">
        <v>161</v>
      </c>
      <c r="BE800" t="s">
        <v>161</v>
      </c>
      <c r="BF800" t="s">
        <v>159</v>
      </c>
      <c r="BG800" t="s">
        <v>161</v>
      </c>
      <c r="BH800" s="4">
        <v>41091</v>
      </c>
      <c r="BI800">
        <v>0</v>
      </c>
      <c r="BJ800" s="4">
        <v>41455</v>
      </c>
      <c r="BK800" t="s">
        <v>161</v>
      </c>
      <c r="BL800" t="s">
        <v>161</v>
      </c>
      <c r="BM800" t="s">
        <v>161</v>
      </c>
      <c r="BO800" t="s">
        <v>161</v>
      </c>
      <c r="BQ800" t="s">
        <v>161</v>
      </c>
      <c r="BS800" t="s">
        <v>161</v>
      </c>
      <c r="BU800" t="s">
        <v>161</v>
      </c>
      <c r="BW800" t="s">
        <v>161</v>
      </c>
      <c r="BX800" t="s">
        <v>161</v>
      </c>
      <c r="BZ800">
        <v>0</v>
      </c>
      <c r="CA800">
        <v>0</v>
      </c>
      <c r="CB800">
        <v>0</v>
      </c>
      <c r="CC800">
        <v>0</v>
      </c>
      <c r="CD800">
        <v>0</v>
      </c>
      <c r="CE800">
        <v>0</v>
      </c>
      <c r="CF800">
        <v>0</v>
      </c>
      <c r="CG800">
        <v>0</v>
      </c>
      <c r="CH800">
        <v>0</v>
      </c>
      <c r="CI800">
        <v>0</v>
      </c>
      <c r="CJ800">
        <v>0</v>
      </c>
      <c r="CK800">
        <v>0</v>
      </c>
      <c r="CL800">
        <v>0</v>
      </c>
      <c r="CM800">
        <v>0</v>
      </c>
      <c r="CN800">
        <v>0</v>
      </c>
      <c r="CO800">
        <v>0</v>
      </c>
      <c r="CP800">
        <v>0</v>
      </c>
      <c r="CQ800">
        <v>0</v>
      </c>
      <c r="CR800">
        <v>0</v>
      </c>
      <c r="CS800">
        <v>0</v>
      </c>
      <c r="CT800">
        <v>0</v>
      </c>
      <c r="CU800">
        <v>0</v>
      </c>
      <c r="CV800">
        <v>0</v>
      </c>
      <c r="CW800">
        <v>0</v>
      </c>
      <c r="CX800">
        <v>0</v>
      </c>
      <c r="CY800">
        <v>0</v>
      </c>
      <c r="CZ800">
        <v>0</v>
      </c>
      <c r="DA800">
        <v>0</v>
      </c>
      <c r="DB800">
        <v>0</v>
      </c>
      <c r="DC800">
        <v>0</v>
      </c>
      <c r="DD800">
        <v>0</v>
      </c>
      <c r="DE800">
        <v>0</v>
      </c>
      <c r="DF800">
        <v>0</v>
      </c>
      <c r="DG800">
        <v>0</v>
      </c>
      <c r="DH800">
        <v>0</v>
      </c>
      <c r="DI800">
        <v>0</v>
      </c>
      <c r="DJ800">
        <v>0</v>
      </c>
      <c r="DK800">
        <v>0</v>
      </c>
      <c r="DL800">
        <v>0</v>
      </c>
      <c r="DM800">
        <v>0</v>
      </c>
      <c r="DN800">
        <v>0</v>
      </c>
      <c r="DO800">
        <v>0</v>
      </c>
      <c r="DP800">
        <v>0</v>
      </c>
      <c r="DQ800">
        <v>0</v>
      </c>
      <c r="DR800">
        <v>0</v>
      </c>
      <c r="DS800">
        <v>0</v>
      </c>
      <c r="DT800">
        <v>0</v>
      </c>
      <c r="DU800">
        <v>0</v>
      </c>
      <c r="DV800">
        <v>25000</v>
      </c>
      <c r="DW800">
        <v>0</v>
      </c>
      <c r="DX800">
        <v>-1107.2</v>
      </c>
      <c r="DY800">
        <v>23892.799999999999</v>
      </c>
      <c r="DZ800">
        <v>23892.799999999999</v>
      </c>
      <c r="EA800">
        <v>0</v>
      </c>
      <c r="EB800">
        <v>0</v>
      </c>
      <c r="EC800">
        <v>100</v>
      </c>
      <c r="ED800">
        <v>0</v>
      </c>
      <c r="EE800">
        <v>0</v>
      </c>
      <c r="EF800">
        <v>0</v>
      </c>
      <c r="EG800">
        <v>0</v>
      </c>
      <c r="EH800">
        <v>0</v>
      </c>
      <c r="EI800">
        <v>0</v>
      </c>
      <c r="EJ800">
        <v>0</v>
      </c>
      <c r="EK800">
        <v>0</v>
      </c>
      <c r="EL800">
        <v>0</v>
      </c>
      <c r="EM800">
        <v>0</v>
      </c>
      <c r="EN800">
        <v>0</v>
      </c>
      <c r="EO800">
        <v>0</v>
      </c>
      <c r="EP800">
        <v>0</v>
      </c>
      <c r="EQ800">
        <v>0</v>
      </c>
      <c r="ER800">
        <v>0</v>
      </c>
      <c r="ES800">
        <v>0</v>
      </c>
    </row>
    <row r="801" spans="1:149" hidden="1" x14ac:dyDescent="0.3">
      <c r="A801" t="s">
        <v>148</v>
      </c>
      <c r="B801" t="s">
        <v>1033</v>
      </c>
      <c r="C801" t="s">
        <v>1717</v>
      </c>
      <c r="D801" t="s">
        <v>1039</v>
      </c>
      <c r="E801" t="s">
        <v>1040</v>
      </c>
      <c r="F801" t="s">
        <v>1735</v>
      </c>
      <c r="G801" t="str">
        <f>VLOOKUP(L801,'[3]Locn Lookup 2'!G:H,2,FALSE)</f>
        <v>117 -  HAVEMEYER</v>
      </c>
      <c r="H801" t="str">
        <f t="shared" si="41"/>
        <v>14156117 -  HAVEMEYER</v>
      </c>
      <c r="I801" t="s">
        <v>154</v>
      </c>
      <c r="J801" t="s">
        <v>155</v>
      </c>
      <c r="L801" s="3">
        <v>117</v>
      </c>
      <c r="M801" t="s">
        <v>156</v>
      </c>
      <c r="N801" t="s">
        <v>1736</v>
      </c>
      <c r="O801" t="s">
        <v>1039</v>
      </c>
      <c r="P801" t="s">
        <v>158</v>
      </c>
      <c r="Q801" t="s">
        <v>307</v>
      </c>
      <c r="R801">
        <v>0</v>
      </c>
      <c r="S801">
        <v>0</v>
      </c>
      <c r="T801">
        <v>0</v>
      </c>
      <c r="U801">
        <v>0</v>
      </c>
      <c r="V801">
        <v>0</v>
      </c>
      <c r="W801">
        <v>0</v>
      </c>
      <c r="X801">
        <v>0</v>
      </c>
      <c r="Y801">
        <v>0</v>
      </c>
      <c r="Z801">
        <v>0</v>
      </c>
      <c r="AA801">
        <v>0</v>
      </c>
      <c r="AB801">
        <v>25000</v>
      </c>
      <c r="AC801">
        <v>0</v>
      </c>
      <c r="AD801">
        <v>-1471</v>
      </c>
      <c r="AE801">
        <f t="shared" si="42"/>
        <v>-1471</v>
      </c>
      <c r="AF801">
        <v>23529</v>
      </c>
      <c r="AG801">
        <v>23529</v>
      </c>
      <c r="AH801">
        <v>0</v>
      </c>
      <c r="AI801">
        <v>100</v>
      </c>
      <c r="AJ801">
        <v>0</v>
      </c>
      <c r="AK801">
        <v>0</v>
      </c>
      <c r="AL801">
        <v>0</v>
      </c>
      <c r="AM801">
        <v>0</v>
      </c>
      <c r="AN801">
        <v>0</v>
      </c>
      <c r="AO801">
        <v>0</v>
      </c>
      <c r="AP801">
        <v>0</v>
      </c>
      <c r="AQ801">
        <v>0</v>
      </c>
      <c r="AR801">
        <v>0</v>
      </c>
      <c r="AS801">
        <v>0</v>
      </c>
      <c r="AT801">
        <v>0</v>
      </c>
      <c r="AU801">
        <v>0</v>
      </c>
      <c r="AV801">
        <v>0</v>
      </c>
      <c r="AW801">
        <v>0</v>
      </c>
      <c r="AX801">
        <v>0</v>
      </c>
      <c r="AY801">
        <v>0</v>
      </c>
      <c r="AZ801" t="s">
        <v>1737</v>
      </c>
      <c r="BA801" t="s">
        <v>1735</v>
      </c>
      <c r="BB801" t="s">
        <v>161</v>
      </c>
      <c r="BC801" t="s">
        <v>161</v>
      </c>
      <c r="BD801" t="s">
        <v>161</v>
      </c>
      <c r="BE801" t="s">
        <v>161</v>
      </c>
      <c r="BF801" t="s">
        <v>159</v>
      </c>
      <c r="BG801" t="s">
        <v>161</v>
      </c>
      <c r="BH801" s="4">
        <v>41456</v>
      </c>
      <c r="BI801">
        <v>0</v>
      </c>
      <c r="BJ801" s="4">
        <v>41820</v>
      </c>
      <c r="BK801" t="s">
        <v>161</v>
      </c>
      <c r="BL801" t="s">
        <v>161</v>
      </c>
      <c r="BM801" t="s">
        <v>161</v>
      </c>
      <c r="BO801" t="s">
        <v>161</v>
      </c>
      <c r="BQ801" t="s">
        <v>161</v>
      </c>
      <c r="BS801" t="s">
        <v>161</v>
      </c>
      <c r="BU801" t="s">
        <v>161</v>
      </c>
      <c r="BW801" t="s">
        <v>161</v>
      </c>
      <c r="BX801" t="s">
        <v>161</v>
      </c>
      <c r="BZ801">
        <v>0</v>
      </c>
      <c r="CA801">
        <v>0</v>
      </c>
      <c r="CB801">
        <v>0</v>
      </c>
      <c r="CC801">
        <v>0</v>
      </c>
      <c r="CD801">
        <v>0</v>
      </c>
      <c r="CE801">
        <v>0</v>
      </c>
      <c r="CF801">
        <v>0</v>
      </c>
      <c r="CG801">
        <v>0</v>
      </c>
      <c r="CH801">
        <v>0</v>
      </c>
      <c r="CI801">
        <v>0</v>
      </c>
      <c r="CJ801">
        <v>0</v>
      </c>
      <c r="CK801">
        <v>0</v>
      </c>
      <c r="CL801">
        <v>0</v>
      </c>
      <c r="CM801">
        <v>0</v>
      </c>
      <c r="CN801">
        <v>0</v>
      </c>
      <c r="CO801">
        <v>0</v>
      </c>
      <c r="CP801">
        <v>0</v>
      </c>
      <c r="CQ801">
        <v>0</v>
      </c>
      <c r="CR801">
        <v>0</v>
      </c>
      <c r="CS801">
        <v>0</v>
      </c>
      <c r="CT801">
        <v>0</v>
      </c>
      <c r="CU801">
        <v>0</v>
      </c>
      <c r="CV801">
        <v>0</v>
      </c>
      <c r="CW801">
        <v>0</v>
      </c>
      <c r="CX801">
        <v>0</v>
      </c>
      <c r="CY801">
        <v>0</v>
      </c>
      <c r="CZ801">
        <v>0</v>
      </c>
      <c r="DA801">
        <v>0</v>
      </c>
      <c r="DB801">
        <v>0</v>
      </c>
      <c r="DC801">
        <v>0</v>
      </c>
      <c r="DD801">
        <v>0</v>
      </c>
      <c r="DE801">
        <v>0</v>
      </c>
      <c r="DF801">
        <v>0</v>
      </c>
      <c r="DG801">
        <v>0</v>
      </c>
      <c r="DH801">
        <v>0</v>
      </c>
      <c r="DI801">
        <v>0</v>
      </c>
      <c r="DJ801">
        <v>0</v>
      </c>
      <c r="DK801">
        <v>0</v>
      </c>
      <c r="DL801">
        <v>0</v>
      </c>
      <c r="DM801">
        <v>0</v>
      </c>
      <c r="DN801">
        <v>25000</v>
      </c>
      <c r="DO801">
        <v>0</v>
      </c>
      <c r="DP801">
        <v>-1471</v>
      </c>
      <c r="DQ801">
        <v>23529</v>
      </c>
      <c r="DR801">
        <v>23529</v>
      </c>
      <c r="DS801">
        <v>0</v>
      </c>
      <c r="DT801">
        <v>0</v>
      </c>
      <c r="DU801">
        <v>100</v>
      </c>
      <c r="DV801">
        <v>0</v>
      </c>
      <c r="DW801">
        <v>0</v>
      </c>
      <c r="DX801">
        <v>0</v>
      </c>
      <c r="DY801">
        <v>0</v>
      </c>
      <c r="DZ801">
        <v>0</v>
      </c>
      <c r="EA801">
        <v>0</v>
      </c>
      <c r="EB801">
        <v>0</v>
      </c>
      <c r="EC801">
        <v>0</v>
      </c>
      <c r="ED801">
        <v>0</v>
      </c>
      <c r="EE801">
        <v>0</v>
      </c>
      <c r="EF801">
        <v>0</v>
      </c>
      <c r="EG801">
        <v>0</v>
      </c>
      <c r="EH801">
        <v>0</v>
      </c>
      <c r="EI801">
        <v>0</v>
      </c>
      <c r="EJ801">
        <v>0</v>
      </c>
      <c r="EK801">
        <v>0</v>
      </c>
      <c r="EL801">
        <v>0</v>
      </c>
      <c r="EM801">
        <v>0</v>
      </c>
      <c r="EN801">
        <v>0</v>
      </c>
      <c r="EO801">
        <v>0</v>
      </c>
      <c r="EP801">
        <v>0</v>
      </c>
      <c r="EQ801">
        <v>0</v>
      </c>
      <c r="ER801">
        <v>0</v>
      </c>
      <c r="ES801">
        <v>0</v>
      </c>
    </row>
    <row r="802" spans="1:149" hidden="1" x14ac:dyDescent="0.3">
      <c r="A802" t="s">
        <v>148</v>
      </c>
      <c r="B802" t="s">
        <v>1033</v>
      </c>
      <c r="C802" t="s">
        <v>1717</v>
      </c>
      <c r="D802" t="s">
        <v>1039</v>
      </c>
      <c r="E802" t="s">
        <v>1040</v>
      </c>
      <c r="F802" t="s">
        <v>1738</v>
      </c>
      <c r="G802" t="str">
        <f>VLOOKUP(L802,'[3]Locn Lookup 2'!G:H,2,FALSE)</f>
        <v>117 -  HAVEMEYER</v>
      </c>
      <c r="H802" t="str">
        <f t="shared" si="41"/>
        <v>15162117 -  HAVEMEYER</v>
      </c>
      <c r="I802" t="s">
        <v>154</v>
      </c>
      <c r="J802" t="s">
        <v>155</v>
      </c>
      <c r="L802" s="3">
        <v>117</v>
      </c>
      <c r="M802" t="s">
        <v>156</v>
      </c>
      <c r="N802" t="s">
        <v>1739</v>
      </c>
      <c r="O802" t="s">
        <v>1039</v>
      </c>
      <c r="P802" t="s">
        <v>158</v>
      </c>
      <c r="Q802" t="s">
        <v>307</v>
      </c>
      <c r="R802">
        <v>0</v>
      </c>
      <c r="S802">
        <v>0</v>
      </c>
      <c r="T802">
        <v>0</v>
      </c>
      <c r="U802">
        <v>0</v>
      </c>
      <c r="V802">
        <v>0</v>
      </c>
      <c r="W802">
        <v>0</v>
      </c>
      <c r="X802">
        <v>0</v>
      </c>
      <c r="Y802">
        <v>0</v>
      </c>
      <c r="Z802">
        <v>0</v>
      </c>
      <c r="AA802">
        <v>0</v>
      </c>
      <c r="AB802">
        <v>104000</v>
      </c>
      <c r="AC802">
        <v>0</v>
      </c>
      <c r="AD802">
        <v>-11653.76</v>
      </c>
      <c r="AE802">
        <f t="shared" si="42"/>
        <v>-11653.76</v>
      </c>
      <c r="AF802">
        <v>92346.240000000005</v>
      </c>
      <c r="AG802">
        <v>92346.240000000005</v>
      </c>
      <c r="AH802">
        <v>0</v>
      </c>
      <c r="AI802">
        <v>100</v>
      </c>
      <c r="AJ802">
        <v>0</v>
      </c>
      <c r="AK802">
        <v>0</v>
      </c>
      <c r="AL802">
        <v>0</v>
      </c>
      <c r="AM802">
        <v>0</v>
      </c>
      <c r="AN802">
        <v>0</v>
      </c>
      <c r="AO802">
        <v>0</v>
      </c>
      <c r="AP802">
        <v>0</v>
      </c>
      <c r="AQ802">
        <v>0</v>
      </c>
      <c r="AR802">
        <v>0</v>
      </c>
      <c r="AS802">
        <v>0</v>
      </c>
      <c r="AT802">
        <v>0</v>
      </c>
      <c r="AU802">
        <v>0</v>
      </c>
      <c r="AV802">
        <v>0</v>
      </c>
      <c r="AW802">
        <v>0</v>
      </c>
      <c r="AX802">
        <v>0</v>
      </c>
      <c r="AY802">
        <v>0</v>
      </c>
      <c r="AZ802" t="s">
        <v>1740</v>
      </c>
      <c r="BA802" t="s">
        <v>1738</v>
      </c>
      <c r="BB802" t="s">
        <v>161</v>
      </c>
      <c r="BC802" t="s">
        <v>161</v>
      </c>
      <c r="BD802" t="s">
        <v>161</v>
      </c>
      <c r="BE802" t="s">
        <v>161</v>
      </c>
      <c r="BF802" t="s">
        <v>159</v>
      </c>
      <c r="BG802" t="s">
        <v>161</v>
      </c>
      <c r="BH802" s="4">
        <v>41821</v>
      </c>
      <c r="BI802">
        <v>0</v>
      </c>
      <c r="BJ802" s="4">
        <v>42185</v>
      </c>
      <c r="BK802" t="s">
        <v>161</v>
      </c>
      <c r="BL802" t="s">
        <v>161</v>
      </c>
      <c r="BM802" t="s">
        <v>161</v>
      </c>
      <c r="BO802" t="s">
        <v>161</v>
      </c>
      <c r="BQ802" t="s">
        <v>161</v>
      </c>
      <c r="BS802" t="s">
        <v>161</v>
      </c>
      <c r="BU802" t="s">
        <v>161</v>
      </c>
      <c r="BW802" t="s">
        <v>161</v>
      </c>
      <c r="BX802" t="s">
        <v>161</v>
      </c>
      <c r="BZ802">
        <v>0</v>
      </c>
      <c r="CA802">
        <v>0</v>
      </c>
      <c r="CB802">
        <v>0</v>
      </c>
      <c r="CC802">
        <v>0</v>
      </c>
      <c r="CD802">
        <v>0</v>
      </c>
      <c r="CE802">
        <v>0</v>
      </c>
      <c r="CF802">
        <v>0</v>
      </c>
      <c r="CG802">
        <v>0</v>
      </c>
      <c r="CH802">
        <v>0</v>
      </c>
      <c r="CI802">
        <v>0</v>
      </c>
      <c r="CJ802">
        <v>0</v>
      </c>
      <c r="CK802">
        <v>0</v>
      </c>
      <c r="CL802">
        <v>0</v>
      </c>
      <c r="CM802">
        <v>0</v>
      </c>
      <c r="CN802">
        <v>0</v>
      </c>
      <c r="CO802">
        <v>0</v>
      </c>
      <c r="CP802">
        <v>0</v>
      </c>
      <c r="CQ802">
        <v>0</v>
      </c>
      <c r="CR802">
        <v>0</v>
      </c>
      <c r="CS802">
        <v>0</v>
      </c>
      <c r="CT802">
        <v>0</v>
      </c>
      <c r="CU802">
        <v>0</v>
      </c>
      <c r="CV802">
        <v>0</v>
      </c>
      <c r="CW802">
        <v>0</v>
      </c>
      <c r="CX802">
        <v>0</v>
      </c>
      <c r="CY802">
        <v>0</v>
      </c>
      <c r="CZ802">
        <v>0</v>
      </c>
      <c r="DA802">
        <v>0</v>
      </c>
      <c r="DB802">
        <v>0</v>
      </c>
      <c r="DC802">
        <v>0</v>
      </c>
      <c r="DD802">
        <v>0</v>
      </c>
      <c r="DE802">
        <v>0</v>
      </c>
      <c r="DF802">
        <v>104000</v>
      </c>
      <c r="DG802">
        <v>0</v>
      </c>
      <c r="DH802">
        <v>-11653.76</v>
      </c>
      <c r="DI802">
        <v>92346.240000000005</v>
      </c>
      <c r="DJ802">
        <v>92346.240000000005</v>
      </c>
      <c r="DK802">
        <v>0</v>
      </c>
      <c r="DL802">
        <v>0</v>
      </c>
      <c r="DM802">
        <v>100</v>
      </c>
      <c r="DN802">
        <v>0</v>
      </c>
      <c r="DO802">
        <v>0</v>
      </c>
      <c r="DP802">
        <v>0</v>
      </c>
      <c r="DQ802">
        <v>0</v>
      </c>
      <c r="DR802">
        <v>0</v>
      </c>
      <c r="DS802">
        <v>0</v>
      </c>
      <c r="DT802">
        <v>0</v>
      </c>
      <c r="DU802">
        <v>0</v>
      </c>
      <c r="DV802">
        <v>0</v>
      </c>
      <c r="DW802">
        <v>0</v>
      </c>
      <c r="DX802">
        <v>0</v>
      </c>
      <c r="DY802">
        <v>0</v>
      </c>
      <c r="DZ802">
        <v>0</v>
      </c>
      <c r="EA802">
        <v>0</v>
      </c>
      <c r="EB802">
        <v>0</v>
      </c>
      <c r="EC802">
        <v>0</v>
      </c>
      <c r="ED802">
        <v>0</v>
      </c>
      <c r="EE802">
        <v>0</v>
      </c>
      <c r="EF802">
        <v>0</v>
      </c>
      <c r="EG802">
        <v>0</v>
      </c>
      <c r="EH802">
        <v>0</v>
      </c>
      <c r="EI802">
        <v>0</v>
      </c>
      <c r="EJ802">
        <v>0</v>
      </c>
      <c r="EK802">
        <v>0</v>
      </c>
      <c r="EL802">
        <v>0</v>
      </c>
      <c r="EM802">
        <v>0</v>
      </c>
      <c r="EN802">
        <v>0</v>
      </c>
      <c r="EO802">
        <v>0</v>
      </c>
      <c r="EP802">
        <v>0</v>
      </c>
      <c r="EQ802">
        <v>0</v>
      </c>
      <c r="ER802">
        <v>0</v>
      </c>
      <c r="ES802">
        <v>0</v>
      </c>
    </row>
    <row r="803" spans="1:149" hidden="1" x14ac:dyDescent="0.3">
      <c r="A803" t="s">
        <v>148</v>
      </c>
      <c r="B803" t="s">
        <v>1033</v>
      </c>
      <c r="C803" t="s">
        <v>1717</v>
      </c>
      <c r="D803" t="s">
        <v>1039</v>
      </c>
      <c r="E803" t="s">
        <v>1040</v>
      </c>
      <c r="F803" t="s">
        <v>1741</v>
      </c>
      <c r="G803" t="str">
        <f>VLOOKUP(L803,'[3]Locn Lookup 2'!G:H,2,FALSE)</f>
        <v>117 -  HAVEMEYER</v>
      </c>
      <c r="H803" t="str">
        <f t="shared" si="41"/>
        <v>16163117 -  HAVEMEYER</v>
      </c>
      <c r="I803" t="s">
        <v>154</v>
      </c>
      <c r="J803" t="s">
        <v>155</v>
      </c>
      <c r="L803" s="3">
        <v>117</v>
      </c>
      <c r="M803" t="s">
        <v>156</v>
      </c>
      <c r="N803" t="s">
        <v>1742</v>
      </c>
      <c r="O803" t="s">
        <v>1039</v>
      </c>
      <c r="P803" t="s">
        <v>158</v>
      </c>
      <c r="Q803" t="s">
        <v>164</v>
      </c>
      <c r="R803">
        <v>0</v>
      </c>
      <c r="S803">
        <v>0</v>
      </c>
      <c r="T803">
        <v>0</v>
      </c>
      <c r="U803">
        <v>0</v>
      </c>
      <c r="V803">
        <v>0</v>
      </c>
      <c r="W803">
        <v>0</v>
      </c>
      <c r="X803">
        <v>0</v>
      </c>
      <c r="Y803">
        <v>0</v>
      </c>
      <c r="Z803">
        <v>0</v>
      </c>
      <c r="AA803">
        <v>0</v>
      </c>
      <c r="AB803">
        <v>90000</v>
      </c>
      <c r="AC803">
        <v>0</v>
      </c>
      <c r="AD803">
        <v>-19772.919999999998</v>
      </c>
      <c r="AE803">
        <f t="shared" si="42"/>
        <v>-19772.919999999998</v>
      </c>
      <c r="AF803">
        <v>70227.08</v>
      </c>
      <c r="AG803">
        <v>70227.08</v>
      </c>
      <c r="AH803">
        <v>0</v>
      </c>
      <c r="AI803">
        <v>100</v>
      </c>
      <c r="AJ803">
        <v>0</v>
      </c>
      <c r="AK803">
        <v>0</v>
      </c>
      <c r="AL803">
        <v>0</v>
      </c>
      <c r="AM803">
        <v>0</v>
      </c>
      <c r="AN803">
        <v>0</v>
      </c>
      <c r="AO803">
        <v>0</v>
      </c>
      <c r="AP803">
        <v>0</v>
      </c>
      <c r="AQ803">
        <v>0</v>
      </c>
      <c r="AR803">
        <v>0</v>
      </c>
      <c r="AS803">
        <v>0</v>
      </c>
      <c r="AT803">
        <v>0</v>
      </c>
      <c r="AU803">
        <v>0</v>
      </c>
      <c r="AV803">
        <v>0</v>
      </c>
      <c r="AW803">
        <v>0</v>
      </c>
      <c r="AX803">
        <v>0</v>
      </c>
      <c r="AY803">
        <v>0</v>
      </c>
      <c r="AZ803" t="s">
        <v>1743</v>
      </c>
      <c r="BA803" t="s">
        <v>1741</v>
      </c>
      <c r="BB803" t="s">
        <v>161</v>
      </c>
      <c r="BC803" t="s">
        <v>161</v>
      </c>
      <c r="BD803" t="s">
        <v>161</v>
      </c>
      <c r="BE803" t="s">
        <v>161</v>
      </c>
      <c r="BF803" t="s">
        <v>159</v>
      </c>
      <c r="BG803" t="s">
        <v>161</v>
      </c>
      <c r="BH803" s="4">
        <v>42186</v>
      </c>
      <c r="BI803">
        <v>0</v>
      </c>
      <c r="BJ803" s="4">
        <v>42551</v>
      </c>
      <c r="BK803" t="s">
        <v>161</v>
      </c>
      <c r="BL803" t="s">
        <v>161</v>
      </c>
      <c r="BM803" t="s">
        <v>161</v>
      </c>
      <c r="BO803" t="s">
        <v>161</v>
      </c>
      <c r="BQ803" t="s">
        <v>161</v>
      </c>
      <c r="BS803" t="s">
        <v>161</v>
      </c>
      <c r="BU803" t="s">
        <v>161</v>
      </c>
      <c r="BW803" t="s">
        <v>161</v>
      </c>
      <c r="BX803" t="s">
        <v>161</v>
      </c>
      <c r="BZ803">
        <v>0</v>
      </c>
      <c r="CA803">
        <v>0</v>
      </c>
      <c r="CB803">
        <v>0</v>
      </c>
      <c r="CC803">
        <v>0</v>
      </c>
      <c r="CD803">
        <v>0</v>
      </c>
      <c r="CE803">
        <v>0</v>
      </c>
      <c r="CF803">
        <v>0</v>
      </c>
      <c r="CG803">
        <v>0</v>
      </c>
      <c r="CH803">
        <v>0</v>
      </c>
      <c r="CI803">
        <v>0</v>
      </c>
      <c r="CJ803">
        <v>0</v>
      </c>
      <c r="CK803">
        <v>0</v>
      </c>
      <c r="CL803">
        <v>0</v>
      </c>
      <c r="CM803">
        <v>0</v>
      </c>
      <c r="CN803">
        <v>0</v>
      </c>
      <c r="CO803">
        <v>0</v>
      </c>
      <c r="CP803">
        <v>0</v>
      </c>
      <c r="CQ803">
        <v>0</v>
      </c>
      <c r="CR803">
        <v>0</v>
      </c>
      <c r="CS803">
        <v>0</v>
      </c>
      <c r="CT803">
        <v>0</v>
      </c>
      <c r="CU803">
        <v>0</v>
      </c>
      <c r="CV803">
        <v>0</v>
      </c>
      <c r="CW803">
        <v>0</v>
      </c>
      <c r="CX803">
        <v>90000</v>
      </c>
      <c r="CY803">
        <v>0</v>
      </c>
      <c r="CZ803">
        <v>-19772.919999999998</v>
      </c>
      <c r="DA803">
        <v>70227.08</v>
      </c>
      <c r="DB803">
        <v>70227.08</v>
      </c>
      <c r="DC803">
        <v>0</v>
      </c>
      <c r="DD803">
        <v>0</v>
      </c>
      <c r="DE803">
        <v>100</v>
      </c>
      <c r="DF803">
        <v>0</v>
      </c>
      <c r="DG803">
        <v>0</v>
      </c>
      <c r="DH803">
        <v>0</v>
      </c>
      <c r="DI803">
        <v>0</v>
      </c>
      <c r="DJ803">
        <v>0</v>
      </c>
      <c r="DK803">
        <v>0</v>
      </c>
      <c r="DL803">
        <v>0</v>
      </c>
      <c r="DM803">
        <v>0</v>
      </c>
      <c r="DN803">
        <v>0</v>
      </c>
      <c r="DO803">
        <v>0</v>
      </c>
      <c r="DP803">
        <v>0</v>
      </c>
      <c r="DQ803">
        <v>0</v>
      </c>
      <c r="DR803">
        <v>0</v>
      </c>
      <c r="DS803">
        <v>0</v>
      </c>
      <c r="DT803">
        <v>0</v>
      </c>
      <c r="DU803">
        <v>0</v>
      </c>
      <c r="DV803">
        <v>0</v>
      </c>
      <c r="DW803">
        <v>0</v>
      </c>
      <c r="DX803">
        <v>0</v>
      </c>
      <c r="DY803">
        <v>0</v>
      </c>
      <c r="DZ803">
        <v>0</v>
      </c>
      <c r="EA803">
        <v>0</v>
      </c>
      <c r="EB803">
        <v>0</v>
      </c>
      <c r="EC803">
        <v>0</v>
      </c>
      <c r="ED803">
        <v>0</v>
      </c>
      <c r="EE803">
        <v>0</v>
      </c>
      <c r="EF803">
        <v>0</v>
      </c>
      <c r="EG803">
        <v>0</v>
      </c>
      <c r="EH803">
        <v>0</v>
      </c>
      <c r="EI803">
        <v>0</v>
      </c>
      <c r="EJ803">
        <v>0</v>
      </c>
      <c r="EK803">
        <v>0</v>
      </c>
      <c r="EL803">
        <v>0</v>
      </c>
      <c r="EM803">
        <v>0</v>
      </c>
      <c r="EN803">
        <v>0</v>
      </c>
      <c r="EO803">
        <v>0</v>
      </c>
      <c r="EP803">
        <v>0</v>
      </c>
      <c r="EQ803">
        <v>0</v>
      </c>
      <c r="ER803">
        <v>0</v>
      </c>
      <c r="ES803">
        <v>0</v>
      </c>
    </row>
    <row r="804" spans="1:149" hidden="1" x14ac:dyDescent="0.3">
      <c r="A804" t="s">
        <v>148</v>
      </c>
      <c r="B804" t="s">
        <v>1033</v>
      </c>
      <c r="C804" t="s">
        <v>1717</v>
      </c>
      <c r="D804" t="s">
        <v>1039</v>
      </c>
      <c r="E804" t="s">
        <v>1040</v>
      </c>
      <c r="F804" t="s">
        <v>1744</v>
      </c>
      <c r="G804" t="str">
        <f>VLOOKUP(L804,'[3]Locn Lookup 2'!G:H,2,FALSE)</f>
        <v>117 -  HAVEMEYER</v>
      </c>
      <c r="H804" t="str">
        <f t="shared" si="41"/>
        <v>17153117 -  HAVEMEYER</v>
      </c>
      <c r="I804" t="s">
        <v>154</v>
      </c>
      <c r="J804" t="s">
        <v>155</v>
      </c>
      <c r="L804" s="3">
        <v>117</v>
      </c>
      <c r="M804" t="s">
        <v>156</v>
      </c>
      <c r="N804" t="s">
        <v>1745</v>
      </c>
      <c r="O804" t="s">
        <v>1039</v>
      </c>
      <c r="P804" t="s">
        <v>158</v>
      </c>
      <c r="Q804" t="s">
        <v>159</v>
      </c>
      <c r="R804">
        <v>0</v>
      </c>
      <c r="S804">
        <v>0</v>
      </c>
      <c r="T804">
        <v>0</v>
      </c>
      <c r="U804">
        <v>0</v>
      </c>
      <c r="V804">
        <v>0</v>
      </c>
      <c r="W804">
        <v>0</v>
      </c>
      <c r="X804">
        <v>0</v>
      </c>
      <c r="Y804">
        <v>0</v>
      </c>
      <c r="Z804">
        <v>0</v>
      </c>
      <c r="AA804">
        <v>0</v>
      </c>
      <c r="AB804">
        <v>40000</v>
      </c>
      <c r="AC804">
        <v>0</v>
      </c>
      <c r="AD804">
        <v>-10079.379999999999</v>
      </c>
      <c r="AE804">
        <f t="shared" si="42"/>
        <v>-10079.379999999999</v>
      </c>
      <c r="AF804">
        <v>29920.62</v>
      </c>
      <c r="AG804">
        <v>29920.62</v>
      </c>
      <c r="AH804">
        <v>0</v>
      </c>
      <c r="AI804">
        <v>100</v>
      </c>
      <c r="AJ804">
        <v>0</v>
      </c>
      <c r="AK804">
        <v>0</v>
      </c>
      <c r="AL804">
        <v>0</v>
      </c>
      <c r="AM804">
        <v>0</v>
      </c>
      <c r="AN804">
        <v>0</v>
      </c>
      <c r="AO804">
        <v>0</v>
      </c>
      <c r="AP804">
        <v>0</v>
      </c>
      <c r="AQ804">
        <v>0</v>
      </c>
      <c r="AR804">
        <v>0</v>
      </c>
      <c r="AS804">
        <v>0</v>
      </c>
      <c r="AT804">
        <v>0</v>
      </c>
      <c r="AU804">
        <v>0</v>
      </c>
      <c r="AV804">
        <v>0</v>
      </c>
      <c r="AW804">
        <v>0</v>
      </c>
      <c r="AX804">
        <v>0</v>
      </c>
      <c r="AY804">
        <v>0</v>
      </c>
      <c r="AZ804" t="s">
        <v>1746</v>
      </c>
      <c r="BA804" t="s">
        <v>1744</v>
      </c>
      <c r="BB804" t="s">
        <v>161</v>
      </c>
      <c r="BC804" t="s">
        <v>161</v>
      </c>
      <c r="BD804" t="s">
        <v>161</v>
      </c>
      <c r="BE804" t="s">
        <v>161</v>
      </c>
      <c r="BF804" t="s">
        <v>159</v>
      </c>
      <c r="BG804" t="s">
        <v>161</v>
      </c>
      <c r="BH804" s="4">
        <v>42552</v>
      </c>
      <c r="BI804">
        <v>0</v>
      </c>
      <c r="BJ804" s="4">
        <v>42916</v>
      </c>
      <c r="BK804" t="s">
        <v>161</v>
      </c>
      <c r="BL804" t="s">
        <v>161</v>
      </c>
      <c r="BM804" t="s">
        <v>161</v>
      </c>
      <c r="BO804" t="s">
        <v>161</v>
      </c>
      <c r="BQ804" t="s">
        <v>161</v>
      </c>
      <c r="BS804" t="s">
        <v>161</v>
      </c>
      <c r="BU804" t="s">
        <v>161</v>
      </c>
      <c r="BW804" t="s">
        <v>161</v>
      </c>
      <c r="BX804" t="s">
        <v>161</v>
      </c>
      <c r="BZ804">
        <v>10079.379999999999</v>
      </c>
      <c r="CA804">
        <v>0</v>
      </c>
      <c r="CB804">
        <v>-10079.379999999999</v>
      </c>
      <c r="CC804">
        <v>0</v>
      </c>
      <c r="CD804">
        <v>0</v>
      </c>
      <c r="CE804">
        <v>0</v>
      </c>
      <c r="CF804">
        <v>0</v>
      </c>
      <c r="CG804">
        <v>0</v>
      </c>
      <c r="CH804">
        <v>10079.379999999999</v>
      </c>
      <c r="CI804">
        <v>0</v>
      </c>
      <c r="CJ804">
        <v>0</v>
      </c>
      <c r="CK804">
        <v>10079.379999999999</v>
      </c>
      <c r="CL804">
        <v>0</v>
      </c>
      <c r="CM804">
        <v>0</v>
      </c>
      <c r="CN804">
        <v>10079.379999999999</v>
      </c>
      <c r="CO804">
        <v>0</v>
      </c>
      <c r="CP804">
        <v>40000</v>
      </c>
      <c r="CQ804">
        <v>0</v>
      </c>
      <c r="CR804">
        <v>0</v>
      </c>
      <c r="CS804">
        <v>40000</v>
      </c>
      <c r="CT804">
        <v>29920.62</v>
      </c>
      <c r="CU804">
        <v>0</v>
      </c>
      <c r="CV804">
        <v>10079.379999999999</v>
      </c>
      <c r="CW804">
        <v>74.8</v>
      </c>
      <c r="CX804">
        <v>0</v>
      </c>
      <c r="CY804">
        <v>0</v>
      </c>
      <c r="CZ804">
        <v>0</v>
      </c>
      <c r="DA804">
        <v>0</v>
      </c>
      <c r="DB804">
        <v>0</v>
      </c>
      <c r="DC804">
        <v>0</v>
      </c>
      <c r="DD804">
        <v>0</v>
      </c>
      <c r="DE804">
        <v>0</v>
      </c>
      <c r="DF804">
        <v>0</v>
      </c>
      <c r="DG804">
        <v>0</v>
      </c>
      <c r="DH804">
        <v>0</v>
      </c>
      <c r="DI804">
        <v>0</v>
      </c>
      <c r="DJ804">
        <v>0</v>
      </c>
      <c r="DK804">
        <v>0</v>
      </c>
      <c r="DL804">
        <v>0</v>
      </c>
      <c r="DM804">
        <v>0</v>
      </c>
      <c r="DN804">
        <v>0</v>
      </c>
      <c r="DO804">
        <v>0</v>
      </c>
      <c r="DP804">
        <v>0</v>
      </c>
      <c r="DQ804">
        <v>0</v>
      </c>
      <c r="DR804">
        <v>0</v>
      </c>
      <c r="DS804">
        <v>0</v>
      </c>
      <c r="DT804">
        <v>0</v>
      </c>
      <c r="DU804">
        <v>0</v>
      </c>
      <c r="DV804">
        <v>0</v>
      </c>
      <c r="DW804">
        <v>0</v>
      </c>
      <c r="DX804">
        <v>0</v>
      </c>
      <c r="DY804">
        <v>0</v>
      </c>
      <c r="DZ804">
        <v>0</v>
      </c>
      <c r="EA804">
        <v>0</v>
      </c>
      <c r="EB804">
        <v>0</v>
      </c>
      <c r="EC804">
        <v>0</v>
      </c>
      <c r="ED804">
        <v>0</v>
      </c>
      <c r="EE804">
        <v>0</v>
      </c>
      <c r="EF804">
        <v>0</v>
      </c>
      <c r="EG804">
        <v>0</v>
      </c>
      <c r="EH804">
        <v>0</v>
      </c>
      <c r="EI804">
        <v>0</v>
      </c>
      <c r="EJ804">
        <v>0</v>
      </c>
      <c r="EK804">
        <v>0</v>
      </c>
      <c r="EL804">
        <v>0</v>
      </c>
      <c r="EM804">
        <v>0</v>
      </c>
      <c r="EN804">
        <v>0</v>
      </c>
      <c r="EO804">
        <v>0</v>
      </c>
      <c r="EP804">
        <v>0</v>
      </c>
      <c r="EQ804">
        <v>0</v>
      </c>
      <c r="ER804">
        <v>0</v>
      </c>
      <c r="ES804">
        <v>0</v>
      </c>
    </row>
    <row r="805" spans="1:149" hidden="1" x14ac:dyDescent="0.3">
      <c r="A805" t="s">
        <v>148</v>
      </c>
      <c r="B805" t="s">
        <v>1033</v>
      </c>
      <c r="C805" t="s">
        <v>1717</v>
      </c>
      <c r="D805" t="s">
        <v>1039</v>
      </c>
      <c r="E805" t="s">
        <v>1040</v>
      </c>
      <c r="F805" t="s">
        <v>1747</v>
      </c>
      <c r="G805" t="str">
        <f>VLOOKUP(L805,'[3]Locn Lookup 2'!G:H,2,FALSE)</f>
        <v>117 -  HAVEMEYER</v>
      </c>
      <c r="H805" t="str">
        <f t="shared" si="41"/>
        <v>17154117 -  HAVEMEYER</v>
      </c>
      <c r="I805" t="s">
        <v>154</v>
      </c>
      <c r="J805" t="s">
        <v>155</v>
      </c>
      <c r="L805" s="3">
        <v>117</v>
      </c>
      <c r="M805" t="s">
        <v>156</v>
      </c>
      <c r="N805" t="s">
        <v>1748</v>
      </c>
      <c r="O805" t="s">
        <v>1039</v>
      </c>
      <c r="P805" t="s">
        <v>158</v>
      </c>
      <c r="Q805" t="s">
        <v>159</v>
      </c>
      <c r="R805">
        <v>0</v>
      </c>
      <c r="S805">
        <v>0</v>
      </c>
      <c r="T805">
        <v>0</v>
      </c>
      <c r="U805">
        <v>0</v>
      </c>
      <c r="V805">
        <v>0</v>
      </c>
      <c r="W805">
        <v>0</v>
      </c>
      <c r="X805">
        <v>0</v>
      </c>
      <c r="Y805">
        <v>0</v>
      </c>
      <c r="Z805">
        <v>0</v>
      </c>
      <c r="AA805">
        <v>0</v>
      </c>
      <c r="AB805">
        <v>32000</v>
      </c>
      <c r="AC805">
        <v>0</v>
      </c>
      <c r="AD805">
        <v>-5911.25</v>
      </c>
      <c r="AE805">
        <f t="shared" si="42"/>
        <v>-5911.25</v>
      </c>
      <c r="AF805">
        <v>26088.75</v>
      </c>
      <c r="AG805">
        <v>26088.75</v>
      </c>
      <c r="AH805">
        <v>0</v>
      </c>
      <c r="AI805">
        <v>100</v>
      </c>
      <c r="AJ805">
        <v>0</v>
      </c>
      <c r="AK805">
        <v>0</v>
      </c>
      <c r="AL805">
        <v>0</v>
      </c>
      <c r="AM805">
        <v>0</v>
      </c>
      <c r="AN805">
        <v>0</v>
      </c>
      <c r="AO805">
        <v>0</v>
      </c>
      <c r="AP805">
        <v>0</v>
      </c>
      <c r="AQ805">
        <v>0</v>
      </c>
      <c r="AR805">
        <v>0</v>
      </c>
      <c r="AS805">
        <v>0</v>
      </c>
      <c r="AT805">
        <v>0</v>
      </c>
      <c r="AU805">
        <v>0</v>
      </c>
      <c r="AV805">
        <v>0</v>
      </c>
      <c r="AW805">
        <v>0</v>
      </c>
      <c r="AX805">
        <v>0</v>
      </c>
      <c r="AY805">
        <v>0</v>
      </c>
      <c r="AZ805" t="s">
        <v>1749</v>
      </c>
      <c r="BA805" t="s">
        <v>1747</v>
      </c>
      <c r="BB805" t="s">
        <v>161</v>
      </c>
      <c r="BC805" t="s">
        <v>161</v>
      </c>
      <c r="BD805" t="s">
        <v>161</v>
      </c>
      <c r="BE805" t="s">
        <v>161</v>
      </c>
      <c r="BF805" t="s">
        <v>159</v>
      </c>
      <c r="BG805" t="s">
        <v>161</v>
      </c>
      <c r="BH805" s="4">
        <v>42552</v>
      </c>
      <c r="BI805">
        <v>0</v>
      </c>
      <c r="BJ805" s="4">
        <v>42916</v>
      </c>
      <c r="BK805" t="s">
        <v>161</v>
      </c>
      <c r="BL805" t="s">
        <v>161</v>
      </c>
      <c r="BM805" t="s">
        <v>161</v>
      </c>
      <c r="BO805" t="s">
        <v>161</v>
      </c>
      <c r="BQ805" t="s">
        <v>161</v>
      </c>
      <c r="BS805" t="s">
        <v>161</v>
      </c>
      <c r="BU805" t="s">
        <v>161</v>
      </c>
      <c r="BW805" t="s">
        <v>161</v>
      </c>
      <c r="BX805" t="s">
        <v>161</v>
      </c>
      <c r="BZ805">
        <v>5911.25</v>
      </c>
      <c r="CA805">
        <v>0</v>
      </c>
      <c r="CB805">
        <v>-5911.25</v>
      </c>
      <c r="CC805">
        <v>0</v>
      </c>
      <c r="CD805">
        <v>0</v>
      </c>
      <c r="CE805">
        <v>0</v>
      </c>
      <c r="CF805">
        <v>0</v>
      </c>
      <c r="CG805">
        <v>0</v>
      </c>
      <c r="CH805">
        <v>5911.25</v>
      </c>
      <c r="CI805">
        <v>0</v>
      </c>
      <c r="CJ805">
        <v>0</v>
      </c>
      <c r="CK805">
        <v>5911.25</v>
      </c>
      <c r="CL805">
        <v>0</v>
      </c>
      <c r="CM805">
        <v>0</v>
      </c>
      <c r="CN805">
        <v>5911.25</v>
      </c>
      <c r="CO805">
        <v>0</v>
      </c>
      <c r="CP805">
        <v>32000</v>
      </c>
      <c r="CQ805">
        <v>0</v>
      </c>
      <c r="CR805">
        <v>0</v>
      </c>
      <c r="CS805">
        <v>32000</v>
      </c>
      <c r="CT805">
        <v>26088.75</v>
      </c>
      <c r="CU805">
        <v>0</v>
      </c>
      <c r="CV805">
        <v>5911.25</v>
      </c>
      <c r="CW805">
        <v>81.53</v>
      </c>
      <c r="CX805">
        <v>0</v>
      </c>
      <c r="CY805">
        <v>0</v>
      </c>
      <c r="CZ805">
        <v>0</v>
      </c>
      <c r="DA805">
        <v>0</v>
      </c>
      <c r="DB805">
        <v>0</v>
      </c>
      <c r="DC805">
        <v>0</v>
      </c>
      <c r="DD805">
        <v>0</v>
      </c>
      <c r="DE805">
        <v>0</v>
      </c>
      <c r="DF805">
        <v>0</v>
      </c>
      <c r="DG805">
        <v>0</v>
      </c>
      <c r="DH805">
        <v>0</v>
      </c>
      <c r="DI805">
        <v>0</v>
      </c>
      <c r="DJ805">
        <v>0</v>
      </c>
      <c r="DK805">
        <v>0</v>
      </c>
      <c r="DL805">
        <v>0</v>
      </c>
      <c r="DM805">
        <v>0</v>
      </c>
      <c r="DN805">
        <v>0</v>
      </c>
      <c r="DO805">
        <v>0</v>
      </c>
      <c r="DP805">
        <v>0</v>
      </c>
      <c r="DQ805">
        <v>0</v>
      </c>
      <c r="DR805">
        <v>0</v>
      </c>
      <c r="DS805">
        <v>0</v>
      </c>
      <c r="DT805">
        <v>0</v>
      </c>
      <c r="DU805">
        <v>0</v>
      </c>
      <c r="DV805">
        <v>0</v>
      </c>
      <c r="DW805">
        <v>0</v>
      </c>
      <c r="DX805">
        <v>0</v>
      </c>
      <c r="DY805">
        <v>0</v>
      </c>
      <c r="DZ805">
        <v>0</v>
      </c>
      <c r="EA805">
        <v>0</v>
      </c>
      <c r="EB805">
        <v>0</v>
      </c>
      <c r="EC805">
        <v>0</v>
      </c>
      <c r="ED805">
        <v>0</v>
      </c>
      <c r="EE805">
        <v>0</v>
      </c>
      <c r="EF805">
        <v>0</v>
      </c>
      <c r="EG805">
        <v>0</v>
      </c>
      <c r="EH805">
        <v>0</v>
      </c>
      <c r="EI805">
        <v>0</v>
      </c>
      <c r="EJ805">
        <v>0</v>
      </c>
      <c r="EK805">
        <v>0</v>
      </c>
      <c r="EL805">
        <v>0</v>
      </c>
      <c r="EM805">
        <v>0</v>
      </c>
      <c r="EN805">
        <v>0</v>
      </c>
      <c r="EO805">
        <v>0</v>
      </c>
      <c r="EP805">
        <v>0</v>
      </c>
      <c r="EQ805">
        <v>0</v>
      </c>
      <c r="ER805">
        <v>0</v>
      </c>
      <c r="ES805">
        <v>0</v>
      </c>
    </row>
    <row r="806" spans="1:149" hidden="1" x14ac:dyDescent="0.3">
      <c r="A806" t="s">
        <v>148</v>
      </c>
      <c r="B806" t="s">
        <v>1033</v>
      </c>
      <c r="C806" t="s">
        <v>1717</v>
      </c>
      <c r="D806" t="s">
        <v>1039</v>
      </c>
      <c r="E806" t="s">
        <v>1040</v>
      </c>
      <c r="F806" t="s">
        <v>1750</v>
      </c>
      <c r="G806" t="str">
        <f>VLOOKUP(L806,'[3]Locn Lookup 2'!G:H,2,FALSE)</f>
        <v>117 -  HAVEMEYER</v>
      </c>
      <c r="H806" t="str">
        <f t="shared" si="41"/>
        <v>29048117 -  HAVEMEYER</v>
      </c>
      <c r="I806" t="s">
        <v>154</v>
      </c>
      <c r="J806" t="s">
        <v>155</v>
      </c>
      <c r="L806" s="3">
        <v>117</v>
      </c>
      <c r="M806" t="s">
        <v>156</v>
      </c>
      <c r="N806" t="s">
        <v>1751</v>
      </c>
      <c r="O806" t="s">
        <v>1039</v>
      </c>
      <c r="P806" t="s">
        <v>158</v>
      </c>
      <c r="Q806" t="s">
        <v>307</v>
      </c>
      <c r="R806">
        <v>0</v>
      </c>
      <c r="S806">
        <v>0</v>
      </c>
      <c r="T806">
        <v>0</v>
      </c>
      <c r="U806">
        <v>0</v>
      </c>
      <c r="V806">
        <v>0</v>
      </c>
      <c r="W806">
        <v>0</v>
      </c>
      <c r="X806">
        <v>0</v>
      </c>
      <c r="Y806">
        <v>0</v>
      </c>
      <c r="Z806">
        <v>0</v>
      </c>
      <c r="AA806">
        <v>0</v>
      </c>
      <c r="AB806">
        <v>29000</v>
      </c>
      <c r="AC806">
        <v>0</v>
      </c>
      <c r="AD806">
        <v>-8597.5</v>
      </c>
      <c r="AE806">
        <f t="shared" si="42"/>
        <v>-8597.5</v>
      </c>
      <c r="AF806">
        <v>20402.5</v>
      </c>
      <c r="AG806">
        <v>20402.5</v>
      </c>
      <c r="AH806">
        <v>0</v>
      </c>
      <c r="AI806">
        <v>100</v>
      </c>
      <c r="AJ806">
        <v>0</v>
      </c>
      <c r="AK806">
        <v>0</v>
      </c>
      <c r="AL806">
        <v>0</v>
      </c>
      <c r="AM806">
        <v>0</v>
      </c>
      <c r="AN806">
        <v>0</v>
      </c>
      <c r="AO806">
        <v>0</v>
      </c>
      <c r="AP806">
        <v>0</v>
      </c>
      <c r="AQ806">
        <v>0</v>
      </c>
      <c r="AR806">
        <v>0</v>
      </c>
      <c r="AS806">
        <v>0</v>
      </c>
      <c r="AT806">
        <v>0</v>
      </c>
      <c r="AU806">
        <v>0</v>
      </c>
      <c r="AV806">
        <v>0</v>
      </c>
      <c r="AW806">
        <v>0</v>
      </c>
      <c r="AX806">
        <v>0</v>
      </c>
      <c r="AY806">
        <v>0</v>
      </c>
      <c r="AZ806" t="s">
        <v>1716</v>
      </c>
      <c r="BA806" t="s">
        <v>1750</v>
      </c>
      <c r="BB806" t="s">
        <v>161</v>
      </c>
      <c r="BC806" t="s">
        <v>161</v>
      </c>
      <c r="BD806" t="s">
        <v>161</v>
      </c>
      <c r="BE806" t="s">
        <v>161</v>
      </c>
      <c r="BF806" t="s">
        <v>159</v>
      </c>
      <c r="BG806" t="s">
        <v>161</v>
      </c>
      <c r="BH806" t="s">
        <v>161</v>
      </c>
      <c r="BI806">
        <v>0</v>
      </c>
      <c r="BJ806" t="s">
        <v>161</v>
      </c>
      <c r="BK806" t="s">
        <v>161</v>
      </c>
      <c r="BL806" t="s">
        <v>161</v>
      </c>
      <c r="BM806" t="s">
        <v>161</v>
      </c>
      <c r="BO806" t="s">
        <v>161</v>
      </c>
      <c r="BQ806" t="s">
        <v>161</v>
      </c>
      <c r="BS806" t="s">
        <v>161</v>
      </c>
      <c r="BU806" t="s">
        <v>161</v>
      </c>
      <c r="BW806" t="s">
        <v>161</v>
      </c>
      <c r="BX806" t="s">
        <v>161</v>
      </c>
      <c r="BZ806">
        <v>0</v>
      </c>
      <c r="CA806">
        <v>0</v>
      </c>
      <c r="CB806">
        <v>0</v>
      </c>
      <c r="CC806">
        <v>0</v>
      </c>
      <c r="CD806">
        <v>0</v>
      </c>
      <c r="CE806">
        <v>0</v>
      </c>
      <c r="CF806">
        <v>0</v>
      </c>
      <c r="CG806">
        <v>0</v>
      </c>
      <c r="CH806">
        <v>0</v>
      </c>
      <c r="CI806">
        <v>0</v>
      </c>
      <c r="CJ806">
        <v>0</v>
      </c>
      <c r="CK806">
        <v>0</v>
      </c>
      <c r="CL806">
        <v>0</v>
      </c>
      <c r="CM806">
        <v>0</v>
      </c>
      <c r="CN806">
        <v>0</v>
      </c>
      <c r="CO806">
        <v>0</v>
      </c>
      <c r="CP806">
        <v>0</v>
      </c>
      <c r="CQ806">
        <v>0</v>
      </c>
      <c r="CR806">
        <v>0</v>
      </c>
      <c r="CS806">
        <v>0</v>
      </c>
      <c r="CT806">
        <v>0</v>
      </c>
      <c r="CU806">
        <v>0</v>
      </c>
      <c r="CV806">
        <v>0</v>
      </c>
      <c r="CW806">
        <v>0</v>
      </c>
      <c r="CX806">
        <v>0</v>
      </c>
      <c r="CY806">
        <v>0</v>
      </c>
      <c r="CZ806">
        <v>0</v>
      </c>
      <c r="DA806">
        <v>0</v>
      </c>
      <c r="DB806">
        <v>0</v>
      </c>
      <c r="DC806">
        <v>0</v>
      </c>
      <c r="DD806">
        <v>0</v>
      </c>
      <c r="DE806">
        <v>0</v>
      </c>
      <c r="DF806">
        <v>0</v>
      </c>
      <c r="DG806">
        <v>0</v>
      </c>
      <c r="DH806">
        <v>0</v>
      </c>
      <c r="DI806">
        <v>0</v>
      </c>
      <c r="DJ806">
        <v>0</v>
      </c>
      <c r="DK806">
        <v>0</v>
      </c>
      <c r="DL806">
        <v>0</v>
      </c>
      <c r="DM806">
        <v>0</v>
      </c>
      <c r="DN806">
        <v>0</v>
      </c>
      <c r="DO806">
        <v>0</v>
      </c>
      <c r="DP806">
        <v>0</v>
      </c>
      <c r="DQ806">
        <v>0</v>
      </c>
      <c r="DR806">
        <v>0</v>
      </c>
      <c r="DS806">
        <v>0</v>
      </c>
      <c r="DT806">
        <v>0</v>
      </c>
      <c r="DU806">
        <v>0</v>
      </c>
      <c r="DV806">
        <v>0</v>
      </c>
      <c r="DW806">
        <v>0</v>
      </c>
      <c r="DX806">
        <v>0</v>
      </c>
      <c r="DY806">
        <v>0</v>
      </c>
      <c r="DZ806">
        <v>0</v>
      </c>
      <c r="EA806">
        <v>0</v>
      </c>
      <c r="EB806">
        <v>0</v>
      </c>
      <c r="EC806">
        <v>0</v>
      </c>
      <c r="ED806">
        <v>0</v>
      </c>
      <c r="EE806">
        <v>0</v>
      </c>
      <c r="EF806">
        <v>0</v>
      </c>
      <c r="EG806">
        <v>0</v>
      </c>
      <c r="EH806">
        <v>0</v>
      </c>
      <c r="EI806">
        <v>0</v>
      </c>
      <c r="EJ806">
        <v>0</v>
      </c>
      <c r="EK806">
        <v>0</v>
      </c>
      <c r="EL806">
        <v>0</v>
      </c>
      <c r="EM806">
        <v>0</v>
      </c>
      <c r="EN806">
        <v>0</v>
      </c>
      <c r="EO806">
        <v>0</v>
      </c>
      <c r="EP806">
        <v>0</v>
      </c>
      <c r="EQ806">
        <v>0</v>
      </c>
      <c r="ER806">
        <v>0</v>
      </c>
      <c r="ES806">
        <v>0</v>
      </c>
    </row>
    <row r="807" spans="1:149" hidden="1" x14ac:dyDescent="0.3">
      <c r="A807" t="s">
        <v>148</v>
      </c>
      <c r="B807" t="s">
        <v>1033</v>
      </c>
      <c r="C807" t="s">
        <v>1717</v>
      </c>
      <c r="D807" t="s">
        <v>837</v>
      </c>
      <c r="E807" t="s">
        <v>838</v>
      </c>
      <c r="F807" t="s">
        <v>1752</v>
      </c>
      <c r="G807" t="str">
        <f>VLOOKUP(L807,'[3]Locn Lookup 2'!G:H,2,FALSE)</f>
        <v>117 -  HAVEMEYER</v>
      </c>
      <c r="H807" t="str">
        <f t="shared" si="41"/>
        <v>16164117 -  HAVEMEYER</v>
      </c>
      <c r="I807" t="s">
        <v>154</v>
      </c>
      <c r="J807" t="s">
        <v>155</v>
      </c>
      <c r="L807" s="3">
        <v>117</v>
      </c>
      <c r="M807" t="s">
        <v>156</v>
      </c>
      <c r="N807" t="s">
        <v>1753</v>
      </c>
      <c r="O807" t="s">
        <v>837</v>
      </c>
      <c r="P807" t="s">
        <v>158</v>
      </c>
      <c r="Q807" t="s">
        <v>159</v>
      </c>
      <c r="R807">
        <v>0</v>
      </c>
      <c r="S807">
        <v>0</v>
      </c>
      <c r="T807">
        <v>0</v>
      </c>
      <c r="U807">
        <v>0</v>
      </c>
      <c r="V807">
        <v>0</v>
      </c>
      <c r="W807">
        <v>0</v>
      </c>
      <c r="X807">
        <v>0</v>
      </c>
      <c r="Y807">
        <v>0</v>
      </c>
      <c r="Z807">
        <v>0</v>
      </c>
      <c r="AA807">
        <v>0</v>
      </c>
      <c r="AB807">
        <v>57000</v>
      </c>
      <c r="AC807">
        <v>0</v>
      </c>
      <c r="AD807">
        <v>-250.15</v>
      </c>
      <c r="AE807">
        <f t="shared" si="42"/>
        <v>-250.15</v>
      </c>
      <c r="AF807">
        <v>56749.85</v>
      </c>
      <c r="AG807">
        <v>56749.85</v>
      </c>
      <c r="AH807">
        <v>0</v>
      </c>
      <c r="AI807">
        <v>100</v>
      </c>
      <c r="AJ807">
        <v>0</v>
      </c>
      <c r="AK807">
        <v>0</v>
      </c>
      <c r="AL807">
        <v>0</v>
      </c>
      <c r="AM807">
        <v>0</v>
      </c>
      <c r="AN807">
        <v>0</v>
      </c>
      <c r="AO807">
        <v>0</v>
      </c>
      <c r="AP807">
        <v>0</v>
      </c>
      <c r="AQ807">
        <v>0</v>
      </c>
      <c r="AR807">
        <v>0</v>
      </c>
      <c r="AS807">
        <v>0</v>
      </c>
      <c r="AT807">
        <v>0</v>
      </c>
      <c r="AU807">
        <v>0</v>
      </c>
      <c r="AV807">
        <v>0</v>
      </c>
      <c r="AW807">
        <v>0</v>
      </c>
      <c r="AX807">
        <v>0</v>
      </c>
      <c r="AY807">
        <v>0</v>
      </c>
      <c r="AZ807" t="s">
        <v>1754</v>
      </c>
      <c r="BA807" t="s">
        <v>1752</v>
      </c>
      <c r="BB807" t="s">
        <v>161</v>
      </c>
      <c r="BC807" t="s">
        <v>161</v>
      </c>
      <c r="BD807" t="s">
        <v>161</v>
      </c>
      <c r="BE807" t="s">
        <v>161</v>
      </c>
      <c r="BF807" t="s">
        <v>159</v>
      </c>
      <c r="BG807" t="s">
        <v>161</v>
      </c>
      <c r="BH807" s="4">
        <v>42186</v>
      </c>
      <c r="BI807">
        <v>0</v>
      </c>
      <c r="BJ807" s="4">
        <v>42551</v>
      </c>
      <c r="BK807" t="s">
        <v>161</v>
      </c>
      <c r="BL807" t="s">
        <v>161</v>
      </c>
      <c r="BM807" t="s">
        <v>161</v>
      </c>
      <c r="BO807" t="s">
        <v>161</v>
      </c>
      <c r="BQ807" t="s">
        <v>161</v>
      </c>
      <c r="BS807" t="s">
        <v>161</v>
      </c>
      <c r="BU807" t="s">
        <v>161</v>
      </c>
      <c r="BW807" t="s">
        <v>161</v>
      </c>
      <c r="BX807" t="s">
        <v>161</v>
      </c>
      <c r="BZ807">
        <v>0</v>
      </c>
      <c r="CA807">
        <v>0</v>
      </c>
      <c r="CB807">
        <v>0</v>
      </c>
      <c r="CC807">
        <v>0</v>
      </c>
      <c r="CD807">
        <v>0</v>
      </c>
      <c r="CE807">
        <v>0</v>
      </c>
      <c r="CF807">
        <v>0</v>
      </c>
      <c r="CG807">
        <v>0</v>
      </c>
      <c r="CH807">
        <v>0</v>
      </c>
      <c r="CI807">
        <v>0</v>
      </c>
      <c r="CJ807">
        <v>0</v>
      </c>
      <c r="CK807">
        <v>0</v>
      </c>
      <c r="CL807">
        <v>0</v>
      </c>
      <c r="CM807">
        <v>0</v>
      </c>
      <c r="CN807">
        <v>0</v>
      </c>
      <c r="CO807">
        <v>0</v>
      </c>
      <c r="CP807">
        <v>250.15</v>
      </c>
      <c r="CQ807">
        <v>0</v>
      </c>
      <c r="CR807">
        <v>-250.15</v>
      </c>
      <c r="CS807">
        <v>0</v>
      </c>
      <c r="CT807">
        <v>0</v>
      </c>
      <c r="CU807">
        <v>0</v>
      </c>
      <c r="CV807">
        <v>0</v>
      </c>
      <c r="CW807">
        <v>0</v>
      </c>
      <c r="CX807">
        <v>57000</v>
      </c>
      <c r="CY807">
        <v>0</v>
      </c>
      <c r="CZ807">
        <v>0</v>
      </c>
      <c r="DA807">
        <v>57000</v>
      </c>
      <c r="DB807">
        <v>56749.85</v>
      </c>
      <c r="DC807">
        <v>0</v>
      </c>
      <c r="DD807">
        <v>250.15</v>
      </c>
      <c r="DE807">
        <v>99.56</v>
      </c>
      <c r="DF807">
        <v>0</v>
      </c>
      <c r="DG807">
        <v>0</v>
      </c>
      <c r="DH807">
        <v>0</v>
      </c>
      <c r="DI807">
        <v>0</v>
      </c>
      <c r="DJ807">
        <v>0</v>
      </c>
      <c r="DK807">
        <v>0</v>
      </c>
      <c r="DL807">
        <v>0</v>
      </c>
      <c r="DM807">
        <v>0</v>
      </c>
      <c r="DN807">
        <v>0</v>
      </c>
      <c r="DO807">
        <v>0</v>
      </c>
      <c r="DP807">
        <v>0</v>
      </c>
      <c r="DQ807">
        <v>0</v>
      </c>
      <c r="DR807">
        <v>0</v>
      </c>
      <c r="DS807">
        <v>0</v>
      </c>
      <c r="DT807">
        <v>0</v>
      </c>
      <c r="DU807">
        <v>0</v>
      </c>
      <c r="DV807">
        <v>0</v>
      </c>
      <c r="DW807">
        <v>0</v>
      </c>
      <c r="DX807">
        <v>0</v>
      </c>
      <c r="DY807">
        <v>0</v>
      </c>
      <c r="DZ807">
        <v>0</v>
      </c>
      <c r="EA807">
        <v>0</v>
      </c>
      <c r="EB807">
        <v>0</v>
      </c>
      <c r="EC807">
        <v>0</v>
      </c>
      <c r="ED807">
        <v>0</v>
      </c>
      <c r="EE807">
        <v>0</v>
      </c>
      <c r="EF807">
        <v>0</v>
      </c>
      <c r="EG807">
        <v>0</v>
      </c>
      <c r="EH807">
        <v>0</v>
      </c>
      <c r="EI807">
        <v>0</v>
      </c>
      <c r="EJ807">
        <v>0</v>
      </c>
      <c r="EK807">
        <v>0</v>
      </c>
      <c r="EL807">
        <v>0</v>
      </c>
      <c r="EM807">
        <v>0</v>
      </c>
      <c r="EN807">
        <v>0</v>
      </c>
      <c r="EO807">
        <v>0</v>
      </c>
      <c r="EP807">
        <v>0</v>
      </c>
      <c r="EQ807">
        <v>0</v>
      </c>
      <c r="ER807">
        <v>0</v>
      </c>
      <c r="ES807">
        <v>0</v>
      </c>
    </row>
    <row r="808" spans="1:149" hidden="1" x14ac:dyDescent="0.3">
      <c r="A808" t="s">
        <v>148</v>
      </c>
      <c r="B808" t="s">
        <v>1033</v>
      </c>
      <c r="C808" t="s">
        <v>1717</v>
      </c>
      <c r="D808" t="s">
        <v>837</v>
      </c>
      <c r="E808" t="s">
        <v>838</v>
      </c>
      <c r="F808" t="s">
        <v>1755</v>
      </c>
      <c r="G808" t="str">
        <f>VLOOKUP(L808,'[3]Locn Lookup 2'!G:H,2,FALSE)</f>
        <v>117 -  HAVEMEYER</v>
      </c>
      <c r="H808" t="str">
        <f t="shared" si="41"/>
        <v>17155117 -  HAVEMEYER</v>
      </c>
      <c r="I808" t="s">
        <v>154</v>
      </c>
      <c r="J808" t="s">
        <v>155</v>
      </c>
      <c r="L808" s="3">
        <v>117</v>
      </c>
      <c r="M808" t="s">
        <v>156</v>
      </c>
      <c r="N808" t="s">
        <v>1756</v>
      </c>
      <c r="O808" t="s">
        <v>837</v>
      </c>
      <c r="P808" t="s">
        <v>158</v>
      </c>
      <c r="Q808" t="s">
        <v>159</v>
      </c>
      <c r="R808">
        <v>0</v>
      </c>
      <c r="S808">
        <v>0</v>
      </c>
      <c r="T808">
        <v>0</v>
      </c>
      <c r="U808">
        <v>0</v>
      </c>
      <c r="V808">
        <v>0</v>
      </c>
      <c r="W808">
        <v>0</v>
      </c>
      <c r="X808">
        <v>0</v>
      </c>
      <c r="Y808">
        <v>0</v>
      </c>
      <c r="Z808">
        <v>0</v>
      </c>
      <c r="AA808">
        <v>0</v>
      </c>
      <c r="AB808">
        <v>25000</v>
      </c>
      <c r="AC808">
        <v>0</v>
      </c>
      <c r="AD808">
        <v>0</v>
      </c>
      <c r="AE808">
        <f t="shared" si="42"/>
        <v>0</v>
      </c>
      <c r="AF808">
        <v>25000</v>
      </c>
      <c r="AG808">
        <v>25000</v>
      </c>
      <c r="AH808">
        <v>0</v>
      </c>
      <c r="AI808">
        <v>100</v>
      </c>
      <c r="AJ808">
        <v>0</v>
      </c>
      <c r="AK808">
        <v>0</v>
      </c>
      <c r="AL808">
        <v>0</v>
      </c>
      <c r="AM808">
        <v>0</v>
      </c>
      <c r="AN808">
        <v>0</v>
      </c>
      <c r="AO808">
        <v>0</v>
      </c>
      <c r="AP808">
        <v>0</v>
      </c>
      <c r="AQ808">
        <v>0</v>
      </c>
      <c r="AR808">
        <v>0</v>
      </c>
      <c r="AS808">
        <v>0</v>
      </c>
      <c r="AT808">
        <v>0</v>
      </c>
      <c r="AU808">
        <v>0</v>
      </c>
      <c r="AV808">
        <v>0</v>
      </c>
      <c r="AW808">
        <v>0</v>
      </c>
      <c r="AX808">
        <v>0</v>
      </c>
      <c r="AY808">
        <v>0</v>
      </c>
      <c r="AZ808" t="s">
        <v>1757</v>
      </c>
      <c r="BA808" t="s">
        <v>1755</v>
      </c>
      <c r="BB808" t="s">
        <v>161</v>
      </c>
      <c r="BC808" t="s">
        <v>161</v>
      </c>
      <c r="BD808" t="s">
        <v>161</v>
      </c>
      <c r="BE808" t="s">
        <v>161</v>
      </c>
      <c r="BF808" t="s">
        <v>159</v>
      </c>
      <c r="BG808" t="s">
        <v>161</v>
      </c>
      <c r="BH808" s="4">
        <v>42552</v>
      </c>
      <c r="BI808">
        <v>0</v>
      </c>
      <c r="BJ808" s="4">
        <v>42916</v>
      </c>
      <c r="BK808" t="s">
        <v>161</v>
      </c>
      <c r="BL808" t="s">
        <v>161</v>
      </c>
      <c r="BM808" t="s">
        <v>161</v>
      </c>
      <c r="BO808" t="s">
        <v>161</v>
      </c>
      <c r="BQ808" t="s">
        <v>161</v>
      </c>
      <c r="BS808" t="s">
        <v>161</v>
      </c>
      <c r="BU808" t="s">
        <v>161</v>
      </c>
      <c r="BW808" t="s">
        <v>161</v>
      </c>
      <c r="BX808" t="s">
        <v>161</v>
      </c>
      <c r="BZ808">
        <v>0</v>
      </c>
      <c r="CA808">
        <v>0</v>
      </c>
      <c r="CB808">
        <v>0</v>
      </c>
      <c r="CC808">
        <v>0</v>
      </c>
      <c r="CD808">
        <v>0</v>
      </c>
      <c r="CE808">
        <v>0</v>
      </c>
      <c r="CF808">
        <v>0</v>
      </c>
      <c r="CG808">
        <v>0</v>
      </c>
      <c r="CH808">
        <v>10244.77</v>
      </c>
      <c r="CI808">
        <v>0</v>
      </c>
      <c r="CJ808">
        <v>0</v>
      </c>
      <c r="CK808">
        <v>10244.77</v>
      </c>
      <c r="CL808">
        <v>10244.77</v>
      </c>
      <c r="CM808">
        <v>0</v>
      </c>
      <c r="CN808">
        <v>0</v>
      </c>
      <c r="CO808">
        <v>100</v>
      </c>
      <c r="CP808">
        <v>25000</v>
      </c>
      <c r="CQ808">
        <v>0</v>
      </c>
      <c r="CR808">
        <v>0</v>
      </c>
      <c r="CS808">
        <v>25000</v>
      </c>
      <c r="CT808">
        <v>14755.23</v>
      </c>
      <c r="CU808">
        <v>0</v>
      </c>
      <c r="CV808">
        <v>10244.77</v>
      </c>
      <c r="CW808">
        <v>59.02</v>
      </c>
      <c r="CX808">
        <v>0</v>
      </c>
      <c r="CY808">
        <v>0</v>
      </c>
      <c r="CZ808">
        <v>0</v>
      </c>
      <c r="DA808">
        <v>0</v>
      </c>
      <c r="DB808">
        <v>0</v>
      </c>
      <c r="DC808">
        <v>0</v>
      </c>
      <c r="DD808">
        <v>0</v>
      </c>
      <c r="DE808">
        <v>0</v>
      </c>
      <c r="DF808">
        <v>0</v>
      </c>
      <c r="DG808">
        <v>0</v>
      </c>
      <c r="DH808">
        <v>0</v>
      </c>
      <c r="DI808">
        <v>0</v>
      </c>
      <c r="DJ808">
        <v>0</v>
      </c>
      <c r="DK808">
        <v>0</v>
      </c>
      <c r="DL808">
        <v>0</v>
      </c>
      <c r="DM808">
        <v>0</v>
      </c>
      <c r="DN808">
        <v>0</v>
      </c>
      <c r="DO808">
        <v>0</v>
      </c>
      <c r="DP808">
        <v>0</v>
      </c>
      <c r="DQ808">
        <v>0</v>
      </c>
      <c r="DR808">
        <v>0</v>
      </c>
      <c r="DS808">
        <v>0</v>
      </c>
      <c r="DT808">
        <v>0</v>
      </c>
      <c r="DU808">
        <v>0</v>
      </c>
      <c r="DV808">
        <v>0</v>
      </c>
      <c r="DW808">
        <v>0</v>
      </c>
      <c r="DX808">
        <v>0</v>
      </c>
      <c r="DY808">
        <v>0</v>
      </c>
      <c r="DZ808">
        <v>0</v>
      </c>
      <c r="EA808">
        <v>0</v>
      </c>
      <c r="EB808">
        <v>0</v>
      </c>
      <c r="EC808">
        <v>0</v>
      </c>
      <c r="ED808">
        <v>0</v>
      </c>
      <c r="EE808">
        <v>0</v>
      </c>
      <c r="EF808">
        <v>0</v>
      </c>
      <c r="EG808">
        <v>0</v>
      </c>
      <c r="EH808">
        <v>0</v>
      </c>
      <c r="EI808">
        <v>0</v>
      </c>
      <c r="EJ808">
        <v>0</v>
      </c>
      <c r="EK808">
        <v>0</v>
      </c>
      <c r="EL808">
        <v>0</v>
      </c>
      <c r="EM808">
        <v>0</v>
      </c>
      <c r="EN808">
        <v>0</v>
      </c>
      <c r="EO808">
        <v>0</v>
      </c>
      <c r="EP808">
        <v>0</v>
      </c>
      <c r="EQ808">
        <v>0</v>
      </c>
      <c r="ER808">
        <v>0</v>
      </c>
      <c r="ES808">
        <v>0</v>
      </c>
    </row>
    <row r="809" spans="1:149" hidden="1" x14ac:dyDescent="0.3">
      <c r="A809" t="s">
        <v>148</v>
      </c>
      <c r="B809" t="s">
        <v>1033</v>
      </c>
      <c r="C809" t="s">
        <v>1717</v>
      </c>
      <c r="D809" t="s">
        <v>151</v>
      </c>
      <c r="E809" t="s">
        <v>152</v>
      </c>
      <c r="F809" t="s">
        <v>1352</v>
      </c>
      <c r="G809" t="str">
        <f>VLOOKUP(L809,'[3]Locn Lookup 2'!G:H,2,FALSE)</f>
        <v>117 -  HAVEMEYER</v>
      </c>
      <c r="H809" t="str">
        <f t="shared" si="41"/>
        <v>12142117 -  HAVEMEYER</v>
      </c>
      <c r="I809" t="s">
        <v>154</v>
      </c>
      <c r="J809" t="s">
        <v>155</v>
      </c>
      <c r="L809" s="3">
        <v>117</v>
      </c>
      <c r="M809" t="s">
        <v>156</v>
      </c>
      <c r="N809" t="s">
        <v>1758</v>
      </c>
      <c r="O809" t="s">
        <v>151</v>
      </c>
      <c r="P809" t="s">
        <v>158</v>
      </c>
      <c r="Q809" t="s">
        <v>307</v>
      </c>
      <c r="R809">
        <v>0</v>
      </c>
      <c r="S809">
        <v>0</v>
      </c>
      <c r="T809">
        <v>0</v>
      </c>
      <c r="U809">
        <v>0</v>
      </c>
      <c r="V809">
        <v>0</v>
      </c>
      <c r="W809">
        <v>0</v>
      </c>
      <c r="X809">
        <v>0</v>
      </c>
      <c r="Y809">
        <v>0</v>
      </c>
      <c r="Z809">
        <v>0</v>
      </c>
      <c r="AA809">
        <v>0</v>
      </c>
      <c r="AB809">
        <v>572000</v>
      </c>
      <c r="AC809">
        <v>8222.1</v>
      </c>
      <c r="AD809">
        <v>-76725.52</v>
      </c>
      <c r="AE809">
        <f t="shared" si="42"/>
        <v>-68503.42</v>
      </c>
      <c r="AF809">
        <v>503496.58</v>
      </c>
      <c r="AG809">
        <v>503496.58</v>
      </c>
      <c r="AH809">
        <v>0</v>
      </c>
      <c r="AI809">
        <v>100</v>
      </c>
      <c r="AJ809">
        <v>0</v>
      </c>
      <c r="AK809">
        <v>0</v>
      </c>
      <c r="AL809">
        <v>0</v>
      </c>
      <c r="AM809">
        <v>0</v>
      </c>
      <c r="AN809">
        <v>0</v>
      </c>
      <c r="AO809">
        <v>0</v>
      </c>
      <c r="AP809">
        <v>0</v>
      </c>
      <c r="AQ809">
        <v>0</v>
      </c>
      <c r="AR809">
        <v>0</v>
      </c>
      <c r="AS809">
        <v>0</v>
      </c>
      <c r="AT809">
        <v>0</v>
      </c>
      <c r="AU809">
        <v>0</v>
      </c>
      <c r="AV809">
        <v>0</v>
      </c>
      <c r="AW809">
        <v>0</v>
      </c>
      <c r="AX809">
        <v>0</v>
      </c>
      <c r="AY809">
        <v>0</v>
      </c>
      <c r="AZ809" t="s">
        <v>297</v>
      </c>
      <c r="BA809" t="s">
        <v>1352</v>
      </c>
      <c r="BB809" t="s">
        <v>161</v>
      </c>
      <c r="BC809" t="s">
        <v>161</v>
      </c>
      <c r="BD809" t="s">
        <v>161</v>
      </c>
      <c r="BE809" t="s">
        <v>161</v>
      </c>
      <c r="BF809" t="s">
        <v>159</v>
      </c>
      <c r="BG809" t="s">
        <v>161</v>
      </c>
      <c r="BH809" t="s">
        <v>161</v>
      </c>
      <c r="BI809">
        <v>0</v>
      </c>
      <c r="BJ809" t="s">
        <v>161</v>
      </c>
      <c r="BK809" t="s">
        <v>161</v>
      </c>
      <c r="BL809" t="s">
        <v>1354</v>
      </c>
      <c r="BM809" t="s">
        <v>161</v>
      </c>
      <c r="BO809" t="s">
        <v>161</v>
      </c>
      <c r="BQ809" t="s">
        <v>161</v>
      </c>
      <c r="BS809" t="s">
        <v>161</v>
      </c>
      <c r="BU809" t="s">
        <v>161</v>
      </c>
      <c r="BW809" t="s">
        <v>161</v>
      </c>
      <c r="BX809" t="s">
        <v>161</v>
      </c>
      <c r="BZ809">
        <v>0</v>
      </c>
      <c r="CA809">
        <v>0</v>
      </c>
      <c r="CB809">
        <v>0</v>
      </c>
      <c r="CC809">
        <v>0</v>
      </c>
      <c r="CD809">
        <v>0</v>
      </c>
      <c r="CE809">
        <v>0</v>
      </c>
      <c r="CF809">
        <v>0</v>
      </c>
      <c r="CG809">
        <v>0</v>
      </c>
      <c r="CH809">
        <v>0</v>
      </c>
      <c r="CI809">
        <v>0</v>
      </c>
      <c r="CJ809">
        <v>0</v>
      </c>
      <c r="CK809">
        <v>0</v>
      </c>
      <c r="CL809">
        <v>0</v>
      </c>
      <c r="CM809">
        <v>0</v>
      </c>
      <c r="CN809">
        <v>0</v>
      </c>
      <c r="CO809">
        <v>0</v>
      </c>
      <c r="CP809">
        <v>0</v>
      </c>
      <c r="CQ809">
        <v>0</v>
      </c>
      <c r="CR809">
        <v>0</v>
      </c>
      <c r="CS809">
        <v>0</v>
      </c>
      <c r="CT809">
        <v>0</v>
      </c>
      <c r="CU809">
        <v>0</v>
      </c>
      <c r="CV809">
        <v>0</v>
      </c>
      <c r="CW809">
        <v>0</v>
      </c>
      <c r="CX809">
        <v>0</v>
      </c>
      <c r="CY809">
        <v>0</v>
      </c>
      <c r="CZ809">
        <v>0</v>
      </c>
      <c r="DA809">
        <v>0</v>
      </c>
      <c r="DB809">
        <v>0</v>
      </c>
      <c r="DC809">
        <v>0</v>
      </c>
      <c r="DD809">
        <v>0</v>
      </c>
      <c r="DE809">
        <v>0</v>
      </c>
      <c r="DF809">
        <v>0</v>
      </c>
      <c r="DG809">
        <v>0</v>
      </c>
      <c r="DH809">
        <v>0</v>
      </c>
      <c r="DI809">
        <v>0</v>
      </c>
      <c r="DJ809">
        <v>0</v>
      </c>
      <c r="DK809">
        <v>0</v>
      </c>
      <c r="DL809">
        <v>0</v>
      </c>
      <c r="DM809">
        <v>0</v>
      </c>
      <c r="DN809">
        <v>0</v>
      </c>
      <c r="DO809">
        <v>0</v>
      </c>
      <c r="DP809">
        <v>0</v>
      </c>
      <c r="DQ809">
        <v>0</v>
      </c>
      <c r="DR809">
        <v>0</v>
      </c>
      <c r="DS809">
        <v>0</v>
      </c>
      <c r="DT809">
        <v>0</v>
      </c>
      <c r="DU809">
        <v>0</v>
      </c>
      <c r="DV809">
        <v>1725.52</v>
      </c>
      <c r="DW809">
        <v>0</v>
      </c>
      <c r="DX809">
        <v>-1725.52</v>
      </c>
      <c r="DY809">
        <v>0</v>
      </c>
      <c r="DZ809">
        <v>0</v>
      </c>
      <c r="EA809">
        <v>0</v>
      </c>
      <c r="EB809">
        <v>0</v>
      </c>
      <c r="EC809">
        <v>0</v>
      </c>
      <c r="ED809">
        <v>572000</v>
      </c>
      <c r="EE809">
        <v>8222.1</v>
      </c>
      <c r="EF809">
        <v>-75000</v>
      </c>
      <c r="EG809">
        <v>505222.1</v>
      </c>
      <c r="EH809">
        <v>503496.58</v>
      </c>
      <c r="EI809">
        <v>0</v>
      </c>
      <c r="EJ809">
        <v>1725.52</v>
      </c>
      <c r="EK809">
        <v>99.66</v>
      </c>
      <c r="EL809">
        <v>0</v>
      </c>
      <c r="EM809">
        <v>0</v>
      </c>
      <c r="EN809">
        <v>0</v>
      </c>
      <c r="EO809">
        <v>0</v>
      </c>
      <c r="EP809">
        <v>0</v>
      </c>
      <c r="EQ809">
        <v>0</v>
      </c>
      <c r="ER809">
        <v>0</v>
      </c>
      <c r="ES809">
        <v>0</v>
      </c>
    </row>
    <row r="810" spans="1:149" hidden="1" x14ac:dyDescent="0.3">
      <c r="A810" t="s">
        <v>148</v>
      </c>
      <c r="B810" t="s">
        <v>1033</v>
      </c>
      <c r="C810" t="s">
        <v>1717</v>
      </c>
      <c r="D810" t="s">
        <v>151</v>
      </c>
      <c r="E810" t="s">
        <v>152</v>
      </c>
      <c r="F810" t="s">
        <v>1331</v>
      </c>
      <c r="G810" t="str">
        <f>VLOOKUP(L810,'[3]Locn Lookup 2'!G:H,2,FALSE)</f>
        <v>117 -  HAVEMEYER</v>
      </c>
      <c r="H810" t="str">
        <f t="shared" si="41"/>
        <v>13153117 -  HAVEMEYER</v>
      </c>
      <c r="I810" t="s">
        <v>154</v>
      </c>
      <c r="J810" t="s">
        <v>155</v>
      </c>
      <c r="L810" s="3">
        <v>117</v>
      </c>
      <c r="M810" t="s">
        <v>156</v>
      </c>
      <c r="N810" t="s">
        <v>1759</v>
      </c>
      <c r="O810" t="s">
        <v>151</v>
      </c>
      <c r="P810" t="s">
        <v>158</v>
      </c>
      <c r="Q810" t="s">
        <v>307</v>
      </c>
      <c r="R810">
        <v>0</v>
      </c>
      <c r="S810">
        <v>0</v>
      </c>
      <c r="T810">
        <v>0</v>
      </c>
      <c r="U810">
        <v>0</v>
      </c>
      <c r="V810">
        <v>0</v>
      </c>
      <c r="W810">
        <v>0</v>
      </c>
      <c r="X810">
        <v>0</v>
      </c>
      <c r="Y810">
        <v>0</v>
      </c>
      <c r="Z810">
        <v>0</v>
      </c>
      <c r="AA810">
        <v>0</v>
      </c>
      <c r="AB810">
        <v>125000</v>
      </c>
      <c r="AC810">
        <v>0</v>
      </c>
      <c r="AD810">
        <v>-2262.6</v>
      </c>
      <c r="AE810">
        <f t="shared" si="42"/>
        <v>-2262.6</v>
      </c>
      <c r="AF810">
        <v>122737.4</v>
      </c>
      <c r="AG810">
        <v>122737.4</v>
      </c>
      <c r="AH810">
        <v>0</v>
      </c>
      <c r="AI810">
        <v>100</v>
      </c>
      <c r="AJ810">
        <v>0</v>
      </c>
      <c r="AK810">
        <v>0</v>
      </c>
      <c r="AL810">
        <v>0</v>
      </c>
      <c r="AM810">
        <v>0</v>
      </c>
      <c r="AN810">
        <v>0</v>
      </c>
      <c r="AO810">
        <v>0</v>
      </c>
      <c r="AP810">
        <v>0</v>
      </c>
      <c r="AQ810">
        <v>0</v>
      </c>
      <c r="AR810">
        <v>0</v>
      </c>
      <c r="AS810">
        <v>0</v>
      </c>
      <c r="AT810">
        <v>0</v>
      </c>
      <c r="AU810">
        <v>0</v>
      </c>
      <c r="AV810">
        <v>0</v>
      </c>
      <c r="AW810">
        <v>0</v>
      </c>
      <c r="AX810">
        <v>0</v>
      </c>
      <c r="AY810">
        <v>0</v>
      </c>
      <c r="AZ810" t="s">
        <v>413</v>
      </c>
      <c r="BA810" t="s">
        <v>1331</v>
      </c>
      <c r="BB810" t="s">
        <v>161</v>
      </c>
      <c r="BC810" t="s">
        <v>161</v>
      </c>
      <c r="BD810" t="s">
        <v>161</v>
      </c>
      <c r="BE810" t="s">
        <v>161</v>
      </c>
      <c r="BF810" t="s">
        <v>159</v>
      </c>
      <c r="BG810" t="s">
        <v>161</v>
      </c>
      <c r="BH810" s="4">
        <v>41091</v>
      </c>
      <c r="BI810">
        <v>0</v>
      </c>
      <c r="BJ810" s="4">
        <v>41455</v>
      </c>
      <c r="BK810" t="s">
        <v>161</v>
      </c>
      <c r="BL810" t="s">
        <v>161</v>
      </c>
      <c r="BM810" t="s">
        <v>161</v>
      </c>
      <c r="BO810" t="s">
        <v>161</v>
      </c>
      <c r="BQ810" t="s">
        <v>161</v>
      </c>
      <c r="BS810" t="s">
        <v>161</v>
      </c>
      <c r="BU810" t="s">
        <v>161</v>
      </c>
      <c r="BW810" t="s">
        <v>161</v>
      </c>
      <c r="BX810" t="s">
        <v>161</v>
      </c>
      <c r="BZ810">
        <v>0</v>
      </c>
      <c r="CA810">
        <v>0</v>
      </c>
      <c r="CB810">
        <v>0</v>
      </c>
      <c r="CC810">
        <v>0</v>
      </c>
      <c r="CD810">
        <v>0</v>
      </c>
      <c r="CE810">
        <v>0</v>
      </c>
      <c r="CF810">
        <v>0</v>
      </c>
      <c r="CG810">
        <v>0</v>
      </c>
      <c r="CH810">
        <v>0</v>
      </c>
      <c r="CI810">
        <v>0</v>
      </c>
      <c r="CJ810">
        <v>0</v>
      </c>
      <c r="CK810">
        <v>0</v>
      </c>
      <c r="CL810">
        <v>0</v>
      </c>
      <c r="CM810">
        <v>0</v>
      </c>
      <c r="CN810">
        <v>0</v>
      </c>
      <c r="CO810">
        <v>0</v>
      </c>
      <c r="CP810">
        <v>0</v>
      </c>
      <c r="CQ810">
        <v>0</v>
      </c>
      <c r="CR810">
        <v>0</v>
      </c>
      <c r="CS810">
        <v>0</v>
      </c>
      <c r="CT810">
        <v>0</v>
      </c>
      <c r="CU810">
        <v>0</v>
      </c>
      <c r="CV810">
        <v>0</v>
      </c>
      <c r="CW810">
        <v>0</v>
      </c>
      <c r="CX810">
        <v>0</v>
      </c>
      <c r="CY810">
        <v>0</v>
      </c>
      <c r="CZ810">
        <v>0</v>
      </c>
      <c r="DA810">
        <v>0</v>
      </c>
      <c r="DB810">
        <v>0</v>
      </c>
      <c r="DC810">
        <v>0</v>
      </c>
      <c r="DD810">
        <v>0</v>
      </c>
      <c r="DE810">
        <v>0</v>
      </c>
      <c r="DF810">
        <v>0</v>
      </c>
      <c r="DG810">
        <v>0</v>
      </c>
      <c r="DH810">
        <v>0</v>
      </c>
      <c r="DI810">
        <v>0</v>
      </c>
      <c r="DJ810">
        <v>0</v>
      </c>
      <c r="DK810">
        <v>0</v>
      </c>
      <c r="DL810">
        <v>0</v>
      </c>
      <c r="DM810">
        <v>0</v>
      </c>
      <c r="DN810">
        <v>1872.13</v>
      </c>
      <c r="DO810">
        <v>0</v>
      </c>
      <c r="DP810">
        <v>-1872.13</v>
      </c>
      <c r="DQ810">
        <v>0</v>
      </c>
      <c r="DR810">
        <v>0</v>
      </c>
      <c r="DS810">
        <v>0</v>
      </c>
      <c r="DT810">
        <v>0</v>
      </c>
      <c r="DU810">
        <v>0</v>
      </c>
      <c r="DV810">
        <v>125000</v>
      </c>
      <c r="DW810">
        <v>0</v>
      </c>
      <c r="DX810">
        <v>-390.47</v>
      </c>
      <c r="DY810">
        <v>124609.53</v>
      </c>
      <c r="DZ810">
        <v>122737.4</v>
      </c>
      <c r="EA810">
        <v>0</v>
      </c>
      <c r="EB810">
        <v>1872.13</v>
      </c>
      <c r="EC810">
        <v>98.5</v>
      </c>
      <c r="ED810">
        <v>0</v>
      </c>
      <c r="EE810">
        <v>0</v>
      </c>
      <c r="EF810">
        <v>0</v>
      </c>
      <c r="EG810">
        <v>0</v>
      </c>
      <c r="EH810">
        <v>0</v>
      </c>
      <c r="EI810">
        <v>0</v>
      </c>
      <c r="EJ810">
        <v>0</v>
      </c>
      <c r="EK810">
        <v>0</v>
      </c>
      <c r="EL810">
        <v>0</v>
      </c>
      <c r="EM810">
        <v>0</v>
      </c>
      <c r="EN810">
        <v>0</v>
      </c>
      <c r="EO810">
        <v>0</v>
      </c>
      <c r="EP810">
        <v>0</v>
      </c>
      <c r="EQ810">
        <v>0</v>
      </c>
      <c r="ER810">
        <v>0</v>
      </c>
      <c r="ES810">
        <v>0</v>
      </c>
    </row>
    <row r="811" spans="1:149" hidden="1" x14ac:dyDescent="0.3">
      <c r="A811" t="s">
        <v>148</v>
      </c>
      <c r="B811" t="s">
        <v>1033</v>
      </c>
      <c r="C811" t="s">
        <v>1717</v>
      </c>
      <c r="D811" t="s">
        <v>151</v>
      </c>
      <c r="E811" t="s">
        <v>152</v>
      </c>
      <c r="F811" t="s">
        <v>1456</v>
      </c>
      <c r="G811" t="str">
        <f>VLOOKUP(L811,'[3]Locn Lookup 2'!G:H,2,FALSE)</f>
        <v>117 -  HAVEMEYER</v>
      </c>
      <c r="H811" t="str">
        <f t="shared" si="41"/>
        <v>13161117 -  HAVEMEYER</v>
      </c>
      <c r="I811" t="s">
        <v>154</v>
      </c>
      <c r="J811" t="s">
        <v>155</v>
      </c>
      <c r="L811" s="3">
        <v>117</v>
      </c>
      <c r="M811" t="s">
        <v>156</v>
      </c>
      <c r="N811" t="s">
        <v>1760</v>
      </c>
      <c r="O811" t="s">
        <v>151</v>
      </c>
      <c r="P811" t="s">
        <v>158</v>
      </c>
      <c r="Q811" t="s">
        <v>307</v>
      </c>
      <c r="R811">
        <v>0</v>
      </c>
      <c r="S811">
        <v>0</v>
      </c>
      <c r="T811">
        <v>0</v>
      </c>
      <c r="U811">
        <v>0</v>
      </c>
      <c r="V811">
        <v>0</v>
      </c>
      <c r="W811">
        <v>0</v>
      </c>
      <c r="X811">
        <v>0</v>
      </c>
      <c r="Y811">
        <v>0</v>
      </c>
      <c r="Z811">
        <v>0</v>
      </c>
      <c r="AA811">
        <v>0</v>
      </c>
      <c r="AB811">
        <v>150000</v>
      </c>
      <c r="AC811">
        <v>0</v>
      </c>
      <c r="AD811">
        <v>-7618.05</v>
      </c>
      <c r="AE811">
        <f t="shared" si="42"/>
        <v>-7618.05</v>
      </c>
      <c r="AF811">
        <v>142381.95000000001</v>
      </c>
      <c r="AG811">
        <v>142381.95000000001</v>
      </c>
      <c r="AH811">
        <v>0</v>
      </c>
      <c r="AI811">
        <v>100</v>
      </c>
      <c r="AJ811">
        <v>0</v>
      </c>
      <c r="AK811">
        <v>0</v>
      </c>
      <c r="AL811">
        <v>0</v>
      </c>
      <c r="AM811">
        <v>0</v>
      </c>
      <c r="AN811">
        <v>0</v>
      </c>
      <c r="AO811">
        <v>0</v>
      </c>
      <c r="AP811">
        <v>0</v>
      </c>
      <c r="AQ811">
        <v>0</v>
      </c>
      <c r="AR811">
        <v>0</v>
      </c>
      <c r="AS811">
        <v>0</v>
      </c>
      <c r="AT811">
        <v>0</v>
      </c>
      <c r="AU811">
        <v>0</v>
      </c>
      <c r="AV811">
        <v>0</v>
      </c>
      <c r="AW811">
        <v>0</v>
      </c>
      <c r="AX811">
        <v>0</v>
      </c>
      <c r="AY811">
        <v>0</v>
      </c>
      <c r="AZ811" t="s">
        <v>1458</v>
      </c>
      <c r="BA811" t="s">
        <v>1456</v>
      </c>
      <c r="BB811" t="s">
        <v>161</v>
      </c>
      <c r="BC811" t="s">
        <v>161</v>
      </c>
      <c r="BD811" t="s">
        <v>161</v>
      </c>
      <c r="BE811" t="s">
        <v>161</v>
      </c>
      <c r="BF811" t="s">
        <v>159</v>
      </c>
      <c r="BG811" t="s">
        <v>161</v>
      </c>
      <c r="BH811" s="4">
        <v>41091</v>
      </c>
      <c r="BI811">
        <v>0</v>
      </c>
      <c r="BJ811" s="4">
        <v>41455</v>
      </c>
      <c r="BK811" t="s">
        <v>161</v>
      </c>
      <c r="BL811" t="s">
        <v>161</v>
      </c>
      <c r="BM811" t="s">
        <v>161</v>
      </c>
      <c r="BO811" t="s">
        <v>161</v>
      </c>
      <c r="BQ811" t="s">
        <v>161</v>
      </c>
      <c r="BS811" t="s">
        <v>161</v>
      </c>
      <c r="BU811" t="s">
        <v>161</v>
      </c>
      <c r="BW811" t="s">
        <v>161</v>
      </c>
      <c r="BX811" t="s">
        <v>161</v>
      </c>
      <c r="BZ811">
        <v>0</v>
      </c>
      <c r="CA811">
        <v>0</v>
      </c>
      <c r="CB811">
        <v>0</v>
      </c>
      <c r="CC811">
        <v>0</v>
      </c>
      <c r="CD811">
        <v>0</v>
      </c>
      <c r="CE811">
        <v>0</v>
      </c>
      <c r="CF811">
        <v>0</v>
      </c>
      <c r="CG811">
        <v>0</v>
      </c>
      <c r="CH811">
        <v>0</v>
      </c>
      <c r="CI811">
        <v>0</v>
      </c>
      <c r="CJ811">
        <v>0</v>
      </c>
      <c r="CK811">
        <v>0</v>
      </c>
      <c r="CL811">
        <v>0</v>
      </c>
      <c r="CM811">
        <v>0</v>
      </c>
      <c r="CN811">
        <v>0</v>
      </c>
      <c r="CO811">
        <v>0</v>
      </c>
      <c r="CP811">
        <v>0</v>
      </c>
      <c r="CQ811">
        <v>0</v>
      </c>
      <c r="CR811">
        <v>0</v>
      </c>
      <c r="CS811">
        <v>0</v>
      </c>
      <c r="CT811">
        <v>0</v>
      </c>
      <c r="CU811">
        <v>0</v>
      </c>
      <c r="CV811">
        <v>0</v>
      </c>
      <c r="CW811">
        <v>0</v>
      </c>
      <c r="CX811">
        <v>0</v>
      </c>
      <c r="CY811">
        <v>0</v>
      </c>
      <c r="CZ811">
        <v>0</v>
      </c>
      <c r="DA811">
        <v>0</v>
      </c>
      <c r="DB811">
        <v>0</v>
      </c>
      <c r="DC811">
        <v>0</v>
      </c>
      <c r="DD811">
        <v>0</v>
      </c>
      <c r="DE811">
        <v>0</v>
      </c>
      <c r="DF811">
        <v>0</v>
      </c>
      <c r="DG811">
        <v>0</v>
      </c>
      <c r="DH811">
        <v>0</v>
      </c>
      <c r="DI811">
        <v>0</v>
      </c>
      <c r="DJ811">
        <v>0</v>
      </c>
      <c r="DK811">
        <v>0</v>
      </c>
      <c r="DL811">
        <v>0</v>
      </c>
      <c r="DM811">
        <v>0</v>
      </c>
      <c r="DN811">
        <v>128597.55</v>
      </c>
      <c r="DO811">
        <v>0</v>
      </c>
      <c r="DP811">
        <v>-7618.05</v>
      </c>
      <c r="DQ811">
        <v>120979.5</v>
      </c>
      <c r="DR811">
        <v>120979.5</v>
      </c>
      <c r="DS811">
        <v>0</v>
      </c>
      <c r="DT811">
        <v>0</v>
      </c>
      <c r="DU811">
        <v>100</v>
      </c>
      <c r="DV811">
        <v>150000</v>
      </c>
      <c r="DW811">
        <v>0</v>
      </c>
      <c r="DX811">
        <v>0</v>
      </c>
      <c r="DY811">
        <v>150000</v>
      </c>
      <c r="DZ811">
        <v>21402.45</v>
      </c>
      <c r="EA811">
        <v>0</v>
      </c>
      <c r="EB811">
        <v>128597.55</v>
      </c>
      <c r="EC811">
        <v>14.27</v>
      </c>
      <c r="ED811">
        <v>0</v>
      </c>
      <c r="EE811">
        <v>0</v>
      </c>
      <c r="EF811">
        <v>0</v>
      </c>
      <c r="EG811">
        <v>0</v>
      </c>
      <c r="EH811">
        <v>0</v>
      </c>
      <c r="EI811">
        <v>0</v>
      </c>
      <c r="EJ811">
        <v>0</v>
      </c>
      <c r="EK811">
        <v>0</v>
      </c>
      <c r="EL811">
        <v>0</v>
      </c>
      <c r="EM811">
        <v>0</v>
      </c>
      <c r="EN811">
        <v>0</v>
      </c>
      <c r="EO811">
        <v>0</v>
      </c>
      <c r="EP811">
        <v>0</v>
      </c>
      <c r="EQ811">
        <v>0</v>
      </c>
      <c r="ER811">
        <v>0</v>
      </c>
      <c r="ES811">
        <v>0</v>
      </c>
    </row>
    <row r="812" spans="1:149" hidden="1" x14ac:dyDescent="0.3">
      <c r="A812" t="s">
        <v>148</v>
      </c>
      <c r="B812" t="s">
        <v>1033</v>
      </c>
      <c r="C812" t="s">
        <v>1717</v>
      </c>
      <c r="D812" t="s">
        <v>151</v>
      </c>
      <c r="E812" t="s">
        <v>152</v>
      </c>
      <c r="F812" t="s">
        <v>1761</v>
      </c>
      <c r="G812" t="str">
        <f>VLOOKUP(L812,'[3]Locn Lookup 2'!G:H,2,FALSE)</f>
        <v>117 -  HAVEMEYER</v>
      </c>
      <c r="H812" t="str">
        <f t="shared" si="41"/>
        <v>15164117 -  HAVEMEYER</v>
      </c>
      <c r="I812" t="s">
        <v>154</v>
      </c>
      <c r="J812" t="s">
        <v>155</v>
      </c>
      <c r="L812" s="3">
        <v>117</v>
      </c>
      <c r="M812" t="s">
        <v>156</v>
      </c>
      <c r="N812" t="s">
        <v>1762</v>
      </c>
      <c r="O812" t="s">
        <v>151</v>
      </c>
      <c r="P812" t="s">
        <v>158</v>
      </c>
      <c r="Q812" t="s">
        <v>159</v>
      </c>
      <c r="R812">
        <v>0</v>
      </c>
      <c r="S812">
        <v>0</v>
      </c>
      <c r="T812">
        <v>0</v>
      </c>
      <c r="U812">
        <v>0</v>
      </c>
      <c r="V812">
        <v>0</v>
      </c>
      <c r="W812">
        <v>0</v>
      </c>
      <c r="X812">
        <v>0</v>
      </c>
      <c r="Y812">
        <v>0</v>
      </c>
      <c r="Z812">
        <v>0</v>
      </c>
      <c r="AA812">
        <v>0</v>
      </c>
      <c r="AB812">
        <v>150000</v>
      </c>
      <c r="AC812">
        <v>0</v>
      </c>
      <c r="AD812">
        <v>0</v>
      </c>
      <c r="AE812">
        <f t="shared" si="42"/>
        <v>0</v>
      </c>
      <c r="AF812">
        <v>150000</v>
      </c>
      <c r="AG812">
        <v>150000</v>
      </c>
      <c r="AH812">
        <v>0</v>
      </c>
      <c r="AI812">
        <v>100</v>
      </c>
      <c r="AJ812">
        <v>1897</v>
      </c>
      <c r="AK812">
        <v>0</v>
      </c>
      <c r="AL812">
        <v>0</v>
      </c>
      <c r="AM812">
        <v>0</v>
      </c>
      <c r="AN812">
        <v>1897</v>
      </c>
      <c r="AO812">
        <v>1897</v>
      </c>
      <c r="AP812">
        <v>0</v>
      </c>
      <c r="AQ812">
        <v>0</v>
      </c>
      <c r="AR812">
        <v>100</v>
      </c>
      <c r="AS812">
        <v>0</v>
      </c>
      <c r="AT812">
        <v>0</v>
      </c>
      <c r="AU812">
        <v>0</v>
      </c>
      <c r="AV812">
        <v>0</v>
      </c>
      <c r="AW812">
        <v>0</v>
      </c>
      <c r="AX812">
        <v>0</v>
      </c>
      <c r="AY812">
        <v>0</v>
      </c>
      <c r="AZ812" t="s">
        <v>297</v>
      </c>
      <c r="BA812" t="s">
        <v>1761</v>
      </c>
      <c r="BB812" t="s">
        <v>161</v>
      </c>
      <c r="BC812" t="s">
        <v>161</v>
      </c>
      <c r="BD812" t="s">
        <v>161</v>
      </c>
      <c r="BE812" t="s">
        <v>161</v>
      </c>
      <c r="BF812" t="s">
        <v>159</v>
      </c>
      <c r="BG812" t="s">
        <v>161</v>
      </c>
      <c r="BH812" s="4">
        <v>41821</v>
      </c>
      <c r="BI812">
        <v>0</v>
      </c>
      <c r="BJ812" s="4">
        <v>42185</v>
      </c>
      <c r="BK812" t="s">
        <v>161</v>
      </c>
      <c r="BL812" t="s">
        <v>161</v>
      </c>
      <c r="BM812" t="s">
        <v>161</v>
      </c>
      <c r="BO812" t="s">
        <v>161</v>
      </c>
      <c r="BQ812" t="s">
        <v>161</v>
      </c>
      <c r="BS812" t="s">
        <v>161</v>
      </c>
      <c r="BU812" t="s">
        <v>161</v>
      </c>
      <c r="BW812" t="s">
        <v>161</v>
      </c>
      <c r="BX812" t="s">
        <v>161</v>
      </c>
      <c r="BZ812">
        <v>1897</v>
      </c>
      <c r="CA812">
        <v>0</v>
      </c>
      <c r="CB812">
        <v>0</v>
      </c>
      <c r="CC812">
        <v>1897</v>
      </c>
      <c r="CD812">
        <v>0</v>
      </c>
      <c r="CE812">
        <v>0</v>
      </c>
      <c r="CF812">
        <v>1897</v>
      </c>
      <c r="CG812">
        <v>0</v>
      </c>
      <c r="CH812">
        <v>1897</v>
      </c>
      <c r="CI812">
        <v>0</v>
      </c>
      <c r="CJ812">
        <v>0</v>
      </c>
      <c r="CK812">
        <v>1897</v>
      </c>
      <c r="CL812">
        <v>0</v>
      </c>
      <c r="CM812">
        <v>0</v>
      </c>
      <c r="CN812">
        <v>1897</v>
      </c>
      <c r="CO812">
        <v>0</v>
      </c>
      <c r="CP812">
        <v>2252</v>
      </c>
      <c r="CQ812">
        <v>0</v>
      </c>
      <c r="CR812">
        <v>0</v>
      </c>
      <c r="CS812">
        <v>2252</v>
      </c>
      <c r="CT812">
        <v>355</v>
      </c>
      <c r="CU812">
        <v>0</v>
      </c>
      <c r="CV812">
        <v>1897</v>
      </c>
      <c r="CW812">
        <v>15.76</v>
      </c>
      <c r="CX812">
        <v>21296.29</v>
      </c>
      <c r="CY812">
        <v>0</v>
      </c>
      <c r="CZ812">
        <v>0</v>
      </c>
      <c r="DA812">
        <v>21296.29</v>
      </c>
      <c r="DB812">
        <v>19044.29</v>
      </c>
      <c r="DC812">
        <v>0</v>
      </c>
      <c r="DD812">
        <v>2252</v>
      </c>
      <c r="DE812">
        <v>89.43</v>
      </c>
      <c r="DF812">
        <v>150000</v>
      </c>
      <c r="DG812">
        <v>0</v>
      </c>
      <c r="DH812">
        <v>0</v>
      </c>
      <c r="DI812">
        <v>150000</v>
      </c>
      <c r="DJ812">
        <v>128703.71</v>
      </c>
      <c r="DK812">
        <v>0</v>
      </c>
      <c r="DL812">
        <v>21296.29</v>
      </c>
      <c r="DM812">
        <v>85.8</v>
      </c>
      <c r="DN812">
        <v>0</v>
      </c>
      <c r="DO812">
        <v>0</v>
      </c>
      <c r="DP812">
        <v>0</v>
      </c>
      <c r="DQ812">
        <v>0</v>
      </c>
      <c r="DR812">
        <v>0</v>
      </c>
      <c r="DS812">
        <v>0</v>
      </c>
      <c r="DT812">
        <v>0</v>
      </c>
      <c r="DU812">
        <v>0</v>
      </c>
      <c r="DV812">
        <v>0</v>
      </c>
      <c r="DW812">
        <v>0</v>
      </c>
      <c r="DX812">
        <v>0</v>
      </c>
      <c r="DY812">
        <v>0</v>
      </c>
      <c r="DZ812">
        <v>0</v>
      </c>
      <c r="EA812">
        <v>0</v>
      </c>
      <c r="EB812">
        <v>0</v>
      </c>
      <c r="EC812">
        <v>0</v>
      </c>
      <c r="ED812">
        <v>0</v>
      </c>
      <c r="EE812">
        <v>0</v>
      </c>
      <c r="EF812">
        <v>0</v>
      </c>
      <c r="EG812">
        <v>0</v>
      </c>
      <c r="EH812">
        <v>0</v>
      </c>
      <c r="EI812">
        <v>0</v>
      </c>
      <c r="EJ812">
        <v>0</v>
      </c>
      <c r="EK812">
        <v>0</v>
      </c>
      <c r="EL812">
        <v>0</v>
      </c>
      <c r="EM812">
        <v>0</v>
      </c>
      <c r="EN812">
        <v>0</v>
      </c>
      <c r="EO812">
        <v>0</v>
      </c>
      <c r="EP812">
        <v>0</v>
      </c>
      <c r="EQ812">
        <v>0</v>
      </c>
      <c r="ER812">
        <v>0</v>
      </c>
      <c r="ES812">
        <v>0</v>
      </c>
    </row>
    <row r="813" spans="1:149" hidden="1" x14ac:dyDescent="0.3">
      <c r="A813" t="s">
        <v>148</v>
      </c>
      <c r="B813" t="s">
        <v>1033</v>
      </c>
      <c r="C813" t="s">
        <v>1717</v>
      </c>
      <c r="D813" t="s">
        <v>151</v>
      </c>
      <c r="E813" t="s">
        <v>152</v>
      </c>
      <c r="F813" t="s">
        <v>1172</v>
      </c>
      <c r="G813" t="str">
        <f>VLOOKUP(L813,'[3]Locn Lookup 2'!G:H,2,FALSE)</f>
        <v>117 -  HAVEMEYER</v>
      </c>
      <c r="H813" t="str">
        <f t="shared" si="41"/>
        <v>15175117 -  HAVEMEYER</v>
      </c>
      <c r="I813" t="s">
        <v>154</v>
      </c>
      <c r="J813" t="s">
        <v>155</v>
      </c>
      <c r="L813" s="3">
        <v>117</v>
      </c>
      <c r="M813" t="s">
        <v>156</v>
      </c>
      <c r="N813" t="s">
        <v>1763</v>
      </c>
      <c r="O813" t="s">
        <v>151</v>
      </c>
      <c r="P813" t="s">
        <v>158</v>
      </c>
      <c r="Q813" t="s">
        <v>307</v>
      </c>
      <c r="R813">
        <v>0</v>
      </c>
      <c r="S813">
        <v>0</v>
      </c>
      <c r="T813">
        <v>0</v>
      </c>
      <c r="U813">
        <v>0</v>
      </c>
      <c r="V813">
        <v>0</v>
      </c>
      <c r="W813">
        <v>0</v>
      </c>
      <c r="X813">
        <v>0</v>
      </c>
      <c r="Y813">
        <v>0</v>
      </c>
      <c r="Z813">
        <v>0</v>
      </c>
      <c r="AA813">
        <v>0</v>
      </c>
      <c r="AB813">
        <v>80000</v>
      </c>
      <c r="AC813">
        <v>870</v>
      </c>
      <c r="AD813">
        <v>0</v>
      </c>
      <c r="AE813">
        <f t="shared" si="42"/>
        <v>870</v>
      </c>
      <c r="AF813">
        <v>80870</v>
      </c>
      <c r="AG813">
        <v>80870</v>
      </c>
      <c r="AH813">
        <v>0</v>
      </c>
      <c r="AI813">
        <v>100</v>
      </c>
      <c r="AJ813">
        <v>0</v>
      </c>
      <c r="AK813">
        <v>0</v>
      </c>
      <c r="AL813">
        <v>0</v>
      </c>
      <c r="AM813">
        <v>0</v>
      </c>
      <c r="AN813">
        <v>0</v>
      </c>
      <c r="AO813">
        <v>0</v>
      </c>
      <c r="AP813">
        <v>0</v>
      </c>
      <c r="AQ813">
        <v>0</v>
      </c>
      <c r="AR813">
        <v>0</v>
      </c>
      <c r="AS813">
        <v>0</v>
      </c>
      <c r="AT813">
        <v>0</v>
      </c>
      <c r="AU813">
        <v>0</v>
      </c>
      <c r="AV813">
        <v>0</v>
      </c>
      <c r="AW813">
        <v>0</v>
      </c>
      <c r="AX813">
        <v>0</v>
      </c>
      <c r="AY813">
        <v>0</v>
      </c>
      <c r="AZ813" t="s">
        <v>1174</v>
      </c>
      <c r="BA813" t="s">
        <v>1172</v>
      </c>
      <c r="BB813" t="s">
        <v>161</v>
      </c>
      <c r="BC813" t="s">
        <v>161</v>
      </c>
      <c r="BD813" t="s">
        <v>161</v>
      </c>
      <c r="BE813" t="s">
        <v>161</v>
      </c>
      <c r="BF813" t="s">
        <v>159</v>
      </c>
      <c r="BG813" t="s">
        <v>161</v>
      </c>
      <c r="BH813" s="4">
        <v>41821</v>
      </c>
      <c r="BI813">
        <v>0</v>
      </c>
      <c r="BJ813" s="4">
        <v>42185</v>
      </c>
      <c r="BK813" t="s">
        <v>161</v>
      </c>
      <c r="BL813" t="s">
        <v>161</v>
      </c>
      <c r="BM813" t="s">
        <v>161</v>
      </c>
      <c r="BO813" t="s">
        <v>161</v>
      </c>
      <c r="BQ813" t="s">
        <v>161</v>
      </c>
      <c r="BS813" t="s">
        <v>161</v>
      </c>
      <c r="BU813" t="s">
        <v>161</v>
      </c>
      <c r="BW813" t="s">
        <v>161</v>
      </c>
      <c r="BX813" t="s">
        <v>161</v>
      </c>
      <c r="BZ813">
        <v>0</v>
      </c>
      <c r="CA813">
        <v>0</v>
      </c>
      <c r="CB813">
        <v>0</v>
      </c>
      <c r="CC813">
        <v>0</v>
      </c>
      <c r="CD813">
        <v>0</v>
      </c>
      <c r="CE813">
        <v>0</v>
      </c>
      <c r="CF813">
        <v>0</v>
      </c>
      <c r="CG813">
        <v>0</v>
      </c>
      <c r="CH813">
        <v>0</v>
      </c>
      <c r="CI813">
        <v>0</v>
      </c>
      <c r="CJ813">
        <v>0</v>
      </c>
      <c r="CK813">
        <v>0</v>
      </c>
      <c r="CL813">
        <v>0</v>
      </c>
      <c r="CM813">
        <v>0</v>
      </c>
      <c r="CN813">
        <v>0</v>
      </c>
      <c r="CO813">
        <v>0</v>
      </c>
      <c r="CP813">
        <v>0</v>
      </c>
      <c r="CQ813">
        <v>0</v>
      </c>
      <c r="CR813">
        <v>0</v>
      </c>
      <c r="CS813">
        <v>0</v>
      </c>
      <c r="CT813">
        <v>0</v>
      </c>
      <c r="CU813">
        <v>0</v>
      </c>
      <c r="CV813">
        <v>0</v>
      </c>
      <c r="CW813">
        <v>0</v>
      </c>
      <c r="CX813">
        <v>0</v>
      </c>
      <c r="CY813">
        <v>0</v>
      </c>
      <c r="CZ813">
        <v>0</v>
      </c>
      <c r="DA813">
        <v>0</v>
      </c>
      <c r="DB813">
        <v>0</v>
      </c>
      <c r="DC813">
        <v>0</v>
      </c>
      <c r="DD813">
        <v>0</v>
      </c>
      <c r="DE813">
        <v>0</v>
      </c>
      <c r="DF813">
        <v>80000</v>
      </c>
      <c r="DG813">
        <v>870</v>
      </c>
      <c r="DH813">
        <v>0</v>
      </c>
      <c r="DI813">
        <v>80870</v>
      </c>
      <c r="DJ813">
        <v>80870</v>
      </c>
      <c r="DK813">
        <v>0</v>
      </c>
      <c r="DL813">
        <v>0</v>
      </c>
      <c r="DM813">
        <v>100</v>
      </c>
      <c r="DN813">
        <v>0</v>
      </c>
      <c r="DO813">
        <v>0</v>
      </c>
      <c r="DP813">
        <v>0</v>
      </c>
      <c r="DQ813">
        <v>0</v>
      </c>
      <c r="DR813">
        <v>0</v>
      </c>
      <c r="DS813">
        <v>0</v>
      </c>
      <c r="DT813">
        <v>0</v>
      </c>
      <c r="DU813">
        <v>0</v>
      </c>
      <c r="DV813">
        <v>0</v>
      </c>
      <c r="DW813">
        <v>0</v>
      </c>
      <c r="DX813">
        <v>0</v>
      </c>
      <c r="DY813">
        <v>0</v>
      </c>
      <c r="DZ813">
        <v>0</v>
      </c>
      <c r="EA813">
        <v>0</v>
      </c>
      <c r="EB813">
        <v>0</v>
      </c>
      <c r="EC813">
        <v>0</v>
      </c>
      <c r="ED813">
        <v>0</v>
      </c>
      <c r="EE813">
        <v>0</v>
      </c>
      <c r="EF813">
        <v>0</v>
      </c>
      <c r="EG813">
        <v>0</v>
      </c>
      <c r="EH813">
        <v>0</v>
      </c>
      <c r="EI813">
        <v>0</v>
      </c>
      <c r="EJ813">
        <v>0</v>
      </c>
      <c r="EK813">
        <v>0</v>
      </c>
      <c r="EL813">
        <v>0</v>
      </c>
      <c r="EM813">
        <v>0</v>
      </c>
      <c r="EN813">
        <v>0</v>
      </c>
      <c r="EO813">
        <v>0</v>
      </c>
      <c r="EP813">
        <v>0</v>
      </c>
      <c r="EQ813">
        <v>0</v>
      </c>
      <c r="ER813">
        <v>0</v>
      </c>
      <c r="ES813">
        <v>0</v>
      </c>
    </row>
    <row r="814" spans="1:149" hidden="1" x14ac:dyDescent="0.3">
      <c r="A814" t="s">
        <v>148</v>
      </c>
      <c r="B814" t="s">
        <v>1033</v>
      </c>
      <c r="C814" t="s">
        <v>1717</v>
      </c>
      <c r="D814" t="s">
        <v>151</v>
      </c>
      <c r="E814" t="s">
        <v>152</v>
      </c>
      <c r="F814" t="s">
        <v>1764</v>
      </c>
      <c r="G814" t="str">
        <f>VLOOKUP(L814,'[3]Locn Lookup 2'!G:H,2,FALSE)</f>
        <v>117 -  HAVEMEYER</v>
      </c>
      <c r="H814" t="str">
        <f t="shared" si="41"/>
        <v>16165117 -  HAVEMEYER</v>
      </c>
      <c r="I814" t="s">
        <v>154</v>
      </c>
      <c r="J814" t="s">
        <v>155</v>
      </c>
      <c r="L814" s="3">
        <v>117</v>
      </c>
      <c r="M814" t="s">
        <v>156</v>
      </c>
      <c r="N814" t="s">
        <v>1765</v>
      </c>
      <c r="O814" t="s">
        <v>151</v>
      </c>
      <c r="P814" t="s">
        <v>158</v>
      </c>
      <c r="Q814" t="s">
        <v>159</v>
      </c>
      <c r="R814">
        <v>0</v>
      </c>
      <c r="S814">
        <v>0</v>
      </c>
      <c r="T814">
        <v>0</v>
      </c>
      <c r="U814">
        <v>0</v>
      </c>
      <c r="V814">
        <v>0</v>
      </c>
      <c r="W814">
        <v>0</v>
      </c>
      <c r="X814">
        <v>0</v>
      </c>
      <c r="Y814">
        <v>0</v>
      </c>
      <c r="Z814">
        <v>0</v>
      </c>
      <c r="AA814">
        <v>0</v>
      </c>
      <c r="AB814">
        <v>155000</v>
      </c>
      <c r="AC814">
        <v>0</v>
      </c>
      <c r="AD814">
        <v>-2495.31</v>
      </c>
      <c r="AE814">
        <f t="shared" si="42"/>
        <v>-2495.31</v>
      </c>
      <c r="AF814">
        <v>152504.69</v>
      </c>
      <c r="AG814">
        <v>152504.69</v>
      </c>
      <c r="AH814">
        <v>0</v>
      </c>
      <c r="AI814">
        <v>100</v>
      </c>
      <c r="AJ814">
        <v>0</v>
      </c>
      <c r="AK814">
        <v>0</v>
      </c>
      <c r="AL814">
        <v>0</v>
      </c>
      <c r="AM814">
        <v>0</v>
      </c>
      <c r="AN814">
        <v>0</v>
      </c>
      <c r="AO814">
        <v>0</v>
      </c>
      <c r="AP814">
        <v>0</v>
      </c>
      <c r="AQ814">
        <v>0</v>
      </c>
      <c r="AR814">
        <v>0</v>
      </c>
      <c r="AS814">
        <v>0</v>
      </c>
      <c r="AT814">
        <v>0</v>
      </c>
      <c r="AU814">
        <v>0</v>
      </c>
      <c r="AV814">
        <v>0</v>
      </c>
      <c r="AW814">
        <v>0</v>
      </c>
      <c r="AX814">
        <v>0</v>
      </c>
      <c r="AY814">
        <v>0</v>
      </c>
      <c r="AZ814" t="s">
        <v>1766</v>
      </c>
      <c r="BA814" t="s">
        <v>1764</v>
      </c>
      <c r="BB814" t="s">
        <v>161</v>
      </c>
      <c r="BC814" t="s">
        <v>161</v>
      </c>
      <c r="BD814" t="s">
        <v>161</v>
      </c>
      <c r="BE814" t="s">
        <v>161</v>
      </c>
      <c r="BF814" t="s">
        <v>159</v>
      </c>
      <c r="BG814" t="s">
        <v>161</v>
      </c>
      <c r="BH814" s="4">
        <v>42186</v>
      </c>
      <c r="BI814">
        <v>0</v>
      </c>
      <c r="BJ814" s="4">
        <v>42551</v>
      </c>
      <c r="BK814" t="s">
        <v>161</v>
      </c>
      <c r="BL814" t="s">
        <v>161</v>
      </c>
      <c r="BM814" t="s">
        <v>161</v>
      </c>
      <c r="BO814" t="s">
        <v>161</v>
      </c>
      <c r="BQ814" t="s">
        <v>161</v>
      </c>
      <c r="BS814" t="s">
        <v>161</v>
      </c>
      <c r="BU814" t="s">
        <v>161</v>
      </c>
      <c r="BW814" t="s">
        <v>161</v>
      </c>
      <c r="BX814" t="s">
        <v>161</v>
      </c>
      <c r="BZ814">
        <v>2495.31</v>
      </c>
      <c r="CA814">
        <v>0</v>
      </c>
      <c r="CB814">
        <v>-2495.31</v>
      </c>
      <c r="CC814">
        <v>0</v>
      </c>
      <c r="CD814">
        <v>0</v>
      </c>
      <c r="CE814">
        <v>0</v>
      </c>
      <c r="CF814">
        <v>0</v>
      </c>
      <c r="CG814">
        <v>0</v>
      </c>
      <c r="CH814">
        <v>3390.31</v>
      </c>
      <c r="CI814">
        <v>0</v>
      </c>
      <c r="CJ814">
        <v>0</v>
      </c>
      <c r="CK814">
        <v>3390.31</v>
      </c>
      <c r="CL814">
        <v>895</v>
      </c>
      <c r="CM814">
        <v>0</v>
      </c>
      <c r="CN814">
        <v>2495.31</v>
      </c>
      <c r="CO814">
        <v>26.4</v>
      </c>
      <c r="CP814">
        <v>28931.9</v>
      </c>
      <c r="CQ814">
        <v>0</v>
      </c>
      <c r="CR814">
        <v>0</v>
      </c>
      <c r="CS814">
        <v>28931.9</v>
      </c>
      <c r="CT814">
        <v>25541.59</v>
      </c>
      <c r="CU814">
        <v>0</v>
      </c>
      <c r="CV814">
        <v>3390.31</v>
      </c>
      <c r="CW814">
        <v>88.28</v>
      </c>
      <c r="CX814">
        <v>155000</v>
      </c>
      <c r="CY814">
        <v>0</v>
      </c>
      <c r="CZ814">
        <v>0</v>
      </c>
      <c r="DA814">
        <v>155000</v>
      </c>
      <c r="DB814">
        <v>126068.1</v>
      </c>
      <c r="DC814">
        <v>0</v>
      </c>
      <c r="DD814">
        <v>28931.9</v>
      </c>
      <c r="DE814">
        <v>81.33</v>
      </c>
      <c r="DF814">
        <v>0</v>
      </c>
      <c r="DG814">
        <v>0</v>
      </c>
      <c r="DH814">
        <v>0</v>
      </c>
      <c r="DI814">
        <v>0</v>
      </c>
      <c r="DJ814">
        <v>0</v>
      </c>
      <c r="DK814">
        <v>0</v>
      </c>
      <c r="DL814">
        <v>0</v>
      </c>
      <c r="DM814">
        <v>0</v>
      </c>
      <c r="DN814">
        <v>0</v>
      </c>
      <c r="DO814">
        <v>0</v>
      </c>
      <c r="DP814">
        <v>0</v>
      </c>
      <c r="DQ814">
        <v>0</v>
      </c>
      <c r="DR814">
        <v>0</v>
      </c>
      <c r="DS814">
        <v>0</v>
      </c>
      <c r="DT814">
        <v>0</v>
      </c>
      <c r="DU814">
        <v>0</v>
      </c>
      <c r="DV814">
        <v>0</v>
      </c>
      <c r="DW814">
        <v>0</v>
      </c>
      <c r="DX814">
        <v>0</v>
      </c>
      <c r="DY814">
        <v>0</v>
      </c>
      <c r="DZ814">
        <v>0</v>
      </c>
      <c r="EA814">
        <v>0</v>
      </c>
      <c r="EB814">
        <v>0</v>
      </c>
      <c r="EC814">
        <v>0</v>
      </c>
      <c r="ED814">
        <v>0</v>
      </c>
      <c r="EE814">
        <v>0</v>
      </c>
      <c r="EF814">
        <v>0</v>
      </c>
      <c r="EG814">
        <v>0</v>
      </c>
      <c r="EH814">
        <v>0</v>
      </c>
      <c r="EI814">
        <v>0</v>
      </c>
      <c r="EJ814">
        <v>0</v>
      </c>
      <c r="EK814">
        <v>0</v>
      </c>
      <c r="EL814">
        <v>0</v>
      </c>
      <c r="EM814">
        <v>0</v>
      </c>
      <c r="EN814">
        <v>0</v>
      </c>
      <c r="EO814">
        <v>0</v>
      </c>
      <c r="EP814">
        <v>0</v>
      </c>
      <c r="EQ814">
        <v>0</v>
      </c>
      <c r="ER814">
        <v>0</v>
      </c>
      <c r="ES814">
        <v>0</v>
      </c>
    </row>
    <row r="815" spans="1:149" hidden="1" x14ac:dyDescent="0.3">
      <c r="A815" t="s">
        <v>148</v>
      </c>
      <c r="B815" t="s">
        <v>1033</v>
      </c>
      <c r="C815" t="s">
        <v>1717</v>
      </c>
      <c r="D815" t="s">
        <v>151</v>
      </c>
      <c r="E815" t="s">
        <v>152</v>
      </c>
      <c r="F815" t="s">
        <v>1107</v>
      </c>
      <c r="G815" t="str">
        <f>VLOOKUP(L815,'[3]Locn Lookup 2'!G:H,2,FALSE)</f>
        <v>117 -  HAVEMEYER</v>
      </c>
      <c r="H815" t="str">
        <f t="shared" si="41"/>
        <v>16169117 -  HAVEMEYER</v>
      </c>
      <c r="I815" t="s">
        <v>154</v>
      </c>
      <c r="J815" t="s">
        <v>155</v>
      </c>
      <c r="L815" s="3">
        <v>117</v>
      </c>
      <c r="M815" t="s">
        <v>156</v>
      </c>
      <c r="N815" t="s">
        <v>1767</v>
      </c>
      <c r="O815" t="s">
        <v>151</v>
      </c>
      <c r="P815" t="s">
        <v>158</v>
      </c>
      <c r="Q815" t="s">
        <v>159</v>
      </c>
      <c r="R815">
        <v>0</v>
      </c>
      <c r="S815">
        <v>0</v>
      </c>
      <c r="T815">
        <v>0</v>
      </c>
      <c r="U815">
        <v>0</v>
      </c>
      <c r="V815">
        <v>0</v>
      </c>
      <c r="W815">
        <v>0</v>
      </c>
      <c r="X815">
        <v>0</v>
      </c>
      <c r="Y815">
        <v>0</v>
      </c>
      <c r="Z815">
        <v>0</v>
      </c>
      <c r="AA815">
        <v>0</v>
      </c>
      <c r="AB815">
        <v>100000</v>
      </c>
      <c r="AC815">
        <v>0</v>
      </c>
      <c r="AD815">
        <v>-6710.75</v>
      </c>
      <c r="AE815">
        <f t="shared" si="42"/>
        <v>-6710.75</v>
      </c>
      <c r="AF815">
        <v>93289.25</v>
      </c>
      <c r="AG815">
        <v>93289.25</v>
      </c>
      <c r="AH815">
        <v>0</v>
      </c>
      <c r="AI815">
        <v>100</v>
      </c>
      <c r="AJ815">
        <v>0</v>
      </c>
      <c r="AK815">
        <v>0</v>
      </c>
      <c r="AL815">
        <v>0</v>
      </c>
      <c r="AM815">
        <v>0</v>
      </c>
      <c r="AN815">
        <v>0</v>
      </c>
      <c r="AO815">
        <v>0</v>
      </c>
      <c r="AP815">
        <v>0</v>
      </c>
      <c r="AQ815">
        <v>0</v>
      </c>
      <c r="AR815">
        <v>0</v>
      </c>
      <c r="AS815">
        <v>0</v>
      </c>
      <c r="AT815">
        <v>0</v>
      </c>
      <c r="AU815">
        <v>0</v>
      </c>
      <c r="AV815">
        <v>0</v>
      </c>
      <c r="AW815">
        <v>0</v>
      </c>
      <c r="AX815">
        <v>0</v>
      </c>
      <c r="AY815">
        <v>0</v>
      </c>
      <c r="AZ815" t="s">
        <v>1109</v>
      </c>
      <c r="BA815" t="s">
        <v>1107</v>
      </c>
      <c r="BB815" t="s">
        <v>161</v>
      </c>
      <c r="BC815" t="s">
        <v>161</v>
      </c>
      <c r="BD815" t="s">
        <v>161</v>
      </c>
      <c r="BE815" t="s">
        <v>161</v>
      </c>
      <c r="BF815" t="s">
        <v>159</v>
      </c>
      <c r="BG815" t="s">
        <v>161</v>
      </c>
      <c r="BH815" s="4">
        <v>42186</v>
      </c>
      <c r="BI815">
        <v>0</v>
      </c>
      <c r="BJ815" s="4">
        <v>42551</v>
      </c>
      <c r="BK815" t="s">
        <v>161</v>
      </c>
      <c r="BL815" t="s">
        <v>161</v>
      </c>
      <c r="BM815" t="s">
        <v>161</v>
      </c>
      <c r="BO815" t="s">
        <v>161</v>
      </c>
      <c r="BQ815" t="s">
        <v>161</v>
      </c>
      <c r="BS815" t="s">
        <v>161</v>
      </c>
      <c r="BU815" t="s">
        <v>161</v>
      </c>
      <c r="BW815" t="s">
        <v>161</v>
      </c>
      <c r="BX815" t="s">
        <v>161</v>
      </c>
      <c r="BZ815">
        <v>14633.98</v>
      </c>
      <c r="CA815">
        <v>0</v>
      </c>
      <c r="CB815">
        <v>-6710.75</v>
      </c>
      <c r="CC815">
        <v>7923.23</v>
      </c>
      <c r="CD815">
        <v>7923.23</v>
      </c>
      <c r="CE815">
        <v>0</v>
      </c>
      <c r="CF815">
        <v>0</v>
      </c>
      <c r="CG815">
        <v>100</v>
      </c>
      <c r="CH815">
        <v>14633.98</v>
      </c>
      <c r="CI815">
        <v>0</v>
      </c>
      <c r="CJ815">
        <v>0</v>
      </c>
      <c r="CK815">
        <v>14633.98</v>
      </c>
      <c r="CL815">
        <v>0</v>
      </c>
      <c r="CM815">
        <v>0</v>
      </c>
      <c r="CN815">
        <v>14633.98</v>
      </c>
      <c r="CO815">
        <v>0</v>
      </c>
      <c r="CP815">
        <v>47825.98</v>
      </c>
      <c r="CQ815">
        <v>0</v>
      </c>
      <c r="CR815">
        <v>0</v>
      </c>
      <c r="CS815">
        <v>47825.98</v>
      </c>
      <c r="CT815">
        <v>33192</v>
      </c>
      <c r="CU815">
        <v>0</v>
      </c>
      <c r="CV815">
        <v>14633.98</v>
      </c>
      <c r="CW815">
        <v>69.400000000000006</v>
      </c>
      <c r="CX815">
        <v>100000</v>
      </c>
      <c r="CY815">
        <v>0</v>
      </c>
      <c r="CZ815">
        <v>0</v>
      </c>
      <c r="DA815">
        <v>100000</v>
      </c>
      <c r="DB815">
        <v>52174.02</v>
      </c>
      <c r="DC815">
        <v>0</v>
      </c>
      <c r="DD815">
        <v>47825.98</v>
      </c>
      <c r="DE815">
        <v>52.17</v>
      </c>
      <c r="DF815">
        <v>0</v>
      </c>
      <c r="DG815">
        <v>0</v>
      </c>
      <c r="DH815">
        <v>0</v>
      </c>
      <c r="DI815">
        <v>0</v>
      </c>
      <c r="DJ815">
        <v>0</v>
      </c>
      <c r="DK815">
        <v>0</v>
      </c>
      <c r="DL815">
        <v>0</v>
      </c>
      <c r="DM815">
        <v>0</v>
      </c>
      <c r="DN815">
        <v>0</v>
      </c>
      <c r="DO815">
        <v>0</v>
      </c>
      <c r="DP815">
        <v>0</v>
      </c>
      <c r="DQ815">
        <v>0</v>
      </c>
      <c r="DR815">
        <v>0</v>
      </c>
      <c r="DS815">
        <v>0</v>
      </c>
      <c r="DT815">
        <v>0</v>
      </c>
      <c r="DU815">
        <v>0</v>
      </c>
      <c r="DV815">
        <v>0</v>
      </c>
      <c r="DW815">
        <v>0</v>
      </c>
      <c r="DX815">
        <v>0</v>
      </c>
      <c r="DY815">
        <v>0</v>
      </c>
      <c r="DZ815">
        <v>0</v>
      </c>
      <c r="EA815">
        <v>0</v>
      </c>
      <c r="EB815">
        <v>0</v>
      </c>
      <c r="EC815">
        <v>0</v>
      </c>
      <c r="ED815">
        <v>0</v>
      </c>
      <c r="EE815">
        <v>0</v>
      </c>
      <c r="EF815">
        <v>0</v>
      </c>
      <c r="EG815">
        <v>0</v>
      </c>
      <c r="EH815">
        <v>0</v>
      </c>
      <c r="EI815">
        <v>0</v>
      </c>
      <c r="EJ815">
        <v>0</v>
      </c>
      <c r="EK815">
        <v>0</v>
      </c>
      <c r="EL815">
        <v>0</v>
      </c>
      <c r="EM815">
        <v>0</v>
      </c>
      <c r="EN815">
        <v>0</v>
      </c>
      <c r="EO815">
        <v>0</v>
      </c>
      <c r="EP815">
        <v>0</v>
      </c>
      <c r="EQ815">
        <v>0</v>
      </c>
      <c r="ER815">
        <v>0</v>
      </c>
      <c r="ES815">
        <v>0</v>
      </c>
    </row>
    <row r="816" spans="1:149" hidden="1" x14ac:dyDescent="0.3">
      <c r="A816" t="s">
        <v>148</v>
      </c>
      <c r="B816" t="s">
        <v>1033</v>
      </c>
      <c r="C816" t="s">
        <v>1717</v>
      </c>
      <c r="D816" t="s">
        <v>151</v>
      </c>
      <c r="E816" t="s">
        <v>152</v>
      </c>
      <c r="F816" t="s">
        <v>1768</v>
      </c>
      <c r="G816" t="str">
        <f>VLOOKUP(L816,'[3]Locn Lookup 2'!G:H,2,FALSE)</f>
        <v>117 -  HAVEMEYER</v>
      </c>
      <c r="H816" t="str">
        <f t="shared" si="41"/>
        <v>16175117 -  HAVEMEYER</v>
      </c>
      <c r="I816" t="s">
        <v>154</v>
      </c>
      <c r="J816" t="s">
        <v>155</v>
      </c>
      <c r="L816" s="3">
        <v>117</v>
      </c>
      <c r="M816" t="s">
        <v>156</v>
      </c>
      <c r="N816" t="s">
        <v>1769</v>
      </c>
      <c r="O816" t="s">
        <v>151</v>
      </c>
      <c r="P816" t="s">
        <v>158</v>
      </c>
      <c r="Q816" t="s">
        <v>159</v>
      </c>
      <c r="R816">
        <v>0</v>
      </c>
      <c r="S816">
        <v>0</v>
      </c>
      <c r="T816">
        <v>0</v>
      </c>
      <c r="U816">
        <v>0</v>
      </c>
      <c r="V816">
        <v>0</v>
      </c>
      <c r="W816">
        <v>0</v>
      </c>
      <c r="X816">
        <v>0</v>
      </c>
      <c r="Y816">
        <v>0</v>
      </c>
      <c r="Z816">
        <v>0</v>
      </c>
      <c r="AA816">
        <v>0</v>
      </c>
      <c r="AB816">
        <v>65000</v>
      </c>
      <c r="AC816">
        <v>0</v>
      </c>
      <c r="AD816">
        <v>-459.05</v>
      </c>
      <c r="AE816">
        <f t="shared" si="42"/>
        <v>-459.05</v>
      </c>
      <c r="AF816">
        <v>64540.95</v>
      </c>
      <c r="AG816">
        <v>64540.95</v>
      </c>
      <c r="AH816">
        <v>0</v>
      </c>
      <c r="AI816">
        <v>100</v>
      </c>
      <c r="AJ816">
        <v>0</v>
      </c>
      <c r="AK816">
        <v>0</v>
      </c>
      <c r="AL816">
        <v>0</v>
      </c>
      <c r="AM816">
        <v>0</v>
      </c>
      <c r="AN816">
        <v>0</v>
      </c>
      <c r="AO816">
        <v>0</v>
      </c>
      <c r="AP816">
        <v>0</v>
      </c>
      <c r="AQ816">
        <v>0</v>
      </c>
      <c r="AR816">
        <v>0</v>
      </c>
      <c r="AS816">
        <v>0</v>
      </c>
      <c r="AT816">
        <v>0</v>
      </c>
      <c r="AU816">
        <v>0</v>
      </c>
      <c r="AV816">
        <v>0</v>
      </c>
      <c r="AW816">
        <v>0</v>
      </c>
      <c r="AX816">
        <v>0</v>
      </c>
      <c r="AY816">
        <v>0</v>
      </c>
      <c r="AZ816" t="s">
        <v>1770</v>
      </c>
      <c r="BA816" t="s">
        <v>1768</v>
      </c>
      <c r="BB816" t="s">
        <v>161</v>
      </c>
      <c r="BC816" t="s">
        <v>161</v>
      </c>
      <c r="BD816" t="s">
        <v>161</v>
      </c>
      <c r="BE816" t="s">
        <v>161</v>
      </c>
      <c r="BF816" t="s">
        <v>159</v>
      </c>
      <c r="BG816" t="s">
        <v>161</v>
      </c>
      <c r="BH816" s="4">
        <v>42186</v>
      </c>
      <c r="BI816">
        <v>0</v>
      </c>
      <c r="BJ816" s="4">
        <v>42524</v>
      </c>
      <c r="BK816" t="s">
        <v>161</v>
      </c>
      <c r="BL816" t="s">
        <v>161</v>
      </c>
      <c r="BM816" t="s">
        <v>161</v>
      </c>
      <c r="BO816" t="s">
        <v>161</v>
      </c>
      <c r="BQ816" t="s">
        <v>161</v>
      </c>
      <c r="BS816" t="s">
        <v>161</v>
      </c>
      <c r="BU816" t="s">
        <v>161</v>
      </c>
      <c r="BW816" t="s">
        <v>161</v>
      </c>
      <c r="BX816" t="s">
        <v>161</v>
      </c>
      <c r="BZ816">
        <v>459.05</v>
      </c>
      <c r="CA816">
        <v>0</v>
      </c>
      <c r="CB816">
        <v>-459.05</v>
      </c>
      <c r="CC816">
        <v>0</v>
      </c>
      <c r="CD816">
        <v>0</v>
      </c>
      <c r="CE816">
        <v>0</v>
      </c>
      <c r="CF816">
        <v>0</v>
      </c>
      <c r="CG816">
        <v>0</v>
      </c>
      <c r="CH816">
        <v>7843.5</v>
      </c>
      <c r="CI816">
        <v>0</v>
      </c>
      <c r="CJ816">
        <v>0</v>
      </c>
      <c r="CK816">
        <v>7843.5</v>
      </c>
      <c r="CL816">
        <v>7384.45</v>
      </c>
      <c r="CM816">
        <v>0</v>
      </c>
      <c r="CN816">
        <v>459.05</v>
      </c>
      <c r="CO816">
        <v>94.15</v>
      </c>
      <c r="CP816">
        <v>10736.79</v>
      </c>
      <c r="CQ816">
        <v>0</v>
      </c>
      <c r="CR816">
        <v>0</v>
      </c>
      <c r="CS816">
        <v>10736.79</v>
      </c>
      <c r="CT816">
        <v>2893.29</v>
      </c>
      <c r="CU816">
        <v>0</v>
      </c>
      <c r="CV816">
        <v>7843.5</v>
      </c>
      <c r="CW816">
        <v>26.95</v>
      </c>
      <c r="CX816">
        <v>65000</v>
      </c>
      <c r="CY816">
        <v>0</v>
      </c>
      <c r="CZ816">
        <v>0</v>
      </c>
      <c r="DA816">
        <v>65000</v>
      </c>
      <c r="DB816">
        <v>54263.21</v>
      </c>
      <c r="DC816">
        <v>0</v>
      </c>
      <c r="DD816">
        <v>10736.79</v>
      </c>
      <c r="DE816">
        <v>83.48</v>
      </c>
      <c r="DF816">
        <v>0</v>
      </c>
      <c r="DG816">
        <v>0</v>
      </c>
      <c r="DH816">
        <v>0</v>
      </c>
      <c r="DI816">
        <v>0</v>
      </c>
      <c r="DJ816">
        <v>0</v>
      </c>
      <c r="DK816">
        <v>0</v>
      </c>
      <c r="DL816">
        <v>0</v>
      </c>
      <c r="DM816">
        <v>0</v>
      </c>
      <c r="DN816">
        <v>0</v>
      </c>
      <c r="DO816">
        <v>0</v>
      </c>
      <c r="DP816">
        <v>0</v>
      </c>
      <c r="DQ816">
        <v>0</v>
      </c>
      <c r="DR816">
        <v>0</v>
      </c>
      <c r="DS816">
        <v>0</v>
      </c>
      <c r="DT816">
        <v>0</v>
      </c>
      <c r="DU816">
        <v>0</v>
      </c>
      <c r="DV816">
        <v>0</v>
      </c>
      <c r="DW816">
        <v>0</v>
      </c>
      <c r="DX816">
        <v>0</v>
      </c>
      <c r="DY816">
        <v>0</v>
      </c>
      <c r="DZ816">
        <v>0</v>
      </c>
      <c r="EA816">
        <v>0</v>
      </c>
      <c r="EB816">
        <v>0</v>
      </c>
      <c r="EC816">
        <v>0</v>
      </c>
      <c r="ED816">
        <v>0</v>
      </c>
      <c r="EE816">
        <v>0</v>
      </c>
      <c r="EF816">
        <v>0</v>
      </c>
      <c r="EG816">
        <v>0</v>
      </c>
      <c r="EH816">
        <v>0</v>
      </c>
      <c r="EI816">
        <v>0</v>
      </c>
      <c r="EJ816">
        <v>0</v>
      </c>
      <c r="EK816">
        <v>0</v>
      </c>
      <c r="EL816">
        <v>0</v>
      </c>
      <c r="EM816">
        <v>0</v>
      </c>
      <c r="EN816">
        <v>0</v>
      </c>
      <c r="EO816">
        <v>0</v>
      </c>
      <c r="EP816">
        <v>0</v>
      </c>
      <c r="EQ816">
        <v>0</v>
      </c>
      <c r="ER816">
        <v>0</v>
      </c>
      <c r="ES816">
        <v>0</v>
      </c>
    </row>
    <row r="817" spans="1:149" hidden="1" x14ac:dyDescent="0.3">
      <c r="A817" t="s">
        <v>148</v>
      </c>
      <c r="B817" t="s">
        <v>1033</v>
      </c>
      <c r="C817" t="s">
        <v>1717</v>
      </c>
      <c r="D817" t="s">
        <v>151</v>
      </c>
      <c r="E817" t="s">
        <v>152</v>
      </c>
      <c r="F817" t="s">
        <v>1246</v>
      </c>
      <c r="G817" t="str">
        <f>VLOOKUP(L817,'[3]Locn Lookup 2'!G:H,2,FALSE)</f>
        <v>117 -  HAVEMEYER</v>
      </c>
      <c r="H817" t="str">
        <f t="shared" si="41"/>
        <v>17156117 -  HAVEMEYER</v>
      </c>
      <c r="I817" t="s">
        <v>154</v>
      </c>
      <c r="J817" t="s">
        <v>155</v>
      </c>
      <c r="L817" s="3">
        <v>117</v>
      </c>
      <c r="M817" t="s">
        <v>156</v>
      </c>
      <c r="N817" t="s">
        <v>1771</v>
      </c>
      <c r="O817" t="s">
        <v>151</v>
      </c>
      <c r="P817" t="s">
        <v>158</v>
      </c>
      <c r="Q817" t="s">
        <v>159</v>
      </c>
      <c r="R817">
        <v>2447.9299999999998</v>
      </c>
      <c r="S817">
        <v>0</v>
      </c>
      <c r="T817">
        <v>-2447.9299999999998</v>
      </c>
      <c r="U817">
        <v>0</v>
      </c>
      <c r="V817">
        <v>0</v>
      </c>
      <c r="W817">
        <v>0</v>
      </c>
      <c r="X817">
        <v>0</v>
      </c>
      <c r="Y817">
        <v>0</v>
      </c>
      <c r="Z817">
        <v>0</v>
      </c>
      <c r="AA817">
        <v>0</v>
      </c>
      <c r="AB817">
        <v>90000</v>
      </c>
      <c r="AC817">
        <v>0</v>
      </c>
      <c r="AD817">
        <v>-2447.9299999999998</v>
      </c>
      <c r="AE817">
        <f t="shared" si="42"/>
        <v>-2447.9299999999998</v>
      </c>
      <c r="AF817">
        <v>87552.07</v>
      </c>
      <c r="AG817">
        <v>87552.07</v>
      </c>
      <c r="AH817">
        <v>0</v>
      </c>
      <c r="AI817">
        <v>100</v>
      </c>
      <c r="AJ817">
        <v>2447.9299999999998</v>
      </c>
      <c r="AK817">
        <v>0</v>
      </c>
      <c r="AL817">
        <v>0</v>
      </c>
      <c r="AM817">
        <v>0</v>
      </c>
      <c r="AN817">
        <v>2447.9299999999998</v>
      </c>
      <c r="AO817">
        <v>0</v>
      </c>
      <c r="AP817">
        <v>0</v>
      </c>
      <c r="AQ817">
        <v>2447.9299999999998</v>
      </c>
      <c r="AR817">
        <v>0</v>
      </c>
      <c r="AS817">
        <v>0</v>
      </c>
      <c r="AT817">
        <v>0</v>
      </c>
      <c r="AU817">
        <v>0</v>
      </c>
      <c r="AV817">
        <v>0</v>
      </c>
      <c r="AW817">
        <v>0</v>
      </c>
      <c r="AX817">
        <v>0</v>
      </c>
      <c r="AY817">
        <v>0</v>
      </c>
      <c r="AZ817" t="s">
        <v>413</v>
      </c>
      <c r="BA817" t="s">
        <v>1246</v>
      </c>
      <c r="BB817" t="s">
        <v>161</v>
      </c>
      <c r="BC817" t="s">
        <v>161</v>
      </c>
      <c r="BD817" t="s">
        <v>161</v>
      </c>
      <c r="BE817" t="s">
        <v>161</v>
      </c>
      <c r="BF817" t="s">
        <v>159</v>
      </c>
      <c r="BG817" t="s">
        <v>161</v>
      </c>
      <c r="BH817" s="4">
        <v>42552</v>
      </c>
      <c r="BI817">
        <v>0</v>
      </c>
      <c r="BJ817" s="4">
        <v>42916</v>
      </c>
      <c r="BK817" t="s">
        <v>161</v>
      </c>
      <c r="BL817" t="s">
        <v>161</v>
      </c>
      <c r="BM817" t="s">
        <v>161</v>
      </c>
      <c r="BO817" t="s">
        <v>161</v>
      </c>
      <c r="BQ817" t="s">
        <v>161</v>
      </c>
      <c r="BS817" t="s">
        <v>161</v>
      </c>
      <c r="BU817" t="s">
        <v>161</v>
      </c>
      <c r="BW817" t="s">
        <v>161</v>
      </c>
      <c r="BX817" t="s">
        <v>161</v>
      </c>
      <c r="BZ817">
        <v>2447.9299999999998</v>
      </c>
      <c r="CA817">
        <v>0</v>
      </c>
      <c r="CB817">
        <v>0</v>
      </c>
      <c r="CC817">
        <v>2447.9299999999998</v>
      </c>
      <c r="CD817">
        <v>0</v>
      </c>
      <c r="CE817">
        <v>0</v>
      </c>
      <c r="CF817">
        <v>2447.9299999999998</v>
      </c>
      <c r="CG817">
        <v>0</v>
      </c>
      <c r="CH817">
        <v>5115.43</v>
      </c>
      <c r="CI817">
        <v>0</v>
      </c>
      <c r="CJ817">
        <v>0</v>
      </c>
      <c r="CK817">
        <v>5115.43</v>
      </c>
      <c r="CL817">
        <v>2667.5</v>
      </c>
      <c r="CM817">
        <v>0</v>
      </c>
      <c r="CN817">
        <v>2447.9299999999998</v>
      </c>
      <c r="CO817">
        <v>52.15</v>
      </c>
      <c r="CP817">
        <v>90000</v>
      </c>
      <c r="CQ817">
        <v>0</v>
      </c>
      <c r="CR817">
        <v>0</v>
      </c>
      <c r="CS817">
        <v>90000</v>
      </c>
      <c r="CT817">
        <v>84884.57</v>
      </c>
      <c r="CU817">
        <v>0</v>
      </c>
      <c r="CV817">
        <v>5115.43</v>
      </c>
      <c r="CW817">
        <v>94.32</v>
      </c>
      <c r="CX817">
        <v>0</v>
      </c>
      <c r="CY817">
        <v>0</v>
      </c>
      <c r="CZ817">
        <v>0</v>
      </c>
      <c r="DA817">
        <v>0</v>
      </c>
      <c r="DB817">
        <v>0</v>
      </c>
      <c r="DC817">
        <v>0</v>
      </c>
      <c r="DD817">
        <v>0</v>
      </c>
      <c r="DE817">
        <v>0</v>
      </c>
      <c r="DF817">
        <v>0</v>
      </c>
      <c r="DG817">
        <v>0</v>
      </c>
      <c r="DH817">
        <v>0</v>
      </c>
      <c r="DI817">
        <v>0</v>
      </c>
      <c r="DJ817">
        <v>0</v>
      </c>
      <c r="DK817">
        <v>0</v>
      </c>
      <c r="DL817">
        <v>0</v>
      </c>
      <c r="DM817">
        <v>0</v>
      </c>
      <c r="DN817">
        <v>0</v>
      </c>
      <c r="DO817">
        <v>0</v>
      </c>
      <c r="DP817">
        <v>0</v>
      </c>
      <c r="DQ817">
        <v>0</v>
      </c>
      <c r="DR817">
        <v>0</v>
      </c>
      <c r="DS817">
        <v>0</v>
      </c>
      <c r="DT817">
        <v>0</v>
      </c>
      <c r="DU817">
        <v>0</v>
      </c>
      <c r="DV817">
        <v>0</v>
      </c>
      <c r="DW817">
        <v>0</v>
      </c>
      <c r="DX817">
        <v>0</v>
      </c>
      <c r="DY817">
        <v>0</v>
      </c>
      <c r="DZ817">
        <v>0</v>
      </c>
      <c r="EA817">
        <v>0</v>
      </c>
      <c r="EB817">
        <v>0</v>
      </c>
      <c r="EC817">
        <v>0</v>
      </c>
      <c r="ED817">
        <v>0</v>
      </c>
      <c r="EE817">
        <v>0</v>
      </c>
      <c r="EF817">
        <v>0</v>
      </c>
      <c r="EG817">
        <v>0</v>
      </c>
      <c r="EH817">
        <v>0</v>
      </c>
      <c r="EI817">
        <v>0</v>
      </c>
      <c r="EJ817">
        <v>0</v>
      </c>
      <c r="EK817">
        <v>0</v>
      </c>
      <c r="EL817">
        <v>0</v>
      </c>
      <c r="EM817">
        <v>0</v>
      </c>
      <c r="EN817">
        <v>0</v>
      </c>
      <c r="EO817">
        <v>0</v>
      </c>
      <c r="EP817">
        <v>0</v>
      </c>
      <c r="EQ817">
        <v>0</v>
      </c>
      <c r="ER817">
        <v>0</v>
      </c>
      <c r="ES817">
        <v>0</v>
      </c>
    </row>
    <row r="818" spans="1:149" hidden="1" x14ac:dyDescent="0.3">
      <c r="A818" t="s">
        <v>148</v>
      </c>
      <c r="B818" t="s">
        <v>1033</v>
      </c>
      <c r="C818" t="s">
        <v>1717</v>
      </c>
      <c r="D818" t="s">
        <v>151</v>
      </c>
      <c r="E818" t="s">
        <v>152</v>
      </c>
      <c r="F818" t="s">
        <v>1772</v>
      </c>
      <c r="G818" t="str">
        <f>VLOOKUP(L818,'[3]Locn Lookup 2'!G:H,2,FALSE)</f>
        <v>117 -  HAVEMEYER</v>
      </c>
      <c r="H818" t="str">
        <f t="shared" si="41"/>
        <v>17160117 -  HAVEMEYER</v>
      </c>
      <c r="I818" t="s">
        <v>154</v>
      </c>
      <c r="J818" t="s">
        <v>155</v>
      </c>
      <c r="L818" s="3">
        <v>117</v>
      </c>
      <c r="M818" t="s">
        <v>156</v>
      </c>
      <c r="N818" t="s">
        <v>1773</v>
      </c>
      <c r="O818" t="s">
        <v>151</v>
      </c>
      <c r="P818" t="s">
        <v>158</v>
      </c>
      <c r="Q818" t="s">
        <v>159</v>
      </c>
      <c r="R818">
        <v>0</v>
      </c>
      <c r="S818">
        <v>0</v>
      </c>
      <c r="T818">
        <v>0</v>
      </c>
      <c r="U818">
        <v>0</v>
      </c>
      <c r="V818">
        <v>0</v>
      </c>
      <c r="W818">
        <v>0</v>
      </c>
      <c r="X818">
        <v>0</v>
      </c>
      <c r="Y818">
        <v>0</v>
      </c>
      <c r="Z818">
        <v>0</v>
      </c>
      <c r="AA818">
        <v>0</v>
      </c>
      <c r="AB818">
        <v>400000</v>
      </c>
      <c r="AC818">
        <v>0</v>
      </c>
      <c r="AD818">
        <v>0</v>
      </c>
      <c r="AE818">
        <f t="shared" si="42"/>
        <v>0</v>
      </c>
      <c r="AF818">
        <v>400000</v>
      </c>
      <c r="AG818">
        <v>400000</v>
      </c>
      <c r="AH818">
        <v>0</v>
      </c>
      <c r="AI818">
        <v>100</v>
      </c>
      <c r="AJ818">
        <v>0</v>
      </c>
      <c r="AK818">
        <v>0</v>
      </c>
      <c r="AL818">
        <v>0</v>
      </c>
      <c r="AM818">
        <v>0</v>
      </c>
      <c r="AN818">
        <v>0</v>
      </c>
      <c r="AO818">
        <v>0</v>
      </c>
      <c r="AP818">
        <v>0</v>
      </c>
      <c r="AQ818">
        <v>0</v>
      </c>
      <c r="AR818">
        <v>0</v>
      </c>
      <c r="AS818">
        <v>0</v>
      </c>
      <c r="AT818">
        <v>0</v>
      </c>
      <c r="AU818">
        <v>0</v>
      </c>
      <c r="AV818">
        <v>0</v>
      </c>
      <c r="AW818">
        <v>0</v>
      </c>
      <c r="AX818">
        <v>0</v>
      </c>
      <c r="AY818">
        <v>0</v>
      </c>
      <c r="AZ818" t="s">
        <v>1774</v>
      </c>
      <c r="BA818" t="s">
        <v>1772</v>
      </c>
      <c r="BB818" t="s">
        <v>161</v>
      </c>
      <c r="BC818" t="s">
        <v>161</v>
      </c>
      <c r="BD818" t="s">
        <v>161</v>
      </c>
      <c r="BE818" t="s">
        <v>161</v>
      </c>
      <c r="BF818" t="s">
        <v>159</v>
      </c>
      <c r="BG818" t="s">
        <v>161</v>
      </c>
      <c r="BH818" s="4">
        <v>42552</v>
      </c>
      <c r="BI818">
        <v>0</v>
      </c>
      <c r="BJ818" s="4">
        <v>42916</v>
      </c>
      <c r="BK818" t="s">
        <v>161</v>
      </c>
      <c r="BL818" t="s">
        <v>161</v>
      </c>
      <c r="BM818" t="s">
        <v>161</v>
      </c>
      <c r="BO818" t="s">
        <v>161</v>
      </c>
      <c r="BQ818" t="s">
        <v>161</v>
      </c>
      <c r="BS818" t="s">
        <v>161</v>
      </c>
      <c r="BU818" t="s">
        <v>161</v>
      </c>
      <c r="BW818" t="s">
        <v>161</v>
      </c>
      <c r="BX818" t="s">
        <v>161</v>
      </c>
      <c r="BZ818">
        <v>2328.64</v>
      </c>
      <c r="CA818">
        <v>0</v>
      </c>
      <c r="CB818">
        <v>0</v>
      </c>
      <c r="CC818">
        <v>2328.64</v>
      </c>
      <c r="CD818">
        <v>2328.64</v>
      </c>
      <c r="CE818">
        <v>0</v>
      </c>
      <c r="CF818">
        <v>0</v>
      </c>
      <c r="CG818">
        <v>100</v>
      </c>
      <c r="CH818">
        <v>361250</v>
      </c>
      <c r="CI818">
        <v>0</v>
      </c>
      <c r="CJ818">
        <v>0</v>
      </c>
      <c r="CK818">
        <v>361250</v>
      </c>
      <c r="CL818">
        <v>358921.36</v>
      </c>
      <c r="CM818">
        <v>0</v>
      </c>
      <c r="CN818">
        <v>2328.64</v>
      </c>
      <c r="CO818">
        <v>99.36</v>
      </c>
      <c r="CP818">
        <v>400000</v>
      </c>
      <c r="CQ818">
        <v>0</v>
      </c>
      <c r="CR818">
        <v>0</v>
      </c>
      <c r="CS818">
        <v>400000</v>
      </c>
      <c r="CT818">
        <v>38750</v>
      </c>
      <c r="CU818">
        <v>0</v>
      </c>
      <c r="CV818">
        <v>361250</v>
      </c>
      <c r="CW818">
        <v>9.69</v>
      </c>
      <c r="CX818">
        <v>0</v>
      </c>
      <c r="CY818">
        <v>0</v>
      </c>
      <c r="CZ818">
        <v>0</v>
      </c>
      <c r="DA818">
        <v>0</v>
      </c>
      <c r="DB818">
        <v>0</v>
      </c>
      <c r="DC818">
        <v>0</v>
      </c>
      <c r="DD818">
        <v>0</v>
      </c>
      <c r="DE818">
        <v>0</v>
      </c>
      <c r="DF818">
        <v>0</v>
      </c>
      <c r="DG818">
        <v>0</v>
      </c>
      <c r="DH818">
        <v>0</v>
      </c>
      <c r="DI818">
        <v>0</v>
      </c>
      <c r="DJ818">
        <v>0</v>
      </c>
      <c r="DK818">
        <v>0</v>
      </c>
      <c r="DL818">
        <v>0</v>
      </c>
      <c r="DM818">
        <v>0</v>
      </c>
      <c r="DN818">
        <v>0</v>
      </c>
      <c r="DO818">
        <v>0</v>
      </c>
      <c r="DP818">
        <v>0</v>
      </c>
      <c r="DQ818">
        <v>0</v>
      </c>
      <c r="DR818">
        <v>0</v>
      </c>
      <c r="DS818">
        <v>0</v>
      </c>
      <c r="DT818">
        <v>0</v>
      </c>
      <c r="DU818">
        <v>0</v>
      </c>
      <c r="DV818">
        <v>0</v>
      </c>
      <c r="DW818">
        <v>0</v>
      </c>
      <c r="DX818">
        <v>0</v>
      </c>
      <c r="DY818">
        <v>0</v>
      </c>
      <c r="DZ818">
        <v>0</v>
      </c>
      <c r="EA818">
        <v>0</v>
      </c>
      <c r="EB818">
        <v>0</v>
      </c>
      <c r="EC818">
        <v>0</v>
      </c>
      <c r="ED818">
        <v>0</v>
      </c>
      <c r="EE818">
        <v>0</v>
      </c>
      <c r="EF818">
        <v>0</v>
      </c>
      <c r="EG818">
        <v>0</v>
      </c>
      <c r="EH818">
        <v>0</v>
      </c>
      <c r="EI818">
        <v>0</v>
      </c>
      <c r="EJ818">
        <v>0</v>
      </c>
      <c r="EK818">
        <v>0</v>
      </c>
      <c r="EL818">
        <v>0</v>
      </c>
      <c r="EM818">
        <v>0</v>
      </c>
      <c r="EN818">
        <v>0</v>
      </c>
      <c r="EO818">
        <v>0</v>
      </c>
      <c r="EP818">
        <v>0</v>
      </c>
      <c r="EQ818">
        <v>0</v>
      </c>
      <c r="ER818">
        <v>0</v>
      </c>
      <c r="ES818">
        <v>0</v>
      </c>
    </row>
    <row r="819" spans="1:149" hidden="1" x14ac:dyDescent="0.3">
      <c r="A819" t="s">
        <v>148</v>
      </c>
      <c r="B819" t="s">
        <v>1033</v>
      </c>
      <c r="C819" t="s">
        <v>1717</v>
      </c>
      <c r="D819" t="s">
        <v>151</v>
      </c>
      <c r="E819" t="s">
        <v>152</v>
      </c>
      <c r="F819" t="s">
        <v>1110</v>
      </c>
      <c r="G819" t="str">
        <f>VLOOKUP(L819,'[3]Locn Lookup 2'!G:H,2,FALSE)</f>
        <v>117 -  HAVEMEYER</v>
      </c>
      <c r="H819" t="str">
        <f t="shared" si="41"/>
        <v>17162117 -  HAVEMEYER</v>
      </c>
      <c r="I819" t="s">
        <v>154</v>
      </c>
      <c r="J819" t="s">
        <v>155</v>
      </c>
      <c r="L819" s="3">
        <v>117</v>
      </c>
      <c r="M819" t="s">
        <v>156</v>
      </c>
      <c r="N819" t="s">
        <v>1775</v>
      </c>
      <c r="O819" t="s">
        <v>151</v>
      </c>
      <c r="P819" t="s">
        <v>158</v>
      </c>
      <c r="Q819" t="s">
        <v>159</v>
      </c>
      <c r="R819">
        <v>0</v>
      </c>
      <c r="S819">
        <v>0</v>
      </c>
      <c r="T819">
        <v>0</v>
      </c>
      <c r="U819">
        <v>0</v>
      </c>
      <c r="V819">
        <v>0</v>
      </c>
      <c r="W819">
        <v>0</v>
      </c>
      <c r="X819">
        <v>0</v>
      </c>
      <c r="Y819">
        <v>0</v>
      </c>
      <c r="Z819">
        <v>0</v>
      </c>
      <c r="AA819">
        <v>0</v>
      </c>
      <c r="AB819">
        <v>85000</v>
      </c>
      <c r="AC819">
        <v>0</v>
      </c>
      <c r="AD819">
        <v>-13127</v>
      </c>
      <c r="AE819">
        <f t="shared" si="42"/>
        <v>-13127</v>
      </c>
      <c r="AF819">
        <v>71873</v>
      </c>
      <c r="AG819">
        <v>71873</v>
      </c>
      <c r="AH819">
        <v>0</v>
      </c>
      <c r="AI819">
        <v>100</v>
      </c>
      <c r="AJ819">
        <v>0</v>
      </c>
      <c r="AK819">
        <v>0</v>
      </c>
      <c r="AL819">
        <v>0</v>
      </c>
      <c r="AM819">
        <v>0</v>
      </c>
      <c r="AN819">
        <v>0</v>
      </c>
      <c r="AO819">
        <v>0</v>
      </c>
      <c r="AP819">
        <v>0</v>
      </c>
      <c r="AQ819">
        <v>0</v>
      </c>
      <c r="AR819">
        <v>0</v>
      </c>
      <c r="AS819">
        <v>0</v>
      </c>
      <c r="AT819">
        <v>0</v>
      </c>
      <c r="AU819">
        <v>0</v>
      </c>
      <c r="AV819">
        <v>0</v>
      </c>
      <c r="AW819">
        <v>0</v>
      </c>
      <c r="AX819">
        <v>0</v>
      </c>
      <c r="AY819">
        <v>0</v>
      </c>
      <c r="AZ819" t="s">
        <v>1112</v>
      </c>
      <c r="BA819" t="s">
        <v>1110</v>
      </c>
      <c r="BB819" t="s">
        <v>161</v>
      </c>
      <c r="BC819" t="s">
        <v>161</v>
      </c>
      <c r="BD819" t="s">
        <v>161</v>
      </c>
      <c r="BE819" t="s">
        <v>161</v>
      </c>
      <c r="BF819" t="s">
        <v>159</v>
      </c>
      <c r="BG819" t="s">
        <v>161</v>
      </c>
      <c r="BH819" s="4">
        <v>42552</v>
      </c>
      <c r="BI819">
        <v>0</v>
      </c>
      <c r="BJ819" s="4">
        <v>42916</v>
      </c>
      <c r="BK819" t="s">
        <v>161</v>
      </c>
      <c r="BL819" t="s">
        <v>161</v>
      </c>
      <c r="BM819" t="s">
        <v>161</v>
      </c>
      <c r="BO819" t="s">
        <v>161</v>
      </c>
      <c r="BQ819" t="s">
        <v>161</v>
      </c>
      <c r="BS819" t="s">
        <v>161</v>
      </c>
      <c r="BU819" t="s">
        <v>161</v>
      </c>
      <c r="BW819" t="s">
        <v>161</v>
      </c>
      <c r="BX819" t="s">
        <v>161</v>
      </c>
      <c r="BZ819">
        <v>58810</v>
      </c>
      <c r="CA819">
        <v>0</v>
      </c>
      <c r="CB819">
        <v>-13127</v>
      </c>
      <c r="CC819">
        <v>45683</v>
      </c>
      <c r="CD819">
        <v>45683</v>
      </c>
      <c r="CE819">
        <v>0</v>
      </c>
      <c r="CF819">
        <v>0</v>
      </c>
      <c r="CG819">
        <v>100</v>
      </c>
      <c r="CH819">
        <v>84790</v>
      </c>
      <c r="CI819">
        <v>0</v>
      </c>
      <c r="CJ819">
        <v>0</v>
      </c>
      <c r="CK819">
        <v>84790</v>
      </c>
      <c r="CL819">
        <v>25980</v>
      </c>
      <c r="CM819">
        <v>0</v>
      </c>
      <c r="CN819">
        <v>58810</v>
      </c>
      <c r="CO819">
        <v>30.64</v>
      </c>
      <c r="CP819">
        <v>85000</v>
      </c>
      <c r="CQ819">
        <v>0</v>
      </c>
      <c r="CR819">
        <v>0</v>
      </c>
      <c r="CS819">
        <v>85000</v>
      </c>
      <c r="CT819">
        <v>210</v>
      </c>
      <c r="CU819">
        <v>0</v>
      </c>
      <c r="CV819">
        <v>84790</v>
      </c>
      <c r="CW819">
        <v>0.25</v>
      </c>
      <c r="CX819">
        <v>0</v>
      </c>
      <c r="CY819">
        <v>0</v>
      </c>
      <c r="CZ819">
        <v>0</v>
      </c>
      <c r="DA819">
        <v>0</v>
      </c>
      <c r="DB819">
        <v>0</v>
      </c>
      <c r="DC819">
        <v>0</v>
      </c>
      <c r="DD819">
        <v>0</v>
      </c>
      <c r="DE819">
        <v>0</v>
      </c>
      <c r="DF819">
        <v>0</v>
      </c>
      <c r="DG819">
        <v>0</v>
      </c>
      <c r="DH819">
        <v>0</v>
      </c>
      <c r="DI819">
        <v>0</v>
      </c>
      <c r="DJ819">
        <v>0</v>
      </c>
      <c r="DK819">
        <v>0</v>
      </c>
      <c r="DL819">
        <v>0</v>
      </c>
      <c r="DM819">
        <v>0</v>
      </c>
      <c r="DN819">
        <v>0</v>
      </c>
      <c r="DO819">
        <v>0</v>
      </c>
      <c r="DP819">
        <v>0</v>
      </c>
      <c r="DQ819">
        <v>0</v>
      </c>
      <c r="DR819">
        <v>0</v>
      </c>
      <c r="DS819">
        <v>0</v>
      </c>
      <c r="DT819">
        <v>0</v>
      </c>
      <c r="DU819">
        <v>0</v>
      </c>
      <c r="DV819">
        <v>0</v>
      </c>
      <c r="DW819">
        <v>0</v>
      </c>
      <c r="DX819">
        <v>0</v>
      </c>
      <c r="DY819">
        <v>0</v>
      </c>
      <c r="DZ819">
        <v>0</v>
      </c>
      <c r="EA819">
        <v>0</v>
      </c>
      <c r="EB819">
        <v>0</v>
      </c>
      <c r="EC819">
        <v>0</v>
      </c>
      <c r="ED819">
        <v>0</v>
      </c>
      <c r="EE819">
        <v>0</v>
      </c>
      <c r="EF819">
        <v>0</v>
      </c>
      <c r="EG819">
        <v>0</v>
      </c>
      <c r="EH819">
        <v>0</v>
      </c>
      <c r="EI819">
        <v>0</v>
      </c>
      <c r="EJ819">
        <v>0</v>
      </c>
      <c r="EK819">
        <v>0</v>
      </c>
      <c r="EL819">
        <v>0</v>
      </c>
      <c r="EM819">
        <v>0</v>
      </c>
      <c r="EN819">
        <v>0</v>
      </c>
      <c r="EO819">
        <v>0</v>
      </c>
      <c r="EP819">
        <v>0</v>
      </c>
      <c r="EQ819">
        <v>0</v>
      </c>
      <c r="ER819">
        <v>0</v>
      </c>
      <c r="ES819">
        <v>0</v>
      </c>
    </row>
    <row r="820" spans="1:149" hidden="1" x14ac:dyDescent="0.3">
      <c r="A820" t="s">
        <v>148</v>
      </c>
      <c r="B820" t="s">
        <v>1033</v>
      </c>
      <c r="C820" t="s">
        <v>1717</v>
      </c>
      <c r="D820" t="s">
        <v>151</v>
      </c>
      <c r="E820" t="s">
        <v>152</v>
      </c>
      <c r="F820" t="s">
        <v>1776</v>
      </c>
      <c r="G820" t="str">
        <f>VLOOKUP(L820,'[3]Locn Lookup 2'!G:H,2,FALSE)</f>
        <v>117 -  HAVEMEYER</v>
      </c>
      <c r="H820" t="str">
        <f t="shared" si="41"/>
        <v>18157117 -  HAVEMEYER</v>
      </c>
      <c r="I820" t="s">
        <v>154</v>
      </c>
      <c r="J820" t="s">
        <v>155</v>
      </c>
      <c r="L820" s="3">
        <v>117</v>
      </c>
      <c r="M820" t="s">
        <v>156</v>
      </c>
      <c r="N820" t="s">
        <v>1777</v>
      </c>
      <c r="O820" t="s">
        <v>151</v>
      </c>
      <c r="P820" t="s">
        <v>158</v>
      </c>
      <c r="Q820" t="s">
        <v>159</v>
      </c>
      <c r="R820">
        <v>0</v>
      </c>
      <c r="S820">
        <v>0</v>
      </c>
      <c r="T820">
        <v>0</v>
      </c>
      <c r="U820">
        <v>0</v>
      </c>
      <c r="V820">
        <v>0</v>
      </c>
      <c r="W820">
        <v>0</v>
      </c>
      <c r="X820">
        <v>0</v>
      </c>
      <c r="Y820">
        <v>0</v>
      </c>
      <c r="Z820">
        <v>0</v>
      </c>
      <c r="AA820">
        <v>0</v>
      </c>
      <c r="AB820">
        <v>120000</v>
      </c>
      <c r="AC820">
        <v>0</v>
      </c>
      <c r="AD820">
        <v>-112.72</v>
      </c>
      <c r="AE820">
        <f t="shared" si="42"/>
        <v>-112.72</v>
      </c>
      <c r="AF820">
        <v>119887.28</v>
      </c>
      <c r="AG820">
        <v>119887.28</v>
      </c>
      <c r="AH820">
        <v>0</v>
      </c>
      <c r="AI820">
        <v>100</v>
      </c>
      <c r="AJ820">
        <v>0</v>
      </c>
      <c r="AK820">
        <v>0</v>
      </c>
      <c r="AL820">
        <v>0</v>
      </c>
      <c r="AM820">
        <v>0</v>
      </c>
      <c r="AN820">
        <v>0</v>
      </c>
      <c r="AO820">
        <v>0</v>
      </c>
      <c r="AP820">
        <v>0</v>
      </c>
      <c r="AQ820">
        <v>0</v>
      </c>
      <c r="AR820">
        <v>0</v>
      </c>
      <c r="AS820">
        <v>0</v>
      </c>
      <c r="AT820">
        <v>0</v>
      </c>
      <c r="AU820">
        <v>0</v>
      </c>
      <c r="AV820">
        <v>0</v>
      </c>
      <c r="AW820">
        <v>0</v>
      </c>
      <c r="AX820">
        <v>0</v>
      </c>
      <c r="AY820">
        <v>0</v>
      </c>
      <c r="AZ820" t="s">
        <v>413</v>
      </c>
      <c r="BA820" t="s">
        <v>1776</v>
      </c>
      <c r="BB820" t="s">
        <v>161</v>
      </c>
      <c r="BC820" t="s">
        <v>161</v>
      </c>
      <c r="BD820" t="s">
        <v>161</v>
      </c>
      <c r="BE820" t="s">
        <v>161</v>
      </c>
      <c r="BF820" t="s">
        <v>159</v>
      </c>
      <c r="BG820" t="s">
        <v>161</v>
      </c>
      <c r="BH820" s="4">
        <v>42917</v>
      </c>
      <c r="BI820">
        <v>0</v>
      </c>
      <c r="BJ820" s="4">
        <v>43281</v>
      </c>
      <c r="BK820" t="s">
        <v>161</v>
      </c>
      <c r="BL820" t="s">
        <v>161</v>
      </c>
      <c r="BM820" t="s">
        <v>161</v>
      </c>
      <c r="BO820" t="s">
        <v>161</v>
      </c>
      <c r="BQ820" t="s">
        <v>161</v>
      </c>
      <c r="BS820" t="s">
        <v>161</v>
      </c>
      <c r="BU820" t="s">
        <v>161</v>
      </c>
      <c r="BW820" t="s">
        <v>161</v>
      </c>
      <c r="BX820" t="s">
        <v>161</v>
      </c>
      <c r="BZ820">
        <v>42403.35</v>
      </c>
      <c r="CA820">
        <v>0</v>
      </c>
      <c r="CB820">
        <v>-112.72</v>
      </c>
      <c r="CC820">
        <v>42290.63</v>
      </c>
      <c r="CD820">
        <v>42290.63</v>
      </c>
      <c r="CE820">
        <v>0</v>
      </c>
      <c r="CF820">
        <v>0</v>
      </c>
      <c r="CG820">
        <v>100</v>
      </c>
      <c r="CH820">
        <v>120000</v>
      </c>
      <c r="CI820">
        <v>0</v>
      </c>
      <c r="CJ820">
        <v>0</v>
      </c>
      <c r="CK820">
        <v>120000</v>
      </c>
      <c r="CL820">
        <v>77596.649999999994</v>
      </c>
      <c r="CM820">
        <v>0</v>
      </c>
      <c r="CN820">
        <v>42403.35</v>
      </c>
      <c r="CO820">
        <v>64.66</v>
      </c>
      <c r="CP820">
        <v>0</v>
      </c>
      <c r="CQ820">
        <v>0</v>
      </c>
      <c r="CR820">
        <v>0</v>
      </c>
      <c r="CS820">
        <v>0</v>
      </c>
      <c r="CT820">
        <v>0</v>
      </c>
      <c r="CU820">
        <v>0</v>
      </c>
      <c r="CV820">
        <v>0</v>
      </c>
      <c r="CW820">
        <v>0</v>
      </c>
      <c r="CX820">
        <v>0</v>
      </c>
      <c r="CY820">
        <v>0</v>
      </c>
      <c r="CZ820">
        <v>0</v>
      </c>
      <c r="DA820">
        <v>0</v>
      </c>
      <c r="DB820">
        <v>0</v>
      </c>
      <c r="DC820">
        <v>0</v>
      </c>
      <c r="DD820">
        <v>0</v>
      </c>
      <c r="DE820">
        <v>0</v>
      </c>
      <c r="DF820">
        <v>0</v>
      </c>
      <c r="DG820">
        <v>0</v>
      </c>
      <c r="DH820">
        <v>0</v>
      </c>
      <c r="DI820">
        <v>0</v>
      </c>
      <c r="DJ820">
        <v>0</v>
      </c>
      <c r="DK820">
        <v>0</v>
      </c>
      <c r="DL820">
        <v>0</v>
      </c>
      <c r="DM820">
        <v>0</v>
      </c>
      <c r="DN820">
        <v>0</v>
      </c>
      <c r="DO820">
        <v>0</v>
      </c>
      <c r="DP820">
        <v>0</v>
      </c>
      <c r="DQ820">
        <v>0</v>
      </c>
      <c r="DR820">
        <v>0</v>
      </c>
      <c r="DS820">
        <v>0</v>
      </c>
      <c r="DT820">
        <v>0</v>
      </c>
      <c r="DU820">
        <v>0</v>
      </c>
      <c r="DV820">
        <v>0</v>
      </c>
      <c r="DW820">
        <v>0</v>
      </c>
      <c r="DX820">
        <v>0</v>
      </c>
      <c r="DY820">
        <v>0</v>
      </c>
      <c r="DZ820">
        <v>0</v>
      </c>
      <c r="EA820">
        <v>0</v>
      </c>
      <c r="EB820">
        <v>0</v>
      </c>
      <c r="EC820">
        <v>0</v>
      </c>
      <c r="ED820">
        <v>0</v>
      </c>
      <c r="EE820">
        <v>0</v>
      </c>
      <c r="EF820">
        <v>0</v>
      </c>
      <c r="EG820">
        <v>0</v>
      </c>
      <c r="EH820">
        <v>0</v>
      </c>
      <c r="EI820">
        <v>0</v>
      </c>
      <c r="EJ820">
        <v>0</v>
      </c>
      <c r="EK820">
        <v>0</v>
      </c>
      <c r="EL820">
        <v>0</v>
      </c>
      <c r="EM820">
        <v>0</v>
      </c>
      <c r="EN820">
        <v>0</v>
      </c>
      <c r="EO820">
        <v>0</v>
      </c>
      <c r="EP820">
        <v>0</v>
      </c>
      <c r="EQ820">
        <v>0</v>
      </c>
      <c r="ER820">
        <v>0</v>
      </c>
      <c r="ES820">
        <v>0</v>
      </c>
    </row>
    <row r="821" spans="1:149" hidden="1" x14ac:dyDescent="0.3">
      <c r="A821" t="s">
        <v>148</v>
      </c>
      <c r="B821" t="s">
        <v>1033</v>
      </c>
      <c r="C821" t="s">
        <v>1717</v>
      </c>
      <c r="D821" t="s">
        <v>151</v>
      </c>
      <c r="E821" t="s">
        <v>152</v>
      </c>
      <c r="F821" t="s">
        <v>1113</v>
      </c>
      <c r="G821" t="str">
        <f>VLOOKUP(L821,'[3]Locn Lookup 2'!G:H,2,FALSE)</f>
        <v>117 -  HAVEMEYER</v>
      </c>
      <c r="H821" t="str">
        <f t="shared" si="41"/>
        <v>18160117 -  HAVEMEYER</v>
      </c>
      <c r="I821" t="s">
        <v>154</v>
      </c>
      <c r="J821" t="s">
        <v>155</v>
      </c>
      <c r="L821" s="3">
        <v>117</v>
      </c>
      <c r="M821" t="s">
        <v>156</v>
      </c>
      <c r="N821" t="s">
        <v>1778</v>
      </c>
      <c r="O821" t="s">
        <v>151</v>
      </c>
      <c r="P821" t="s">
        <v>158</v>
      </c>
      <c r="Q821" t="s">
        <v>159</v>
      </c>
      <c r="R821">
        <v>0.4</v>
      </c>
      <c r="S821">
        <v>0</v>
      </c>
      <c r="T821">
        <v>0</v>
      </c>
      <c r="U821">
        <v>0</v>
      </c>
      <c r="V821">
        <v>0.4</v>
      </c>
      <c r="W821">
        <v>0</v>
      </c>
      <c r="X821">
        <v>0</v>
      </c>
      <c r="Y821">
        <v>0</v>
      </c>
      <c r="Z821">
        <v>0.4</v>
      </c>
      <c r="AA821">
        <v>0</v>
      </c>
      <c r="AB821">
        <v>70000</v>
      </c>
      <c r="AC821">
        <v>8230</v>
      </c>
      <c r="AD821">
        <v>0</v>
      </c>
      <c r="AE821">
        <f t="shared" si="42"/>
        <v>8230</v>
      </c>
      <c r="AF821">
        <v>78230</v>
      </c>
      <c r="AG821">
        <v>78229.600000000006</v>
      </c>
      <c r="AH821">
        <v>0.4</v>
      </c>
      <c r="AI821">
        <v>100</v>
      </c>
      <c r="AJ821">
        <v>21905.69</v>
      </c>
      <c r="AK821">
        <v>0</v>
      </c>
      <c r="AL821">
        <v>0</v>
      </c>
      <c r="AM821">
        <v>0</v>
      </c>
      <c r="AN821">
        <v>21905.69</v>
      </c>
      <c r="AO821">
        <v>21905.29</v>
      </c>
      <c r="AP821">
        <v>0</v>
      </c>
      <c r="AQ821">
        <v>0.4</v>
      </c>
      <c r="AR821">
        <v>100</v>
      </c>
      <c r="AS821">
        <v>0</v>
      </c>
      <c r="AT821">
        <v>0</v>
      </c>
      <c r="AU821">
        <v>0</v>
      </c>
      <c r="AV821">
        <v>0</v>
      </c>
      <c r="AW821">
        <v>0</v>
      </c>
      <c r="AX821">
        <v>0</v>
      </c>
      <c r="AY821">
        <v>0</v>
      </c>
      <c r="AZ821" t="s">
        <v>1115</v>
      </c>
      <c r="BA821" t="s">
        <v>1113</v>
      </c>
      <c r="BB821" t="s">
        <v>161</v>
      </c>
      <c r="BC821" t="s">
        <v>161</v>
      </c>
      <c r="BD821" t="s">
        <v>161</v>
      </c>
      <c r="BE821" t="s">
        <v>161</v>
      </c>
      <c r="BF821" t="s">
        <v>159</v>
      </c>
      <c r="BG821" t="s">
        <v>161</v>
      </c>
      <c r="BH821" s="4">
        <v>42917</v>
      </c>
      <c r="BI821">
        <v>0</v>
      </c>
      <c r="BJ821" s="4">
        <v>43281</v>
      </c>
      <c r="BK821" t="s">
        <v>161</v>
      </c>
      <c r="BL821" t="s">
        <v>161</v>
      </c>
      <c r="BM821" t="s">
        <v>161</v>
      </c>
      <c r="BO821" t="s">
        <v>161</v>
      </c>
      <c r="BQ821" t="s">
        <v>161</v>
      </c>
      <c r="BS821" t="s">
        <v>161</v>
      </c>
      <c r="BU821" t="s">
        <v>161</v>
      </c>
      <c r="BW821" t="s">
        <v>161</v>
      </c>
      <c r="BX821" t="s">
        <v>161</v>
      </c>
      <c r="BZ821">
        <v>68110</v>
      </c>
      <c r="CA821">
        <v>8230</v>
      </c>
      <c r="CB821">
        <v>0</v>
      </c>
      <c r="CC821">
        <v>76340</v>
      </c>
      <c r="CD821">
        <v>54434.31</v>
      </c>
      <c r="CE821">
        <v>0</v>
      </c>
      <c r="CF821">
        <v>21905.69</v>
      </c>
      <c r="CG821">
        <v>71.31</v>
      </c>
      <c r="CH821">
        <v>70000</v>
      </c>
      <c r="CI821">
        <v>0</v>
      </c>
      <c r="CJ821">
        <v>0</v>
      </c>
      <c r="CK821">
        <v>70000</v>
      </c>
      <c r="CL821">
        <v>1890</v>
      </c>
      <c r="CM821">
        <v>0</v>
      </c>
      <c r="CN821">
        <v>68110</v>
      </c>
      <c r="CO821">
        <v>2.7</v>
      </c>
      <c r="CP821">
        <v>0</v>
      </c>
      <c r="CQ821">
        <v>0</v>
      </c>
      <c r="CR821">
        <v>0</v>
      </c>
      <c r="CS821">
        <v>0</v>
      </c>
      <c r="CT821">
        <v>0</v>
      </c>
      <c r="CU821">
        <v>0</v>
      </c>
      <c r="CV821">
        <v>0</v>
      </c>
      <c r="CW821">
        <v>0</v>
      </c>
      <c r="CX821">
        <v>0</v>
      </c>
      <c r="CY821">
        <v>0</v>
      </c>
      <c r="CZ821">
        <v>0</v>
      </c>
      <c r="DA821">
        <v>0</v>
      </c>
      <c r="DB821">
        <v>0</v>
      </c>
      <c r="DC821">
        <v>0</v>
      </c>
      <c r="DD821">
        <v>0</v>
      </c>
      <c r="DE821">
        <v>0</v>
      </c>
      <c r="DF821">
        <v>0</v>
      </c>
      <c r="DG821">
        <v>0</v>
      </c>
      <c r="DH821">
        <v>0</v>
      </c>
      <c r="DI821">
        <v>0</v>
      </c>
      <c r="DJ821">
        <v>0</v>
      </c>
      <c r="DK821">
        <v>0</v>
      </c>
      <c r="DL821">
        <v>0</v>
      </c>
      <c r="DM821">
        <v>0</v>
      </c>
      <c r="DN821">
        <v>0</v>
      </c>
      <c r="DO821">
        <v>0</v>
      </c>
      <c r="DP821">
        <v>0</v>
      </c>
      <c r="DQ821">
        <v>0</v>
      </c>
      <c r="DR821">
        <v>0</v>
      </c>
      <c r="DS821">
        <v>0</v>
      </c>
      <c r="DT821">
        <v>0</v>
      </c>
      <c r="DU821">
        <v>0</v>
      </c>
      <c r="DV821">
        <v>0</v>
      </c>
      <c r="DW821">
        <v>0</v>
      </c>
      <c r="DX821">
        <v>0</v>
      </c>
      <c r="DY821">
        <v>0</v>
      </c>
      <c r="DZ821">
        <v>0</v>
      </c>
      <c r="EA821">
        <v>0</v>
      </c>
      <c r="EB821">
        <v>0</v>
      </c>
      <c r="EC821">
        <v>0</v>
      </c>
      <c r="ED821">
        <v>0</v>
      </c>
      <c r="EE821">
        <v>0</v>
      </c>
      <c r="EF821">
        <v>0</v>
      </c>
      <c r="EG821">
        <v>0</v>
      </c>
      <c r="EH821">
        <v>0</v>
      </c>
      <c r="EI821">
        <v>0</v>
      </c>
      <c r="EJ821">
        <v>0</v>
      </c>
      <c r="EK821">
        <v>0</v>
      </c>
      <c r="EL821">
        <v>0</v>
      </c>
      <c r="EM821">
        <v>0</v>
      </c>
      <c r="EN821">
        <v>0</v>
      </c>
      <c r="EO821">
        <v>0</v>
      </c>
      <c r="EP821">
        <v>0</v>
      </c>
      <c r="EQ821">
        <v>0</v>
      </c>
      <c r="ER821">
        <v>0</v>
      </c>
      <c r="ES821">
        <v>0</v>
      </c>
    </row>
    <row r="822" spans="1:149" hidden="1" x14ac:dyDescent="0.3">
      <c r="A822" t="s">
        <v>148</v>
      </c>
      <c r="B822" t="s">
        <v>1033</v>
      </c>
      <c r="C822" t="s">
        <v>1717</v>
      </c>
      <c r="D822" t="s">
        <v>151</v>
      </c>
      <c r="E822" t="s">
        <v>152</v>
      </c>
      <c r="F822" t="s">
        <v>1250</v>
      </c>
      <c r="G822" t="str">
        <f>VLOOKUP(L822,'[3]Locn Lookup 2'!G:H,2,FALSE)</f>
        <v>117 -  HAVEMEYER</v>
      </c>
      <c r="H822" t="str">
        <f t="shared" si="41"/>
        <v>19152117 -  HAVEMEYER</v>
      </c>
      <c r="I822" t="s">
        <v>154</v>
      </c>
      <c r="J822" t="s">
        <v>155</v>
      </c>
      <c r="L822" s="3">
        <v>117</v>
      </c>
      <c r="M822" t="s">
        <v>156</v>
      </c>
      <c r="N822" t="s">
        <v>1779</v>
      </c>
      <c r="O822" t="s">
        <v>151</v>
      </c>
      <c r="P822" t="s">
        <v>158</v>
      </c>
      <c r="Q822" t="s">
        <v>159</v>
      </c>
      <c r="R822">
        <v>3888.18</v>
      </c>
      <c r="S822">
        <v>0</v>
      </c>
      <c r="T822">
        <v>0</v>
      </c>
      <c r="U822">
        <v>0</v>
      </c>
      <c r="V822">
        <v>3888.18</v>
      </c>
      <c r="W822">
        <v>0</v>
      </c>
      <c r="X822">
        <v>3725</v>
      </c>
      <c r="Y822">
        <v>0</v>
      </c>
      <c r="Z822">
        <v>163.18</v>
      </c>
      <c r="AA822">
        <v>95.8</v>
      </c>
      <c r="AB822">
        <v>65000</v>
      </c>
      <c r="AC822">
        <v>0</v>
      </c>
      <c r="AD822">
        <v>0</v>
      </c>
      <c r="AE822">
        <f t="shared" si="42"/>
        <v>0</v>
      </c>
      <c r="AF822">
        <v>65000</v>
      </c>
      <c r="AG822">
        <v>61111.82</v>
      </c>
      <c r="AH822">
        <v>163.18</v>
      </c>
      <c r="AI822">
        <v>99.75</v>
      </c>
      <c r="AJ822">
        <v>27398.16</v>
      </c>
      <c r="AK822">
        <v>0</v>
      </c>
      <c r="AL822">
        <v>0</v>
      </c>
      <c r="AM822">
        <v>0</v>
      </c>
      <c r="AN822">
        <v>27398.16</v>
      </c>
      <c r="AO822">
        <v>23509.98</v>
      </c>
      <c r="AP822">
        <v>0</v>
      </c>
      <c r="AQ822">
        <v>3888.18</v>
      </c>
      <c r="AR822">
        <v>85.81</v>
      </c>
      <c r="AS822">
        <v>0</v>
      </c>
      <c r="AT822">
        <v>0</v>
      </c>
      <c r="AU822">
        <v>0</v>
      </c>
      <c r="AV822">
        <v>0</v>
      </c>
      <c r="AW822">
        <v>0</v>
      </c>
      <c r="AX822">
        <v>0</v>
      </c>
      <c r="AY822">
        <v>0</v>
      </c>
      <c r="AZ822" t="s">
        <v>413</v>
      </c>
      <c r="BA822" t="s">
        <v>1250</v>
      </c>
      <c r="BB822" t="s">
        <v>161</v>
      </c>
      <c r="BC822" t="s">
        <v>161</v>
      </c>
      <c r="BD822" t="s">
        <v>161</v>
      </c>
      <c r="BE822" t="s">
        <v>161</v>
      </c>
      <c r="BF822" t="s">
        <v>159</v>
      </c>
      <c r="BG822" t="s">
        <v>161</v>
      </c>
      <c r="BH822" s="4">
        <v>43282</v>
      </c>
      <c r="BI822">
        <v>0</v>
      </c>
      <c r="BJ822" s="4">
        <v>43646</v>
      </c>
      <c r="BK822" t="s">
        <v>161</v>
      </c>
      <c r="BL822" t="s">
        <v>161</v>
      </c>
      <c r="BM822" t="s">
        <v>161</v>
      </c>
      <c r="BO822" t="s">
        <v>161</v>
      </c>
      <c r="BQ822" t="s">
        <v>161</v>
      </c>
      <c r="BS822" t="s">
        <v>161</v>
      </c>
      <c r="BU822" t="s">
        <v>161</v>
      </c>
      <c r="BW822" t="s">
        <v>161</v>
      </c>
      <c r="BX822" t="s">
        <v>161</v>
      </c>
      <c r="BZ822">
        <v>65000</v>
      </c>
      <c r="CA822">
        <v>0</v>
      </c>
      <c r="CB822">
        <v>0</v>
      </c>
      <c r="CC822">
        <v>65000</v>
      </c>
      <c r="CD822">
        <v>37601.839999999997</v>
      </c>
      <c r="CE822">
        <v>0</v>
      </c>
      <c r="CF822">
        <v>27398.16</v>
      </c>
      <c r="CG822">
        <v>57.85</v>
      </c>
      <c r="CH822">
        <v>0</v>
      </c>
      <c r="CI822">
        <v>0</v>
      </c>
      <c r="CJ822">
        <v>0</v>
      </c>
      <c r="CK822">
        <v>0</v>
      </c>
      <c r="CL822">
        <v>0</v>
      </c>
      <c r="CM822">
        <v>0</v>
      </c>
      <c r="CN822">
        <v>0</v>
      </c>
      <c r="CO822">
        <v>0</v>
      </c>
      <c r="CP822">
        <v>0</v>
      </c>
      <c r="CQ822">
        <v>0</v>
      </c>
      <c r="CR822">
        <v>0</v>
      </c>
      <c r="CS822">
        <v>0</v>
      </c>
      <c r="CT822">
        <v>0</v>
      </c>
      <c r="CU822">
        <v>0</v>
      </c>
      <c r="CV822">
        <v>0</v>
      </c>
      <c r="CW822">
        <v>0</v>
      </c>
      <c r="CX822">
        <v>0</v>
      </c>
      <c r="CY822">
        <v>0</v>
      </c>
      <c r="CZ822">
        <v>0</v>
      </c>
      <c r="DA822">
        <v>0</v>
      </c>
      <c r="DB822">
        <v>0</v>
      </c>
      <c r="DC822">
        <v>0</v>
      </c>
      <c r="DD822">
        <v>0</v>
      </c>
      <c r="DE822">
        <v>0</v>
      </c>
      <c r="DF822">
        <v>0</v>
      </c>
      <c r="DG822">
        <v>0</v>
      </c>
      <c r="DH822">
        <v>0</v>
      </c>
      <c r="DI822">
        <v>0</v>
      </c>
      <c r="DJ822">
        <v>0</v>
      </c>
      <c r="DK822">
        <v>0</v>
      </c>
      <c r="DL822">
        <v>0</v>
      </c>
      <c r="DM822">
        <v>0</v>
      </c>
      <c r="DN822">
        <v>0</v>
      </c>
      <c r="DO822">
        <v>0</v>
      </c>
      <c r="DP822">
        <v>0</v>
      </c>
      <c r="DQ822">
        <v>0</v>
      </c>
      <c r="DR822">
        <v>0</v>
      </c>
      <c r="DS822">
        <v>0</v>
      </c>
      <c r="DT822">
        <v>0</v>
      </c>
      <c r="DU822">
        <v>0</v>
      </c>
      <c r="DV822">
        <v>0</v>
      </c>
      <c r="DW822">
        <v>0</v>
      </c>
      <c r="DX822">
        <v>0</v>
      </c>
      <c r="DY822">
        <v>0</v>
      </c>
      <c r="DZ822">
        <v>0</v>
      </c>
      <c r="EA822">
        <v>0</v>
      </c>
      <c r="EB822">
        <v>0</v>
      </c>
      <c r="EC822">
        <v>0</v>
      </c>
      <c r="ED822">
        <v>0</v>
      </c>
      <c r="EE822">
        <v>0</v>
      </c>
      <c r="EF822">
        <v>0</v>
      </c>
      <c r="EG822">
        <v>0</v>
      </c>
      <c r="EH822">
        <v>0</v>
      </c>
      <c r="EI822">
        <v>0</v>
      </c>
      <c r="EJ822">
        <v>0</v>
      </c>
      <c r="EK822">
        <v>0</v>
      </c>
      <c r="EL822">
        <v>0</v>
      </c>
      <c r="EM822">
        <v>0</v>
      </c>
      <c r="EN822">
        <v>0</v>
      </c>
      <c r="EO822">
        <v>0</v>
      </c>
      <c r="EP822">
        <v>0</v>
      </c>
      <c r="EQ822">
        <v>0</v>
      </c>
      <c r="ER822">
        <v>0</v>
      </c>
      <c r="ES822">
        <v>0</v>
      </c>
    </row>
    <row r="823" spans="1:149" hidden="1" x14ac:dyDescent="0.3">
      <c r="A823" t="s">
        <v>148</v>
      </c>
      <c r="B823" t="s">
        <v>1033</v>
      </c>
      <c r="C823" t="s">
        <v>1717</v>
      </c>
      <c r="D823" t="s">
        <v>151</v>
      </c>
      <c r="E823" t="s">
        <v>152</v>
      </c>
      <c r="F823" t="s">
        <v>1277</v>
      </c>
      <c r="G823" t="str">
        <f>VLOOKUP(L823,'[3]Locn Lookup 2'!G:H,2,FALSE)</f>
        <v>117 -  HAVEMEYER</v>
      </c>
      <c r="H823" t="str">
        <f t="shared" si="41"/>
        <v>19156117 -  HAVEMEYER</v>
      </c>
      <c r="I823" t="s">
        <v>154</v>
      </c>
      <c r="J823" t="s">
        <v>155</v>
      </c>
      <c r="L823" s="3">
        <v>117</v>
      </c>
      <c r="M823" t="s">
        <v>156</v>
      </c>
      <c r="N823" t="s">
        <v>1780</v>
      </c>
      <c r="O823" t="s">
        <v>151</v>
      </c>
      <c r="P823" t="s">
        <v>158</v>
      </c>
      <c r="Q823" t="s">
        <v>159</v>
      </c>
      <c r="R823">
        <v>35015</v>
      </c>
      <c r="S823">
        <v>0</v>
      </c>
      <c r="T823">
        <v>0</v>
      </c>
      <c r="U823">
        <v>0</v>
      </c>
      <c r="V823">
        <v>35015</v>
      </c>
      <c r="W823">
        <v>0</v>
      </c>
      <c r="X823">
        <v>725</v>
      </c>
      <c r="Y823">
        <v>0</v>
      </c>
      <c r="Z823">
        <v>34290</v>
      </c>
      <c r="AA823">
        <v>2.0699999999999998</v>
      </c>
      <c r="AB823">
        <v>10000</v>
      </c>
      <c r="AC823">
        <v>25015</v>
      </c>
      <c r="AD823">
        <v>0</v>
      </c>
      <c r="AE823">
        <f t="shared" si="42"/>
        <v>25015</v>
      </c>
      <c r="AF823">
        <v>35015</v>
      </c>
      <c r="AG823">
        <v>0</v>
      </c>
      <c r="AH823">
        <v>34290</v>
      </c>
      <c r="AI823">
        <v>2.0699999999999998</v>
      </c>
      <c r="AJ823">
        <v>10000</v>
      </c>
      <c r="AK823">
        <v>25015</v>
      </c>
      <c r="AL823">
        <v>0</v>
      </c>
      <c r="AM823">
        <v>0</v>
      </c>
      <c r="AN823">
        <v>35015</v>
      </c>
      <c r="AO823">
        <v>0</v>
      </c>
      <c r="AP823">
        <v>0</v>
      </c>
      <c r="AQ823">
        <v>35015</v>
      </c>
      <c r="AR823">
        <v>0</v>
      </c>
      <c r="AS823">
        <v>0</v>
      </c>
      <c r="AT823">
        <v>0</v>
      </c>
      <c r="AU823">
        <v>0</v>
      </c>
      <c r="AV823">
        <v>0</v>
      </c>
      <c r="AW823">
        <v>0</v>
      </c>
      <c r="AX823">
        <v>0</v>
      </c>
      <c r="AY823">
        <v>0</v>
      </c>
      <c r="AZ823" t="s">
        <v>1279</v>
      </c>
      <c r="BA823" t="s">
        <v>1277</v>
      </c>
      <c r="BB823" t="s">
        <v>161</v>
      </c>
      <c r="BC823" t="s">
        <v>161</v>
      </c>
      <c r="BD823" t="s">
        <v>161</v>
      </c>
      <c r="BE823" t="s">
        <v>161</v>
      </c>
      <c r="BF823" t="s">
        <v>159</v>
      </c>
      <c r="BG823" t="s">
        <v>161</v>
      </c>
      <c r="BH823" s="4">
        <v>43282</v>
      </c>
      <c r="BI823">
        <v>0</v>
      </c>
      <c r="BJ823" s="4">
        <v>43646</v>
      </c>
      <c r="BK823" t="s">
        <v>161</v>
      </c>
      <c r="BL823" t="s">
        <v>161</v>
      </c>
      <c r="BM823" t="s">
        <v>161</v>
      </c>
      <c r="BO823" t="s">
        <v>161</v>
      </c>
      <c r="BQ823" t="s">
        <v>161</v>
      </c>
      <c r="BS823" t="s">
        <v>161</v>
      </c>
      <c r="BU823" t="s">
        <v>161</v>
      </c>
      <c r="BW823" t="s">
        <v>161</v>
      </c>
      <c r="BX823" t="s">
        <v>161</v>
      </c>
      <c r="BZ823">
        <v>10000</v>
      </c>
      <c r="CA823">
        <v>0</v>
      </c>
      <c r="CB823">
        <v>0</v>
      </c>
      <c r="CC823">
        <v>10000</v>
      </c>
      <c r="CD823">
        <v>0</v>
      </c>
      <c r="CE823">
        <v>0</v>
      </c>
      <c r="CF823">
        <v>10000</v>
      </c>
      <c r="CG823">
        <v>0</v>
      </c>
      <c r="CH823">
        <v>0</v>
      </c>
      <c r="CI823">
        <v>0</v>
      </c>
      <c r="CJ823">
        <v>0</v>
      </c>
      <c r="CK823">
        <v>0</v>
      </c>
      <c r="CL823">
        <v>0</v>
      </c>
      <c r="CM823">
        <v>0</v>
      </c>
      <c r="CN823">
        <v>0</v>
      </c>
      <c r="CO823">
        <v>0</v>
      </c>
      <c r="CP823">
        <v>0</v>
      </c>
      <c r="CQ823">
        <v>0</v>
      </c>
      <c r="CR823">
        <v>0</v>
      </c>
      <c r="CS823">
        <v>0</v>
      </c>
      <c r="CT823">
        <v>0</v>
      </c>
      <c r="CU823">
        <v>0</v>
      </c>
      <c r="CV823">
        <v>0</v>
      </c>
      <c r="CW823">
        <v>0</v>
      </c>
      <c r="CX823">
        <v>0</v>
      </c>
      <c r="CY823">
        <v>0</v>
      </c>
      <c r="CZ823">
        <v>0</v>
      </c>
      <c r="DA823">
        <v>0</v>
      </c>
      <c r="DB823">
        <v>0</v>
      </c>
      <c r="DC823">
        <v>0</v>
      </c>
      <c r="DD823">
        <v>0</v>
      </c>
      <c r="DE823">
        <v>0</v>
      </c>
      <c r="DF823">
        <v>0</v>
      </c>
      <c r="DG823">
        <v>0</v>
      </c>
      <c r="DH823">
        <v>0</v>
      </c>
      <c r="DI823">
        <v>0</v>
      </c>
      <c r="DJ823">
        <v>0</v>
      </c>
      <c r="DK823">
        <v>0</v>
      </c>
      <c r="DL823">
        <v>0</v>
      </c>
      <c r="DM823">
        <v>0</v>
      </c>
      <c r="DN823">
        <v>0</v>
      </c>
      <c r="DO823">
        <v>0</v>
      </c>
      <c r="DP823">
        <v>0</v>
      </c>
      <c r="DQ823">
        <v>0</v>
      </c>
      <c r="DR823">
        <v>0</v>
      </c>
      <c r="DS823">
        <v>0</v>
      </c>
      <c r="DT823">
        <v>0</v>
      </c>
      <c r="DU823">
        <v>0</v>
      </c>
      <c r="DV823">
        <v>0</v>
      </c>
      <c r="DW823">
        <v>0</v>
      </c>
      <c r="DX823">
        <v>0</v>
      </c>
      <c r="DY823">
        <v>0</v>
      </c>
      <c r="DZ823">
        <v>0</v>
      </c>
      <c r="EA823">
        <v>0</v>
      </c>
      <c r="EB823">
        <v>0</v>
      </c>
      <c r="EC823">
        <v>0</v>
      </c>
      <c r="ED823">
        <v>0</v>
      </c>
      <c r="EE823">
        <v>0</v>
      </c>
      <c r="EF823">
        <v>0</v>
      </c>
      <c r="EG823">
        <v>0</v>
      </c>
      <c r="EH823">
        <v>0</v>
      </c>
      <c r="EI823">
        <v>0</v>
      </c>
      <c r="EJ823">
        <v>0</v>
      </c>
      <c r="EK823">
        <v>0</v>
      </c>
      <c r="EL823">
        <v>0</v>
      </c>
      <c r="EM823">
        <v>0</v>
      </c>
      <c r="EN823">
        <v>0</v>
      </c>
      <c r="EO823">
        <v>0</v>
      </c>
      <c r="EP823">
        <v>0</v>
      </c>
      <c r="EQ823">
        <v>0</v>
      </c>
      <c r="ER823">
        <v>0</v>
      </c>
      <c r="ES823">
        <v>0</v>
      </c>
    </row>
    <row r="824" spans="1:149" x14ac:dyDescent="0.3">
      <c r="A824" t="s">
        <v>148</v>
      </c>
      <c r="B824" t="s">
        <v>1033</v>
      </c>
      <c r="C824" t="s">
        <v>1717</v>
      </c>
      <c r="D824" t="s">
        <v>151</v>
      </c>
      <c r="E824" t="s">
        <v>152</v>
      </c>
      <c r="F824" t="s">
        <v>1781</v>
      </c>
      <c r="G824" t="str">
        <f>VLOOKUP(L824,'[3]Locn Lookup 2'!G:H,2,FALSE)</f>
        <v>117 -  HAVEMEYER</v>
      </c>
      <c r="H824" t="str">
        <f t="shared" si="41"/>
        <v>21258117 -  HAVEMEYER</v>
      </c>
      <c r="I824" t="s">
        <v>154</v>
      </c>
      <c r="J824" t="s">
        <v>155</v>
      </c>
      <c r="K824" t="str">
        <f>MID(C824,5,2)</f>
        <v>17</v>
      </c>
      <c r="L824" s="3">
        <v>117</v>
      </c>
      <c r="M824" t="s">
        <v>156</v>
      </c>
      <c r="N824" t="s">
        <v>1782</v>
      </c>
      <c r="O824" t="s">
        <v>151</v>
      </c>
      <c r="P824" t="s">
        <v>158</v>
      </c>
      <c r="Q824" t="s">
        <v>159</v>
      </c>
      <c r="R824">
        <v>15000</v>
      </c>
      <c r="S824">
        <v>0</v>
      </c>
      <c r="T824">
        <v>0</v>
      </c>
      <c r="U824">
        <v>0</v>
      </c>
      <c r="V824">
        <v>15000</v>
      </c>
      <c r="W824">
        <v>0</v>
      </c>
      <c r="X824">
        <v>0</v>
      </c>
      <c r="Y824">
        <v>0</v>
      </c>
      <c r="Z824">
        <v>15000</v>
      </c>
      <c r="AA824">
        <v>0</v>
      </c>
      <c r="AB824">
        <v>15000</v>
      </c>
      <c r="AC824">
        <v>0</v>
      </c>
      <c r="AD824">
        <v>0</v>
      </c>
      <c r="AE824">
        <f t="shared" si="42"/>
        <v>0</v>
      </c>
      <c r="AF824">
        <v>15000</v>
      </c>
      <c r="AG824">
        <v>0</v>
      </c>
      <c r="AH824">
        <v>15000</v>
      </c>
      <c r="AI824">
        <v>0</v>
      </c>
      <c r="AJ824">
        <v>0</v>
      </c>
      <c r="AK824">
        <v>0</v>
      </c>
      <c r="AL824">
        <v>0</v>
      </c>
      <c r="AM824">
        <v>0</v>
      </c>
      <c r="AN824">
        <v>0</v>
      </c>
      <c r="AO824">
        <v>0</v>
      </c>
      <c r="AP824">
        <v>0</v>
      </c>
      <c r="AQ824">
        <v>0</v>
      </c>
      <c r="AR824">
        <v>0</v>
      </c>
      <c r="AS824">
        <v>0</v>
      </c>
      <c r="AT824">
        <v>0</v>
      </c>
      <c r="AU824">
        <v>0</v>
      </c>
      <c r="AV824">
        <v>0</v>
      </c>
      <c r="AW824">
        <v>0</v>
      </c>
      <c r="AX824">
        <v>0</v>
      </c>
      <c r="AY824">
        <v>0</v>
      </c>
      <c r="AZ824" t="s">
        <v>1783</v>
      </c>
      <c r="BA824" t="s">
        <v>1781</v>
      </c>
      <c r="BB824" t="s">
        <v>161</v>
      </c>
      <c r="BC824" t="s">
        <v>161</v>
      </c>
      <c r="BD824" t="s">
        <v>161</v>
      </c>
      <c r="BE824" t="s">
        <v>161</v>
      </c>
      <c r="BF824" t="s">
        <v>159</v>
      </c>
      <c r="BG824" t="s">
        <v>161</v>
      </c>
      <c r="BH824" s="4">
        <v>44013</v>
      </c>
      <c r="BI824">
        <v>0</v>
      </c>
      <c r="BJ824" s="4">
        <v>44377</v>
      </c>
      <c r="BK824" t="s">
        <v>161</v>
      </c>
      <c r="BL824" t="s">
        <v>161</v>
      </c>
      <c r="BM824" t="s">
        <v>161</v>
      </c>
      <c r="BO824" t="s">
        <v>161</v>
      </c>
      <c r="BQ824" t="s">
        <v>161</v>
      </c>
      <c r="BS824" t="s">
        <v>161</v>
      </c>
      <c r="BU824" t="s">
        <v>161</v>
      </c>
      <c r="BW824" t="s">
        <v>161</v>
      </c>
      <c r="BX824" t="s">
        <v>161</v>
      </c>
      <c r="BZ824">
        <v>0</v>
      </c>
      <c r="CA824">
        <v>0</v>
      </c>
      <c r="CB824">
        <v>0</v>
      </c>
      <c r="CC824">
        <v>0</v>
      </c>
      <c r="CD824">
        <v>0</v>
      </c>
      <c r="CE824">
        <v>0</v>
      </c>
      <c r="CF824">
        <v>0</v>
      </c>
      <c r="CG824">
        <v>0</v>
      </c>
      <c r="CH824">
        <v>0</v>
      </c>
      <c r="CI824">
        <v>0</v>
      </c>
      <c r="CJ824">
        <v>0</v>
      </c>
      <c r="CK824">
        <v>0</v>
      </c>
      <c r="CL824">
        <v>0</v>
      </c>
      <c r="CM824">
        <v>0</v>
      </c>
      <c r="CN824">
        <v>0</v>
      </c>
      <c r="CO824">
        <v>0</v>
      </c>
      <c r="CP824">
        <v>0</v>
      </c>
      <c r="CQ824">
        <v>0</v>
      </c>
      <c r="CR824">
        <v>0</v>
      </c>
      <c r="CS824">
        <v>0</v>
      </c>
      <c r="CT824">
        <v>0</v>
      </c>
      <c r="CU824">
        <v>0</v>
      </c>
      <c r="CV824">
        <v>0</v>
      </c>
      <c r="CW824">
        <v>0</v>
      </c>
      <c r="CX824">
        <v>0</v>
      </c>
      <c r="CY824">
        <v>0</v>
      </c>
      <c r="CZ824">
        <v>0</v>
      </c>
      <c r="DA824">
        <v>0</v>
      </c>
      <c r="DB824">
        <v>0</v>
      </c>
      <c r="DC824">
        <v>0</v>
      </c>
      <c r="DD824">
        <v>0</v>
      </c>
      <c r="DE824">
        <v>0</v>
      </c>
      <c r="DF824">
        <v>0</v>
      </c>
      <c r="DG824">
        <v>0</v>
      </c>
      <c r="DH824">
        <v>0</v>
      </c>
      <c r="DI824">
        <v>0</v>
      </c>
      <c r="DJ824">
        <v>0</v>
      </c>
      <c r="DK824">
        <v>0</v>
      </c>
      <c r="DL824">
        <v>0</v>
      </c>
      <c r="DM824">
        <v>0</v>
      </c>
      <c r="DN824">
        <v>0</v>
      </c>
      <c r="DO824">
        <v>0</v>
      </c>
      <c r="DP824">
        <v>0</v>
      </c>
      <c r="DQ824">
        <v>0</v>
      </c>
      <c r="DR824">
        <v>0</v>
      </c>
      <c r="DS824">
        <v>0</v>
      </c>
      <c r="DT824">
        <v>0</v>
      </c>
      <c r="DU824">
        <v>0</v>
      </c>
      <c r="DV824">
        <v>0</v>
      </c>
      <c r="DW824">
        <v>0</v>
      </c>
      <c r="DX824">
        <v>0</v>
      </c>
      <c r="DY824">
        <v>0</v>
      </c>
      <c r="DZ824">
        <v>0</v>
      </c>
      <c r="EA824">
        <v>0</v>
      </c>
      <c r="EB824">
        <v>0</v>
      </c>
      <c r="EC824">
        <v>0</v>
      </c>
      <c r="ED824">
        <v>0</v>
      </c>
      <c r="EE824">
        <v>0</v>
      </c>
      <c r="EF824">
        <v>0</v>
      </c>
      <c r="EG824">
        <v>0</v>
      </c>
      <c r="EH824">
        <v>0</v>
      </c>
      <c r="EI824">
        <v>0</v>
      </c>
      <c r="EJ824">
        <v>0</v>
      </c>
      <c r="EK824">
        <v>0</v>
      </c>
      <c r="EL824">
        <v>0</v>
      </c>
      <c r="EM824">
        <v>0</v>
      </c>
      <c r="EN824">
        <v>0</v>
      </c>
      <c r="EO824">
        <v>0</v>
      </c>
      <c r="EP824">
        <v>0</v>
      </c>
      <c r="EQ824">
        <v>0</v>
      </c>
      <c r="ER824">
        <v>0</v>
      </c>
      <c r="ES824">
        <v>0</v>
      </c>
    </row>
    <row r="825" spans="1:149" hidden="1" x14ac:dyDescent="0.3">
      <c r="A825" t="s">
        <v>148</v>
      </c>
      <c r="B825" t="s">
        <v>1033</v>
      </c>
      <c r="C825" t="s">
        <v>1717</v>
      </c>
      <c r="D825" t="s">
        <v>151</v>
      </c>
      <c r="E825" t="s">
        <v>152</v>
      </c>
      <c r="F825" t="s">
        <v>1784</v>
      </c>
      <c r="G825" t="str">
        <f>VLOOKUP(L825,'[3]Locn Lookup 2'!G:H,2,FALSE)</f>
        <v>117 -  HAVEMEYER</v>
      </c>
      <c r="H825" t="str">
        <f t="shared" si="41"/>
        <v>21929117 -  HAVEMEYER</v>
      </c>
      <c r="I825" t="s">
        <v>154</v>
      </c>
      <c r="J825" t="s">
        <v>155</v>
      </c>
      <c r="L825" s="3">
        <v>117</v>
      </c>
      <c r="M825" t="s">
        <v>156</v>
      </c>
      <c r="N825" t="s">
        <v>1785</v>
      </c>
      <c r="O825" t="s">
        <v>151</v>
      </c>
      <c r="P825" t="s">
        <v>158</v>
      </c>
      <c r="Q825" t="s">
        <v>307</v>
      </c>
      <c r="R825">
        <v>0</v>
      </c>
      <c r="S825">
        <v>0</v>
      </c>
      <c r="T825">
        <v>0</v>
      </c>
      <c r="U825">
        <v>0</v>
      </c>
      <c r="V825">
        <v>0</v>
      </c>
      <c r="W825">
        <v>0</v>
      </c>
      <c r="X825">
        <v>0</v>
      </c>
      <c r="Y825">
        <v>0</v>
      </c>
      <c r="Z825">
        <v>0</v>
      </c>
      <c r="AA825">
        <v>0</v>
      </c>
      <c r="AB825">
        <v>200000</v>
      </c>
      <c r="AC825">
        <v>0</v>
      </c>
      <c r="AD825">
        <v>-250</v>
      </c>
      <c r="AE825">
        <f t="shared" si="42"/>
        <v>-250</v>
      </c>
      <c r="AF825">
        <v>199750</v>
      </c>
      <c r="AG825">
        <v>199750</v>
      </c>
      <c r="AH825">
        <v>0</v>
      </c>
      <c r="AI825">
        <v>100</v>
      </c>
      <c r="AJ825">
        <v>0</v>
      </c>
      <c r="AK825">
        <v>0</v>
      </c>
      <c r="AL825">
        <v>0</v>
      </c>
      <c r="AM825">
        <v>0</v>
      </c>
      <c r="AN825">
        <v>0</v>
      </c>
      <c r="AO825">
        <v>0</v>
      </c>
      <c r="AP825">
        <v>0</v>
      </c>
      <c r="AQ825">
        <v>0</v>
      </c>
      <c r="AR825">
        <v>0</v>
      </c>
      <c r="AS825">
        <v>0</v>
      </c>
      <c r="AT825">
        <v>0</v>
      </c>
      <c r="AU825">
        <v>0</v>
      </c>
      <c r="AV825">
        <v>0</v>
      </c>
      <c r="AW825">
        <v>0</v>
      </c>
      <c r="AX825">
        <v>0</v>
      </c>
      <c r="AY825">
        <v>0</v>
      </c>
      <c r="AZ825" t="s">
        <v>1023</v>
      </c>
      <c r="BA825" t="s">
        <v>1784</v>
      </c>
      <c r="BB825" t="s">
        <v>161</v>
      </c>
      <c r="BC825" t="s">
        <v>161</v>
      </c>
      <c r="BD825" t="s">
        <v>161</v>
      </c>
      <c r="BE825" t="s">
        <v>161</v>
      </c>
      <c r="BF825" t="s">
        <v>159</v>
      </c>
      <c r="BG825" t="s">
        <v>161</v>
      </c>
      <c r="BH825" t="s">
        <v>161</v>
      </c>
      <c r="BI825">
        <v>0</v>
      </c>
      <c r="BJ825" t="s">
        <v>161</v>
      </c>
      <c r="BK825" t="s">
        <v>161</v>
      </c>
      <c r="BL825" t="s">
        <v>161</v>
      </c>
      <c r="BM825" t="s">
        <v>161</v>
      </c>
      <c r="BO825" t="s">
        <v>161</v>
      </c>
      <c r="BQ825" t="s">
        <v>161</v>
      </c>
      <c r="BS825" t="s">
        <v>161</v>
      </c>
      <c r="BU825" t="s">
        <v>161</v>
      </c>
      <c r="BW825" t="s">
        <v>161</v>
      </c>
      <c r="BX825" t="s">
        <v>161</v>
      </c>
      <c r="BZ825">
        <v>0</v>
      </c>
      <c r="CA825">
        <v>0</v>
      </c>
      <c r="CB825">
        <v>0</v>
      </c>
      <c r="CC825">
        <v>0</v>
      </c>
      <c r="CD825">
        <v>0</v>
      </c>
      <c r="CE825">
        <v>0</v>
      </c>
      <c r="CF825">
        <v>0</v>
      </c>
      <c r="CG825">
        <v>0</v>
      </c>
      <c r="CH825">
        <v>0</v>
      </c>
      <c r="CI825">
        <v>0</v>
      </c>
      <c r="CJ825">
        <v>0</v>
      </c>
      <c r="CK825">
        <v>0</v>
      </c>
      <c r="CL825">
        <v>0</v>
      </c>
      <c r="CM825">
        <v>0</v>
      </c>
      <c r="CN825">
        <v>0</v>
      </c>
      <c r="CO825">
        <v>0</v>
      </c>
      <c r="CP825">
        <v>0</v>
      </c>
      <c r="CQ825">
        <v>0</v>
      </c>
      <c r="CR825">
        <v>0</v>
      </c>
      <c r="CS825">
        <v>0</v>
      </c>
      <c r="CT825">
        <v>0</v>
      </c>
      <c r="CU825">
        <v>0</v>
      </c>
      <c r="CV825">
        <v>0</v>
      </c>
      <c r="CW825">
        <v>0</v>
      </c>
      <c r="CX825">
        <v>0</v>
      </c>
      <c r="CY825">
        <v>0</v>
      </c>
      <c r="CZ825">
        <v>0</v>
      </c>
      <c r="DA825">
        <v>0</v>
      </c>
      <c r="DB825">
        <v>0</v>
      </c>
      <c r="DC825">
        <v>0</v>
      </c>
      <c r="DD825">
        <v>0</v>
      </c>
      <c r="DE825">
        <v>0</v>
      </c>
      <c r="DF825">
        <v>0</v>
      </c>
      <c r="DG825">
        <v>0</v>
      </c>
      <c r="DH825">
        <v>0</v>
      </c>
      <c r="DI825">
        <v>0</v>
      </c>
      <c r="DJ825">
        <v>0</v>
      </c>
      <c r="DK825">
        <v>0</v>
      </c>
      <c r="DL825">
        <v>0</v>
      </c>
      <c r="DM825">
        <v>0</v>
      </c>
      <c r="DN825">
        <v>0</v>
      </c>
      <c r="DO825">
        <v>0</v>
      </c>
      <c r="DP825">
        <v>0</v>
      </c>
      <c r="DQ825">
        <v>0</v>
      </c>
      <c r="DR825">
        <v>0</v>
      </c>
      <c r="DS825">
        <v>0</v>
      </c>
      <c r="DT825">
        <v>0</v>
      </c>
      <c r="DU825">
        <v>0</v>
      </c>
      <c r="DV825">
        <v>0</v>
      </c>
      <c r="DW825">
        <v>0</v>
      </c>
      <c r="DX825">
        <v>0</v>
      </c>
      <c r="DY825">
        <v>0</v>
      </c>
      <c r="DZ825">
        <v>0</v>
      </c>
      <c r="EA825">
        <v>0</v>
      </c>
      <c r="EB825">
        <v>0</v>
      </c>
      <c r="EC825">
        <v>0</v>
      </c>
      <c r="ED825">
        <v>0</v>
      </c>
      <c r="EE825">
        <v>0</v>
      </c>
      <c r="EF825">
        <v>0</v>
      </c>
      <c r="EG825">
        <v>0</v>
      </c>
      <c r="EH825">
        <v>0</v>
      </c>
      <c r="EI825">
        <v>0</v>
      </c>
      <c r="EJ825">
        <v>0</v>
      </c>
      <c r="EK825">
        <v>0</v>
      </c>
      <c r="EL825">
        <v>177750</v>
      </c>
      <c r="EM825">
        <v>0</v>
      </c>
      <c r="EN825">
        <v>-250</v>
      </c>
      <c r="EO825">
        <v>177500</v>
      </c>
      <c r="EP825">
        <v>177500</v>
      </c>
      <c r="EQ825">
        <v>0</v>
      </c>
      <c r="ER825">
        <v>0</v>
      </c>
      <c r="ES825">
        <v>100</v>
      </c>
    </row>
    <row r="826" spans="1:149" hidden="1" x14ac:dyDescent="0.3">
      <c r="A826" t="s">
        <v>148</v>
      </c>
      <c r="B826" t="s">
        <v>1033</v>
      </c>
      <c r="C826" t="s">
        <v>1717</v>
      </c>
      <c r="D826" t="s">
        <v>151</v>
      </c>
      <c r="E826" t="s">
        <v>152</v>
      </c>
      <c r="F826" t="s">
        <v>829</v>
      </c>
      <c r="G826" t="str">
        <f>VLOOKUP(L826,'[3]Locn Lookup 2'!G:H,2,FALSE)</f>
        <v>117 -  HAVEMEYER</v>
      </c>
      <c r="H826" t="str">
        <f t="shared" si="41"/>
        <v>21932117 -  HAVEMEYER</v>
      </c>
      <c r="I826" t="s">
        <v>154</v>
      </c>
      <c r="J826" t="s">
        <v>155</v>
      </c>
      <c r="L826" s="3">
        <v>117</v>
      </c>
      <c r="M826" t="s">
        <v>156</v>
      </c>
      <c r="N826" t="s">
        <v>1786</v>
      </c>
      <c r="O826" t="s">
        <v>151</v>
      </c>
      <c r="P826" t="s">
        <v>158</v>
      </c>
      <c r="Q826" t="s">
        <v>307</v>
      </c>
      <c r="R826">
        <v>0</v>
      </c>
      <c r="S826">
        <v>0</v>
      </c>
      <c r="T826">
        <v>0</v>
      </c>
      <c r="U826">
        <v>0</v>
      </c>
      <c r="V826">
        <v>0</v>
      </c>
      <c r="W826">
        <v>0</v>
      </c>
      <c r="X826">
        <v>0</v>
      </c>
      <c r="Y826">
        <v>0</v>
      </c>
      <c r="Z826">
        <v>0</v>
      </c>
      <c r="AA826">
        <v>0</v>
      </c>
      <c r="AB826">
        <v>50000</v>
      </c>
      <c r="AC826">
        <v>0</v>
      </c>
      <c r="AD826">
        <v>0</v>
      </c>
      <c r="AE826">
        <f t="shared" si="42"/>
        <v>0</v>
      </c>
      <c r="AF826">
        <v>50000</v>
      </c>
      <c r="AG826">
        <v>50000</v>
      </c>
      <c r="AH826">
        <v>0</v>
      </c>
      <c r="AI826">
        <v>100</v>
      </c>
      <c r="AJ826">
        <v>0</v>
      </c>
      <c r="AK826">
        <v>0</v>
      </c>
      <c r="AL826">
        <v>0</v>
      </c>
      <c r="AM826">
        <v>0</v>
      </c>
      <c r="AN826">
        <v>0</v>
      </c>
      <c r="AO826">
        <v>0</v>
      </c>
      <c r="AP826">
        <v>0</v>
      </c>
      <c r="AQ826">
        <v>0</v>
      </c>
      <c r="AR826">
        <v>0</v>
      </c>
      <c r="AS826">
        <v>0</v>
      </c>
      <c r="AT826">
        <v>0</v>
      </c>
      <c r="AU826">
        <v>0</v>
      </c>
      <c r="AV826">
        <v>0</v>
      </c>
      <c r="AW826">
        <v>0</v>
      </c>
      <c r="AX826">
        <v>0</v>
      </c>
      <c r="AY826">
        <v>0</v>
      </c>
      <c r="AZ826" t="s">
        <v>831</v>
      </c>
      <c r="BA826" t="s">
        <v>829</v>
      </c>
      <c r="BB826" t="s">
        <v>161</v>
      </c>
      <c r="BC826" t="s">
        <v>161</v>
      </c>
      <c r="BD826" t="s">
        <v>161</v>
      </c>
      <c r="BE826" t="s">
        <v>161</v>
      </c>
      <c r="BF826" t="s">
        <v>159</v>
      </c>
      <c r="BG826" t="s">
        <v>161</v>
      </c>
      <c r="BH826" t="s">
        <v>161</v>
      </c>
      <c r="BI826">
        <v>0</v>
      </c>
      <c r="BJ826" t="s">
        <v>161</v>
      </c>
      <c r="BK826" t="s">
        <v>161</v>
      </c>
      <c r="BL826" t="s">
        <v>161</v>
      </c>
      <c r="BM826" t="s">
        <v>161</v>
      </c>
      <c r="BO826" t="s">
        <v>161</v>
      </c>
      <c r="BQ826" t="s">
        <v>161</v>
      </c>
      <c r="BS826" t="s">
        <v>161</v>
      </c>
      <c r="BU826" t="s">
        <v>161</v>
      </c>
      <c r="BW826" t="s">
        <v>161</v>
      </c>
      <c r="BX826" t="s">
        <v>161</v>
      </c>
      <c r="BZ826">
        <v>0</v>
      </c>
      <c r="CA826">
        <v>0</v>
      </c>
      <c r="CB826">
        <v>0</v>
      </c>
      <c r="CC826">
        <v>0</v>
      </c>
      <c r="CD826">
        <v>0</v>
      </c>
      <c r="CE826">
        <v>0</v>
      </c>
      <c r="CF826">
        <v>0</v>
      </c>
      <c r="CG826">
        <v>0</v>
      </c>
      <c r="CH826">
        <v>0</v>
      </c>
      <c r="CI826">
        <v>0</v>
      </c>
      <c r="CJ826">
        <v>0</v>
      </c>
      <c r="CK826">
        <v>0</v>
      </c>
      <c r="CL826">
        <v>0</v>
      </c>
      <c r="CM826">
        <v>0</v>
      </c>
      <c r="CN826">
        <v>0</v>
      </c>
      <c r="CO826">
        <v>0</v>
      </c>
      <c r="CP826">
        <v>0</v>
      </c>
      <c r="CQ826">
        <v>0</v>
      </c>
      <c r="CR826">
        <v>0</v>
      </c>
      <c r="CS826">
        <v>0</v>
      </c>
      <c r="CT826">
        <v>0</v>
      </c>
      <c r="CU826">
        <v>0</v>
      </c>
      <c r="CV826">
        <v>0</v>
      </c>
      <c r="CW826">
        <v>0</v>
      </c>
      <c r="CX826">
        <v>0</v>
      </c>
      <c r="CY826">
        <v>0</v>
      </c>
      <c r="CZ826">
        <v>0</v>
      </c>
      <c r="DA826">
        <v>0</v>
      </c>
      <c r="DB826">
        <v>0</v>
      </c>
      <c r="DC826">
        <v>0</v>
      </c>
      <c r="DD826">
        <v>0</v>
      </c>
      <c r="DE826">
        <v>0</v>
      </c>
      <c r="DF826">
        <v>0</v>
      </c>
      <c r="DG826">
        <v>0</v>
      </c>
      <c r="DH826">
        <v>0</v>
      </c>
      <c r="DI826">
        <v>0</v>
      </c>
      <c r="DJ826">
        <v>0</v>
      </c>
      <c r="DK826">
        <v>0</v>
      </c>
      <c r="DL826">
        <v>0</v>
      </c>
      <c r="DM826">
        <v>0</v>
      </c>
      <c r="DN826">
        <v>0</v>
      </c>
      <c r="DO826">
        <v>0</v>
      </c>
      <c r="DP826">
        <v>0</v>
      </c>
      <c r="DQ826">
        <v>0</v>
      </c>
      <c r="DR826">
        <v>0</v>
      </c>
      <c r="DS826">
        <v>0</v>
      </c>
      <c r="DT826">
        <v>0</v>
      </c>
      <c r="DU826">
        <v>0</v>
      </c>
      <c r="DV826">
        <v>0</v>
      </c>
      <c r="DW826">
        <v>0</v>
      </c>
      <c r="DX826">
        <v>0</v>
      </c>
      <c r="DY826">
        <v>0</v>
      </c>
      <c r="DZ826">
        <v>0</v>
      </c>
      <c r="EA826">
        <v>0</v>
      </c>
      <c r="EB826">
        <v>0</v>
      </c>
      <c r="EC826">
        <v>0</v>
      </c>
      <c r="ED826">
        <v>6495.65</v>
      </c>
      <c r="EE826">
        <v>0</v>
      </c>
      <c r="EF826">
        <v>0</v>
      </c>
      <c r="EG826">
        <v>6495.65</v>
      </c>
      <c r="EH826">
        <v>6495.65</v>
      </c>
      <c r="EI826">
        <v>0</v>
      </c>
      <c r="EJ826">
        <v>0</v>
      </c>
      <c r="EK826">
        <v>100</v>
      </c>
      <c r="EL826">
        <v>10063.75</v>
      </c>
      <c r="EM826">
        <v>0</v>
      </c>
      <c r="EN826">
        <v>0</v>
      </c>
      <c r="EO826">
        <v>10063.75</v>
      </c>
      <c r="EP826">
        <v>3568.1</v>
      </c>
      <c r="EQ826">
        <v>0</v>
      </c>
      <c r="ER826">
        <v>6495.65</v>
      </c>
      <c r="ES826">
        <v>35.450000000000003</v>
      </c>
    </row>
    <row r="827" spans="1:149" hidden="1" x14ac:dyDescent="0.3">
      <c r="A827" t="s">
        <v>148</v>
      </c>
      <c r="B827" t="s">
        <v>1033</v>
      </c>
      <c r="C827" t="s">
        <v>1717</v>
      </c>
      <c r="D827" t="s">
        <v>151</v>
      </c>
      <c r="E827" t="s">
        <v>152</v>
      </c>
      <c r="F827" t="s">
        <v>983</v>
      </c>
      <c r="G827" t="str">
        <f>VLOOKUP(L827,'[3]Locn Lookup 2'!G:H,2,FALSE)</f>
        <v>117 -  HAVEMEYER</v>
      </c>
      <c r="H827" t="str">
        <f t="shared" si="41"/>
        <v>29049117 -  HAVEMEYER</v>
      </c>
      <c r="I827" t="s">
        <v>154</v>
      </c>
      <c r="J827" t="s">
        <v>155</v>
      </c>
      <c r="L827" s="3">
        <v>117</v>
      </c>
      <c r="M827" t="s">
        <v>156</v>
      </c>
      <c r="N827" t="s">
        <v>1787</v>
      </c>
      <c r="O827" t="s">
        <v>1788</v>
      </c>
      <c r="P827" t="s">
        <v>158</v>
      </c>
      <c r="Q827" t="s">
        <v>307</v>
      </c>
      <c r="R827">
        <v>0</v>
      </c>
      <c r="S827">
        <v>0</v>
      </c>
      <c r="T827">
        <v>0</v>
      </c>
      <c r="U827">
        <v>0</v>
      </c>
      <c r="V827">
        <v>0</v>
      </c>
      <c r="W827">
        <v>0</v>
      </c>
      <c r="X827">
        <v>0</v>
      </c>
      <c r="Y827">
        <v>0</v>
      </c>
      <c r="Z827">
        <v>0</v>
      </c>
      <c r="AA827">
        <v>0</v>
      </c>
      <c r="AB827">
        <v>1500000</v>
      </c>
      <c r="AC827">
        <v>0</v>
      </c>
      <c r="AD827">
        <v>-1500000</v>
      </c>
      <c r="AE827">
        <f t="shared" si="42"/>
        <v>-1500000</v>
      </c>
      <c r="AF827">
        <v>0</v>
      </c>
      <c r="AG827">
        <v>0</v>
      </c>
      <c r="AH827">
        <v>0</v>
      </c>
      <c r="AI827">
        <v>0</v>
      </c>
      <c r="AJ827">
        <v>0</v>
      </c>
      <c r="AK827">
        <v>0</v>
      </c>
      <c r="AL827">
        <v>0</v>
      </c>
      <c r="AM827">
        <v>0</v>
      </c>
      <c r="AN827">
        <v>0</v>
      </c>
      <c r="AO827">
        <v>0</v>
      </c>
      <c r="AP827">
        <v>0</v>
      </c>
      <c r="AQ827">
        <v>0</v>
      </c>
      <c r="AR827">
        <v>0</v>
      </c>
      <c r="AS827">
        <v>0</v>
      </c>
      <c r="AT827">
        <v>0</v>
      </c>
      <c r="AU827">
        <v>0</v>
      </c>
      <c r="AV827">
        <v>0</v>
      </c>
      <c r="AW827">
        <v>0</v>
      </c>
      <c r="AX827">
        <v>0</v>
      </c>
      <c r="AY827">
        <v>0</v>
      </c>
      <c r="AZ827" t="s">
        <v>985</v>
      </c>
      <c r="BA827" t="s">
        <v>983</v>
      </c>
      <c r="BB827" t="s">
        <v>161</v>
      </c>
      <c r="BC827" t="s">
        <v>161</v>
      </c>
      <c r="BD827" t="s">
        <v>161</v>
      </c>
      <c r="BE827" t="s">
        <v>161</v>
      </c>
      <c r="BF827" t="s">
        <v>159</v>
      </c>
      <c r="BG827" t="s">
        <v>161</v>
      </c>
      <c r="BH827" t="s">
        <v>161</v>
      </c>
      <c r="BI827">
        <v>0</v>
      </c>
      <c r="BJ827" t="s">
        <v>161</v>
      </c>
      <c r="BK827" t="s">
        <v>161</v>
      </c>
      <c r="BL827" t="s">
        <v>161</v>
      </c>
      <c r="BM827" t="s">
        <v>161</v>
      </c>
      <c r="BO827" t="s">
        <v>161</v>
      </c>
      <c r="BQ827" t="s">
        <v>161</v>
      </c>
      <c r="BS827" t="s">
        <v>161</v>
      </c>
      <c r="BU827" t="s">
        <v>161</v>
      </c>
      <c r="BW827" t="s">
        <v>161</v>
      </c>
      <c r="BX827" t="s">
        <v>161</v>
      </c>
      <c r="BZ827">
        <v>0</v>
      </c>
      <c r="CA827">
        <v>0</v>
      </c>
      <c r="CB827">
        <v>0</v>
      </c>
      <c r="CC827">
        <v>0</v>
      </c>
      <c r="CD827">
        <v>0</v>
      </c>
      <c r="CE827">
        <v>0</v>
      </c>
      <c r="CF827">
        <v>0</v>
      </c>
      <c r="CG827">
        <v>0</v>
      </c>
      <c r="CH827">
        <v>0</v>
      </c>
      <c r="CI827">
        <v>0</v>
      </c>
      <c r="CJ827">
        <v>0</v>
      </c>
      <c r="CK827">
        <v>0</v>
      </c>
      <c r="CL827">
        <v>0</v>
      </c>
      <c r="CM827">
        <v>0</v>
      </c>
      <c r="CN827">
        <v>0</v>
      </c>
      <c r="CO827">
        <v>0</v>
      </c>
      <c r="CP827">
        <v>0</v>
      </c>
      <c r="CQ827">
        <v>0</v>
      </c>
      <c r="CR827">
        <v>0</v>
      </c>
      <c r="CS827">
        <v>0</v>
      </c>
      <c r="CT827">
        <v>0</v>
      </c>
      <c r="CU827">
        <v>0</v>
      </c>
      <c r="CV827">
        <v>0</v>
      </c>
      <c r="CW827">
        <v>0</v>
      </c>
      <c r="CX827">
        <v>0</v>
      </c>
      <c r="CY827">
        <v>0</v>
      </c>
      <c r="CZ827">
        <v>0</v>
      </c>
      <c r="DA827">
        <v>0</v>
      </c>
      <c r="DB827">
        <v>0</v>
      </c>
      <c r="DC827">
        <v>0</v>
      </c>
      <c r="DD827">
        <v>0</v>
      </c>
      <c r="DE827">
        <v>0</v>
      </c>
      <c r="DF827">
        <v>0</v>
      </c>
      <c r="DG827">
        <v>0</v>
      </c>
      <c r="DH827">
        <v>0</v>
      </c>
      <c r="DI827">
        <v>0</v>
      </c>
      <c r="DJ827">
        <v>0</v>
      </c>
      <c r="DK827">
        <v>0</v>
      </c>
      <c r="DL827">
        <v>0</v>
      </c>
      <c r="DM827">
        <v>0</v>
      </c>
      <c r="DN827">
        <v>0</v>
      </c>
      <c r="DO827">
        <v>0</v>
      </c>
      <c r="DP827">
        <v>0</v>
      </c>
      <c r="DQ827">
        <v>0</v>
      </c>
      <c r="DR827">
        <v>0</v>
      </c>
      <c r="DS827">
        <v>0</v>
      </c>
      <c r="DT827">
        <v>0</v>
      </c>
      <c r="DU827">
        <v>0</v>
      </c>
      <c r="DV827">
        <v>0</v>
      </c>
      <c r="DW827">
        <v>0</v>
      </c>
      <c r="DX827">
        <v>0</v>
      </c>
      <c r="DY827">
        <v>0</v>
      </c>
      <c r="DZ827">
        <v>0</v>
      </c>
      <c r="EA827">
        <v>0</v>
      </c>
      <c r="EB827">
        <v>0</v>
      </c>
      <c r="EC827">
        <v>0</v>
      </c>
      <c r="ED827">
        <v>0</v>
      </c>
      <c r="EE827">
        <v>0</v>
      </c>
      <c r="EF827">
        <v>0</v>
      </c>
      <c r="EG827">
        <v>0</v>
      </c>
      <c r="EH827">
        <v>0</v>
      </c>
      <c r="EI827">
        <v>0</v>
      </c>
      <c r="EJ827">
        <v>0</v>
      </c>
      <c r="EK827">
        <v>0</v>
      </c>
      <c r="EL827">
        <v>0</v>
      </c>
      <c r="EM827">
        <v>0</v>
      </c>
      <c r="EN827">
        <v>0</v>
      </c>
      <c r="EO827">
        <v>0</v>
      </c>
      <c r="EP827">
        <v>0</v>
      </c>
      <c r="EQ827">
        <v>0</v>
      </c>
      <c r="ER827">
        <v>0</v>
      </c>
      <c r="ES827">
        <v>0</v>
      </c>
    </row>
    <row r="828" spans="1:149" hidden="1" x14ac:dyDescent="0.3">
      <c r="A828" t="s">
        <v>148</v>
      </c>
      <c r="B828" t="s">
        <v>1033</v>
      </c>
      <c r="C828" t="s">
        <v>1717</v>
      </c>
      <c r="D828" t="s">
        <v>151</v>
      </c>
      <c r="E828" t="s">
        <v>152</v>
      </c>
      <c r="F828" t="s">
        <v>1789</v>
      </c>
      <c r="G828" t="str">
        <f>VLOOKUP(L828,'[3]Locn Lookup 2'!G:H,2,FALSE)</f>
        <v>117 -  HAVEMEYER</v>
      </c>
      <c r="H828" t="str">
        <f t="shared" si="41"/>
        <v>29050117 -  HAVEMEYER</v>
      </c>
      <c r="I828" t="s">
        <v>154</v>
      </c>
      <c r="J828" t="s">
        <v>155</v>
      </c>
      <c r="L828" s="3">
        <v>117</v>
      </c>
      <c r="M828" t="s">
        <v>156</v>
      </c>
      <c r="N828" t="s">
        <v>1790</v>
      </c>
      <c r="O828" t="s">
        <v>151</v>
      </c>
      <c r="P828" t="s">
        <v>158</v>
      </c>
      <c r="Q828" t="s">
        <v>307</v>
      </c>
      <c r="R828">
        <v>0</v>
      </c>
      <c r="S828">
        <v>0</v>
      </c>
      <c r="T828">
        <v>0</v>
      </c>
      <c r="U828">
        <v>0</v>
      </c>
      <c r="V828">
        <v>0</v>
      </c>
      <c r="W828">
        <v>0</v>
      </c>
      <c r="X828">
        <v>0</v>
      </c>
      <c r="Y828">
        <v>0</v>
      </c>
      <c r="Z828">
        <v>0</v>
      </c>
      <c r="AA828">
        <v>0</v>
      </c>
      <c r="AB828">
        <v>300000</v>
      </c>
      <c r="AC828">
        <v>0</v>
      </c>
      <c r="AD828">
        <v>-1879</v>
      </c>
      <c r="AE828">
        <f t="shared" si="42"/>
        <v>-1879</v>
      </c>
      <c r="AF828">
        <v>298121</v>
      </c>
      <c r="AG828">
        <v>298121</v>
      </c>
      <c r="AH828">
        <v>0</v>
      </c>
      <c r="AI828">
        <v>100</v>
      </c>
      <c r="AJ828">
        <v>0</v>
      </c>
      <c r="AK828">
        <v>0</v>
      </c>
      <c r="AL828">
        <v>0</v>
      </c>
      <c r="AM828">
        <v>0</v>
      </c>
      <c r="AN828">
        <v>0</v>
      </c>
      <c r="AO828">
        <v>0</v>
      </c>
      <c r="AP828">
        <v>0</v>
      </c>
      <c r="AQ828">
        <v>0</v>
      </c>
      <c r="AR828">
        <v>0</v>
      </c>
      <c r="AS828">
        <v>0</v>
      </c>
      <c r="AT828">
        <v>0</v>
      </c>
      <c r="AU828">
        <v>0</v>
      </c>
      <c r="AV828">
        <v>0</v>
      </c>
      <c r="AW828">
        <v>0</v>
      </c>
      <c r="AX828">
        <v>0</v>
      </c>
      <c r="AY828">
        <v>0</v>
      </c>
      <c r="AZ828" t="s">
        <v>297</v>
      </c>
      <c r="BA828" t="s">
        <v>1789</v>
      </c>
      <c r="BB828" t="s">
        <v>161</v>
      </c>
      <c r="BC828" t="s">
        <v>161</v>
      </c>
      <c r="BD828" t="s">
        <v>161</v>
      </c>
      <c r="BE828" t="s">
        <v>161</v>
      </c>
      <c r="BF828" t="s">
        <v>159</v>
      </c>
      <c r="BG828" t="s">
        <v>161</v>
      </c>
      <c r="BH828" t="s">
        <v>161</v>
      </c>
      <c r="BI828">
        <v>0</v>
      </c>
      <c r="BJ828" t="s">
        <v>161</v>
      </c>
      <c r="BK828" t="s">
        <v>161</v>
      </c>
      <c r="BL828" t="s">
        <v>161</v>
      </c>
      <c r="BM828" t="s">
        <v>161</v>
      </c>
      <c r="BO828" t="s">
        <v>161</v>
      </c>
      <c r="BQ828" t="s">
        <v>161</v>
      </c>
      <c r="BS828" t="s">
        <v>161</v>
      </c>
      <c r="BU828" t="s">
        <v>161</v>
      </c>
      <c r="BW828" t="s">
        <v>161</v>
      </c>
      <c r="BX828" t="s">
        <v>161</v>
      </c>
      <c r="BZ828">
        <v>0</v>
      </c>
      <c r="CA828">
        <v>0</v>
      </c>
      <c r="CB828">
        <v>0</v>
      </c>
      <c r="CC828">
        <v>0</v>
      </c>
      <c r="CD828">
        <v>0</v>
      </c>
      <c r="CE828">
        <v>0</v>
      </c>
      <c r="CF828">
        <v>0</v>
      </c>
      <c r="CG828">
        <v>0</v>
      </c>
      <c r="CH828">
        <v>0</v>
      </c>
      <c r="CI828">
        <v>0</v>
      </c>
      <c r="CJ828">
        <v>0</v>
      </c>
      <c r="CK828">
        <v>0</v>
      </c>
      <c r="CL828">
        <v>0</v>
      </c>
      <c r="CM828">
        <v>0</v>
      </c>
      <c r="CN828">
        <v>0</v>
      </c>
      <c r="CO828">
        <v>0</v>
      </c>
      <c r="CP828">
        <v>0</v>
      </c>
      <c r="CQ828">
        <v>0</v>
      </c>
      <c r="CR828">
        <v>0</v>
      </c>
      <c r="CS828">
        <v>0</v>
      </c>
      <c r="CT828">
        <v>0</v>
      </c>
      <c r="CU828">
        <v>0</v>
      </c>
      <c r="CV828">
        <v>0</v>
      </c>
      <c r="CW828">
        <v>0</v>
      </c>
      <c r="CX828">
        <v>0</v>
      </c>
      <c r="CY828">
        <v>0</v>
      </c>
      <c r="CZ828">
        <v>0</v>
      </c>
      <c r="DA828">
        <v>0</v>
      </c>
      <c r="DB828">
        <v>0</v>
      </c>
      <c r="DC828">
        <v>0</v>
      </c>
      <c r="DD828">
        <v>0</v>
      </c>
      <c r="DE828">
        <v>0</v>
      </c>
      <c r="DF828">
        <v>0</v>
      </c>
      <c r="DG828">
        <v>0</v>
      </c>
      <c r="DH828">
        <v>0</v>
      </c>
      <c r="DI828">
        <v>0</v>
      </c>
      <c r="DJ828">
        <v>0</v>
      </c>
      <c r="DK828">
        <v>0</v>
      </c>
      <c r="DL828">
        <v>0</v>
      </c>
      <c r="DM828">
        <v>0</v>
      </c>
      <c r="DN828">
        <v>0</v>
      </c>
      <c r="DO828">
        <v>0</v>
      </c>
      <c r="DP828">
        <v>0</v>
      </c>
      <c r="DQ828">
        <v>0</v>
      </c>
      <c r="DR828">
        <v>0</v>
      </c>
      <c r="DS828">
        <v>0</v>
      </c>
      <c r="DT828">
        <v>0</v>
      </c>
      <c r="DU828">
        <v>0</v>
      </c>
      <c r="DV828">
        <v>0</v>
      </c>
      <c r="DW828">
        <v>0</v>
      </c>
      <c r="DX828">
        <v>0</v>
      </c>
      <c r="DY828">
        <v>0</v>
      </c>
      <c r="DZ828">
        <v>0</v>
      </c>
      <c r="EA828">
        <v>0</v>
      </c>
      <c r="EB828">
        <v>0</v>
      </c>
      <c r="EC828">
        <v>0</v>
      </c>
      <c r="ED828">
        <v>0</v>
      </c>
      <c r="EE828">
        <v>0</v>
      </c>
      <c r="EF828">
        <v>0</v>
      </c>
      <c r="EG828">
        <v>0</v>
      </c>
      <c r="EH828">
        <v>0</v>
      </c>
      <c r="EI828">
        <v>0</v>
      </c>
      <c r="EJ828">
        <v>0</v>
      </c>
      <c r="EK828">
        <v>0</v>
      </c>
      <c r="EL828">
        <v>3396.31</v>
      </c>
      <c r="EM828">
        <v>0</v>
      </c>
      <c r="EN828">
        <v>-1879</v>
      </c>
      <c r="EO828">
        <v>1517.31</v>
      </c>
      <c r="EP828">
        <v>1517.31</v>
      </c>
      <c r="EQ828">
        <v>0</v>
      </c>
      <c r="ER828">
        <v>0</v>
      </c>
      <c r="ES828">
        <v>100</v>
      </c>
    </row>
    <row r="829" spans="1:149" hidden="1" x14ac:dyDescent="0.3">
      <c r="A829" t="s">
        <v>148</v>
      </c>
      <c r="B829" t="s">
        <v>1033</v>
      </c>
      <c r="C829" t="s">
        <v>1717</v>
      </c>
      <c r="D829" t="s">
        <v>151</v>
      </c>
      <c r="E829" t="s">
        <v>152</v>
      </c>
      <c r="F829" t="s">
        <v>1791</v>
      </c>
      <c r="G829" t="str">
        <f>VLOOKUP(L829,'[3]Locn Lookup 2'!G:H,2,FALSE)</f>
        <v>117 -  HAVEMEYER</v>
      </c>
      <c r="H829" t="str">
        <f t="shared" si="41"/>
        <v>29051117 -  HAVEMEYER</v>
      </c>
      <c r="I829" t="s">
        <v>154</v>
      </c>
      <c r="J829" t="s">
        <v>155</v>
      </c>
      <c r="L829" s="3">
        <v>117</v>
      </c>
      <c r="M829" t="s">
        <v>156</v>
      </c>
      <c r="N829" t="s">
        <v>1792</v>
      </c>
      <c r="O829" t="s">
        <v>151</v>
      </c>
      <c r="P829" t="s">
        <v>158</v>
      </c>
      <c r="Q829" t="s">
        <v>307</v>
      </c>
      <c r="R829">
        <v>0</v>
      </c>
      <c r="S829">
        <v>0</v>
      </c>
      <c r="T829">
        <v>0</v>
      </c>
      <c r="U829">
        <v>0</v>
      </c>
      <c r="V829">
        <v>0</v>
      </c>
      <c r="W829">
        <v>0</v>
      </c>
      <c r="X829">
        <v>0</v>
      </c>
      <c r="Y829">
        <v>0</v>
      </c>
      <c r="Z829">
        <v>0</v>
      </c>
      <c r="AA829">
        <v>0</v>
      </c>
      <c r="AB829">
        <v>500000</v>
      </c>
      <c r="AC829">
        <v>0</v>
      </c>
      <c r="AD829">
        <v>0</v>
      </c>
      <c r="AE829">
        <f t="shared" si="42"/>
        <v>0</v>
      </c>
      <c r="AF829">
        <v>500000</v>
      </c>
      <c r="AG829">
        <v>500000</v>
      </c>
      <c r="AH829">
        <v>0</v>
      </c>
      <c r="AI829">
        <v>100</v>
      </c>
      <c r="AJ829">
        <v>0</v>
      </c>
      <c r="AK829">
        <v>0</v>
      </c>
      <c r="AL829">
        <v>0</v>
      </c>
      <c r="AM829">
        <v>0</v>
      </c>
      <c r="AN829">
        <v>0</v>
      </c>
      <c r="AO829">
        <v>0</v>
      </c>
      <c r="AP829">
        <v>0</v>
      </c>
      <c r="AQ829">
        <v>0</v>
      </c>
      <c r="AR829">
        <v>0</v>
      </c>
      <c r="AS829">
        <v>0</v>
      </c>
      <c r="AT829">
        <v>0</v>
      </c>
      <c r="AU829">
        <v>0</v>
      </c>
      <c r="AV829">
        <v>0</v>
      </c>
      <c r="AW829">
        <v>0</v>
      </c>
      <c r="AX829">
        <v>0</v>
      </c>
      <c r="AY829">
        <v>0</v>
      </c>
      <c r="AZ829" t="s">
        <v>1023</v>
      </c>
      <c r="BA829" t="s">
        <v>1791</v>
      </c>
      <c r="BB829" t="s">
        <v>161</v>
      </c>
      <c r="BC829" t="s">
        <v>161</v>
      </c>
      <c r="BD829" t="s">
        <v>161</v>
      </c>
      <c r="BE829" t="s">
        <v>161</v>
      </c>
      <c r="BF829" t="s">
        <v>159</v>
      </c>
      <c r="BG829" t="s">
        <v>161</v>
      </c>
      <c r="BH829" t="s">
        <v>161</v>
      </c>
      <c r="BI829">
        <v>0</v>
      </c>
      <c r="BJ829" t="s">
        <v>161</v>
      </c>
      <c r="BK829" t="s">
        <v>161</v>
      </c>
      <c r="BL829" t="s">
        <v>161</v>
      </c>
      <c r="BM829" t="s">
        <v>161</v>
      </c>
      <c r="BO829" t="s">
        <v>161</v>
      </c>
      <c r="BQ829" t="s">
        <v>161</v>
      </c>
      <c r="BS829" t="s">
        <v>161</v>
      </c>
      <c r="BU829" t="s">
        <v>161</v>
      </c>
      <c r="BW829" t="s">
        <v>161</v>
      </c>
      <c r="BX829" t="s">
        <v>161</v>
      </c>
      <c r="BZ829">
        <v>0</v>
      </c>
      <c r="CA829">
        <v>0</v>
      </c>
      <c r="CB829">
        <v>0</v>
      </c>
      <c r="CC829">
        <v>0</v>
      </c>
      <c r="CD829">
        <v>0</v>
      </c>
      <c r="CE829">
        <v>0</v>
      </c>
      <c r="CF829">
        <v>0</v>
      </c>
      <c r="CG829">
        <v>0</v>
      </c>
      <c r="CH829">
        <v>0</v>
      </c>
      <c r="CI829">
        <v>0</v>
      </c>
      <c r="CJ829">
        <v>0</v>
      </c>
      <c r="CK829">
        <v>0</v>
      </c>
      <c r="CL829">
        <v>0</v>
      </c>
      <c r="CM829">
        <v>0</v>
      </c>
      <c r="CN829">
        <v>0</v>
      </c>
      <c r="CO829">
        <v>0</v>
      </c>
      <c r="CP829">
        <v>0</v>
      </c>
      <c r="CQ829">
        <v>0</v>
      </c>
      <c r="CR829">
        <v>0</v>
      </c>
      <c r="CS829">
        <v>0</v>
      </c>
      <c r="CT829">
        <v>0</v>
      </c>
      <c r="CU829">
        <v>0</v>
      </c>
      <c r="CV829">
        <v>0</v>
      </c>
      <c r="CW829">
        <v>0</v>
      </c>
      <c r="CX829">
        <v>0</v>
      </c>
      <c r="CY829">
        <v>0</v>
      </c>
      <c r="CZ829">
        <v>0</v>
      </c>
      <c r="DA829">
        <v>0</v>
      </c>
      <c r="DB829">
        <v>0</v>
      </c>
      <c r="DC829">
        <v>0</v>
      </c>
      <c r="DD829">
        <v>0</v>
      </c>
      <c r="DE829">
        <v>0</v>
      </c>
      <c r="DF829">
        <v>0</v>
      </c>
      <c r="DG829">
        <v>0</v>
      </c>
      <c r="DH829">
        <v>0</v>
      </c>
      <c r="DI829">
        <v>0</v>
      </c>
      <c r="DJ829">
        <v>0</v>
      </c>
      <c r="DK829">
        <v>0</v>
      </c>
      <c r="DL829">
        <v>0</v>
      </c>
      <c r="DM829">
        <v>0</v>
      </c>
      <c r="DN829">
        <v>0</v>
      </c>
      <c r="DO829">
        <v>0</v>
      </c>
      <c r="DP829">
        <v>0</v>
      </c>
      <c r="DQ829">
        <v>0</v>
      </c>
      <c r="DR829">
        <v>0</v>
      </c>
      <c r="DS829">
        <v>0</v>
      </c>
      <c r="DT829">
        <v>0</v>
      </c>
      <c r="DU829">
        <v>0</v>
      </c>
      <c r="DV829">
        <v>0</v>
      </c>
      <c r="DW829">
        <v>0</v>
      </c>
      <c r="DX829">
        <v>0</v>
      </c>
      <c r="DY829">
        <v>0</v>
      </c>
      <c r="DZ829">
        <v>0</v>
      </c>
      <c r="EA829">
        <v>0</v>
      </c>
      <c r="EB829">
        <v>0</v>
      </c>
      <c r="EC829">
        <v>0</v>
      </c>
      <c r="ED829">
        <v>0</v>
      </c>
      <c r="EE829">
        <v>0</v>
      </c>
      <c r="EF829">
        <v>0</v>
      </c>
      <c r="EG829">
        <v>0</v>
      </c>
      <c r="EH829">
        <v>0</v>
      </c>
      <c r="EI829">
        <v>0</v>
      </c>
      <c r="EJ829">
        <v>0</v>
      </c>
      <c r="EK829">
        <v>0</v>
      </c>
      <c r="EL829">
        <v>66393.67</v>
      </c>
      <c r="EM829">
        <v>0</v>
      </c>
      <c r="EN829">
        <v>0</v>
      </c>
      <c r="EO829">
        <v>66393.67</v>
      </c>
      <c r="EP829">
        <v>66393.67</v>
      </c>
      <c r="EQ829">
        <v>0</v>
      </c>
      <c r="ER829">
        <v>0</v>
      </c>
      <c r="ES829">
        <v>100</v>
      </c>
    </row>
    <row r="830" spans="1:149" hidden="1" x14ac:dyDescent="0.3">
      <c r="A830" t="s">
        <v>148</v>
      </c>
      <c r="B830" t="s">
        <v>1033</v>
      </c>
      <c r="C830" t="s">
        <v>1717</v>
      </c>
      <c r="D830" t="s">
        <v>151</v>
      </c>
      <c r="E830" t="s">
        <v>152</v>
      </c>
      <c r="F830" t="s">
        <v>986</v>
      </c>
      <c r="G830" t="str">
        <f>VLOOKUP(L830,'[3]Locn Lookup 2'!G:H,2,FALSE)</f>
        <v>117 -  HAVEMEYER</v>
      </c>
      <c r="H830" t="str">
        <f t="shared" si="41"/>
        <v>29052117 -  HAVEMEYER</v>
      </c>
      <c r="I830" t="s">
        <v>154</v>
      </c>
      <c r="J830" t="s">
        <v>155</v>
      </c>
      <c r="L830" s="3">
        <v>117</v>
      </c>
      <c r="M830" t="s">
        <v>156</v>
      </c>
      <c r="N830" t="s">
        <v>1793</v>
      </c>
      <c r="O830" t="s">
        <v>151</v>
      </c>
      <c r="P830" t="s">
        <v>158</v>
      </c>
      <c r="Q830" t="s">
        <v>307</v>
      </c>
      <c r="R830">
        <v>0</v>
      </c>
      <c r="S830">
        <v>0</v>
      </c>
      <c r="T830">
        <v>0</v>
      </c>
      <c r="U830">
        <v>0</v>
      </c>
      <c r="V830">
        <v>0</v>
      </c>
      <c r="W830">
        <v>0</v>
      </c>
      <c r="X830">
        <v>0</v>
      </c>
      <c r="Y830">
        <v>0</v>
      </c>
      <c r="Z830">
        <v>0</v>
      </c>
      <c r="AA830">
        <v>0</v>
      </c>
      <c r="AB830">
        <v>225000</v>
      </c>
      <c r="AC830">
        <v>0</v>
      </c>
      <c r="AD830">
        <v>-210261.68</v>
      </c>
      <c r="AE830">
        <f t="shared" si="42"/>
        <v>-210261.68</v>
      </c>
      <c r="AF830">
        <v>14738.32</v>
      </c>
      <c r="AG830">
        <v>14738.32</v>
      </c>
      <c r="AH830">
        <v>0</v>
      </c>
      <c r="AI830">
        <v>100</v>
      </c>
      <c r="AJ830">
        <v>0</v>
      </c>
      <c r="AK830">
        <v>0</v>
      </c>
      <c r="AL830">
        <v>0</v>
      </c>
      <c r="AM830">
        <v>0</v>
      </c>
      <c r="AN830">
        <v>0</v>
      </c>
      <c r="AO830">
        <v>0</v>
      </c>
      <c r="AP830">
        <v>0</v>
      </c>
      <c r="AQ830">
        <v>0</v>
      </c>
      <c r="AR830">
        <v>0</v>
      </c>
      <c r="AS830">
        <v>0</v>
      </c>
      <c r="AT830">
        <v>0</v>
      </c>
      <c r="AU830">
        <v>0</v>
      </c>
      <c r="AV830">
        <v>0</v>
      </c>
      <c r="AW830">
        <v>0</v>
      </c>
      <c r="AX830">
        <v>0</v>
      </c>
      <c r="AY830">
        <v>0</v>
      </c>
      <c r="AZ830" t="s">
        <v>988</v>
      </c>
      <c r="BA830" t="s">
        <v>986</v>
      </c>
      <c r="BB830" t="s">
        <v>161</v>
      </c>
      <c r="BC830" t="s">
        <v>161</v>
      </c>
      <c r="BD830" t="s">
        <v>161</v>
      </c>
      <c r="BE830" t="s">
        <v>161</v>
      </c>
      <c r="BF830" t="s">
        <v>159</v>
      </c>
      <c r="BG830" t="s">
        <v>161</v>
      </c>
      <c r="BH830" t="s">
        <v>161</v>
      </c>
      <c r="BI830">
        <v>0</v>
      </c>
      <c r="BJ830" t="s">
        <v>161</v>
      </c>
      <c r="BK830" t="s">
        <v>161</v>
      </c>
      <c r="BL830" t="s">
        <v>161</v>
      </c>
      <c r="BM830" t="s">
        <v>161</v>
      </c>
      <c r="BO830" t="s">
        <v>161</v>
      </c>
      <c r="BQ830" t="s">
        <v>161</v>
      </c>
      <c r="BS830" t="s">
        <v>161</v>
      </c>
      <c r="BU830" t="s">
        <v>161</v>
      </c>
      <c r="BW830" t="s">
        <v>161</v>
      </c>
      <c r="BX830" t="s">
        <v>161</v>
      </c>
      <c r="BZ830">
        <v>0</v>
      </c>
      <c r="CA830">
        <v>0</v>
      </c>
      <c r="CB830">
        <v>0</v>
      </c>
      <c r="CC830">
        <v>0</v>
      </c>
      <c r="CD830">
        <v>0</v>
      </c>
      <c r="CE830">
        <v>0</v>
      </c>
      <c r="CF830">
        <v>0</v>
      </c>
      <c r="CG830">
        <v>0</v>
      </c>
      <c r="CH830">
        <v>0</v>
      </c>
      <c r="CI830">
        <v>0</v>
      </c>
      <c r="CJ830">
        <v>0</v>
      </c>
      <c r="CK830">
        <v>0</v>
      </c>
      <c r="CL830">
        <v>0</v>
      </c>
      <c r="CM830">
        <v>0</v>
      </c>
      <c r="CN830">
        <v>0</v>
      </c>
      <c r="CO830">
        <v>0</v>
      </c>
      <c r="CP830">
        <v>0</v>
      </c>
      <c r="CQ830">
        <v>0</v>
      </c>
      <c r="CR830">
        <v>0</v>
      </c>
      <c r="CS830">
        <v>0</v>
      </c>
      <c r="CT830">
        <v>0</v>
      </c>
      <c r="CU830">
        <v>0</v>
      </c>
      <c r="CV830">
        <v>0</v>
      </c>
      <c r="CW830">
        <v>0</v>
      </c>
      <c r="CX830">
        <v>0</v>
      </c>
      <c r="CY830">
        <v>0</v>
      </c>
      <c r="CZ830">
        <v>0</v>
      </c>
      <c r="DA830">
        <v>0</v>
      </c>
      <c r="DB830">
        <v>0</v>
      </c>
      <c r="DC830">
        <v>0</v>
      </c>
      <c r="DD830">
        <v>0</v>
      </c>
      <c r="DE830">
        <v>0</v>
      </c>
      <c r="DF830">
        <v>0</v>
      </c>
      <c r="DG830">
        <v>0</v>
      </c>
      <c r="DH830">
        <v>0</v>
      </c>
      <c r="DI830">
        <v>0</v>
      </c>
      <c r="DJ830">
        <v>0</v>
      </c>
      <c r="DK830">
        <v>0</v>
      </c>
      <c r="DL830">
        <v>0</v>
      </c>
      <c r="DM830">
        <v>0</v>
      </c>
      <c r="DN830">
        <v>0</v>
      </c>
      <c r="DO830">
        <v>0</v>
      </c>
      <c r="DP830">
        <v>0</v>
      </c>
      <c r="DQ830">
        <v>0</v>
      </c>
      <c r="DR830">
        <v>0</v>
      </c>
      <c r="DS830">
        <v>0</v>
      </c>
      <c r="DT830">
        <v>0</v>
      </c>
      <c r="DU830">
        <v>0</v>
      </c>
      <c r="DV830">
        <v>0</v>
      </c>
      <c r="DW830">
        <v>0</v>
      </c>
      <c r="DX830">
        <v>0</v>
      </c>
      <c r="DY830">
        <v>0</v>
      </c>
      <c r="DZ830">
        <v>0</v>
      </c>
      <c r="EA830">
        <v>0</v>
      </c>
      <c r="EB830">
        <v>0</v>
      </c>
      <c r="EC830">
        <v>0</v>
      </c>
      <c r="ED830">
        <v>261.68</v>
      </c>
      <c r="EE830">
        <v>0</v>
      </c>
      <c r="EF830">
        <v>-210261.68</v>
      </c>
      <c r="EG830">
        <v>-210000</v>
      </c>
      <c r="EH830">
        <v>-210000</v>
      </c>
      <c r="EI830">
        <v>0</v>
      </c>
      <c r="EJ830">
        <v>0</v>
      </c>
      <c r="EK830">
        <v>100</v>
      </c>
      <c r="EL830">
        <v>261.68</v>
      </c>
      <c r="EM830">
        <v>0</v>
      </c>
      <c r="EN830">
        <v>0</v>
      </c>
      <c r="EO830">
        <v>261.68</v>
      </c>
      <c r="EP830">
        <v>0</v>
      </c>
      <c r="EQ830">
        <v>0</v>
      </c>
      <c r="ER830">
        <v>261.68</v>
      </c>
      <c r="ES830">
        <v>0</v>
      </c>
    </row>
    <row r="831" spans="1:149" hidden="1" x14ac:dyDescent="0.3">
      <c r="A831" t="s">
        <v>148</v>
      </c>
      <c r="B831" t="s">
        <v>1033</v>
      </c>
      <c r="C831" t="s">
        <v>1717</v>
      </c>
      <c r="D831" t="s">
        <v>151</v>
      </c>
      <c r="E831" t="s">
        <v>152</v>
      </c>
      <c r="F831" t="s">
        <v>1794</v>
      </c>
      <c r="G831" t="str">
        <f>VLOOKUP(L831,'[3]Locn Lookup 2'!G:H,2,FALSE)</f>
        <v>117 -  HAVEMEYER</v>
      </c>
      <c r="H831" t="str">
        <f t="shared" si="41"/>
        <v>29054117 -  HAVEMEYER</v>
      </c>
      <c r="I831" t="s">
        <v>154</v>
      </c>
      <c r="J831" t="s">
        <v>155</v>
      </c>
      <c r="L831" s="3">
        <v>117</v>
      </c>
      <c r="M831" t="s">
        <v>156</v>
      </c>
      <c r="N831" t="s">
        <v>1795</v>
      </c>
      <c r="O831" t="s">
        <v>151</v>
      </c>
      <c r="P831" t="s">
        <v>158</v>
      </c>
      <c r="Q831" t="s">
        <v>307</v>
      </c>
      <c r="R831">
        <v>0</v>
      </c>
      <c r="S831">
        <v>0</v>
      </c>
      <c r="T831">
        <v>0</v>
      </c>
      <c r="U831">
        <v>0</v>
      </c>
      <c r="V831">
        <v>0</v>
      </c>
      <c r="W831">
        <v>0</v>
      </c>
      <c r="X831">
        <v>0</v>
      </c>
      <c r="Y831">
        <v>0</v>
      </c>
      <c r="Z831">
        <v>0</v>
      </c>
      <c r="AA831">
        <v>0</v>
      </c>
      <c r="AB831">
        <v>420000</v>
      </c>
      <c r="AC831">
        <v>0</v>
      </c>
      <c r="AD831">
        <v>-9443.3700000000008</v>
      </c>
      <c r="AE831">
        <f t="shared" si="42"/>
        <v>-9443.3700000000008</v>
      </c>
      <c r="AF831">
        <v>410556.63</v>
      </c>
      <c r="AG831">
        <v>410556.63</v>
      </c>
      <c r="AH831">
        <v>0</v>
      </c>
      <c r="AI831">
        <v>100</v>
      </c>
      <c r="AJ831">
        <v>0</v>
      </c>
      <c r="AK831">
        <v>0</v>
      </c>
      <c r="AL831">
        <v>0</v>
      </c>
      <c r="AM831">
        <v>0</v>
      </c>
      <c r="AN831">
        <v>0</v>
      </c>
      <c r="AO831">
        <v>0</v>
      </c>
      <c r="AP831">
        <v>0</v>
      </c>
      <c r="AQ831">
        <v>0</v>
      </c>
      <c r="AR831">
        <v>0</v>
      </c>
      <c r="AS831">
        <v>0</v>
      </c>
      <c r="AT831">
        <v>0</v>
      </c>
      <c r="AU831">
        <v>0</v>
      </c>
      <c r="AV831">
        <v>0</v>
      </c>
      <c r="AW831">
        <v>0</v>
      </c>
      <c r="AX831">
        <v>0</v>
      </c>
      <c r="AY831">
        <v>0</v>
      </c>
      <c r="AZ831" t="s">
        <v>308</v>
      </c>
      <c r="BA831" t="s">
        <v>1794</v>
      </c>
      <c r="BB831" t="s">
        <v>161</v>
      </c>
      <c r="BC831" t="s">
        <v>161</v>
      </c>
      <c r="BD831" t="s">
        <v>161</v>
      </c>
      <c r="BE831" t="s">
        <v>161</v>
      </c>
      <c r="BF831" t="s">
        <v>159</v>
      </c>
      <c r="BG831" t="s">
        <v>161</v>
      </c>
      <c r="BH831" t="s">
        <v>161</v>
      </c>
      <c r="BI831">
        <v>0</v>
      </c>
      <c r="BJ831" t="s">
        <v>161</v>
      </c>
      <c r="BK831" t="s">
        <v>161</v>
      </c>
      <c r="BL831" t="s">
        <v>161</v>
      </c>
      <c r="BM831" t="s">
        <v>161</v>
      </c>
      <c r="BO831" t="s">
        <v>161</v>
      </c>
      <c r="BQ831" t="s">
        <v>161</v>
      </c>
      <c r="BS831" t="s">
        <v>161</v>
      </c>
      <c r="BU831" t="s">
        <v>161</v>
      </c>
      <c r="BW831" t="s">
        <v>161</v>
      </c>
      <c r="BX831" t="s">
        <v>161</v>
      </c>
      <c r="BZ831">
        <v>0</v>
      </c>
      <c r="CA831">
        <v>0</v>
      </c>
      <c r="CB831">
        <v>0</v>
      </c>
      <c r="CC831">
        <v>0</v>
      </c>
      <c r="CD831">
        <v>0</v>
      </c>
      <c r="CE831">
        <v>0</v>
      </c>
      <c r="CF831">
        <v>0</v>
      </c>
      <c r="CG831">
        <v>0</v>
      </c>
      <c r="CH831">
        <v>0</v>
      </c>
      <c r="CI831">
        <v>0</v>
      </c>
      <c r="CJ831">
        <v>0</v>
      </c>
      <c r="CK831">
        <v>0</v>
      </c>
      <c r="CL831">
        <v>0</v>
      </c>
      <c r="CM831">
        <v>0</v>
      </c>
      <c r="CN831">
        <v>0</v>
      </c>
      <c r="CO831">
        <v>0</v>
      </c>
      <c r="CP831">
        <v>0</v>
      </c>
      <c r="CQ831">
        <v>0</v>
      </c>
      <c r="CR831">
        <v>0</v>
      </c>
      <c r="CS831">
        <v>0</v>
      </c>
      <c r="CT831">
        <v>0</v>
      </c>
      <c r="CU831">
        <v>0</v>
      </c>
      <c r="CV831">
        <v>0</v>
      </c>
      <c r="CW831">
        <v>0</v>
      </c>
      <c r="CX831">
        <v>0</v>
      </c>
      <c r="CY831">
        <v>0</v>
      </c>
      <c r="CZ831">
        <v>0</v>
      </c>
      <c r="DA831">
        <v>0</v>
      </c>
      <c r="DB831">
        <v>0</v>
      </c>
      <c r="DC831">
        <v>0</v>
      </c>
      <c r="DD831">
        <v>0</v>
      </c>
      <c r="DE831">
        <v>0</v>
      </c>
      <c r="DF831">
        <v>0</v>
      </c>
      <c r="DG831">
        <v>0</v>
      </c>
      <c r="DH831">
        <v>0</v>
      </c>
      <c r="DI831">
        <v>0</v>
      </c>
      <c r="DJ831">
        <v>0</v>
      </c>
      <c r="DK831">
        <v>0</v>
      </c>
      <c r="DL831">
        <v>0</v>
      </c>
      <c r="DM831">
        <v>0</v>
      </c>
      <c r="DN831">
        <v>0</v>
      </c>
      <c r="DO831">
        <v>0</v>
      </c>
      <c r="DP831">
        <v>0</v>
      </c>
      <c r="DQ831">
        <v>0</v>
      </c>
      <c r="DR831">
        <v>0</v>
      </c>
      <c r="DS831">
        <v>0</v>
      </c>
      <c r="DT831">
        <v>0</v>
      </c>
      <c r="DU831">
        <v>0</v>
      </c>
      <c r="DV831">
        <v>0</v>
      </c>
      <c r="DW831">
        <v>0</v>
      </c>
      <c r="DX831">
        <v>0</v>
      </c>
      <c r="DY831">
        <v>0</v>
      </c>
      <c r="DZ831">
        <v>0</v>
      </c>
      <c r="EA831">
        <v>0</v>
      </c>
      <c r="EB831">
        <v>0</v>
      </c>
      <c r="EC831">
        <v>0</v>
      </c>
      <c r="ED831">
        <v>0</v>
      </c>
      <c r="EE831">
        <v>0</v>
      </c>
      <c r="EF831">
        <v>0</v>
      </c>
      <c r="EG831">
        <v>0</v>
      </c>
      <c r="EH831">
        <v>0</v>
      </c>
      <c r="EI831">
        <v>0</v>
      </c>
      <c r="EJ831">
        <v>0</v>
      </c>
      <c r="EK831">
        <v>0</v>
      </c>
      <c r="EL831">
        <v>9630.9699999999993</v>
      </c>
      <c r="EM831">
        <v>0</v>
      </c>
      <c r="EN831">
        <v>-9443.3700000000008</v>
      </c>
      <c r="EO831">
        <v>187.6</v>
      </c>
      <c r="EP831">
        <v>187.6</v>
      </c>
      <c r="EQ831">
        <v>0</v>
      </c>
      <c r="ER831">
        <v>0</v>
      </c>
      <c r="ES831">
        <v>100</v>
      </c>
    </row>
    <row r="832" spans="1:149" hidden="1" x14ac:dyDescent="0.3">
      <c r="A832" t="s">
        <v>148</v>
      </c>
      <c r="B832" t="s">
        <v>1033</v>
      </c>
      <c r="C832" t="s">
        <v>1717</v>
      </c>
      <c r="D832" t="s">
        <v>151</v>
      </c>
      <c r="E832" t="s">
        <v>152</v>
      </c>
      <c r="F832" t="s">
        <v>1796</v>
      </c>
      <c r="G832" t="str">
        <f>VLOOKUP(L832,'[3]Locn Lookup 2'!G:H,2,FALSE)</f>
        <v>117 -  HAVEMEYER</v>
      </c>
      <c r="H832" t="str">
        <f t="shared" si="41"/>
        <v>29104117 -  HAVEMEYER</v>
      </c>
      <c r="I832" t="s">
        <v>154</v>
      </c>
      <c r="J832" t="s">
        <v>155</v>
      </c>
      <c r="L832" s="3">
        <v>117</v>
      </c>
      <c r="M832" t="s">
        <v>156</v>
      </c>
      <c r="N832" t="s">
        <v>1797</v>
      </c>
      <c r="O832" t="s">
        <v>151</v>
      </c>
      <c r="P832" t="s">
        <v>158</v>
      </c>
      <c r="Q832" t="s">
        <v>307</v>
      </c>
      <c r="R832">
        <v>0</v>
      </c>
      <c r="S832">
        <v>0</v>
      </c>
      <c r="T832">
        <v>0</v>
      </c>
      <c r="U832">
        <v>0</v>
      </c>
      <c r="V832">
        <v>0</v>
      </c>
      <c r="W832">
        <v>0</v>
      </c>
      <c r="X832">
        <v>0</v>
      </c>
      <c r="Y832">
        <v>0</v>
      </c>
      <c r="Z832">
        <v>0</v>
      </c>
      <c r="AA832">
        <v>0</v>
      </c>
      <c r="AB832">
        <v>85000</v>
      </c>
      <c r="AC832">
        <v>0</v>
      </c>
      <c r="AD832">
        <v>0</v>
      </c>
      <c r="AE832">
        <f t="shared" si="42"/>
        <v>0</v>
      </c>
      <c r="AF832">
        <v>85000</v>
      </c>
      <c r="AG832">
        <v>85000</v>
      </c>
      <c r="AH832">
        <v>0</v>
      </c>
      <c r="AI832">
        <v>100</v>
      </c>
      <c r="AJ832">
        <v>0</v>
      </c>
      <c r="AK832">
        <v>0</v>
      </c>
      <c r="AL832">
        <v>0</v>
      </c>
      <c r="AM832">
        <v>0</v>
      </c>
      <c r="AN832">
        <v>0</v>
      </c>
      <c r="AO832">
        <v>0</v>
      </c>
      <c r="AP832">
        <v>0</v>
      </c>
      <c r="AQ832">
        <v>0</v>
      </c>
      <c r="AR832">
        <v>0</v>
      </c>
      <c r="AS832">
        <v>0</v>
      </c>
      <c r="AT832">
        <v>0</v>
      </c>
      <c r="AU832">
        <v>0</v>
      </c>
      <c r="AV832">
        <v>0</v>
      </c>
      <c r="AW832">
        <v>0</v>
      </c>
      <c r="AX832">
        <v>0</v>
      </c>
      <c r="AY832">
        <v>0</v>
      </c>
      <c r="AZ832" t="s">
        <v>1798</v>
      </c>
      <c r="BA832" t="s">
        <v>1796</v>
      </c>
      <c r="BB832" t="s">
        <v>161</v>
      </c>
      <c r="BC832" t="s">
        <v>161</v>
      </c>
      <c r="BD832" t="s">
        <v>161</v>
      </c>
      <c r="BE832" t="s">
        <v>161</v>
      </c>
      <c r="BF832" t="s">
        <v>159</v>
      </c>
      <c r="BG832" t="s">
        <v>161</v>
      </c>
      <c r="BH832" t="s">
        <v>161</v>
      </c>
      <c r="BI832">
        <v>0</v>
      </c>
      <c r="BJ832" t="s">
        <v>161</v>
      </c>
      <c r="BK832" t="s">
        <v>161</v>
      </c>
      <c r="BL832" t="s">
        <v>161</v>
      </c>
      <c r="BM832" t="s">
        <v>161</v>
      </c>
      <c r="BO832" t="s">
        <v>161</v>
      </c>
      <c r="BQ832" t="s">
        <v>161</v>
      </c>
      <c r="BS832" t="s">
        <v>161</v>
      </c>
      <c r="BU832" t="s">
        <v>161</v>
      </c>
      <c r="BW832" t="s">
        <v>161</v>
      </c>
      <c r="BX832" t="s">
        <v>161</v>
      </c>
      <c r="BZ832">
        <v>0</v>
      </c>
      <c r="CA832">
        <v>0</v>
      </c>
      <c r="CB832">
        <v>0</v>
      </c>
      <c r="CC832">
        <v>0</v>
      </c>
      <c r="CD832">
        <v>0</v>
      </c>
      <c r="CE832">
        <v>0</v>
      </c>
      <c r="CF832">
        <v>0</v>
      </c>
      <c r="CG832">
        <v>0</v>
      </c>
      <c r="CH832">
        <v>0</v>
      </c>
      <c r="CI832">
        <v>0</v>
      </c>
      <c r="CJ832">
        <v>0</v>
      </c>
      <c r="CK832">
        <v>0</v>
      </c>
      <c r="CL832">
        <v>0</v>
      </c>
      <c r="CM832">
        <v>0</v>
      </c>
      <c r="CN832">
        <v>0</v>
      </c>
      <c r="CO832">
        <v>0</v>
      </c>
      <c r="CP832">
        <v>0</v>
      </c>
      <c r="CQ832">
        <v>0</v>
      </c>
      <c r="CR832">
        <v>0</v>
      </c>
      <c r="CS832">
        <v>0</v>
      </c>
      <c r="CT832">
        <v>0</v>
      </c>
      <c r="CU832">
        <v>0</v>
      </c>
      <c r="CV832">
        <v>0</v>
      </c>
      <c r="CW832">
        <v>0</v>
      </c>
      <c r="CX832">
        <v>0</v>
      </c>
      <c r="CY832">
        <v>0</v>
      </c>
      <c r="CZ832">
        <v>0</v>
      </c>
      <c r="DA832">
        <v>0</v>
      </c>
      <c r="DB832">
        <v>0</v>
      </c>
      <c r="DC832">
        <v>0</v>
      </c>
      <c r="DD832">
        <v>0</v>
      </c>
      <c r="DE832">
        <v>0</v>
      </c>
      <c r="DF832">
        <v>0</v>
      </c>
      <c r="DG832">
        <v>0</v>
      </c>
      <c r="DH832">
        <v>0</v>
      </c>
      <c r="DI832">
        <v>0</v>
      </c>
      <c r="DJ832">
        <v>0</v>
      </c>
      <c r="DK832">
        <v>0</v>
      </c>
      <c r="DL832">
        <v>0</v>
      </c>
      <c r="DM832">
        <v>0</v>
      </c>
      <c r="DN832">
        <v>0</v>
      </c>
      <c r="DO832">
        <v>0</v>
      </c>
      <c r="DP832">
        <v>0</v>
      </c>
      <c r="DQ832">
        <v>0</v>
      </c>
      <c r="DR832">
        <v>0</v>
      </c>
      <c r="DS832">
        <v>0</v>
      </c>
      <c r="DT832">
        <v>0</v>
      </c>
      <c r="DU832">
        <v>0</v>
      </c>
      <c r="DV832">
        <v>0</v>
      </c>
      <c r="DW832">
        <v>0</v>
      </c>
      <c r="DX832">
        <v>0</v>
      </c>
      <c r="DY832">
        <v>0</v>
      </c>
      <c r="DZ832">
        <v>0</v>
      </c>
      <c r="EA832">
        <v>0</v>
      </c>
      <c r="EB832">
        <v>0</v>
      </c>
      <c r="EC832">
        <v>0</v>
      </c>
      <c r="ED832">
        <v>0</v>
      </c>
      <c r="EE832">
        <v>0</v>
      </c>
      <c r="EF832">
        <v>0</v>
      </c>
      <c r="EG832">
        <v>0</v>
      </c>
      <c r="EH832">
        <v>0</v>
      </c>
      <c r="EI832">
        <v>0</v>
      </c>
      <c r="EJ832">
        <v>0</v>
      </c>
      <c r="EK832">
        <v>0</v>
      </c>
      <c r="EL832">
        <v>21600</v>
      </c>
      <c r="EM832">
        <v>0</v>
      </c>
      <c r="EN832">
        <v>0</v>
      </c>
      <c r="EO832">
        <v>21600</v>
      </c>
      <c r="EP832">
        <v>21600</v>
      </c>
      <c r="EQ832">
        <v>0</v>
      </c>
      <c r="ER832">
        <v>0</v>
      </c>
      <c r="ES832">
        <v>100</v>
      </c>
    </row>
    <row r="833" spans="1:149" hidden="1" x14ac:dyDescent="0.3">
      <c r="A833" t="s">
        <v>148</v>
      </c>
      <c r="B833" t="s">
        <v>1033</v>
      </c>
      <c r="C833" t="s">
        <v>1717</v>
      </c>
      <c r="D833" t="s">
        <v>203</v>
      </c>
      <c r="E833" t="s">
        <v>204</v>
      </c>
      <c r="F833" t="s">
        <v>1464</v>
      </c>
      <c r="G833" t="str">
        <f>VLOOKUP(L833,'[3]Locn Lookup 2'!G:H,2,FALSE)</f>
        <v>117 -  HAVEMEYER</v>
      </c>
      <c r="H833" t="str">
        <f t="shared" si="41"/>
        <v>17170117 -  HAVEMEYER</v>
      </c>
      <c r="I833" t="s">
        <v>154</v>
      </c>
      <c r="J833" t="s">
        <v>155</v>
      </c>
      <c r="L833" s="3">
        <v>117</v>
      </c>
      <c r="M833" t="s">
        <v>156</v>
      </c>
      <c r="N833" t="s">
        <v>1799</v>
      </c>
      <c r="O833" t="s">
        <v>203</v>
      </c>
      <c r="P833" t="s">
        <v>158</v>
      </c>
      <c r="Q833" t="s">
        <v>159</v>
      </c>
      <c r="R833">
        <v>0</v>
      </c>
      <c r="S833">
        <v>0</v>
      </c>
      <c r="T833">
        <v>0</v>
      </c>
      <c r="U833">
        <v>0</v>
      </c>
      <c r="V833">
        <v>0</v>
      </c>
      <c r="W833">
        <v>0</v>
      </c>
      <c r="X833">
        <v>0</v>
      </c>
      <c r="Y833">
        <v>0</v>
      </c>
      <c r="Z833">
        <v>0</v>
      </c>
      <c r="AA833">
        <v>0</v>
      </c>
      <c r="AB833">
        <v>100000</v>
      </c>
      <c r="AC833">
        <v>0</v>
      </c>
      <c r="AD833">
        <v>-56700</v>
      </c>
      <c r="AE833">
        <f t="shared" si="42"/>
        <v>-56700</v>
      </c>
      <c r="AF833">
        <v>43300</v>
      </c>
      <c r="AG833">
        <v>43300</v>
      </c>
      <c r="AH833">
        <v>0</v>
      </c>
      <c r="AI833">
        <v>100</v>
      </c>
      <c r="AJ833">
        <v>56700</v>
      </c>
      <c r="AK833">
        <v>0</v>
      </c>
      <c r="AL833">
        <v>-56700</v>
      </c>
      <c r="AM833">
        <v>0</v>
      </c>
      <c r="AN833">
        <v>0</v>
      </c>
      <c r="AO833">
        <v>0</v>
      </c>
      <c r="AP833">
        <v>0</v>
      </c>
      <c r="AQ833">
        <v>0</v>
      </c>
      <c r="AR833">
        <v>0</v>
      </c>
      <c r="AS833">
        <v>0</v>
      </c>
      <c r="AT833">
        <v>0</v>
      </c>
      <c r="AU833">
        <v>0</v>
      </c>
      <c r="AV833">
        <v>0</v>
      </c>
      <c r="AW833">
        <v>0</v>
      </c>
      <c r="AX833">
        <v>0</v>
      </c>
      <c r="AY833">
        <v>0</v>
      </c>
      <c r="AZ833" t="s">
        <v>207</v>
      </c>
      <c r="BA833" t="s">
        <v>1464</v>
      </c>
      <c r="BB833" t="s">
        <v>161</v>
      </c>
      <c r="BC833" t="s">
        <v>161</v>
      </c>
      <c r="BD833" t="s">
        <v>161</v>
      </c>
      <c r="BE833" t="s">
        <v>161</v>
      </c>
      <c r="BF833" t="s">
        <v>159</v>
      </c>
      <c r="BG833" t="s">
        <v>161</v>
      </c>
      <c r="BH833" s="4">
        <v>42552</v>
      </c>
      <c r="BI833">
        <v>0</v>
      </c>
      <c r="BJ833" s="4">
        <v>42916</v>
      </c>
      <c r="BK833" t="s">
        <v>161</v>
      </c>
      <c r="BL833" t="s">
        <v>161</v>
      </c>
      <c r="BM833" t="s">
        <v>161</v>
      </c>
      <c r="BO833" t="s">
        <v>161</v>
      </c>
      <c r="BQ833" t="s">
        <v>161</v>
      </c>
      <c r="BS833" t="s">
        <v>161</v>
      </c>
      <c r="BU833" t="s">
        <v>161</v>
      </c>
      <c r="BW833" t="s">
        <v>161</v>
      </c>
      <c r="BX833" t="s">
        <v>161</v>
      </c>
      <c r="BZ833">
        <v>59300</v>
      </c>
      <c r="CA833">
        <v>0</v>
      </c>
      <c r="CB833">
        <v>0</v>
      </c>
      <c r="CC833">
        <v>59300</v>
      </c>
      <c r="CD833">
        <v>2600</v>
      </c>
      <c r="CE833">
        <v>0</v>
      </c>
      <c r="CF833">
        <v>56700</v>
      </c>
      <c r="CG833">
        <v>4.38</v>
      </c>
      <c r="CH833">
        <v>59300</v>
      </c>
      <c r="CI833">
        <v>0</v>
      </c>
      <c r="CJ833">
        <v>0</v>
      </c>
      <c r="CK833">
        <v>59300</v>
      </c>
      <c r="CL833">
        <v>0</v>
      </c>
      <c r="CM833">
        <v>0</v>
      </c>
      <c r="CN833">
        <v>59300</v>
      </c>
      <c r="CO833">
        <v>0</v>
      </c>
      <c r="CP833">
        <v>100000</v>
      </c>
      <c r="CQ833">
        <v>0</v>
      </c>
      <c r="CR833">
        <v>0</v>
      </c>
      <c r="CS833">
        <v>100000</v>
      </c>
      <c r="CT833">
        <v>40700</v>
      </c>
      <c r="CU833">
        <v>0</v>
      </c>
      <c r="CV833">
        <v>59300</v>
      </c>
      <c r="CW833">
        <v>40.700000000000003</v>
      </c>
      <c r="CX833">
        <v>0</v>
      </c>
      <c r="CY833">
        <v>0</v>
      </c>
      <c r="CZ833">
        <v>0</v>
      </c>
      <c r="DA833">
        <v>0</v>
      </c>
      <c r="DB833">
        <v>0</v>
      </c>
      <c r="DC833">
        <v>0</v>
      </c>
      <c r="DD833">
        <v>0</v>
      </c>
      <c r="DE833">
        <v>0</v>
      </c>
      <c r="DF833">
        <v>0</v>
      </c>
      <c r="DG833">
        <v>0</v>
      </c>
      <c r="DH833">
        <v>0</v>
      </c>
      <c r="DI833">
        <v>0</v>
      </c>
      <c r="DJ833">
        <v>0</v>
      </c>
      <c r="DK833">
        <v>0</v>
      </c>
      <c r="DL833">
        <v>0</v>
      </c>
      <c r="DM833">
        <v>0</v>
      </c>
      <c r="DN833">
        <v>0</v>
      </c>
      <c r="DO833">
        <v>0</v>
      </c>
      <c r="DP833">
        <v>0</v>
      </c>
      <c r="DQ833">
        <v>0</v>
      </c>
      <c r="DR833">
        <v>0</v>
      </c>
      <c r="DS833">
        <v>0</v>
      </c>
      <c r="DT833">
        <v>0</v>
      </c>
      <c r="DU833">
        <v>0</v>
      </c>
      <c r="DV833">
        <v>0</v>
      </c>
      <c r="DW833">
        <v>0</v>
      </c>
      <c r="DX833">
        <v>0</v>
      </c>
      <c r="DY833">
        <v>0</v>
      </c>
      <c r="DZ833">
        <v>0</v>
      </c>
      <c r="EA833">
        <v>0</v>
      </c>
      <c r="EB833">
        <v>0</v>
      </c>
      <c r="EC833">
        <v>0</v>
      </c>
      <c r="ED833">
        <v>0</v>
      </c>
      <c r="EE833">
        <v>0</v>
      </c>
      <c r="EF833">
        <v>0</v>
      </c>
      <c r="EG833">
        <v>0</v>
      </c>
      <c r="EH833">
        <v>0</v>
      </c>
      <c r="EI833">
        <v>0</v>
      </c>
      <c r="EJ833">
        <v>0</v>
      </c>
      <c r="EK833">
        <v>0</v>
      </c>
      <c r="EL833">
        <v>0</v>
      </c>
      <c r="EM833">
        <v>0</v>
      </c>
      <c r="EN833">
        <v>0</v>
      </c>
      <c r="EO833">
        <v>0</v>
      </c>
      <c r="EP833">
        <v>0</v>
      </c>
      <c r="EQ833">
        <v>0</v>
      </c>
      <c r="ER833">
        <v>0</v>
      </c>
      <c r="ES833">
        <v>0</v>
      </c>
    </row>
    <row r="834" spans="1:149" hidden="1" x14ac:dyDescent="0.3">
      <c r="A834" t="s">
        <v>148</v>
      </c>
      <c r="B834" t="s">
        <v>1033</v>
      </c>
      <c r="C834" t="s">
        <v>1717</v>
      </c>
      <c r="D834" t="s">
        <v>203</v>
      </c>
      <c r="E834" t="s">
        <v>204</v>
      </c>
      <c r="F834" t="s">
        <v>1800</v>
      </c>
      <c r="G834" t="str">
        <f>VLOOKUP(L834,'[3]Locn Lookup 2'!G:H,2,FALSE)</f>
        <v>117 -  HAVEMEYER</v>
      </c>
      <c r="H834" t="str">
        <f t="shared" si="41"/>
        <v>18170117 -  HAVEMEYER</v>
      </c>
      <c r="I834" t="s">
        <v>154</v>
      </c>
      <c r="J834" t="s">
        <v>155</v>
      </c>
      <c r="L834" s="3">
        <v>117</v>
      </c>
      <c r="M834" t="s">
        <v>156</v>
      </c>
      <c r="N834" t="s">
        <v>1801</v>
      </c>
      <c r="O834" t="s">
        <v>203</v>
      </c>
      <c r="P834" t="s">
        <v>158</v>
      </c>
      <c r="Q834" t="s">
        <v>159</v>
      </c>
      <c r="R834">
        <v>0</v>
      </c>
      <c r="S834">
        <v>0</v>
      </c>
      <c r="T834">
        <v>0</v>
      </c>
      <c r="U834">
        <v>0</v>
      </c>
      <c r="V834">
        <v>0</v>
      </c>
      <c r="W834">
        <v>0</v>
      </c>
      <c r="X834">
        <v>0</v>
      </c>
      <c r="Y834">
        <v>0</v>
      </c>
      <c r="Z834">
        <v>0</v>
      </c>
      <c r="AA834">
        <v>0</v>
      </c>
      <c r="AB834">
        <v>100000</v>
      </c>
      <c r="AC834">
        <v>0</v>
      </c>
      <c r="AD834">
        <v>-2262</v>
      </c>
      <c r="AE834">
        <f t="shared" si="42"/>
        <v>-2262</v>
      </c>
      <c r="AF834">
        <v>97738</v>
      </c>
      <c r="AG834">
        <v>97738</v>
      </c>
      <c r="AH834">
        <v>0</v>
      </c>
      <c r="AI834">
        <v>100</v>
      </c>
      <c r="AJ834">
        <v>2262</v>
      </c>
      <c r="AK834">
        <v>0</v>
      </c>
      <c r="AL834">
        <v>-2262</v>
      </c>
      <c r="AM834">
        <v>0</v>
      </c>
      <c r="AN834">
        <v>0</v>
      </c>
      <c r="AO834">
        <v>0</v>
      </c>
      <c r="AP834">
        <v>0</v>
      </c>
      <c r="AQ834">
        <v>0</v>
      </c>
      <c r="AR834">
        <v>0</v>
      </c>
      <c r="AS834">
        <v>0</v>
      </c>
      <c r="AT834">
        <v>0</v>
      </c>
      <c r="AU834">
        <v>0</v>
      </c>
      <c r="AV834">
        <v>0</v>
      </c>
      <c r="AW834">
        <v>0</v>
      </c>
      <c r="AX834">
        <v>0</v>
      </c>
      <c r="AY834">
        <v>0</v>
      </c>
      <c r="AZ834" t="s">
        <v>1802</v>
      </c>
      <c r="BA834" t="s">
        <v>1800</v>
      </c>
      <c r="BB834" t="s">
        <v>161</v>
      </c>
      <c r="BC834" t="s">
        <v>161</v>
      </c>
      <c r="BD834" t="s">
        <v>161</v>
      </c>
      <c r="BE834" t="s">
        <v>161</v>
      </c>
      <c r="BF834" t="s">
        <v>159</v>
      </c>
      <c r="BG834" t="s">
        <v>161</v>
      </c>
      <c r="BH834" s="4">
        <v>42917</v>
      </c>
      <c r="BI834">
        <v>0</v>
      </c>
      <c r="BJ834" s="4">
        <v>43281</v>
      </c>
      <c r="BK834" t="s">
        <v>161</v>
      </c>
      <c r="BL834" t="s">
        <v>161</v>
      </c>
      <c r="BM834" t="s">
        <v>161</v>
      </c>
      <c r="BO834" t="s">
        <v>161</v>
      </c>
      <c r="BQ834" t="s">
        <v>161</v>
      </c>
      <c r="BS834" t="s">
        <v>161</v>
      </c>
      <c r="BU834" t="s">
        <v>161</v>
      </c>
      <c r="BW834" t="s">
        <v>161</v>
      </c>
      <c r="BX834" t="s">
        <v>161</v>
      </c>
      <c r="BZ834">
        <v>100000</v>
      </c>
      <c r="CA834">
        <v>0</v>
      </c>
      <c r="CB834">
        <v>0</v>
      </c>
      <c r="CC834">
        <v>100000</v>
      </c>
      <c r="CD834">
        <v>97738</v>
      </c>
      <c r="CE834">
        <v>0</v>
      </c>
      <c r="CF834">
        <v>2262</v>
      </c>
      <c r="CG834">
        <v>97.74</v>
      </c>
      <c r="CH834">
        <v>100000</v>
      </c>
      <c r="CI834">
        <v>0</v>
      </c>
      <c r="CJ834">
        <v>0</v>
      </c>
      <c r="CK834">
        <v>100000</v>
      </c>
      <c r="CL834">
        <v>0</v>
      </c>
      <c r="CM834">
        <v>0</v>
      </c>
      <c r="CN834">
        <v>100000</v>
      </c>
      <c r="CO834">
        <v>0</v>
      </c>
      <c r="CP834">
        <v>0</v>
      </c>
      <c r="CQ834">
        <v>0</v>
      </c>
      <c r="CR834">
        <v>0</v>
      </c>
      <c r="CS834">
        <v>0</v>
      </c>
      <c r="CT834">
        <v>0</v>
      </c>
      <c r="CU834">
        <v>0</v>
      </c>
      <c r="CV834">
        <v>0</v>
      </c>
      <c r="CW834">
        <v>0</v>
      </c>
      <c r="CX834">
        <v>0</v>
      </c>
      <c r="CY834">
        <v>0</v>
      </c>
      <c r="CZ834">
        <v>0</v>
      </c>
      <c r="DA834">
        <v>0</v>
      </c>
      <c r="DB834">
        <v>0</v>
      </c>
      <c r="DC834">
        <v>0</v>
      </c>
      <c r="DD834">
        <v>0</v>
      </c>
      <c r="DE834">
        <v>0</v>
      </c>
      <c r="DF834">
        <v>0</v>
      </c>
      <c r="DG834">
        <v>0</v>
      </c>
      <c r="DH834">
        <v>0</v>
      </c>
      <c r="DI834">
        <v>0</v>
      </c>
      <c r="DJ834">
        <v>0</v>
      </c>
      <c r="DK834">
        <v>0</v>
      </c>
      <c r="DL834">
        <v>0</v>
      </c>
      <c r="DM834">
        <v>0</v>
      </c>
      <c r="DN834">
        <v>0</v>
      </c>
      <c r="DO834">
        <v>0</v>
      </c>
      <c r="DP834">
        <v>0</v>
      </c>
      <c r="DQ834">
        <v>0</v>
      </c>
      <c r="DR834">
        <v>0</v>
      </c>
      <c r="DS834">
        <v>0</v>
      </c>
      <c r="DT834">
        <v>0</v>
      </c>
      <c r="DU834">
        <v>0</v>
      </c>
      <c r="DV834">
        <v>0</v>
      </c>
      <c r="DW834">
        <v>0</v>
      </c>
      <c r="DX834">
        <v>0</v>
      </c>
      <c r="DY834">
        <v>0</v>
      </c>
      <c r="DZ834">
        <v>0</v>
      </c>
      <c r="EA834">
        <v>0</v>
      </c>
      <c r="EB834">
        <v>0</v>
      </c>
      <c r="EC834">
        <v>0</v>
      </c>
      <c r="ED834">
        <v>0</v>
      </c>
      <c r="EE834">
        <v>0</v>
      </c>
      <c r="EF834">
        <v>0</v>
      </c>
      <c r="EG834">
        <v>0</v>
      </c>
      <c r="EH834">
        <v>0</v>
      </c>
      <c r="EI834">
        <v>0</v>
      </c>
      <c r="EJ834">
        <v>0</v>
      </c>
      <c r="EK834">
        <v>0</v>
      </c>
      <c r="EL834">
        <v>0</v>
      </c>
      <c r="EM834">
        <v>0</v>
      </c>
      <c r="EN834">
        <v>0</v>
      </c>
      <c r="EO834">
        <v>0</v>
      </c>
      <c r="EP834">
        <v>0</v>
      </c>
      <c r="EQ834">
        <v>0</v>
      </c>
      <c r="ER834">
        <v>0</v>
      </c>
      <c r="ES834">
        <v>0</v>
      </c>
    </row>
    <row r="835" spans="1:149" hidden="1" x14ac:dyDescent="0.3">
      <c r="A835" t="s">
        <v>148</v>
      </c>
      <c r="B835" t="s">
        <v>1033</v>
      </c>
      <c r="C835" t="s">
        <v>1717</v>
      </c>
      <c r="D835" t="s">
        <v>203</v>
      </c>
      <c r="E835" t="s">
        <v>204</v>
      </c>
      <c r="F835" t="s">
        <v>1000</v>
      </c>
      <c r="G835" t="str">
        <f>VLOOKUP(L835,'[3]Locn Lookup 2'!G:H,2,FALSE)</f>
        <v>117 -  HAVEMEYER</v>
      </c>
      <c r="H835" t="str">
        <f t="shared" ref="H835:H889" si="43">F835&amp;G835</f>
        <v>18216117 -  HAVEMEYER</v>
      </c>
      <c r="I835" t="s">
        <v>154</v>
      </c>
      <c r="J835" t="s">
        <v>155</v>
      </c>
      <c r="L835" s="3">
        <v>117</v>
      </c>
      <c r="M835" t="s">
        <v>156</v>
      </c>
      <c r="N835" t="s">
        <v>1803</v>
      </c>
      <c r="O835" t="s">
        <v>203</v>
      </c>
      <c r="P835" t="s">
        <v>158</v>
      </c>
      <c r="Q835" t="s">
        <v>159</v>
      </c>
      <c r="R835">
        <v>0</v>
      </c>
      <c r="S835">
        <v>0</v>
      </c>
      <c r="T835">
        <v>0</v>
      </c>
      <c r="U835">
        <v>0</v>
      </c>
      <c r="V835">
        <v>0</v>
      </c>
      <c r="W835">
        <v>0</v>
      </c>
      <c r="X835">
        <v>0</v>
      </c>
      <c r="Y835">
        <v>0</v>
      </c>
      <c r="Z835">
        <v>0</v>
      </c>
      <c r="AA835">
        <v>0</v>
      </c>
      <c r="AB835">
        <v>0</v>
      </c>
      <c r="AC835">
        <v>94000</v>
      </c>
      <c r="AD835">
        <v>0</v>
      </c>
      <c r="AE835">
        <f t="shared" ref="AE835:AE889" si="44">AC835+AD835</f>
        <v>94000</v>
      </c>
      <c r="AF835">
        <v>94000</v>
      </c>
      <c r="AG835">
        <v>94000</v>
      </c>
      <c r="AH835">
        <v>0</v>
      </c>
      <c r="AI835">
        <v>100</v>
      </c>
      <c r="AJ835">
        <v>94000</v>
      </c>
      <c r="AK835">
        <v>0</v>
      </c>
      <c r="AL835">
        <v>0</v>
      </c>
      <c r="AM835">
        <v>0</v>
      </c>
      <c r="AN835">
        <v>94000</v>
      </c>
      <c r="AO835">
        <v>94000</v>
      </c>
      <c r="AP835">
        <v>0</v>
      </c>
      <c r="AQ835">
        <v>0</v>
      </c>
      <c r="AR835">
        <v>100</v>
      </c>
      <c r="AS835">
        <v>0</v>
      </c>
      <c r="AT835">
        <v>0</v>
      </c>
      <c r="AU835">
        <v>0</v>
      </c>
      <c r="AV835">
        <v>0</v>
      </c>
      <c r="AW835">
        <v>0</v>
      </c>
      <c r="AX835">
        <v>0</v>
      </c>
      <c r="AY835">
        <v>0</v>
      </c>
      <c r="AZ835" t="s">
        <v>293</v>
      </c>
      <c r="BA835" t="s">
        <v>1000</v>
      </c>
      <c r="BB835" t="s">
        <v>161</v>
      </c>
      <c r="BC835" t="s">
        <v>161</v>
      </c>
      <c r="BD835" t="s">
        <v>161</v>
      </c>
      <c r="BE835" t="s">
        <v>161</v>
      </c>
      <c r="BF835" t="s">
        <v>159</v>
      </c>
      <c r="BG835" t="s">
        <v>161</v>
      </c>
      <c r="BH835" s="4">
        <v>42917</v>
      </c>
      <c r="BI835">
        <v>0</v>
      </c>
      <c r="BJ835" s="4">
        <v>43281</v>
      </c>
      <c r="BK835" t="s">
        <v>161</v>
      </c>
      <c r="BL835" t="s">
        <v>161</v>
      </c>
      <c r="BM835" t="s">
        <v>161</v>
      </c>
      <c r="BO835" t="s">
        <v>161</v>
      </c>
      <c r="BQ835" t="s">
        <v>161</v>
      </c>
      <c r="BS835" t="s">
        <v>161</v>
      </c>
      <c r="BU835" t="s">
        <v>161</v>
      </c>
      <c r="BW835" t="s">
        <v>161</v>
      </c>
      <c r="BX835" t="s">
        <v>161</v>
      </c>
      <c r="BZ835">
        <v>0</v>
      </c>
      <c r="CA835">
        <v>94000</v>
      </c>
      <c r="CB835">
        <v>0</v>
      </c>
      <c r="CC835">
        <v>94000</v>
      </c>
      <c r="CD835">
        <v>0</v>
      </c>
      <c r="CE835">
        <v>0</v>
      </c>
      <c r="CF835">
        <v>94000</v>
      </c>
      <c r="CG835">
        <v>0</v>
      </c>
      <c r="CH835">
        <v>0</v>
      </c>
      <c r="CI835">
        <v>0</v>
      </c>
      <c r="CJ835">
        <v>0</v>
      </c>
      <c r="CK835">
        <v>0</v>
      </c>
      <c r="CL835">
        <v>0</v>
      </c>
      <c r="CM835">
        <v>0</v>
      </c>
      <c r="CN835">
        <v>0</v>
      </c>
      <c r="CO835">
        <v>0</v>
      </c>
      <c r="CP835">
        <v>0</v>
      </c>
      <c r="CQ835">
        <v>0</v>
      </c>
      <c r="CR835">
        <v>0</v>
      </c>
      <c r="CS835">
        <v>0</v>
      </c>
      <c r="CT835">
        <v>0</v>
      </c>
      <c r="CU835">
        <v>0</v>
      </c>
      <c r="CV835">
        <v>0</v>
      </c>
      <c r="CW835">
        <v>0</v>
      </c>
      <c r="CX835">
        <v>0</v>
      </c>
      <c r="CY835">
        <v>0</v>
      </c>
      <c r="CZ835">
        <v>0</v>
      </c>
      <c r="DA835">
        <v>0</v>
      </c>
      <c r="DB835">
        <v>0</v>
      </c>
      <c r="DC835">
        <v>0</v>
      </c>
      <c r="DD835">
        <v>0</v>
      </c>
      <c r="DE835">
        <v>0</v>
      </c>
      <c r="DF835">
        <v>0</v>
      </c>
      <c r="DG835">
        <v>0</v>
      </c>
      <c r="DH835">
        <v>0</v>
      </c>
      <c r="DI835">
        <v>0</v>
      </c>
      <c r="DJ835">
        <v>0</v>
      </c>
      <c r="DK835">
        <v>0</v>
      </c>
      <c r="DL835">
        <v>0</v>
      </c>
      <c r="DM835">
        <v>0</v>
      </c>
      <c r="DN835">
        <v>0</v>
      </c>
      <c r="DO835">
        <v>0</v>
      </c>
      <c r="DP835">
        <v>0</v>
      </c>
      <c r="DQ835">
        <v>0</v>
      </c>
      <c r="DR835">
        <v>0</v>
      </c>
      <c r="DS835">
        <v>0</v>
      </c>
      <c r="DT835">
        <v>0</v>
      </c>
      <c r="DU835">
        <v>0</v>
      </c>
      <c r="DV835">
        <v>0</v>
      </c>
      <c r="DW835">
        <v>0</v>
      </c>
      <c r="DX835">
        <v>0</v>
      </c>
      <c r="DY835">
        <v>0</v>
      </c>
      <c r="DZ835">
        <v>0</v>
      </c>
      <c r="EA835">
        <v>0</v>
      </c>
      <c r="EB835">
        <v>0</v>
      </c>
      <c r="EC835">
        <v>0</v>
      </c>
      <c r="ED835">
        <v>0</v>
      </c>
      <c r="EE835">
        <v>0</v>
      </c>
      <c r="EF835">
        <v>0</v>
      </c>
      <c r="EG835">
        <v>0</v>
      </c>
      <c r="EH835">
        <v>0</v>
      </c>
      <c r="EI835">
        <v>0</v>
      </c>
      <c r="EJ835">
        <v>0</v>
      </c>
      <c r="EK835">
        <v>0</v>
      </c>
      <c r="EL835">
        <v>0</v>
      </c>
      <c r="EM835">
        <v>0</v>
      </c>
      <c r="EN835">
        <v>0</v>
      </c>
      <c r="EO835">
        <v>0</v>
      </c>
      <c r="EP835">
        <v>0</v>
      </c>
      <c r="EQ835">
        <v>0</v>
      </c>
      <c r="ER835">
        <v>0</v>
      </c>
      <c r="ES835">
        <v>0</v>
      </c>
    </row>
    <row r="836" spans="1:149" hidden="1" x14ac:dyDescent="0.3">
      <c r="A836" t="s">
        <v>148</v>
      </c>
      <c r="B836" t="s">
        <v>1033</v>
      </c>
      <c r="C836" t="s">
        <v>1717</v>
      </c>
      <c r="D836" t="s">
        <v>203</v>
      </c>
      <c r="E836" t="s">
        <v>204</v>
      </c>
      <c r="F836" t="s">
        <v>1804</v>
      </c>
      <c r="G836" t="str">
        <f>VLOOKUP(L836,'[3]Locn Lookup 2'!G:H,2,FALSE)</f>
        <v>117 -  HAVEMEYER</v>
      </c>
      <c r="H836" t="str">
        <f t="shared" si="43"/>
        <v>19166117 -  HAVEMEYER</v>
      </c>
      <c r="I836" t="s">
        <v>154</v>
      </c>
      <c r="J836" t="s">
        <v>155</v>
      </c>
      <c r="L836" s="3">
        <v>117</v>
      </c>
      <c r="M836" t="s">
        <v>156</v>
      </c>
      <c r="N836" t="s">
        <v>1805</v>
      </c>
      <c r="O836" t="s">
        <v>203</v>
      </c>
      <c r="P836" t="s">
        <v>158</v>
      </c>
      <c r="Q836" t="s">
        <v>159</v>
      </c>
      <c r="R836">
        <v>47753.75</v>
      </c>
      <c r="S836">
        <v>0</v>
      </c>
      <c r="T836">
        <v>0</v>
      </c>
      <c r="U836">
        <v>0</v>
      </c>
      <c r="V836">
        <v>47753.75</v>
      </c>
      <c r="W836">
        <v>14997.2</v>
      </c>
      <c r="X836">
        <v>14995</v>
      </c>
      <c r="Y836">
        <v>0</v>
      </c>
      <c r="Z836">
        <v>17761.55</v>
      </c>
      <c r="AA836">
        <v>62.81</v>
      </c>
      <c r="AB836">
        <v>50000</v>
      </c>
      <c r="AC836">
        <v>0</v>
      </c>
      <c r="AD836">
        <v>0</v>
      </c>
      <c r="AE836">
        <f t="shared" si="44"/>
        <v>0</v>
      </c>
      <c r="AF836">
        <v>50000</v>
      </c>
      <c r="AG836">
        <v>17243.45</v>
      </c>
      <c r="AH836">
        <v>17761.55</v>
      </c>
      <c r="AI836">
        <v>64.48</v>
      </c>
      <c r="AJ836">
        <v>50000</v>
      </c>
      <c r="AK836">
        <v>0</v>
      </c>
      <c r="AL836">
        <v>0</v>
      </c>
      <c r="AM836">
        <v>0</v>
      </c>
      <c r="AN836">
        <v>50000</v>
      </c>
      <c r="AO836">
        <v>2246.25</v>
      </c>
      <c r="AP836">
        <v>0</v>
      </c>
      <c r="AQ836">
        <v>47753.75</v>
      </c>
      <c r="AR836">
        <v>4.49</v>
      </c>
      <c r="AS836">
        <v>0</v>
      </c>
      <c r="AT836">
        <v>0</v>
      </c>
      <c r="AU836">
        <v>0</v>
      </c>
      <c r="AV836">
        <v>0</v>
      </c>
      <c r="AW836">
        <v>0</v>
      </c>
      <c r="AX836">
        <v>0</v>
      </c>
      <c r="AY836">
        <v>0</v>
      </c>
      <c r="AZ836" t="s">
        <v>1806</v>
      </c>
      <c r="BA836" t="s">
        <v>1804</v>
      </c>
      <c r="BB836" t="s">
        <v>161</v>
      </c>
      <c r="BC836" t="s">
        <v>161</v>
      </c>
      <c r="BD836" t="s">
        <v>161</v>
      </c>
      <c r="BE836" t="s">
        <v>161</v>
      </c>
      <c r="BF836" t="s">
        <v>159</v>
      </c>
      <c r="BG836" t="s">
        <v>161</v>
      </c>
      <c r="BH836" s="4">
        <v>43282</v>
      </c>
      <c r="BI836">
        <v>0</v>
      </c>
      <c r="BJ836" s="4">
        <v>43646</v>
      </c>
      <c r="BK836" t="s">
        <v>161</v>
      </c>
      <c r="BL836" t="s">
        <v>161</v>
      </c>
      <c r="BM836" t="s">
        <v>161</v>
      </c>
      <c r="BO836" t="s">
        <v>161</v>
      </c>
      <c r="BQ836" t="s">
        <v>161</v>
      </c>
      <c r="BS836" t="s">
        <v>161</v>
      </c>
      <c r="BU836" t="s">
        <v>161</v>
      </c>
      <c r="BW836" t="s">
        <v>161</v>
      </c>
      <c r="BX836" t="s">
        <v>161</v>
      </c>
      <c r="BZ836">
        <v>50000</v>
      </c>
      <c r="CA836">
        <v>0</v>
      </c>
      <c r="CB836">
        <v>0</v>
      </c>
      <c r="CC836">
        <v>50000</v>
      </c>
      <c r="CD836">
        <v>0</v>
      </c>
      <c r="CE836">
        <v>0</v>
      </c>
      <c r="CF836">
        <v>50000</v>
      </c>
      <c r="CG836">
        <v>0</v>
      </c>
      <c r="CH836">
        <v>0</v>
      </c>
      <c r="CI836">
        <v>0</v>
      </c>
      <c r="CJ836">
        <v>0</v>
      </c>
      <c r="CK836">
        <v>0</v>
      </c>
      <c r="CL836">
        <v>0</v>
      </c>
      <c r="CM836">
        <v>0</v>
      </c>
      <c r="CN836">
        <v>0</v>
      </c>
      <c r="CO836">
        <v>0</v>
      </c>
      <c r="CP836">
        <v>0</v>
      </c>
      <c r="CQ836">
        <v>0</v>
      </c>
      <c r="CR836">
        <v>0</v>
      </c>
      <c r="CS836">
        <v>0</v>
      </c>
      <c r="CT836">
        <v>0</v>
      </c>
      <c r="CU836">
        <v>0</v>
      </c>
      <c r="CV836">
        <v>0</v>
      </c>
      <c r="CW836">
        <v>0</v>
      </c>
      <c r="CX836">
        <v>0</v>
      </c>
      <c r="CY836">
        <v>0</v>
      </c>
      <c r="CZ836">
        <v>0</v>
      </c>
      <c r="DA836">
        <v>0</v>
      </c>
      <c r="DB836">
        <v>0</v>
      </c>
      <c r="DC836">
        <v>0</v>
      </c>
      <c r="DD836">
        <v>0</v>
      </c>
      <c r="DE836">
        <v>0</v>
      </c>
      <c r="DF836">
        <v>0</v>
      </c>
      <c r="DG836">
        <v>0</v>
      </c>
      <c r="DH836">
        <v>0</v>
      </c>
      <c r="DI836">
        <v>0</v>
      </c>
      <c r="DJ836">
        <v>0</v>
      </c>
      <c r="DK836">
        <v>0</v>
      </c>
      <c r="DL836">
        <v>0</v>
      </c>
      <c r="DM836">
        <v>0</v>
      </c>
      <c r="DN836">
        <v>0</v>
      </c>
      <c r="DO836">
        <v>0</v>
      </c>
      <c r="DP836">
        <v>0</v>
      </c>
      <c r="DQ836">
        <v>0</v>
      </c>
      <c r="DR836">
        <v>0</v>
      </c>
      <c r="DS836">
        <v>0</v>
      </c>
      <c r="DT836">
        <v>0</v>
      </c>
      <c r="DU836">
        <v>0</v>
      </c>
      <c r="DV836">
        <v>0</v>
      </c>
      <c r="DW836">
        <v>0</v>
      </c>
      <c r="DX836">
        <v>0</v>
      </c>
      <c r="DY836">
        <v>0</v>
      </c>
      <c r="DZ836">
        <v>0</v>
      </c>
      <c r="EA836">
        <v>0</v>
      </c>
      <c r="EB836">
        <v>0</v>
      </c>
      <c r="EC836">
        <v>0</v>
      </c>
      <c r="ED836">
        <v>0</v>
      </c>
      <c r="EE836">
        <v>0</v>
      </c>
      <c r="EF836">
        <v>0</v>
      </c>
      <c r="EG836">
        <v>0</v>
      </c>
      <c r="EH836">
        <v>0</v>
      </c>
      <c r="EI836">
        <v>0</v>
      </c>
      <c r="EJ836">
        <v>0</v>
      </c>
      <c r="EK836">
        <v>0</v>
      </c>
      <c r="EL836">
        <v>0</v>
      </c>
      <c r="EM836">
        <v>0</v>
      </c>
      <c r="EN836">
        <v>0</v>
      </c>
      <c r="EO836">
        <v>0</v>
      </c>
      <c r="EP836">
        <v>0</v>
      </c>
      <c r="EQ836">
        <v>0</v>
      </c>
      <c r="ER836">
        <v>0</v>
      </c>
      <c r="ES836">
        <v>0</v>
      </c>
    </row>
    <row r="837" spans="1:149" hidden="1" x14ac:dyDescent="0.3">
      <c r="A837" t="s">
        <v>148</v>
      </c>
      <c r="B837" t="s">
        <v>1033</v>
      </c>
      <c r="C837" t="s">
        <v>1717</v>
      </c>
      <c r="D837" t="s">
        <v>203</v>
      </c>
      <c r="E837" t="s">
        <v>204</v>
      </c>
      <c r="F837" t="s">
        <v>1807</v>
      </c>
      <c r="G837" t="str">
        <f>VLOOKUP(L837,'[3]Locn Lookup 2'!G:H,2,FALSE)</f>
        <v>117 -  HAVEMEYER</v>
      </c>
      <c r="H837" t="str">
        <f t="shared" si="43"/>
        <v>19168117 -  HAVEMEYER</v>
      </c>
      <c r="I837" t="s">
        <v>154</v>
      </c>
      <c r="J837" t="s">
        <v>155</v>
      </c>
      <c r="L837" s="3">
        <v>117</v>
      </c>
      <c r="M837" t="s">
        <v>156</v>
      </c>
      <c r="N837" t="s">
        <v>1808</v>
      </c>
      <c r="O837" t="s">
        <v>203</v>
      </c>
      <c r="P837" t="s">
        <v>158</v>
      </c>
      <c r="Q837" t="s">
        <v>159</v>
      </c>
      <c r="R837">
        <v>50143.06</v>
      </c>
      <c r="S837">
        <v>0</v>
      </c>
      <c r="T837">
        <v>0</v>
      </c>
      <c r="U837">
        <v>0</v>
      </c>
      <c r="V837">
        <v>50143.06</v>
      </c>
      <c r="W837">
        <v>0</v>
      </c>
      <c r="X837">
        <v>0</v>
      </c>
      <c r="Y837">
        <v>0</v>
      </c>
      <c r="Z837">
        <v>50143.06</v>
      </c>
      <c r="AA837">
        <v>0</v>
      </c>
      <c r="AB837">
        <v>100000</v>
      </c>
      <c r="AC837">
        <v>0</v>
      </c>
      <c r="AD837">
        <v>0</v>
      </c>
      <c r="AE837">
        <f t="shared" si="44"/>
        <v>0</v>
      </c>
      <c r="AF837">
        <v>100000</v>
      </c>
      <c r="AG837">
        <v>49856.94</v>
      </c>
      <c r="AH837">
        <v>50143.06</v>
      </c>
      <c r="AI837">
        <v>49.86</v>
      </c>
      <c r="AJ837">
        <v>98603</v>
      </c>
      <c r="AK837">
        <v>0</v>
      </c>
      <c r="AL837">
        <v>0</v>
      </c>
      <c r="AM837">
        <v>0</v>
      </c>
      <c r="AN837">
        <v>98603</v>
      </c>
      <c r="AO837">
        <v>48459.94</v>
      </c>
      <c r="AP837">
        <v>0</v>
      </c>
      <c r="AQ837">
        <v>50143.06</v>
      </c>
      <c r="AR837">
        <v>49.15</v>
      </c>
      <c r="AS837">
        <v>0</v>
      </c>
      <c r="AT837">
        <v>0</v>
      </c>
      <c r="AU837">
        <v>0</v>
      </c>
      <c r="AV837">
        <v>0</v>
      </c>
      <c r="AW837">
        <v>0</v>
      </c>
      <c r="AX837">
        <v>0</v>
      </c>
      <c r="AY837">
        <v>0</v>
      </c>
      <c r="AZ837" t="s">
        <v>293</v>
      </c>
      <c r="BA837" t="s">
        <v>1807</v>
      </c>
      <c r="BB837" t="s">
        <v>161</v>
      </c>
      <c r="BC837" t="s">
        <v>161</v>
      </c>
      <c r="BD837" t="s">
        <v>161</v>
      </c>
      <c r="BE837" t="s">
        <v>161</v>
      </c>
      <c r="BF837" t="s">
        <v>159</v>
      </c>
      <c r="BG837" t="s">
        <v>161</v>
      </c>
      <c r="BH837" s="4">
        <v>43282</v>
      </c>
      <c r="BI837">
        <v>0</v>
      </c>
      <c r="BJ837" s="4">
        <v>43646</v>
      </c>
      <c r="BK837" t="s">
        <v>161</v>
      </c>
      <c r="BL837" t="s">
        <v>161</v>
      </c>
      <c r="BM837" t="s">
        <v>161</v>
      </c>
      <c r="BO837" t="s">
        <v>161</v>
      </c>
      <c r="BQ837" t="s">
        <v>161</v>
      </c>
      <c r="BS837" t="s">
        <v>161</v>
      </c>
      <c r="BU837" t="s">
        <v>161</v>
      </c>
      <c r="BW837" t="s">
        <v>161</v>
      </c>
      <c r="BX837" t="s">
        <v>161</v>
      </c>
      <c r="BZ837">
        <v>100000</v>
      </c>
      <c r="CA837">
        <v>0</v>
      </c>
      <c r="CB837">
        <v>0</v>
      </c>
      <c r="CC837">
        <v>100000</v>
      </c>
      <c r="CD837">
        <v>1397</v>
      </c>
      <c r="CE837">
        <v>0</v>
      </c>
      <c r="CF837">
        <v>98603</v>
      </c>
      <c r="CG837">
        <v>1.4</v>
      </c>
      <c r="CH837">
        <v>0</v>
      </c>
      <c r="CI837">
        <v>0</v>
      </c>
      <c r="CJ837">
        <v>0</v>
      </c>
      <c r="CK837">
        <v>0</v>
      </c>
      <c r="CL837">
        <v>0</v>
      </c>
      <c r="CM837">
        <v>0</v>
      </c>
      <c r="CN837">
        <v>0</v>
      </c>
      <c r="CO837">
        <v>0</v>
      </c>
      <c r="CP837">
        <v>0</v>
      </c>
      <c r="CQ837">
        <v>0</v>
      </c>
      <c r="CR837">
        <v>0</v>
      </c>
      <c r="CS837">
        <v>0</v>
      </c>
      <c r="CT837">
        <v>0</v>
      </c>
      <c r="CU837">
        <v>0</v>
      </c>
      <c r="CV837">
        <v>0</v>
      </c>
      <c r="CW837">
        <v>0</v>
      </c>
      <c r="CX837">
        <v>0</v>
      </c>
      <c r="CY837">
        <v>0</v>
      </c>
      <c r="CZ837">
        <v>0</v>
      </c>
      <c r="DA837">
        <v>0</v>
      </c>
      <c r="DB837">
        <v>0</v>
      </c>
      <c r="DC837">
        <v>0</v>
      </c>
      <c r="DD837">
        <v>0</v>
      </c>
      <c r="DE837">
        <v>0</v>
      </c>
      <c r="DF837">
        <v>0</v>
      </c>
      <c r="DG837">
        <v>0</v>
      </c>
      <c r="DH837">
        <v>0</v>
      </c>
      <c r="DI837">
        <v>0</v>
      </c>
      <c r="DJ837">
        <v>0</v>
      </c>
      <c r="DK837">
        <v>0</v>
      </c>
      <c r="DL837">
        <v>0</v>
      </c>
      <c r="DM837">
        <v>0</v>
      </c>
      <c r="DN837">
        <v>0</v>
      </c>
      <c r="DO837">
        <v>0</v>
      </c>
      <c r="DP837">
        <v>0</v>
      </c>
      <c r="DQ837">
        <v>0</v>
      </c>
      <c r="DR837">
        <v>0</v>
      </c>
      <c r="DS837">
        <v>0</v>
      </c>
      <c r="DT837">
        <v>0</v>
      </c>
      <c r="DU837">
        <v>0</v>
      </c>
      <c r="DV837">
        <v>0</v>
      </c>
      <c r="DW837">
        <v>0</v>
      </c>
      <c r="DX837">
        <v>0</v>
      </c>
      <c r="DY837">
        <v>0</v>
      </c>
      <c r="DZ837">
        <v>0</v>
      </c>
      <c r="EA837">
        <v>0</v>
      </c>
      <c r="EB837">
        <v>0</v>
      </c>
      <c r="EC837">
        <v>0</v>
      </c>
      <c r="ED837">
        <v>0</v>
      </c>
      <c r="EE837">
        <v>0</v>
      </c>
      <c r="EF837">
        <v>0</v>
      </c>
      <c r="EG837">
        <v>0</v>
      </c>
      <c r="EH837">
        <v>0</v>
      </c>
      <c r="EI837">
        <v>0</v>
      </c>
      <c r="EJ837">
        <v>0</v>
      </c>
      <c r="EK837">
        <v>0</v>
      </c>
      <c r="EL837">
        <v>0</v>
      </c>
      <c r="EM837">
        <v>0</v>
      </c>
      <c r="EN837">
        <v>0</v>
      </c>
      <c r="EO837">
        <v>0</v>
      </c>
      <c r="EP837">
        <v>0</v>
      </c>
      <c r="EQ837">
        <v>0</v>
      </c>
      <c r="ER837">
        <v>0</v>
      </c>
      <c r="ES837">
        <v>0</v>
      </c>
    </row>
    <row r="838" spans="1:149" hidden="1" x14ac:dyDescent="0.3">
      <c r="A838" t="s">
        <v>148</v>
      </c>
      <c r="B838" t="s">
        <v>1033</v>
      </c>
      <c r="C838" t="s">
        <v>1717</v>
      </c>
      <c r="D838" t="s">
        <v>1007</v>
      </c>
      <c r="E838" t="s">
        <v>1008</v>
      </c>
      <c r="F838" t="s">
        <v>1809</v>
      </c>
      <c r="G838" t="str">
        <f>VLOOKUP(L838,'[3]Locn Lookup 2'!G:H,2,FALSE)</f>
        <v>117 -  HAVEMEYER</v>
      </c>
      <c r="H838" t="str">
        <f t="shared" si="43"/>
        <v>12143117 -  HAVEMEYER</v>
      </c>
      <c r="I838" t="s">
        <v>154</v>
      </c>
      <c r="J838" t="s">
        <v>155</v>
      </c>
      <c r="L838" s="3">
        <v>117</v>
      </c>
      <c r="M838" t="s">
        <v>156</v>
      </c>
      <c r="N838" t="s">
        <v>1810</v>
      </c>
      <c r="O838" t="s">
        <v>1007</v>
      </c>
      <c r="P838" t="s">
        <v>158</v>
      </c>
      <c r="Q838" t="s">
        <v>307</v>
      </c>
      <c r="R838">
        <v>0</v>
      </c>
      <c r="S838">
        <v>0</v>
      </c>
      <c r="T838">
        <v>0</v>
      </c>
      <c r="U838">
        <v>0</v>
      </c>
      <c r="V838">
        <v>0</v>
      </c>
      <c r="W838">
        <v>0</v>
      </c>
      <c r="X838">
        <v>0</v>
      </c>
      <c r="Y838">
        <v>0</v>
      </c>
      <c r="Z838">
        <v>0</v>
      </c>
      <c r="AA838">
        <v>0</v>
      </c>
      <c r="AB838">
        <v>500000</v>
      </c>
      <c r="AC838">
        <v>0</v>
      </c>
      <c r="AD838">
        <v>-21064.01</v>
      </c>
      <c r="AE838">
        <f t="shared" si="44"/>
        <v>-21064.01</v>
      </c>
      <c r="AF838">
        <v>478935.99</v>
      </c>
      <c r="AG838">
        <v>478935.99</v>
      </c>
      <c r="AH838">
        <v>0</v>
      </c>
      <c r="AI838">
        <v>100</v>
      </c>
      <c r="AJ838">
        <v>0</v>
      </c>
      <c r="AK838">
        <v>0</v>
      </c>
      <c r="AL838">
        <v>0</v>
      </c>
      <c r="AM838">
        <v>0</v>
      </c>
      <c r="AN838">
        <v>0</v>
      </c>
      <c r="AO838">
        <v>0</v>
      </c>
      <c r="AP838">
        <v>0</v>
      </c>
      <c r="AQ838">
        <v>0</v>
      </c>
      <c r="AR838">
        <v>0</v>
      </c>
      <c r="AS838">
        <v>0</v>
      </c>
      <c r="AT838">
        <v>0</v>
      </c>
      <c r="AU838">
        <v>0</v>
      </c>
      <c r="AV838">
        <v>0</v>
      </c>
      <c r="AW838">
        <v>0</v>
      </c>
      <c r="AX838">
        <v>0</v>
      </c>
      <c r="AY838">
        <v>0</v>
      </c>
      <c r="AZ838" t="s">
        <v>1811</v>
      </c>
      <c r="BA838" t="s">
        <v>1809</v>
      </c>
      <c r="BB838" t="s">
        <v>161</v>
      </c>
      <c r="BC838" t="s">
        <v>161</v>
      </c>
      <c r="BD838" t="s">
        <v>161</v>
      </c>
      <c r="BE838" t="s">
        <v>161</v>
      </c>
      <c r="BF838" t="s">
        <v>159</v>
      </c>
      <c r="BG838" t="s">
        <v>161</v>
      </c>
      <c r="BH838" s="4">
        <v>40725</v>
      </c>
      <c r="BI838">
        <v>0</v>
      </c>
      <c r="BJ838" s="4">
        <v>44012</v>
      </c>
      <c r="BK838" t="s">
        <v>161</v>
      </c>
      <c r="BL838" t="s">
        <v>161</v>
      </c>
      <c r="BM838" t="s">
        <v>161</v>
      </c>
      <c r="BO838" t="s">
        <v>161</v>
      </c>
      <c r="BQ838" t="s">
        <v>161</v>
      </c>
      <c r="BS838" t="s">
        <v>161</v>
      </c>
      <c r="BU838" t="s">
        <v>161</v>
      </c>
      <c r="BW838" t="s">
        <v>161</v>
      </c>
      <c r="BX838" t="s">
        <v>161</v>
      </c>
      <c r="BZ838">
        <v>0</v>
      </c>
      <c r="CA838">
        <v>0</v>
      </c>
      <c r="CB838">
        <v>0</v>
      </c>
      <c r="CC838">
        <v>0</v>
      </c>
      <c r="CD838">
        <v>0</v>
      </c>
      <c r="CE838">
        <v>0</v>
      </c>
      <c r="CF838">
        <v>0</v>
      </c>
      <c r="CG838">
        <v>0</v>
      </c>
      <c r="CH838">
        <v>0</v>
      </c>
      <c r="CI838">
        <v>0</v>
      </c>
      <c r="CJ838">
        <v>0</v>
      </c>
      <c r="CK838">
        <v>0</v>
      </c>
      <c r="CL838">
        <v>0</v>
      </c>
      <c r="CM838">
        <v>0</v>
      </c>
      <c r="CN838">
        <v>0</v>
      </c>
      <c r="CO838">
        <v>0</v>
      </c>
      <c r="CP838">
        <v>0</v>
      </c>
      <c r="CQ838">
        <v>0</v>
      </c>
      <c r="CR838">
        <v>0</v>
      </c>
      <c r="CS838">
        <v>0</v>
      </c>
      <c r="CT838">
        <v>0</v>
      </c>
      <c r="CU838">
        <v>0</v>
      </c>
      <c r="CV838">
        <v>0</v>
      </c>
      <c r="CW838">
        <v>0</v>
      </c>
      <c r="CX838">
        <v>0</v>
      </c>
      <c r="CY838">
        <v>0</v>
      </c>
      <c r="CZ838">
        <v>0</v>
      </c>
      <c r="DA838">
        <v>0</v>
      </c>
      <c r="DB838">
        <v>0</v>
      </c>
      <c r="DC838">
        <v>0</v>
      </c>
      <c r="DD838">
        <v>0</v>
      </c>
      <c r="DE838">
        <v>0</v>
      </c>
      <c r="DF838">
        <v>0</v>
      </c>
      <c r="DG838">
        <v>0</v>
      </c>
      <c r="DH838">
        <v>0</v>
      </c>
      <c r="DI838">
        <v>0</v>
      </c>
      <c r="DJ838">
        <v>0</v>
      </c>
      <c r="DK838">
        <v>0</v>
      </c>
      <c r="DL838">
        <v>0</v>
      </c>
      <c r="DM838">
        <v>0</v>
      </c>
      <c r="DN838">
        <v>68792.13</v>
      </c>
      <c r="DO838">
        <v>0</v>
      </c>
      <c r="DP838">
        <v>-21054.01</v>
      </c>
      <c r="DQ838">
        <v>47738.12</v>
      </c>
      <c r="DR838">
        <v>47738.12</v>
      </c>
      <c r="DS838">
        <v>0</v>
      </c>
      <c r="DT838">
        <v>0</v>
      </c>
      <c r="DU838">
        <v>100</v>
      </c>
      <c r="DV838">
        <v>156937.24</v>
      </c>
      <c r="DW838">
        <v>0</v>
      </c>
      <c r="DX838">
        <v>-10</v>
      </c>
      <c r="DY838">
        <v>156927.24</v>
      </c>
      <c r="DZ838">
        <v>88135.11</v>
      </c>
      <c r="EA838">
        <v>0</v>
      </c>
      <c r="EB838">
        <v>68792.13</v>
      </c>
      <c r="EC838">
        <v>56.16</v>
      </c>
      <c r="ED838">
        <v>500000</v>
      </c>
      <c r="EE838">
        <v>0</v>
      </c>
      <c r="EF838">
        <v>0</v>
      </c>
      <c r="EG838">
        <v>500000</v>
      </c>
      <c r="EH838">
        <v>343062.76</v>
      </c>
      <c r="EI838">
        <v>0</v>
      </c>
      <c r="EJ838">
        <v>156937.24</v>
      </c>
      <c r="EK838">
        <v>68.61</v>
      </c>
      <c r="EL838">
        <v>0</v>
      </c>
      <c r="EM838">
        <v>0</v>
      </c>
      <c r="EN838">
        <v>0</v>
      </c>
      <c r="EO838">
        <v>0</v>
      </c>
      <c r="EP838">
        <v>0</v>
      </c>
      <c r="EQ838">
        <v>0</v>
      </c>
      <c r="ER838">
        <v>0</v>
      </c>
      <c r="ES838">
        <v>0</v>
      </c>
    </row>
    <row r="839" spans="1:149" hidden="1" x14ac:dyDescent="0.3">
      <c r="A839" t="s">
        <v>148</v>
      </c>
      <c r="B839" t="s">
        <v>1033</v>
      </c>
      <c r="C839" t="s">
        <v>1812</v>
      </c>
      <c r="D839" t="s">
        <v>1500</v>
      </c>
      <c r="E839" t="s">
        <v>1501</v>
      </c>
      <c r="F839" t="s">
        <v>1813</v>
      </c>
      <c r="G839" t="str">
        <f>VLOOKUP(L839,'[3]Locn Lookup 2'!G:H,2,FALSE)</f>
        <v>117 -  HAVEMEYER</v>
      </c>
      <c r="H839" t="str">
        <f t="shared" si="43"/>
        <v>22043117 -  HAVEMEYER</v>
      </c>
      <c r="I839" t="s">
        <v>154</v>
      </c>
      <c r="J839" t="s">
        <v>155</v>
      </c>
      <c r="L839" s="3">
        <v>117</v>
      </c>
      <c r="M839" t="s">
        <v>1814</v>
      </c>
      <c r="N839" t="s">
        <v>1815</v>
      </c>
      <c r="O839" t="s">
        <v>1500</v>
      </c>
      <c r="P839" t="s">
        <v>158</v>
      </c>
      <c r="Q839" t="s">
        <v>307</v>
      </c>
      <c r="R839">
        <v>0</v>
      </c>
      <c r="S839">
        <v>0</v>
      </c>
      <c r="T839">
        <v>0</v>
      </c>
      <c r="U839">
        <v>0</v>
      </c>
      <c r="V839">
        <v>0</v>
      </c>
      <c r="W839">
        <v>0</v>
      </c>
      <c r="X839">
        <v>0</v>
      </c>
      <c r="Y839">
        <v>0</v>
      </c>
      <c r="Z839">
        <v>0</v>
      </c>
      <c r="AA839">
        <v>0</v>
      </c>
      <c r="AB839">
        <v>80000</v>
      </c>
      <c r="AC839">
        <v>0</v>
      </c>
      <c r="AD839">
        <v>-2000</v>
      </c>
      <c r="AE839">
        <f t="shared" si="44"/>
        <v>-2000</v>
      </c>
      <c r="AF839">
        <v>78000</v>
      </c>
      <c r="AG839">
        <v>78000</v>
      </c>
      <c r="AH839">
        <v>0</v>
      </c>
      <c r="AI839">
        <v>100</v>
      </c>
      <c r="AJ839">
        <v>0</v>
      </c>
      <c r="AK839">
        <v>0</v>
      </c>
      <c r="AL839">
        <v>0</v>
      </c>
      <c r="AM839">
        <v>0</v>
      </c>
      <c r="AN839">
        <v>0</v>
      </c>
      <c r="AO839">
        <v>0</v>
      </c>
      <c r="AP839">
        <v>0</v>
      </c>
      <c r="AQ839">
        <v>0</v>
      </c>
      <c r="AR839">
        <v>0</v>
      </c>
      <c r="AS839">
        <v>0</v>
      </c>
      <c r="AT839">
        <v>0</v>
      </c>
      <c r="AU839">
        <v>0</v>
      </c>
      <c r="AV839">
        <v>0</v>
      </c>
      <c r="AW839">
        <v>0</v>
      </c>
      <c r="AX839">
        <v>0</v>
      </c>
      <c r="AY839">
        <v>0</v>
      </c>
      <c r="AZ839" t="s">
        <v>1816</v>
      </c>
      <c r="BA839" t="s">
        <v>1813</v>
      </c>
      <c r="BB839" t="s">
        <v>161</v>
      </c>
      <c r="BC839" t="s">
        <v>161</v>
      </c>
      <c r="BD839" t="s">
        <v>161</v>
      </c>
      <c r="BE839" t="s">
        <v>161</v>
      </c>
      <c r="BF839" t="s">
        <v>159</v>
      </c>
      <c r="BG839" t="s">
        <v>161</v>
      </c>
      <c r="BH839" t="s">
        <v>161</v>
      </c>
      <c r="BI839">
        <v>0</v>
      </c>
      <c r="BJ839" t="s">
        <v>161</v>
      </c>
      <c r="BK839" t="s">
        <v>161</v>
      </c>
      <c r="BL839" t="s">
        <v>161</v>
      </c>
      <c r="BM839" t="s">
        <v>161</v>
      </c>
      <c r="BO839" t="s">
        <v>161</v>
      </c>
      <c r="BQ839" t="s">
        <v>161</v>
      </c>
      <c r="BS839" t="s">
        <v>161</v>
      </c>
      <c r="BU839" t="s">
        <v>161</v>
      </c>
      <c r="BW839" t="s">
        <v>161</v>
      </c>
      <c r="BX839" t="s">
        <v>161</v>
      </c>
      <c r="BZ839">
        <v>0</v>
      </c>
      <c r="CA839">
        <v>0</v>
      </c>
      <c r="CB839">
        <v>0</v>
      </c>
      <c r="CC839">
        <v>0</v>
      </c>
      <c r="CD839">
        <v>0</v>
      </c>
      <c r="CE839">
        <v>0</v>
      </c>
      <c r="CF839">
        <v>0</v>
      </c>
      <c r="CG839">
        <v>0</v>
      </c>
      <c r="CH839">
        <v>0</v>
      </c>
      <c r="CI839">
        <v>0</v>
      </c>
      <c r="CJ839">
        <v>0</v>
      </c>
      <c r="CK839">
        <v>0</v>
      </c>
      <c r="CL839">
        <v>0</v>
      </c>
      <c r="CM839">
        <v>0</v>
      </c>
      <c r="CN839">
        <v>0</v>
      </c>
      <c r="CO839">
        <v>0</v>
      </c>
      <c r="CP839">
        <v>0</v>
      </c>
      <c r="CQ839">
        <v>0</v>
      </c>
      <c r="CR839">
        <v>0</v>
      </c>
      <c r="CS839">
        <v>0</v>
      </c>
      <c r="CT839">
        <v>0</v>
      </c>
      <c r="CU839">
        <v>0</v>
      </c>
      <c r="CV839">
        <v>0</v>
      </c>
      <c r="CW839">
        <v>0</v>
      </c>
      <c r="CX839">
        <v>0</v>
      </c>
      <c r="CY839">
        <v>0</v>
      </c>
      <c r="CZ839">
        <v>0</v>
      </c>
      <c r="DA839">
        <v>0</v>
      </c>
      <c r="DB839">
        <v>0</v>
      </c>
      <c r="DC839">
        <v>0</v>
      </c>
      <c r="DD839">
        <v>0</v>
      </c>
      <c r="DE839">
        <v>0</v>
      </c>
      <c r="DF839">
        <v>0</v>
      </c>
      <c r="DG839">
        <v>0</v>
      </c>
      <c r="DH839">
        <v>0</v>
      </c>
      <c r="DI839">
        <v>0</v>
      </c>
      <c r="DJ839">
        <v>0</v>
      </c>
      <c r="DK839">
        <v>0</v>
      </c>
      <c r="DL839">
        <v>0</v>
      </c>
      <c r="DM839">
        <v>0</v>
      </c>
      <c r="DN839">
        <v>0</v>
      </c>
      <c r="DO839">
        <v>0</v>
      </c>
      <c r="DP839">
        <v>0</v>
      </c>
      <c r="DQ839">
        <v>0</v>
      </c>
      <c r="DR839">
        <v>0</v>
      </c>
      <c r="DS839">
        <v>0</v>
      </c>
      <c r="DT839">
        <v>0</v>
      </c>
      <c r="DU839">
        <v>0</v>
      </c>
      <c r="DV839">
        <v>0</v>
      </c>
      <c r="DW839">
        <v>0</v>
      </c>
      <c r="DX839">
        <v>0</v>
      </c>
      <c r="DY839">
        <v>0</v>
      </c>
      <c r="DZ839">
        <v>0</v>
      </c>
      <c r="EA839">
        <v>0</v>
      </c>
      <c r="EB839">
        <v>0</v>
      </c>
      <c r="EC839">
        <v>0</v>
      </c>
      <c r="ED839">
        <v>0</v>
      </c>
      <c r="EE839">
        <v>0</v>
      </c>
      <c r="EF839">
        <v>0</v>
      </c>
      <c r="EG839">
        <v>0</v>
      </c>
      <c r="EH839">
        <v>0</v>
      </c>
      <c r="EI839">
        <v>0</v>
      </c>
      <c r="EJ839">
        <v>0</v>
      </c>
      <c r="EK839">
        <v>0</v>
      </c>
      <c r="EL839">
        <v>0</v>
      </c>
      <c r="EM839">
        <v>0</v>
      </c>
      <c r="EN839">
        <v>0</v>
      </c>
      <c r="EO839">
        <v>0</v>
      </c>
      <c r="EP839">
        <v>0</v>
      </c>
      <c r="EQ839">
        <v>0</v>
      </c>
      <c r="ER839">
        <v>0</v>
      </c>
      <c r="ES839">
        <v>0</v>
      </c>
    </row>
    <row r="840" spans="1:149" hidden="1" x14ac:dyDescent="0.3">
      <c r="A840" t="s">
        <v>148</v>
      </c>
      <c r="B840" t="s">
        <v>1033</v>
      </c>
      <c r="C840" t="s">
        <v>1812</v>
      </c>
      <c r="D840" t="s">
        <v>1500</v>
      </c>
      <c r="E840" t="s">
        <v>1501</v>
      </c>
      <c r="F840" t="s">
        <v>1817</v>
      </c>
      <c r="G840" t="str">
        <f>VLOOKUP(L840,'[3]Locn Lookup 2'!G:H,2,FALSE)</f>
        <v>117 -  HAVEMEYER</v>
      </c>
      <c r="H840" t="str">
        <f t="shared" si="43"/>
        <v>24071117 -  HAVEMEYER</v>
      </c>
      <c r="I840" t="s">
        <v>154</v>
      </c>
      <c r="J840" t="s">
        <v>155</v>
      </c>
      <c r="L840" s="3">
        <v>117</v>
      </c>
      <c r="M840" t="s">
        <v>1814</v>
      </c>
      <c r="N840" t="s">
        <v>1818</v>
      </c>
      <c r="O840" t="s">
        <v>1500</v>
      </c>
      <c r="P840" t="s">
        <v>158</v>
      </c>
      <c r="Q840" t="s">
        <v>307</v>
      </c>
      <c r="R840">
        <v>0</v>
      </c>
      <c r="S840">
        <v>0</v>
      </c>
      <c r="T840">
        <v>0</v>
      </c>
      <c r="U840">
        <v>0</v>
      </c>
      <c r="V840">
        <v>0</v>
      </c>
      <c r="W840">
        <v>0</v>
      </c>
      <c r="X840">
        <v>0</v>
      </c>
      <c r="Y840">
        <v>0</v>
      </c>
      <c r="Z840">
        <v>0</v>
      </c>
      <c r="AA840">
        <v>0</v>
      </c>
      <c r="AB840">
        <v>100000</v>
      </c>
      <c r="AC840">
        <v>0</v>
      </c>
      <c r="AD840">
        <v>-3035</v>
      </c>
      <c r="AE840">
        <f t="shared" si="44"/>
        <v>-3035</v>
      </c>
      <c r="AF840">
        <v>96965</v>
      </c>
      <c r="AG840">
        <v>96965</v>
      </c>
      <c r="AH840">
        <v>0</v>
      </c>
      <c r="AI840">
        <v>100</v>
      </c>
      <c r="AJ840">
        <v>0</v>
      </c>
      <c r="AK840">
        <v>0</v>
      </c>
      <c r="AL840">
        <v>0</v>
      </c>
      <c r="AM840">
        <v>0</v>
      </c>
      <c r="AN840">
        <v>0</v>
      </c>
      <c r="AO840">
        <v>0</v>
      </c>
      <c r="AP840">
        <v>0</v>
      </c>
      <c r="AQ840">
        <v>0</v>
      </c>
      <c r="AR840">
        <v>0</v>
      </c>
      <c r="AS840">
        <v>0</v>
      </c>
      <c r="AT840">
        <v>0</v>
      </c>
      <c r="AU840">
        <v>0</v>
      </c>
      <c r="AV840">
        <v>0</v>
      </c>
      <c r="AW840">
        <v>0</v>
      </c>
      <c r="AX840">
        <v>0</v>
      </c>
      <c r="AY840">
        <v>0</v>
      </c>
      <c r="AZ840" t="s">
        <v>1500</v>
      </c>
      <c r="BA840" t="s">
        <v>1817</v>
      </c>
      <c r="BB840" t="s">
        <v>161</v>
      </c>
      <c r="BC840" t="s">
        <v>161</v>
      </c>
      <c r="BD840" t="s">
        <v>161</v>
      </c>
      <c r="BE840" t="s">
        <v>161</v>
      </c>
      <c r="BF840" t="s">
        <v>159</v>
      </c>
      <c r="BG840" t="s">
        <v>161</v>
      </c>
      <c r="BH840" t="s">
        <v>161</v>
      </c>
      <c r="BI840">
        <v>0</v>
      </c>
      <c r="BJ840" t="s">
        <v>161</v>
      </c>
      <c r="BK840" t="s">
        <v>161</v>
      </c>
      <c r="BL840" t="s">
        <v>1505</v>
      </c>
      <c r="BM840" t="s">
        <v>161</v>
      </c>
      <c r="BO840" t="s">
        <v>161</v>
      </c>
      <c r="BQ840" t="s">
        <v>161</v>
      </c>
      <c r="BS840" t="s">
        <v>161</v>
      </c>
      <c r="BU840" t="s">
        <v>161</v>
      </c>
      <c r="BW840" t="s">
        <v>161</v>
      </c>
      <c r="BX840" t="s">
        <v>161</v>
      </c>
      <c r="BZ840">
        <v>0</v>
      </c>
      <c r="CA840">
        <v>0</v>
      </c>
      <c r="CB840">
        <v>0</v>
      </c>
      <c r="CC840">
        <v>0</v>
      </c>
      <c r="CD840">
        <v>0</v>
      </c>
      <c r="CE840">
        <v>0</v>
      </c>
      <c r="CF840">
        <v>0</v>
      </c>
      <c r="CG840">
        <v>0</v>
      </c>
      <c r="CH840">
        <v>0</v>
      </c>
      <c r="CI840">
        <v>0</v>
      </c>
      <c r="CJ840">
        <v>0</v>
      </c>
      <c r="CK840">
        <v>0</v>
      </c>
      <c r="CL840">
        <v>0</v>
      </c>
      <c r="CM840">
        <v>0</v>
      </c>
      <c r="CN840">
        <v>0</v>
      </c>
      <c r="CO840">
        <v>0</v>
      </c>
      <c r="CP840">
        <v>0</v>
      </c>
      <c r="CQ840">
        <v>0</v>
      </c>
      <c r="CR840">
        <v>0</v>
      </c>
      <c r="CS840">
        <v>0</v>
      </c>
      <c r="CT840">
        <v>0</v>
      </c>
      <c r="CU840">
        <v>0</v>
      </c>
      <c r="CV840">
        <v>0</v>
      </c>
      <c r="CW840">
        <v>0</v>
      </c>
      <c r="CX840">
        <v>0</v>
      </c>
      <c r="CY840">
        <v>0</v>
      </c>
      <c r="CZ840">
        <v>0</v>
      </c>
      <c r="DA840">
        <v>0</v>
      </c>
      <c r="DB840">
        <v>0</v>
      </c>
      <c r="DC840">
        <v>0</v>
      </c>
      <c r="DD840">
        <v>0</v>
      </c>
      <c r="DE840">
        <v>0</v>
      </c>
      <c r="DF840">
        <v>0</v>
      </c>
      <c r="DG840">
        <v>0</v>
      </c>
      <c r="DH840">
        <v>0</v>
      </c>
      <c r="DI840">
        <v>0</v>
      </c>
      <c r="DJ840">
        <v>0</v>
      </c>
      <c r="DK840">
        <v>0</v>
      </c>
      <c r="DL840">
        <v>0</v>
      </c>
      <c r="DM840">
        <v>0</v>
      </c>
      <c r="DN840">
        <v>0</v>
      </c>
      <c r="DO840">
        <v>0</v>
      </c>
      <c r="DP840">
        <v>0</v>
      </c>
      <c r="DQ840">
        <v>0</v>
      </c>
      <c r="DR840">
        <v>0</v>
      </c>
      <c r="DS840">
        <v>0</v>
      </c>
      <c r="DT840">
        <v>0</v>
      </c>
      <c r="DU840">
        <v>0</v>
      </c>
      <c r="DV840">
        <v>0</v>
      </c>
      <c r="DW840">
        <v>0</v>
      </c>
      <c r="DX840">
        <v>0</v>
      </c>
      <c r="DY840">
        <v>0</v>
      </c>
      <c r="DZ840">
        <v>0</v>
      </c>
      <c r="EA840">
        <v>0</v>
      </c>
      <c r="EB840">
        <v>0</v>
      </c>
      <c r="EC840">
        <v>0</v>
      </c>
      <c r="ED840">
        <v>0</v>
      </c>
      <c r="EE840">
        <v>0</v>
      </c>
      <c r="EF840">
        <v>0</v>
      </c>
      <c r="EG840">
        <v>0</v>
      </c>
      <c r="EH840">
        <v>0</v>
      </c>
      <c r="EI840">
        <v>0</v>
      </c>
      <c r="EJ840">
        <v>0</v>
      </c>
      <c r="EK840">
        <v>0</v>
      </c>
      <c r="EL840">
        <v>0</v>
      </c>
      <c r="EM840">
        <v>0</v>
      </c>
      <c r="EN840">
        <v>0</v>
      </c>
      <c r="EO840">
        <v>0</v>
      </c>
      <c r="EP840">
        <v>0</v>
      </c>
      <c r="EQ840">
        <v>0</v>
      </c>
      <c r="ER840">
        <v>0</v>
      </c>
      <c r="ES840">
        <v>0</v>
      </c>
    </row>
    <row r="841" spans="1:149" hidden="1" x14ac:dyDescent="0.3">
      <c r="A841" t="s">
        <v>148</v>
      </c>
      <c r="B841" t="s">
        <v>1033</v>
      </c>
      <c r="C841" t="s">
        <v>1819</v>
      </c>
      <c r="D841" t="s">
        <v>1039</v>
      </c>
      <c r="E841" t="s">
        <v>1040</v>
      </c>
      <c r="F841" t="s">
        <v>1820</v>
      </c>
      <c r="G841" t="str">
        <f>VLOOKUP(L841,'[3]Locn Lookup 2'!G:H,2,FALSE)</f>
        <v>117 -  HAVEMEYER</v>
      </c>
      <c r="H841" t="str">
        <f t="shared" si="43"/>
        <v>22122117 -  HAVEMEYER</v>
      </c>
      <c r="I841" t="s">
        <v>154</v>
      </c>
      <c r="J841" t="s">
        <v>155</v>
      </c>
      <c r="L841" s="3">
        <v>117</v>
      </c>
      <c r="M841" t="s">
        <v>652</v>
      </c>
      <c r="N841" t="s">
        <v>1821</v>
      </c>
      <c r="O841" t="s">
        <v>1039</v>
      </c>
      <c r="P841" t="s">
        <v>158</v>
      </c>
      <c r="Q841" t="s">
        <v>307</v>
      </c>
      <c r="R841">
        <v>0</v>
      </c>
      <c r="S841">
        <v>0</v>
      </c>
      <c r="T841">
        <v>0</v>
      </c>
      <c r="U841">
        <v>0</v>
      </c>
      <c r="V841">
        <v>0</v>
      </c>
      <c r="W841">
        <v>0</v>
      </c>
      <c r="X841">
        <v>0</v>
      </c>
      <c r="Y841">
        <v>0</v>
      </c>
      <c r="Z841">
        <v>0</v>
      </c>
      <c r="AA841">
        <v>0</v>
      </c>
      <c r="AB841">
        <v>25400</v>
      </c>
      <c r="AC841">
        <v>0</v>
      </c>
      <c r="AD841">
        <v>-5644</v>
      </c>
      <c r="AE841">
        <f t="shared" si="44"/>
        <v>-5644</v>
      </c>
      <c r="AF841">
        <v>19756</v>
      </c>
      <c r="AG841">
        <v>19756</v>
      </c>
      <c r="AH841">
        <v>0</v>
      </c>
      <c r="AI841">
        <v>100</v>
      </c>
      <c r="AJ841">
        <v>0</v>
      </c>
      <c r="AK841">
        <v>0</v>
      </c>
      <c r="AL841">
        <v>0</v>
      </c>
      <c r="AM841">
        <v>0</v>
      </c>
      <c r="AN841">
        <v>0</v>
      </c>
      <c r="AO841">
        <v>0</v>
      </c>
      <c r="AP841">
        <v>0</v>
      </c>
      <c r="AQ841">
        <v>0</v>
      </c>
      <c r="AR841">
        <v>0</v>
      </c>
      <c r="AS841">
        <v>0</v>
      </c>
      <c r="AT841">
        <v>0</v>
      </c>
      <c r="AU841">
        <v>0</v>
      </c>
      <c r="AV841">
        <v>0</v>
      </c>
      <c r="AW841">
        <v>0</v>
      </c>
      <c r="AX841">
        <v>0</v>
      </c>
      <c r="AY841">
        <v>0</v>
      </c>
      <c r="AZ841" t="s">
        <v>1822</v>
      </c>
      <c r="BA841" t="s">
        <v>1820</v>
      </c>
      <c r="BB841" t="s">
        <v>161</v>
      </c>
      <c r="BC841" t="s">
        <v>161</v>
      </c>
      <c r="BD841" t="s">
        <v>161</v>
      </c>
      <c r="BE841" t="s">
        <v>161</v>
      </c>
      <c r="BF841" t="s">
        <v>159</v>
      </c>
      <c r="BG841" t="s">
        <v>161</v>
      </c>
      <c r="BH841" t="s">
        <v>161</v>
      </c>
      <c r="BI841">
        <v>0</v>
      </c>
      <c r="BJ841" t="s">
        <v>161</v>
      </c>
      <c r="BK841" t="s">
        <v>161</v>
      </c>
      <c r="BL841" t="s">
        <v>161</v>
      </c>
      <c r="BM841" t="s">
        <v>161</v>
      </c>
      <c r="BO841" t="s">
        <v>161</v>
      </c>
      <c r="BQ841" t="s">
        <v>161</v>
      </c>
      <c r="BS841" t="s">
        <v>161</v>
      </c>
      <c r="BU841" t="s">
        <v>161</v>
      </c>
      <c r="BW841" t="s">
        <v>161</v>
      </c>
      <c r="BX841" t="s">
        <v>161</v>
      </c>
      <c r="BZ841">
        <v>0</v>
      </c>
      <c r="CA841">
        <v>0</v>
      </c>
      <c r="CB841">
        <v>0</v>
      </c>
      <c r="CC841">
        <v>0</v>
      </c>
      <c r="CD841">
        <v>0</v>
      </c>
      <c r="CE841">
        <v>0</v>
      </c>
      <c r="CF841">
        <v>0</v>
      </c>
      <c r="CG841">
        <v>0</v>
      </c>
      <c r="CH841">
        <v>0</v>
      </c>
      <c r="CI841">
        <v>0</v>
      </c>
      <c r="CJ841">
        <v>0</v>
      </c>
      <c r="CK841">
        <v>0</v>
      </c>
      <c r="CL841">
        <v>0</v>
      </c>
      <c r="CM841">
        <v>0</v>
      </c>
      <c r="CN841">
        <v>0</v>
      </c>
      <c r="CO841">
        <v>0</v>
      </c>
      <c r="CP841">
        <v>0</v>
      </c>
      <c r="CQ841">
        <v>0</v>
      </c>
      <c r="CR841">
        <v>0</v>
      </c>
      <c r="CS841">
        <v>0</v>
      </c>
      <c r="CT841">
        <v>0</v>
      </c>
      <c r="CU841">
        <v>0</v>
      </c>
      <c r="CV841">
        <v>0</v>
      </c>
      <c r="CW841">
        <v>0</v>
      </c>
      <c r="CX841">
        <v>0</v>
      </c>
      <c r="CY841">
        <v>0</v>
      </c>
      <c r="CZ841">
        <v>0</v>
      </c>
      <c r="DA841">
        <v>0</v>
      </c>
      <c r="DB841">
        <v>0</v>
      </c>
      <c r="DC841">
        <v>0</v>
      </c>
      <c r="DD841">
        <v>0</v>
      </c>
      <c r="DE841">
        <v>0</v>
      </c>
      <c r="DF841">
        <v>0</v>
      </c>
      <c r="DG841">
        <v>0</v>
      </c>
      <c r="DH841">
        <v>0</v>
      </c>
      <c r="DI841">
        <v>0</v>
      </c>
      <c r="DJ841">
        <v>0</v>
      </c>
      <c r="DK841">
        <v>0</v>
      </c>
      <c r="DL841">
        <v>0</v>
      </c>
      <c r="DM841">
        <v>0</v>
      </c>
      <c r="DN841">
        <v>0</v>
      </c>
      <c r="DO841">
        <v>0</v>
      </c>
      <c r="DP841">
        <v>0</v>
      </c>
      <c r="DQ841">
        <v>0</v>
      </c>
      <c r="DR841">
        <v>0</v>
      </c>
      <c r="DS841">
        <v>0</v>
      </c>
      <c r="DT841">
        <v>0</v>
      </c>
      <c r="DU841">
        <v>0</v>
      </c>
      <c r="DV841">
        <v>0</v>
      </c>
      <c r="DW841">
        <v>0</v>
      </c>
      <c r="DX841">
        <v>0</v>
      </c>
      <c r="DY841">
        <v>0</v>
      </c>
      <c r="DZ841">
        <v>0</v>
      </c>
      <c r="EA841">
        <v>0</v>
      </c>
      <c r="EB841">
        <v>0</v>
      </c>
      <c r="EC841">
        <v>0</v>
      </c>
      <c r="ED841">
        <v>0</v>
      </c>
      <c r="EE841">
        <v>0</v>
      </c>
      <c r="EF841">
        <v>0</v>
      </c>
      <c r="EG841">
        <v>0</v>
      </c>
      <c r="EH841">
        <v>0</v>
      </c>
      <c r="EI841">
        <v>0</v>
      </c>
      <c r="EJ841">
        <v>0</v>
      </c>
      <c r="EK841">
        <v>0</v>
      </c>
      <c r="EL841">
        <v>0</v>
      </c>
      <c r="EM841">
        <v>0</v>
      </c>
      <c r="EN841">
        <v>0</v>
      </c>
      <c r="EO841">
        <v>0</v>
      </c>
      <c r="EP841">
        <v>0</v>
      </c>
      <c r="EQ841">
        <v>0</v>
      </c>
      <c r="ER841">
        <v>0</v>
      </c>
      <c r="ES841">
        <v>0</v>
      </c>
    </row>
    <row r="842" spans="1:149" hidden="1" x14ac:dyDescent="0.3">
      <c r="A842" t="s">
        <v>148</v>
      </c>
      <c r="B842" t="s">
        <v>1033</v>
      </c>
      <c r="C842" t="s">
        <v>1819</v>
      </c>
      <c r="D842" t="s">
        <v>1039</v>
      </c>
      <c r="E842" t="s">
        <v>1040</v>
      </c>
      <c r="F842" t="s">
        <v>1823</v>
      </c>
      <c r="G842" t="str">
        <f>VLOOKUP(L842,'[3]Locn Lookup 2'!G:H,2,FALSE)</f>
        <v>117 -  HAVEMEYER</v>
      </c>
      <c r="H842" t="str">
        <f t="shared" si="43"/>
        <v>23074117 -  HAVEMEYER</v>
      </c>
      <c r="I842" t="s">
        <v>154</v>
      </c>
      <c r="J842" t="s">
        <v>155</v>
      </c>
      <c r="L842" s="3">
        <v>117</v>
      </c>
      <c r="M842" t="s">
        <v>652</v>
      </c>
      <c r="N842" t="s">
        <v>1824</v>
      </c>
      <c r="O842" t="s">
        <v>1039</v>
      </c>
      <c r="P842" t="s">
        <v>158</v>
      </c>
      <c r="Q842" t="s">
        <v>307</v>
      </c>
      <c r="R842">
        <v>0</v>
      </c>
      <c r="S842">
        <v>0</v>
      </c>
      <c r="T842">
        <v>0</v>
      </c>
      <c r="U842">
        <v>0</v>
      </c>
      <c r="V842">
        <v>0</v>
      </c>
      <c r="W842">
        <v>0</v>
      </c>
      <c r="X842">
        <v>0</v>
      </c>
      <c r="Y842">
        <v>0</v>
      </c>
      <c r="Z842">
        <v>0</v>
      </c>
      <c r="AA842">
        <v>0</v>
      </c>
      <c r="AB842">
        <v>25575</v>
      </c>
      <c r="AC842">
        <v>0</v>
      </c>
      <c r="AD842">
        <v>-6244</v>
      </c>
      <c r="AE842">
        <f t="shared" si="44"/>
        <v>-6244</v>
      </c>
      <c r="AF842">
        <v>19331</v>
      </c>
      <c r="AG842">
        <v>19331</v>
      </c>
      <c r="AH842">
        <v>0</v>
      </c>
      <c r="AI842">
        <v>100</v>
      </c>
      <c r="AJ842">
        <v>0</v>
      </c>
      <c r="AK842">
        <v>0</v>
      </c>
      <c r="AL842">
        <v>0</v>
      </c>
      <c r="AM842">
        <v>0</v>
      </c>
      <c r="AN842">
        <v>0</v>
      </c>
      <c r="AO842">
        <v>0</v>
      </c>
      <c r="AP842">
        <v>0</v>
      </c>
      <c r="AQ842">
        <v>0</v>
      </c>
      <c r="AR842">
        <v>0</v>
      </c>
      <c r="AS842">
        <v>0</v>
      </c>
      <c r="AT842">
        <v>0</v>
      </c>
      <c r="AU842">
        <v>0</v>
      </c>
      <c r="AV842">
        <v>0</v>
      </c>
      <c r="AW842">
        <v>0</v>
      </c>
      <c r="AX842">
        <v>0</v>
      </c>
      <c r="AY842">
        <v>0</v>
      </c>
      <c r="AZ842" t="s">
        <v>1825</v>
      </c>
      <c r="BA842" t="s">
        <v>1823</v>
      </c>
      <c r="BB842" t="s">
        <v>161</v>
      </c>
      <c r="BC842" t="s">
        <v>161</v>
      </c>
      <c r="BD842" t="s">
        <v>161</v>
      </c>
      <c r="BE842" t="s">
        <v>161</v>
      </c>
      <c r="BF842" t="s">
        <v>159</v>
      </c>
      <c r="BG842" t="s">
        <v>161</v>
      </c>
      <c r="BH842" t="s">
        <v>161</v>
      </c>
      <c r="BI842">
        <v>0</v>
      </c>
      <c r="BJ842" t="s">
        <v>161</v>
      </c>
      <c r="BK842" t="s">
        <v>161</v>
      </c>
      <c r="BL842" t="s">
        <v>1547</v>
      </c>
      <c r="BM842" t="s">
        <v>161</v>
      </c>
      <c r="BO842" t="s">
        <v>161</v>
      </c>
      <c r="BQ842" t="s">
        <v>161</v>
      </c>
      <c r="BS842" t="s">
        <v>161</v>
      </c>
      <c r="BU842" t="s">
        <v>161</v>
      </c>
      <c r="BW842" t="s">
        <v>161</v>
      </c>
      <c r="BX842" t="s">
        <v>161</v>
      </c>
      <c r="BZ842">
        <v>0</v>
      </c>
      <c r="CA842">
        <v>0</v>
      </c>
      <c r="CB842">
        <v>0</v>
      </c>
      <c r="CC842">
        <v>0</v>
      </c>
      <c r="CD842">
        <v>0</v>
      </c>
      <c r="CE842">
        <v>0</v>
      </c>
      <c r="CF842">
        <v>0</v>
      </c>
      <c r="CG842">
        <v>0</v>
      </c>
      <c r="CH842">
        <v>0</v>
      </c>
      <c r="CI842">
        <v>0</v>
      </c>
      <c r="CJ842">
        <v>0</v>
      </c>
      <c r="CK842">
        <v>0</v>
      </c>
      <c r="CL842">
        <v>0</v>
      </c>
      <c r="CM842">
        <v>0</v>
      </c>
      <c r="CN842">
        <v>0</v>
      </c>
      <c r="CO842">
        <v>0</v>
      </c>
      <c r="CP842">
        <v>0</v>
      </c>
      <c r="CQ842">
        <v>0</v>
      </c>
      <c r="CR842">
        <v>0</v>
      </c>
      <c r="CS842">
        <v>0</v>
      </c>
      <c r="CT842">
        <v>0</v>
      </c>
      <c r="CU842">
        <v>0</v>
      </c>
      <c r="CV842">
        <v>0</v>
      </c>
      <c r="CW842">
        <v>0</v>
      </c>
      <c r="CX842">
        <v>0</v>
      </c>
      <c r="CY842">
        <v>0</v>
      </c>
      <c r="CZ842">
        <v>0</v>
      </c>
      <c r="DA842">
        <v>0</v>
      </c>
      <c r="DB842">
        <v>0</v>
      </c>
      <c r="DC842">
        <v>0</v>
      </c>
      <c r="DD842">
        <v>0</v>
      </c>
      <c r="DE842">
        <v>0</v>
      </c>
      <c r="DF842">
        <v>0</v>
      </c>
      <c r="DG842">
        <v>0</v>
      </c>
      <c r="DH842">
        <v>0</v>
      </c>
      <c r="DI842">
        <v>0</v>
      </c>
      <c r="DJ842">
        <v>0</v>
      </c>
      <c r="DK842">
        <v>0</v>
      </c>
      <c r="DL842">
        <v>0</v>
      </c>
      <c r="DM842">
        <v>0</v>
      </c>
      <c r="DN842">
        <v>0</v>
      </c>
      <c r="DO842">
        <v>0</v>
      </c>
      <c r="DP842">
        <v>0</v>
      </c>
      <c r="DQ842">
        <v>0</v>
      </c>
      <c r="DR842">
        <v>0</v>
      </c>
      <c r="DS842">
        <v>0</v>
      </c>
      <c r="DT842">
        <v>0</v>
      </c>
      <c r="DU842">
        <v>0</v>
      </c>
      <c r="DV842">
        <v>0</v>
      </c>
      <c r="DW842">
        <v>0</v>
      </c>
      <c r="DX842">
        <v>0</v>
      </c>
      <c r="DY842">
        <v>0</v>
      </c>
      <c r="DZ842">
        <v>0</v>
      </c>
      <c r="EA842">
        <v>0</v>
      </c>
      <c r="EB842">
        <v>0</v>
      </c>
      <c r="EC842">
        <v>0</v>
      </c>
      <c r="ED842">
        <v>0</v>
      </c>
      <c r="EE842">
        <v>0</v>
      </c>
      <c r="EF842">
        <v>0</v>
      </c>
      <c r="EG842">
        <v>0</v>
      </c>
      <c r="EH842">
        <v>0</v>
      </c>
      <c r="EI842">
        <v>0</v>
      </c>
      <c r="EJ842">
        <v>0</v>
      </c>
      <c r="EK842">
        <v>0</v>
      </c>
      <c r="EL842">
        <v>0</v>
      </c>
      <c r="EM842">
        <v>0</v>
      </c>
      <c r="EN842">
        <v>0</v>
      </c>
      <c r="EO842">
        <v>0</v>
      </c>
      <c r="EP842">
        <v>0</v>
      </c>
      <c r="EQ842">
        <v>0</v>
      </c>
      <c r="ER842">
        <v>0</v>
      </c>
      <c r="ES842">
        <v>0</v>
      </c>
    </row>
    <row r="843" spans="1:149" hidden="1" x14ac:dyDescent="0.3">
      <c r="A843" t="s">
        <v>148</v>
      </c>
      <c r="B843" t="s">
        <v>1033</v>
      </c>
      <c r="C843" t="s">
        <v>1819</v>
      </c>
      <c r="D843" t="s">
        <v>1039</v>
      </c>
      <c r="E843" t="s">
        <v>1040</v>
      </c>
      <c r="F843" t="s">
        <v>1041</v>
      </c>
      <c r="G843" t="str">
        <f>VLOOKUP(L843,'[3]Locn Lookup 2'!G:H,2,FALSE)</f>
        <v>117 -  HAVEMEYER</v>
      </c>
      <c r="H843" t="str">
        <f t="shared" si="43"/>
        <v>25057117 -  HAVEMEYER</v>
      </c>
      <c r="I843" t="s">
        <v>154</v>
      </c>
      <c r="J843" t="s">
        <v>155</v>
      </c>
      <c r="L843" s="3">
        <v>117</v>
      </c>
      <c r="M843" t="s">
        <v>652</v>
      </c>
      <c r="N843" t="s">
        <v>1826</v>
      </c>
      <c r="O843" t="s">
        <v>1039</v>
      </c>
      <c r="P843" t="s">
        <v>158</v>
      </c>
      <c r="Q843" t="s">
        <v>307</v>
      </c>
      <c r="R843">
        <v>0</v>
      </c>
      <c r="S843">
        <v>0</v>
      </c>
      <c r="T843">
        <v>0</v>
      </c>
      <c r="U843">
        <v>0</v>
      </c>
      <c r="V843">
        <v>0</v>
      </c>
      <c r="W843">
        <v>0</v>
      </c>
      <c r="X843">
        <v>0</v>
      </c>
      <c r="Y843">
        <v>0</v>
      </c>
      <c r="Z843">
        <v>0</v>
      </c>
      <c r="AA843">
        <v>0</v>
      </c>
      <c r="AB843">
        <v>28000</v>
      </c>
      <c r="AC843">
        <v>0</v>
      </c>
      <c r="AD843">
        <v>-11844.84</v>
      </c>
      <c r="AE843">
        <f t="shared" si="44"/>
        <v>-11844.84</v>
      </c>
      <c r="AF843">
        <v>16155.16</v>
      </c>
      <c r="AG843">
        <v>16155.16</v>
      </c>
      <c r="AH843">
        <v>0</v>
      </c>
      <c r="AI843">
        <v>100</v>
      </c>
      <c r="AJ843">
        <v>0</v>
      </c>
      <c r="AK843">
        <v>0</v>
      </c>
      <c r="AL843">
        <v>0</v>
      </c>
      <c r="AM843">
        <v>0</v>
      </c>
      <c r="AN843">
        <v>0</v>
      </c>
      <c r="AO843">
        <v>0</v>
      </c>
      <c r="AP843">
        <v>0</v>
      </c>
      <c r="AQ843">
        <v>0</v>
      </c>
      <c r="AR843">
        <v>0</v>
      </c>
      <c r="AS843">
        <v>0</v>
      </c>
      <c r="AT843">
        <v>0</v>
      </c>
      <c r="AU843">
        <v>0</v>
      </c>
      <c r="AV843">
        <v>0</v>
      </c>
      <c r="AW843">
        <v>0</v>
      </c>
      <c r="AX843">
        <v>0</v>
      </c>
      <c r="AY843">
        <v>0</v>
      </c>
      <c r="AZ843" t="s">
        <v>1044</v>
      </c>
      <c r="BA843" t="s">
        <v>1041</v>
      </c>
      <c r="BB843" t="s">
        <v>161</v>
      </c>
      <c r="BC843" t="s">
        <v>161</v>
      </c>
      <c r="BD843" t="s">
        <v>161</v>
      </c>
      <c r="BE843" t="s">
        <v>161</v>
      </c>
      <c r="BF843" t="s">
        <v>159</v>
      </c>
      <c r="BG843" t="s">
        <v>161</v>
      </c>
      <c r="BH843" t="s">
        <v>161</v>
      </c>
      <c r="BI843">
        <v>0</v>
      </c>
      <c r="BJ843" t="s">
        <v>161</v>
      </c>
      <c r="BK843" t="s">
        <v>161</v>
      </c>
      <c r="BL843" t="s">
        <v>161</v>
      </c>
      <c r="BM843" t="s">
        <v>161</v>
      </c>
      <c r="BO843" t="s">
        <v>161</v>
      </c>
      <c r="BQ843" t="s">
        <v>161</v>
      </c>
      <c r="BS843" t="s">
        <v>161</v>
      </c>
      <c r="BU843" t="s">
        <v>161</v>
      </c>
      <c r="BW843" t="s">
        <v>161</v>
      </c>
      <c r="BX843" t="s">
        <v>161</v>
      </c>
      <c r="BZ843">
        <v>0</v>
      </c>
      <c r="CA843">
        <v>0</v>
      </c>
      <c r="CB843">
        <v>0</v>
      </c>
      <c r="CC843">
        <v>0</v>
      </c>
      <c r="CD843">
        <v>0</v>
      </c>
      <c r="CE843">
        <v>0</v>
      </c>
      <c r="CF843">
        <v>0</v>
      </c>
      <c r="CG843">
        <v>0</v>
      </c>
      <c r="CH843">
        <v>0</v>
      </c>
      <c r="CI843">
        <v>0</v>
      </c>
      <c r="CJ843">
        <v>0</v>
      </c>
      <c r="CK843">
        <v>0</v>
      </c>
      <c r="CL843">
        <v>0</v>
      </c>
      <c r="CM843">
        <v>0</v>
      </c>
      <c r="CN843">
        <v>0</v>
      </c>
      <c r="CO843">
        <v>0</v>
      </c>
      <c r="CP843">
        <v>0</v>
      </c>
      <c r="CQ843">
        <v>0</v>
      </c>
      <c r="CR843">
        <v>0</v>
      </c>
      <c r="CS843">
        <v>0</v>
      </c>
      <c r="CT843">
        <v>0</v>
      </c>
      <c r="CU843">
        <v>0</v>
      </c>
      <c r="CV843">
        <v>0</v>
      </c>
      <c r="CW843">
        <v>0</v>
      </c>
      <c r="CX843">
        <v>0</v>
      </c>
      <c r="CY843">
        <v>0</v>
      </c>
      <c r="CZ843">
        <v>0</v>
      </c>
      <c r="DA843">
        <v>0</v>
      </c>
      <c r="DB843">
        <v>0</v>
      </c>
      <c r="DC843">
        <v>0</v>
      </c>
      <c r="DD843">
        <v>0</v>
      </c>
      <c r="DE843">
        <v>0</v>
      </c>
      <c r="DF843">
        <v>0</v>
      </c>
      <c r="DG843">
        <v>0</v>
      </c>
      <c r="DH843">
        <v>0</v>
      </c>
      <c r="DI843">
        <v>0</v>
      </c>
      <c r="DJ843">
        <v>0</v>
      </c>
      <c r="DK843">
        <v>0</v>
      </c>
      <c r="DL843">
        <v>0</v>
      </c>
      <c r="DM843">
        <v>0</v>
      </c>
      <c r="DN843">
        <v>0</v>
      </c>
      <c r="DO843">
        <v>0</v>
      </c>
      <c r="DP843">
        <v>0</v>
      </c>
      <c r="DQ843">
        <v>0</v>
      </c>
      <c r="DR843">
        <v>0</v>
      </c>
      <c r="DS843">
        <v>0</v>
      </c>
      <c r="DT843">
        <v>0</v>
      </c>
      <c r="DU843">
        <v>0</v>
      </c>
      <c r="DV843">
        <v>0</v>
      </c>
      <c r="DW843">
        <v>0</v>
      </c>
      <c r="DX843">
        <v>0</v>
      </c>
      <c r="DY843">
        <v>0</v>
      </c>
      <c r="DZ843">
        <v>0</v>
      </c>
      <c r="EA843">
        <v>0</v>
      </c>
      <c r="EB843">
        <v>0</v>
      </c>
      <c r="EC843">
        <v>0</v>
      </c>
      <c r="ED843">
        <v>0</v>
      </c>
      <c r="EE843">
        <v>0</v>
      </c>
      <c r="EF843">
        <v>0</v>
      </c>
      <c r="EG843">
        <v>0</v>
      </c>
      <c r="EH843">
        <v>0</v>
      </c>
      <c r="EI843">
        <v>0</v>
      </c>
      <c r="EJ843">
        <v>0</v>
      </c>
      <c r="EK843">
        <v>0</v>
      </c>
      <c r="EL843">
        <v>0</v>
      </c>
      <c r="EM843">
        <v>0</v>
      </c>
      <c r="EN843">
        <v>0</v>
      </c>
      <c r="EO843">
        <v>0</v>
      </c>
      <c r="EP843">
        <v>0</v>
      </c>
      <c r="EQ843">
        <v>0</v>
      </c>
      <c r="ER843">
        <v>0</v>
      </c>
      <c r="ES843">
        <v>0</v>
      </c>
    </row>
    <row r="844" spans="1:149" hidden="1" x14ac:dyDescent="0.3">
      <c r="A844" t="s">
        <v>148</v>
      </c>
      <c r="B844" t="s">
        <v>1033</v>
      </c>
      <c r="C844" t="s">
        <v>1819</v>
      </c>
      <c r="D844" t="s">
        <v>1039</v>
      </c>
      <c r="E844" t="s">
        <v>1040</v>
      </c>
      <c r="F844" t="s">
        <v>1045</v>
      </c>
      <c r="G844" t="str">
        <f>VLOOKUP(L844,'[3]Locn Lookup 2'!G:H,2,FALSE)</f>
        <v>117 -  HAVEMEYER</v>
      </c>
      <c r="H844" t="str">
        <f t="shared" si="43"/>
        <v>25058117 -  HAVEMEYER</v>
      </c>
      <c r="I844" t="s">
        <v>154</v>
      </c>
      <c r="J844" t="s">
        <v>155</v>
      </c>
      <c r="L844" s="3">
        <v>117</v>
      </c>
      <c r="M844" t="s">
        <v>652</v>
      </c>
      <c r="N844" t="s">
        <v>1827</v>
      </c>
      <c r="O844" t="s">
        <v>1039</v>
      </c>
      <c r="P844" t="s">
        <v>158</v>
      </c>
      <c r="Q844" t="s">
        <v>307</v>
      </c>
      <c r="R844">
        <v>0</v>
      </c>
      <c r="S844">
        <v>0</v>
      </c>
      <c r="T844">
        <v>0</v>
      </c>
      <c r="U844">
        <v>0</v>
      </c>
      <c r="V844">
        <v>0</v>
      </c>
      <c r="W844">
        <v>0</v>
      </c>
      <c r="X844">
        <v>0</v>
      </c>
      <c r="Y844">
        <v>0</v>
      </c>
      <c r="Z844">
        <v>0</v>
      </c>
      <c r="AA844">
        <v>0</v>
      </c>
      <c r="AB844">
        <v>28500</v>
      </c>
      <c r="AC844">
        <v>0</v>
      </c>
      <c r="AD844">
        <v>-10744.84</v>
      </c>
      <c r="AE844">
        <f t="shared" si="44"/>
        <v>-10744.84</v>
      </c>
      <c r="AF844">
        <v>17755.16</v>
      </c>
      <c r="AG844">
        <v>17755.16</v>
      </c>
      <c r="AH844">
        <v>0</v>
      </c>
      <c r="AI844">
        <v>100</v>
      </c>
      <c r="AJ844">
        <v>0</v>
      </c>
      <c r="AK844">
        <v>0</v>
      </c>
      <c r="AL844">
        <v>0</v>
      </c>
      <c r="AM844">
        <v>0</v>
      </c>
      <c r="AN844">
        <v>0</v>
      </c>
      <c r="AO844">
        <v>0</v>
      </c>
      <c r="AP844">
        <v>0</v>
      </c>
      <c r="AQ844">
        <v>0</v>
      </c>
      <c r="AR844">
        <v>0</v>
      </c>
      <c r="AS844">
        <v>0</v>
      </c>
      <c r="AT844">
        <v>0</v>
      </c>
      <c r="AU844">
        <v>0</v>
      </c>
      <c r="AV844">
        <v>0</v>
      </c>
      <c r="AW844">
        <v>0</v>
      </c>
      <c r="AX844">
        <v>0</v>
      </c>
      <c r="AY844">
        <v>0</v>
      </c>
      <c r="AZ844" t="s">
        <v>1047</v>
      </c>
      <c r="BA844" t="s">
        <v>1045</v>
      </c>
      <c r="BB844" t="s">
        <v>161</v>
      </c>
      <c r="BC844" t="s">
        <v>161</v>
      </c>
      <c r="BD844" t="s">
        <v>161</v>
      </c>
      <c r="BE844" t="s">
        <v>161</v>
      </c>
      <c r="BF844" t="s">
        <v>159</v>
      </c>
      <c r="BG844" t="s">
        <v>161</v>
      </c>
      <c r="BH844" t="s">
        <v>161</v>
      </c>
      <c r="BI844">
        <v>0</v>
      </c>
      <c r="BJ844" t="s">
        <v>161</v>
      </c>
      <c r="BK844" t="s">
        <v>161</v>
      </c>
      <c r="BL844" t="s">
        <v>161</v>
      </c>
      <c r="BM844" t="s">
        <v>161</v>
      </c>
      <c r="BO844" t="s">
        <v>161</v>
      </c>
      <c r="BQ844" t="s">
        <v>161</v>
      </c>
      <c r="BS844" t="s">
        <v>161</v>
      </c>
      <c r="BU844" t="s">
        <v>161</v>
      </c>
      <c r="BW844" t="s">
        <v>161</v>
      </c>
      <c r="BX844" t="s">
        <v>161</v>
      </c>
      <c r="BZ844">
        <v>0</v>
      </c>
      <c r="CA844">
        <v>0</v>
      </c>
      <c r="CB844">
        <v>0</v>
      </c>
      <c r="CC844">
        <v>0</v>
      </c>
      <c r="CD844">
        <v>0</v>
      </c>
      <c r="CE844">
        <v>0</v>
      </c>
      <c r="CF844">
        <v>0</v>
      </c>
      <c r="CG844">
        <v>0</v>
      </c>
      <c r="CH844">
        <v>0</v>
      </c>
      <c r="CI844">
        <v>0</v>
      </c>
      <c r="CJ844">
        <v>0</v>
      </c>
      <c r="CK844">
        <v>0</v>
      </c>
      <c r="CL844">
        <v>0</v>
      </c>
      <c r="CM844">
        <v>0</v>
      </c>
      <c r="CN844">
        <v>0</v>
      </c>
      <c r="CO844">
        <v>0</v>
      </c>
      <c r="CP844">
        <v>0</v>
      </c>
      <c r="CQ844">
        <v>0</v>
      </c>
      <c r="CR844">
        <v>0</v>
      </c>
      <c r="CS844">
        <v>0</v>
      </c>
      <c r="CT844">
        <v>0</v>
      </c>
      <c r="CU844">
        <v>0</v>
      </c>
      <c r="CV844">
        <v>0</v>
      </c>
      <c r="CW844">
        <v>0</v>
      </c>
      <c r="CX844">
        <v>0</v>
      </c>
      <c r="CY844">
        <v>0</v>
      </c>
      <c r="CZ844">
        <v>0</v>
      </c>
      <c r="DA844">
        <v>0</v>
      </c>
      <c r="DB844">
        <v>0</v>
      </c>
      <c r="DC844">
        <v>0</v>
      </c>
      <c r="DD844">
        <v>0</v>
      </c>
      <c r="DE844">
        <v>0</v>
      </c>
      <c r="DF844">
        <v>0</v>
      </c>
      <c r="DG844">
        <v>0</v>
      </c>
      <c r="DH844">
        <v>0</v>
      </c>
      <c r="DI844">
        <v>0</v>
      </c>
      <c r="DJ844">
        <v>0</v>
      </c>
      <c r="DK844">
        <v>0</v>
      </c>
      <c r="DL844">
        <v>0</v>
      </c>
      <c r="DM844">
        <v>0</v>
      </c>
      <c r="DN844">
        <v>0</v>
      </c>
      <c r="DO844">
        <v>0</v>
      </c>
      <c r="DP844">
        <v>0</v>
      </c>
      <c r="DQ844">
        <v>0</v>
      </c>
      <c r="DR844">
        <v>0</v>
      </c>
      <c r="DS844">
        <v>0</v>
      </c>
      <c r="DT844">
        <v>0</v>
      </c>
      <c r="DU844">
        <v>0</v>
      </c>
      <c r="DV844">
        <v>0</v>
      </c>
      <c r="DW844">
        <v>0</v>
      </c>
      <c r="DX844">
        <v>0</v>
      </c>
      <c r="DY844">
        <v>0</v>
      </c>
      <c r="DZ844">
        <v>0</v>
      </c>
      <c r="EA844">
        <v>0</v>
      </c>
      <c r="EB844">
        <v>0</v>
      </c>
      <c r="EC844">
        <v>0</v>
      </c>
      <c r="ED844">
        <v>0</v>
      </c>
      <c r="EE844">
        <v>0</v>
      </c>
      <c r="EF844">
        <v>0</v>
      </c>
      <c r="EG844">
        <v>0</v>
      </c>
      <c r="EH844">
        <v>0</v>
      </c>
      <c r="EI844">
        <v>0</v>
      </c>
      <c r="EJ844">
        <v>0</v>
      </c>
      <c r="EK844">
        <v>0</v>
      </c>
      <c r="EL844">
        <v>0</v>
      </c>
      <c r="EM844">
        <v>0</v>
      </c>
      <c r="EN844">
        <v>0</v>
      </c>
      <c r="EO844">
        <v>0</v>
      </c>
      <c r="EP844">
        <v>0</v>
      </c>
      <c r="EQ844">
        <v>0</v>
      </c>
      <c r="ER844">
        <v>0</v>
      </c>
      <c r="ES844">
        <v>0</v>
      </c>
    </row>
    <row r="845" spans="1:149" hidden="1" x14ac:dyDescent="0.3">
      <c r="A845" t="s">
        <v>148</v>
      </c>
      <c r="B845" t="s">
        <v>1033</v>
      </c>
      <c r="C845" t="s">
        <v>1819</v>
      </c>
      <c r="D845" t="s">
        <v>1039</v>
      </c>
      <c r="E845" t="s">
        <v>1040</v>
      </c>
      <c r="F845" t="s">
        <v>1828</v>
      </c>
      <c r="G845" t="str">
        <f>VLOOKUP(L845,'[3]Locn Lookup 2'!G:H,2,FALSE)</f>
        <v>117 -  HAVEMEYER</v>
      </c>
      <c r="H845" t="str">
        <f t="shared" si="43"/>
        <v>26055117 -  HAVEMEYER</v>
      </c>
      <c r="I845" t="s">
        <v>154</v>
      </c>
      <c r="J845" t="s">
        <v>155</v>
      </c>
      <c r="L845" s="3">
        <v>117</v>
      </c>
      <c r="M845" t="s">
        <v>652</v>
      </c>
      <c r="N845" t="s">
        <v>1829</v>
      </c>
      <c r="O845" t="s">
        <v>1039</v>
      </c>
      <c r="P845" t="s">
        <v>158</v>
      </c>
      <c r="Q845" t="s">
        <v>307</v>
      </c>
      <c r="R845">
        <v>0</v>
      </c>
      <c r="S845">
        <v>0</v>
      </c>
      <c r="T845">
        <v>0</v>
      </c>
      <c r="U845">
        <v>0</v>
      </c>
      <c r="V845">
        <v>0</v>
      </c>
      <c r="W845">
        <v>0</v>
      </c>
      <c r="X845">
        <v>0</v>
      </c>
      <c r="Y845">
        <v>0</v>
      </c>
      <c r="Z845">
        <v>0</v>
      </c>
      <c r="AA845">
        <v>0</v>
      </c>
      <c r="AB845">
        <v>29145</v>
      </c>
      <c r="AC845">
        <v>0</v>
      </c>
      <c r="AD845">
        <v>-17870</v>
      </c>
      <c r="AE845">
        <f t="shared" si="44"/>
        <v>-17870</v>
      </c>
      <c r="AF845">
        <v>11275</v>
      </c>
      <c r="AG845">
        <v>11275</v>
      </c>
      <c r="AH845">
        <v>0</v>
      </c>
      <c r="AI845">
        <v>100</v>
      </c>
      <c r="AJ845">
        <v>0</v>
      </c>
      <c r="AK845">
        <v>0</v>
      </c>
      <c r="AL845">
        <v>0</v>
      </c>
      <c r="AM845">
        <v>0</v>
      </c>
      <c r="AN845">
        <v>0</v>
      </c>
      <c r="AO845">
        <v>0</v>
      </c>
      <c r="AP845">
        <v>0</v>
      </c>
      <c r="AQ845">
        <v>0</v>
      </c>
      <c r="AR845">
        <v>0</v>
      </c>
      <c r="AS845">
        <v>0</v>
      </c>
      <c r="AT845">
        <v>0</v>
      </c>
      <c r="AU845">
        <v>0</v>
      </c>
      <c r="AV845">
        <v>0</v>
      </c>
      <c r="AW845">
        <v>0</v>
      </c>
      <c r="AX845">
        <v>0</v>
      </c>
      <c r="AY845">
        <v>0</v>
      </c>
      <c r="AZ845" t="s">
        <v>1830</v>
      </c>
      <c r="BA845" t="s">
        <v>1828</v>
      </c>
      <c r="BB845" t="s">
        <v>161</v>
      </c>
      <c r="BC845" t="s">
        <v>161</v>
      </c>
      <c r="BD845" t="s">
        <v>161</v>
      </c>
      <c r="BE845" t="s">
        <v>161</v>
      </c>
      <c r="BF845" t="s">
        <v>159</v>
      </c>
      <c r="BG845" t="s">
        <v>161</v>
      </c>
      <c r="BH845" t="s">
        <v>161</v>
      </c>
      <c r="BI845">
        <v>0</v>
      </c>
      <c r="BJ845" t="s">
        <v>161</v>
      </c>
      <c r="BK845" t="s">
        <v>161</v>
      </c>
      <c r="BL845" t="s">
        <v>161</v>
      </c>
      <c r="BM845" t="s">
        <v>161</v>
      </c>
      <c r="BO845" t="s">
        <v>161</v>
      </c>
      <c r="BQ845" t="s">
        <v>161</v>
      </c>
      <c r="BS845" t="s">
        <v>161</v>
      </c>
      <c r="BU845" t="s">
        <v>161</v>
      </c>
      <c r="BW845" t="s">
        <v>161</v>
      </c>
      <c r="BX845" t="s">
        <v>161</v>
      </c>
      <c r="BZ845">
        <v>0</v>
      </c>
      <c r="CA845">
        <v>0</v>
      </c>
      <c r="CB845">
        <v>0</v>
      </c>
      <c r="CC845">
        <v>0</v>
      </c>
      <c r="CD845">
        <v>0</v>
      </c>
      <c r="CE845">
        <v>0</v>
      </c>
      <c r="CF845">
        <v>0</v>
      </c>
      <c r="CG845">
        <v>0</v>
      </c>
      <c r="CH845">
        <v>0</v>
      </c>
      <c r="CI845">
        <v>0</v>
      </c>
      <c r="CJ845">
        <v>0</v>
      </c>
      <c r="CK845">
        <v>0</v>
      </c>
      <c r="CL845">
        <v>0</v>
      </c>
      <c r="CM845">
        <v>0</v>
      </c>
      <c r="CN845">
        <v>0</v>
      </c>
      <c r="CO845">
        <v>0</v>
      </c>
      <c r="CP845">
        <v>0</v>
      </c>
      <c r="CQ845">
        <v>0</v>
      </c>
      <c r="CR845">
        <v>0</v>
      </c>
      <c r="CS845">
        <v>0</v>
      </c>
      <c r="CT845">
        <v>0</v>
      </c>
      <c r="CU845">
        <v>0</v>
      </c>
      <c r="CV845">
        <v>0</v>
      </c>
      <c r="CW845">
        <v>0</v>
      </c>
      <c r="CX845">
        <v>0</v>
      </c>
      <c r="CY845">
        <v>0</v>
      </c>
      <c r="CZ845">
        <v>0</v>
      </c>
      <c r="DA845">
        <v>0</v>
      </c>
      <c r="DB845">
        <v>0</v>
      </c>
      <c r="DC845">
        <v>0</v>
      </c>
      <c r="DD845">
        <v>0</v>
      </c>
      <c r="DE845">
        <v>0</v>
      </c>
      <c r="DF845">
        <v>0</v>
      </c>
      <c r="DG845">
        <v>0</v>
      </c>
      <c r="DH845">
        <v>0</v>
      </c>
      <c r="DI845">
        <v>0</v>
      </c>
      <c r="DJ845">
        <v>0</v>
      </c>
      <c r="DK845">
        <v>0</v>
      </c>
      <c r="DL845">
        <v>0</v>
      </c>
      <c r="DM845">
        <v>0</v>
      </c>
      <c r="DN845">
        <v>0</v>
      </c>
      <c r="DO845">
        <v>0</v>
      </c>
      <c r="DP845">
        <v>0</v>
      </c>
      <c r="DQ845">
        <v>0</v>
      </c>
      <c r="DR845">
        <v>0</v>
      </c>
      <c r="DS845">
        <v>0</v>
      </c>
      <c r="DT845">
        <v>0</v>
      </c>
      <c r="DU845">
        <v>0</v>
      </c>
      <c r="DV845">
        <v>0</v>
      </c>
      <c r="DW845">
        <v>0</v>
      </c>
      <c r="DX845">
        <v>0</v>
      </c>
      <c r="DY845">
        <v>0</v>
      </c>
      <c r="DZ845">
        <v>0</v>
      </c>
      <c r="EA845">
        <v>0</v>
      </c>
      <c r="EB845">
        <v>0</v>
      </c>
      <c r="EC845">
        <v>0</v>
      </c>
      <c r="ED845">
        <v>0</v>
      </c>
      <c r="EE845">
        <v>0</v>
      </c>
      <c r="EF845">
        <v>0</v>
      </c>
      <c r="EG845">
        <v>0</v>
      </c>
      <c r="EH845">
        <v>0</v>
      </c>
      <c r="EI845">
        <v>0</v>
      </c>
      <c r="EJ845">
        <v>0</v>
      </c>
      <c r="EK845">
        <v>0</v>
      </c>
      <c r="EL845">
        <v>0</v>
      </c>
      <c r="EM845">
        <v>0</v>
      </c>
      <c r="EN845">
        <v>0</v>
      </c>
      <c r="EO845">
        <v>0</v>
      </c>
      <c r="EP845">
        <v>0</v>
      </c>
      <c r="EQ845">
        <v>0</v>
      </c>
      <c r="ER845">
        <v>0</v>
      </c>
      <c r="ES845">
        <v>0</v>
      </c>
    </row>
    <row r="846" spans="1:149" hidden="1" x14ac:dyDescent="0.3">
      <c r="A846" t="s">
        <v>148</v>
      </c>
      <c r="B846" t="s">
        <v>1033</v>
      </c>
      <c r="C846" t="s">
        <v>1819</v>
      </c>
      <c r="D846" t="s">
        <v>1039</v>
      </c>
      <c r="E846" t="s">
        <v>1040</v>
      </c>
      <c r="F846" t="s">
        <v>1048</v>
      </c>
      <c r="G846" t="str">
        <f>VLOOKUP(L846,'[3]Locn Lookup 2'!G:H,2,FALSE)</f>
        <v>117 -  HAVEMEYER</v>
      </c>
      <c r="H846" t="str">
        <f t="shared" si="43"/>
        <v>27048117 -  HAVEMEYER</v>
      </c>
      <c r="I846" t="s">
        <v>154</v>
      </c>
      <c r="J846" t="s">
        <v>155</v>
      </c>
      <c r="L846" s="3">
        <v>117</v>
      </c>
      <c r="M846" t="s">
        <v>652</v>
      </c>
      <c r="N846" t="s">
        <v>1831</v>
      </c>
      <c r="O846" t="s">
        <v>1039</v>
      </c>
      <c r="P846" t="s">
        <v>158</v>
      </c>
      <c r="Q846" t="s">
        <v>307</v>
      </c>
      <c r="R846">
        <v>0</v>
      </c>
      <c r="S846">
        <v>0</v>
      </c>
      <c r="T846">
        <v>0</v>
      </c>
      <c r="U846">
        <v>0</v>
      </c>
      <c r="V846">
        <v>0</v>
      </c>
      <c r="W846">
        <v>0</v>
      </c>
      <c r="X846">
        <v>0</v>
      </c>
      <c r="Y846">
        <v>0</v>
      </c>
      <c r="Z846">
        <v>0</v>
      </c>
      <c r="AA846">
        <v>0</v>
      </c>
      <c r="AB846">
        <v>42000</v>
      </c>
      <c r="AC846">
        <v>0</v>
      </c>
      <c r="AD846">
        <v>-6786.5</v>
      </c>
      <c r="AE846">
        <f t="shared" si="44"/>
        <v>-6786.5</v>
      </c>
      <c r="AF846">
        <v>35213.5</v>
      </c>
      <c r="AG846">
        <v>35213.5</v>
      </c>
      <c r="AH846">
        <v>0</v>
      </c>
      <c r="AI846">
        <v>100</v>
      </c>
      <c r="AJ846">
        <v>0</v>
      </c>
      <c r="AK846">
        <v>0</v>
      </c>
      <c r="AL846">
        <v>0</v>
      </c>
      <c r="AM846">
        <v>0</v>
      </c>
      <c r="AN846">
        <v>0</v>
      </c>
      <c r="AO846">
        <v>0</v>
      </c>
      <c r="AP846">
        <v>0</v>
      </c>
      <c r="AQ846">
        <v>0</v>
      </c>
      <c r="AR846">
        <v>0</v>
      </c>
      <c r="AS846">
        <v>0</v>
      </c>
      <c r="AT846">
        <v>0</v>
      </c>
      <c r="AU846">
        <v>0</v>
      </c>
      <c r="AV846">
        <v>0</v>
      </c>
      <c r="AW846">
        <v>0</v>
      </c>
      <c r="AX846">
        <v>0</v>
      </c>
      <c r="AY846">
        <v>0</v>
      </c>
      <c r="AZ846" t="s">
        <v>1050</v>
      </c>
      <c r="BA846" t="s">
        <v>1048</v>
      </c>
      <c r="BB846" t="s">
        <v>161</v>
      </c>
      <c r="BC846" t="s">
        <v>161</v>
      </c>
      <c r="BD846" t="s">
        <v>161</v>
      </c>
      <c r="BE846" t="s">
        <v>161</v>
      </c>
      <c r="BF846" t="s">
        <v>159</v>
      </c>
      <c r="BG846" t="s">
        <v>161</v>
      </c>
      <c r="BH846" t="s">
        <v>161</v>
      </c>
      <c r="BI846">
        <v>0</v>
      </c>
      <c r="BJ846" t="s">
        <v>161</v>
      </c>
      <c r="BK846" t="s">
        <v>161</v>
      </c>
      <c r="BL846" t="s">
        <v>161</v>
      </c>
      <c r="BM846" t="s">
        <v>161</v>
      </c>
      <c r="BO846" t="s">
        <v>161</v>
      </c>
      <c r="BQ846" t="s">
        <v>161</v>
      </c>
      <c r="BS846" t="s">
        <v>161</v>
      </c>
      <c r="BU846" t="s">
        <v>161</v>
      </c>
      <c r="BW846" t="s">
        <v>161</v>
      </c>
      <c r="BX846" t="s">
        <v>161</v>
      </c>
      <c r="BZ846">
        <v>0</v>
      </c>
      <c r="CA846">
        <v>0</v>
      </c>
      <c r="CB846">
        <v>0</v>
      </c>
      <c r="CC846">
        <v>0</v>
      </c>
      <c r="CD846">
        <v>0</v>
      </c>
      <c r="CE846">
        <v>0</v>
      </c>
      <c r="CF846">
        <v>0</v>
      </c>
      <c r="CG846">
        <v>0</v>
      </c>
      <c r="CH846">
        <v>0</v>
      </c>
      <c r="CI846">
        <v>0</v>
      </c>
      <c r="CJ846">
        <v>0</v>
      </c>
      <c r="CK846">
        <v>0</v>
      </c>
      <c r="CL846">
        <v>0</v>
      </c>
      <c r="CM846">
        <v>0</v>
      </c>
      <c r="CN846">
        <v>0</v>
      </c>
      <c r="CO846">
        <v>0</v>
      </c>
      <c r="CP846">
        <v>0</v>
      </c>
      <c r="CQ846">
        <v>0</v>
      </c>
      <c r="CR846">
        <v>0</v>
      </c>
      <c r="CS846">
        <v>0</v>
      </c>
      <c r="CT846">
        <v>0</v>
      </c>
      <c r="CU846">
        <v>0</v>
      </c>
      <c r="CV846">
        <v>0</v>
      </c>
      <c r="CW846">
        <v>0</v>
      </c>
      <c r="CX846">
        <v>0</v>
      </c>
      <c r="CY846">
        <v>0</v>
      </c>
      <c r="CZ846">
        <v>0</v>
      </c>
      <c r="DA846">
        <v>0</v>
      </c>
      <c r="DB846">
        <v>0</v>
      </c>
      <c r="DC846">
        <v>0</v>
      </c>
      <c r="DD846">
        <v>0</v>
      </c>
      <c r="DE846">
        <v>0</v>
      </c>
      <c r="DF846">
        <v>0</v>
      </c>
      <c r="DG846">
        <v>0</v>
      </c>
      <c r="DH846">
        <v>0</v>
      </c>
      <c r="DI846">
        <v>0</v>
      </c>
      <c r="DJ846">
        <v>0</v>
      </c>
      <c r="DK846">
        <v>0</v>
      </c>
      <c r="DL846">
        <v>0</v>
      </c>
      <c r="DM846">
        <v>0</v>
      </c>
      <c r="DN846">
        <v>0</v>
      </c>
      <c r="DO846">
        <v>0</v>
      </c>
      <c r="DP846">
        <v>0</v>
      </c>
      <c r="DQ846">
        <v>0</v>
      </c>
      <c r="DR846">
        <v>0</v>
      </c>
      <c r="DS846">
        <v>0</v>
      </c>
      <c r="DT846">
        <v>0</v>
      </c>
      <c r="DU846">
        <v>0</v>
      </c>
      <c r="DV846">
        <v>0</v>
      </c>
      <c r="DW846">
        <v>0</v>
      </c>
      <c r="DX846">
        <v>0</v>
      </c>
      <c r="DY846">
        <v>0</v>
      </c>
      <c r="DZ846">
        <v>0</v>
      </c>
      <c r="EA846">
        <v>0</v>
      </c>
      <c r="EB846">
        <v>0</v>
      </c>
      <c r="EC846">
        <v>0</v>
      </c>
      <c r="ED846">
        <v>0</v>
      </c>
      <c r="EE846">
        <v>0</v>
      </c>
      <c r="EF846">
        <v>0</v>
      </c>
      <c r="EG846">
        <v>0</v>
      </c>
      <c r="EH846">
        <v>0</v>
      </c>
      <c r="EI846">
        <v>0</v>
      </c>
      <c r="EJ846">
        <v>0</v>
      </c>
      <c r="EK846">
        <v>0</v>
      </c>
      <c r="EL846">
        <v>0</v>
      </c>
      <c r="EM846">
        <v>0</v>
      </c>
      <c r="EN846">
        <v>0</v>
      </c>
      <c r="EO846">
        <v>0</v>
      </c>
      <c r="EP846">
        <v>0</v>
      </c>
      <c r="EQ846">
        <v>0</v>
      </c>
      <c r="ER846">
        <v>0</v>
      </c>
      <c r="ES846">
        <v>0</v>
      </c>
    </row>
    <row r="847" spans="1:149" hidden="1" x14ac:dyDescent="0.3">
      <c r="A847" t="s">
        <v>148</v>
      </c>
      <c r="B847" t="s">
        <v>1033</v>
      </c>
      <c r="C847" t="s">
        <v>1819</v>
      </c>
      <c r="D847" t="s">
        <v>1039</v>
      </c>
      <c r="E847" t="s">
        <v>1040</v>
      </c>
      <c r="F847" t="s">
        <v>1832</v>
      </c>
      <c r="G847" t="str">
        <f>VLOOKUP(L847,'[3]Locn Lookup 2'!G:H,2,FALSE)</f>
        <v>117 -  HAVEMEYER</v>
      </c>
      <c r="H847" t="str">
        <f t="shared" si="43"/>
        <v>28124117 -  HAVEMEYER</v>
      </c>
      <c r="I847" t="s">
        <v>154</v>
      </c>
      <c r="J847" t="s">
        <v>155</v>
      </c>
      <c r="L847" s="3">
        <v>117</v>
      </c>
      <c r="M847" t="s">
        <v>652</v>
      </c>
      <c r="N847" t="s">
        <v>1833</v>
      </c>
      <c r="O847" t="s">
        <v>1039</v>
      </c>
      <c r="P847" t="s">
        <v>158</v>
      </c>
      <c r="Q847" t="s">
        <v>307</v>
      </c>
      <c r="R847">
        <v>0</v>
      </c>
      <c r="S847">
        <v>0</v>
      </c>
      <c r="T847">
        <v>0</v>
      </c>
      <c r="U847">
        <v>0</v>
      </c>
      <c r="V847">
        <v>0</v>
      </c>
      <c r="W847">
        <v>0</v>
      </c>
      <c r="X847">
        <v>0</v>
      </c>
      <c r="Y847">
        <v>0</v>
      </c>
      <c r="Z847">
        <v>0</v>
      </c>
      <c r="AA847">
        <v>0</v>
      </c>
      <c r="AB847">
        <v>23000</v>
      </c>
      <c r="AC847">
        <v>0</v>
      </c>
      <c r="AD847">
        <v>-3329.75</v>
      </c>
      <c r="AE847">
        <f t="shared" si="44"/>
        <v>-3329.75</v>
      </c>
      <c r="AF847">
        <v>19670.25</v>
      </c>
      <c r="AG847">
        <v>19670.25</v>
      </c>
      <c r="AH847">
        <v>0</v>
      </c>
      <c r="AI847">
        <v>100</v>
      </c>
      <c r="AJ847">
        <v>0</v>
      </c>
      <c r="AK847">
        <v>0</v>
      </c>
      <c r="AL847">
        <v>0</v>
      </c>
      <c r="AM847">
        <v>0</v>
      </c>
      <c r="AN847">
        <v>0</v>
      </c>
      <c r="AO847">
        <v>0</v>
      </c>
      <c r="AP847">
        <v>0</v>
      </c>
      <c r="AQ847">
        <v>0</v>
      </c>
      <c r="AR847">
        <v>0</v>
      </c>
      <c r="AS847">
        <v>0</v>
      </c>
      <c r="AT847">
        <v>0</v>
      </c>
      <c r="AU847">
        <v>0</v>
      </c>
      <c r="AV847">
        <v>0</v>
      </c>
      <c r="AW847">
        <v>0</v>
      </c>
      <c r="AX847">
        <v>0</v>
      </c>
      <c r="AY847">
        <v>0</v>
      </c>
      <c r="AZ847" t="s">
        <v>1716</v>
      </c>
      <c r="BA847" t="s">
        <v>1832</v>
      </c>
      <c r="BB847" t="s">
        <v>161</v>
      </c>
      <c r="BC847" t="s">
        <v>161</v>
      </c>
      <c r="BD847" t="s">
        <v>161</v>
      </c>
      <c r="BE847" t="s">
        <v>161</v>
      </c>
      <c r="BF847" t="s">
        <v>159</v>
      </c>
      <c r="BG847" t="s">
        <v>161</v>
      </c>
      <c r="BH847" t="s">
        <v>161</v>
      </c>
      <c r="BI847">
        <v>0</v>
      </c>
      <c r="BJ847" t="s">
        <v>161</v>
      </c>
      <c r="BK847" t="s">
        <v>161</v>
      </c>
      <c r="BL847" t="s">
        <v>1547</v>
      </c>
      <c r="BM847" t="s">
        <v>161</v>
      </c>
      <c r="BO847" t="s">
        <v>161</v>
      </c>
      <c r="BQ847" t="s">
        <v>161</v>
      </c>
      <c r="BS847" t="s">
        <v>161</v>
      </c>
      <c r="BU847" t="s">
        <v>161</v>
      </c>
      <c r="BW847" t="s">
        <v>161</v>
      </c>
      <c r="BX847" t="s">
        <v>161</v>
      </c>
      <c r="BZ847">
        <v>0</v>
      </c>
      <c r="CA847">
        <v>0</v>
      </c>
      <c r="CB847">
        <v>0</v>
      </c>
      <c r="CC847">
        <v>0</v>
      </c>
      <c r="CD847">
        <v>0</v>
      </c>
      <c r="CE847">
        <v>0</v>
      </c>
      <c r="CF847">
        <v>0</v>
      </c>
      <c r="CG847">
        <v>0</v>
      </c>
      <c r="CH847">
        <v>0</v>
      </c>
      <c r="CI847">
        <v>0</v>
      </c>
      <c r="CJ847">
        <v>0</v>
      </c>
      <c r="CK847">
        <v>0</v>
      </c>
      <c r="CL847">
        <v>0</v>
      </c>
      <c r="CM847">
        <v>0</v>
      </c>
      <c r="CN847">
        <v>0</v>
      </c>
      <c r="CO847">
        <v>0</v>
      </c>
      <c r="CP847">
        <v>0</v>
      </c>
      <c r="CQ847">
        <v>0</v>
      </c>
      <c r="CR847">
        <v>0</v>
      </c>
      <c r="CS847">
        <v>0</v>
      </c>
      <c r="CT847">
        <v>0</v>
      </c>
      <c r="CU847">
        <v>0</v>
      </c>
      <c r="CV847">
        <v>0</v>
      </c>
      <c r="CW847">
        <v>0</v>
      </c>
      <c r="CX847">
        <v>0</v>
      </c>
      <c r="CY847">
        <v>0</v>
      </c>
      <c r="CZ847">
        <v>0</v>
      </c>
      <c r="DA847">
        <v>0</v>
      </c>
      <c r="DB847">
        <v>0</v>
      </c>
      <c r="DC847">
        <v>0</v>
      </c>
      <c r="DD847">
        <v>0</v>
      </c>
      <c r="DE847">
        <v>0</v>
      </c>
      <c r="DF847">
        <v>0</v>
      </c>
      <c r="DG847">
        <v>0</v>
      </c>
      <c r="DH847">
        <v>0</v>
      </c>
      <c r="DI847">
        <v>0</v>
      </c>
      <c r="DJ847">
        <v>0</v>
      </c>
      <c r="DK847">
        <v>0</v>
      </c>
      <c r="DL847">
        <v>0</v>
      </c>
      <c r="DM847">
        <v>0</v>
      </c>
      <c r="DN847">
        <v>0</v>
      </c>
      <c r="DO847">
        <v>0</v>
      </c>
      <c r="DP847">
        <v>0</v>
      </c>
      <c r="DQ847">
        <v>0</v>
      </c>
      <c r="DR847">
        <v>0</v>
      </c>
      <c r="DS847">
        <v>0</v>
      </c>
      <c r="DT847">
        <v>0</v>
      </c>
      <c r="DU847">
        <v>0</v>
      </c>
      <c r="DV847">
        <v>0</v>
      </c>
      <c r="DW847">
        <v>0</v>
      </c>
      <c r="DX847">
        <v>0</v>
      </c>
      <c r="DY847">
        <v>0</v>
      </c>
      <c r="DZ847">
        <v>0</v>
      </c>
      <c r="EA847">
        <v>0</v>
      </c>
      <c r="EB847">
        <v>0</v>
      </c>
      <c r="EC847">
        <v>0</v>
      </c>
      <c r="ED847">
        <v>0</v>
      </c>
      <c r="EE847">
        <v>0</v>
      </c>
      <c r="EF847">
        <v>0</v>
      </c>
      <c r="EG847">
        <v>0</v>
      </c>
      <c r="EH847">
        <v>0</v>
      </c>
      <c r="EI847">
        <v>0</v>
      </c>
      <c r="EJ847">
        <v>0</v>
      </c>
      <c r="EK847">
        <v>0</v>
      </c>
      <c r="EL847">
        <v>0</v>
      </c>
      <c r="EM847">
        <v>0</v>
      </c>
      <c r="EN847">
        <v>0</v>
      </c>
      <c r="EO847">
        <v>0</v>
      </c>
      <c r="EP847">
        <v>0</v>
      </c>
      <c r="EQ847">
        <v>0</v>
      </c>
      <c r="ER847">
        <v>0</v>
      </c>
      <c r="ES847">
        <v>0</v>
      </c>
    </row>
    <row r="848" spans="1:149" hidden="1" x14ac:dyDescent="0.3">
      <c r="A848" t="s">
        <v>148</v>
      </c>
      <c r="B848" t="s">
        <v>1033</v>
      </c>
      <c r="C848" t="s">
        <v>1819</v>
      </c>
      <c r="D848" t="s">
        <v>1834</v>
      </c>
      <c r="E848" t="s">
        <v>1835</v>
      </c>
      <c r="F848" t="s">
        <v>1836</v>
      </c>
      <c r="G848" t="str">
        <f>VLOOKUP(L848,'[3]Locn Lookup 2'!G:H,2,FALSE)</f>
        <v>117 -  HAVEMEYER</v>
      </c>
      <c r="H848" t="str">
        <f t="shared" si="43"/>
        <v>24008117 -  HAVEMEYER</v>
      </c>
      <c r="I848" t="s">
        <v>154</v>
      </c>
      <c r="J848" t="s">
        <v>155</v>
      </c>
      <c r="L848" s="3">
        <v>117</v>
      </c>
      <c r="M848" t="s">
        <v>652</v>
      </c>
      <c r="N848" t="s">
        <v>1837</v>
      </c>
      <c r="O848" t="s">
        <v>1834</v>
      </c>
      <c r="P848" t="s">
        <v>158</v>
      </c>
      <c r="Q848" t="s">
        <v>307</v>
      </c>
      <c r="R848">
        <v>0</v>
      </c>
      <c r="S848">
        <v>0</v>
      </c>
      <c r="T848">
        <v>0</v>
      </c>
      <c r="U848">
        <v>0</v>
      </c>
      <c r="V848">
        <v>0</v>
      </c>
      <c r="W848">
        <v>0</v>
      </c>
      <c r="X848">
        <v>0</v>
      </c>
      <c r="Y848">
        <v>0</v>
      </c>
      <c r="Z848">
        <v>0</v>
      </c>
      <c r="AA848">
        <v>0</v>
      </c>
      <c r="AB848">
        <v>18900</v>
      </c>
      <c r="AC848">
        <v>0</v>
      </c>
      <c r="AD848">
        <v>-794.5</v>
      </c>
      <c r="AE848">
        <f t="shared" si="44"/>
        <v>-794.5</v>
      </c>
      <c r="AF848">
        <v>18105.5</v>
      </c>
      <c r="AG848">
        <v>18105.5</v>
      </c>
      <c r="AH848">
        <v>0</v>
      </c>
      <c r="AI848">
        <v>100</v>
      </c>
      <c r="AJ848">
        <v>0</v>
      </c>
      <c r="AK848">
        <v>0</v>
      </c>
      <c r="AL848">
        <v>0</v>
      </c>
      <c r="AM848">
        <v>0</v>
      </c>
      <c r="AN848">
        <v>0</v>
      </c>
      <c r="AO848">
        <v>0</v>
      </c>
      <c r="AP848">
        <v>0</v>
      </c>
      <c r="AQ848">
        <v>0</v>
      </c>
      <c r="AR848">
        <v>0</v>
      </c>
      <c r="AS848">
        <v>0</v>
      </c>
      <c r="AT848">
        <v>0</v>
      </c>
      <c r="AU848">
        <v>0</v>
      </c>
      <c r="AV848">
        <v>0</v>
      </c>
      <c r="AW848">
        <v>0</v>
      </c>
      <c r="AX848">
        <v>0</v>
      </c>
      <c r="AY848">
        <v>0</v>
      </c>
      <c r="AZ848" t="s">
        <v>1838</v>
      </c>
      <c r="BA848" t="s">
        <v>1836</v>
      </c>
      <c r="BB848" t="s">
        <v>161</v>
      </c>
      <c r="BC848" t="s">
        <v>161</v>
      </c>
      <c r="BD848" t="s">
        <v>161</v>
      </c>
      <c r="BE848" t="s">
        <v>161</v>
      </c>
      <c r="BF848" t="s">
        <v>159</v>
      </c>
      <c r="BG848" t="s">
        <v>161</v>
      </c>
      <c r="BH848" t="s">
        <v>161</v>
      </c>
      <c r="BI848">
        <v>0</v>
      </c>
      <c r="BJ848" t="s">
        <v>161</v>
      </c>
      <c r="BK848" t="s">
        <v>161</v>
      </c>
      <c r="BL848" t="s">
        <v>1839</v>
      </c>
      <c r="BM848" t="s">
        <v>161</v>
      </c>
      <c r="BO848" t="s">
        <v>161</v>
      </c>
      <c r="BQ848" t="s">
        <v>161</v>
      </c>
      <c r="BS848" t="s">
        <v>161</v>
      </c>
      <c r="BU848" t="s">
        <v>161</v>
      </c>
      <c r="BW848" t="s">
        <v>161</v>
      </c>
      <c r="BX848" t="s">
        <v>161</v>
      </c>
      <c r="BZ848">
        <v>0</v>
      </c>
      <c r="CA848">
        <v>0</v>
      </c>
      <c r="CB848">
        <v>0</v>
      </c>
      <c r="CC848">
        <v>0</v>
      </c>
      <c r="CD848">
        <v>0</v>
      </c>
      <c r="CE848">
        <v>0</v>
      </c>
      <c r="CF848">
        <v>0</v>
      </c>
      <c r="CG848">
        <v>0</v>
      </c>
      <c r="CH848">
        <v>0</v>
      </c>
      <c r="CI848">
        <v>0</v>
      </c>
      <c r="CJ848">
        <v>0</v>
      </c>
      <c r="CK848">
        <v>0</v>
      </c>
      <c r="CL848">
        <v>0</v>
      </c>
      <c r="CM848">
        <v>0</v>
      </c>
      <c r="CN848">
        <v>0</v>
      </c>
      <c r="CO848">
        <v>0</v>
      </c>
      <c r="CP848">
        <v>0</v>
      </c>
      <c r="CQ848">
        <v>0</v>
      </c>
      <c r="CR848">
        <v>0</v>
      </c>
      <c r="CS848">
        <v>0</v>
      </c>
      <c r="CT848">
        <v>0</v>
      </c>
      <c r="CU848">
        <v>0</v>
      </c>
      <c r="CV848">
        <v>0</v>
      </c>
      <c r="CW848">
        <v>0</v>
      </c>
      <c r="CX848">
        <v>0</v>
      </c>
      <c r="CY848">
        <v>0</v>
      </c>
      <c r="CZ848">
        <v>0</v>
      </c>
      <c r="DA848">
        <v>0</v>
      </c>
      <c r="DB848">
        <v>0</v>
      </c>
      <c r="DC848">
        <v>0</v>
      </c>
      <c r="DD848">
        <v>0</v>
      </c>
      <c r="DE848">
        <v>0</v>
      </c>
      <c r="DF848">
        <v>0</v>
      </c>
      <c r="DG848">
        <v>0</v>
      </c>
      <c r="DH848">
        <v>0</v>
      </c>
      <c r="DI848">
        <v>0</v>
      </c>
      <c r="DJ848">
        <v>0</v>
      </c>
      <c r="DK848">
        <v>0</v>
      </c>
      <c r="DL848">
        <v>0</v>
      </c>
      <c r="DM848">
        <v>0</v>
      </c>
      <c r="DN848">
        <v>0</v>
      </c>
      <c r="DO848">
        <v>0</v>
      </c>
      <c r="DP848">
        <v>0</v>
      </c>
      <c r="DQ848">
        <v>0</v>
      </c>
      <c r="DR848">
        <v>0</v>
      </c>
      <c r="DS848">
        <v>0</v>
      </c>
      <c r="DT848">
        <v>0</v>
      </c>
      <c r="DU848">
        <v>0</v>
      </c>
      <c r="DV848">
        <v>0</v>
      </c>
      <c r="DW848">
        <v>0</v>
      </c>
      <c r="DX848">
        <v>0</v>
      </c>
      <c r="DY848">
        <v>0</v>
      </c>
      <c r="DZ848">
        <v>0</v>
      </c>
      <c r="EA848">
        <v>0</v>
      </c>
      <c r="EB848">
        <v>0</v>
      </c>
      <c r="EC848">
        <v>0</v>
      </c>
      <c r="ED848">
        <v>0</v>
      </c>
      <c r="EE848">
        <v>0</v>
      </c>
      <c r="EF848">
        <v>0</v>
      </c>
      <c r="EG848">
        <v>0</v>
      </c>
      <c r="EH848">
        <v>0</v>
      </c>
      <c r="EI848">
        <v>0</v>
      </c>
      <c r="EJ848">
        <v>0</v>
      </c>
      <c r="EK848">
        <v>0</v>
      </c>
      <c r="EL848">
        <v>0</v>
      </c>
      <c r="EM848">
        <v>0</v>
      </c>
      <c r="EN848">
        <v>0</v>
      </c>
      <c r="EO848">
        <v>0</v>
      </c>
      <c r="EP848">
        <v>0</v>
      </c>
      <c r="EQ848">
        <v>0</v>
      </c>
      <c r="ER848">
        <v>0</v>
      </c>
      <c r="ES848">
        <v>0</v>
      </c>
    </row>
    <row r="849" spans="1:149" hidden="1" x14ac:dyDescent="0.3">
      <c r="A849" t="s">
        <v>148</v>
      </c>
      <c r="B849" t="s">
        <v>1033</v>
      </c>
      <c r="C849" t="s">
        <v>1819</v>
      </c>
      <c r="D849" t="s">
        <v>1258</v>
      </c>
      <c r="E849" t="s">
        <v>1259</v>
      </c>
      <c r="F849" t="s">
        <v>1164</v>
      </c>
      <c r="G849" t="str">
        <f>VLOOKUP(L849,'[3]Locn Lookup 2'!G:H,2,FALSE)</f>
        <v>117 -  HAVEMEYER</v>
      </c>
      <c r="H849" t="str">
        <f t="shared" si="43"/>
        <v>25110117 -  HAVEMEYER</v>
      </c>
      <c r="I849" t="s">
        <v>154</v>
      </c>
      <c r="J849" t="s">
        <v>155</v>
      </c>
      <c r="L849" s="3">
        <v>117</v>
      </c>
      <c r="M849" t="s">
        <v>652</v>
      </c>
      <c r="N849" t="s">
        <v>1840</v>
      </c>
      <c r="O849" t="s">
        <v>1258</v>
      </c>
      <c r="P849" t="s">
        <v>158</v>
      </c>
      <c r="Q849" t="s">
        <v>159</v>
      </c>
      <c r="R849">
        <v>109689.33</v>
      </c>
      <c r="S849">
        <v>0</v>
      </c>
      <c r="T849">
        <v>0</v>
      </c>
      <c r="U849">
        <v>0</v>
      </c>
      <c r="V849">
        <v>109689.33</v>
      </c>
      <c r="W849">
        <v>0</v>
      </c>
      <c r="X849">
        <v>10123.11</v>
      </c>
      <c r="Y849">
        <v>0</v>
      </c>
      <c r="Z849">
        <v>99566.22</v>
      </c>
      <c r="AA849">
        <v>9.23</v>
      </c>
      <c r="AB849">
        <v>21000000</v>
      </c>
      <c r="AC849">
        <v>6793100</v>
      </c>
      <c r="AD849">
        <v>-75000</v>
      </c>
      <c r="AE849">
        <f t="shared" si="44"/>
        <v>6718100</v>
      </c>
      <c r="AF849">
        <v>27718100</v>
      </c>
      <c r="AG849">
        <v>27608410.670000002</v>
      </c>
      <c r="AH849">
        <v>99566.22</v>
      </c>
      <c r="AI849">
        <v>99.64</v>
      </c>
      <c r="AJ849">
        <v>109689.33</v>
      </c>
      <c r="AK849">
        <v>0</v>
      </c>
      <c r="AL849">
        <v>0</v>
      </c>
      <c r="AM849">
        <v>0</v>
      </c>
      <c r="AN849">
        <v>109689.33</v>
      </c>
      <c r="AO849">
        <v>0</v>
      </c>
      <c r="AP849">
        <v>0</v>
      </c>
      <c r="AQ849">
        <v>109689.33</v>
      </c>
      <c r="AR849">
        <v>0</v>
      </c>
      <c r="AS849">
        <v>0</v>
      </c>
      <c r="AT849">
        <v>0</v>
      </c>
      <c r="AU849">
        <v>0</v>
      </c>
      <c r="AV849">
        <v>0</v>
      </c>
      <c r="AW849">
        <v>0</v>
      </c>
      <c r="AX849">
        <v>0</v>
      </c>
      <c r="AY849">
        <v>0</v>
      </c>
      <c r="AZ849" t="s">
        <v>1166</v>
      </c>
      <c r="BA849" t="s">
        <v>1164</v>
      </c>
      <c r="BB849" t="s">
        <v>161</v>
      </c>
      <c r="BC849" t="s">
        <v>161</v>
      </c>
      <c r="BD849" t="s">
        <v>161</v>
      </c>
      <c r="BE849" t="s">
        <v>161</v>
      </c>
      <c r="BF849" t="s">
        <v>159</v>
      </c>
      <c r="BG849" t="s">
        <v>161</v>
      </c>
      <c r="BH849" t="s">
        <v>161</v>
      </c>
      <c r="BI849">
        <v>0</v>
      </c>
      <c r="BJ849" t="s">
        <v>161</v>
      </c>
      <c r="BK849" t="s">
        <v>161</v>
      </c>
      <c r="BL849" t="s">
        <v>1167</v>
      </c>
      <c r="BM849" t="s">
        <v>161</v>
      </c>
      <c r="BO849" t="s">
        <v>161</v>
      </c>
      <c r="BQ849" t="s">
        <v>161</v>
      </c>
      <c r="BS849" t="s">
        <v>161</v>
      </c>
      <c r="BU849" t="s">
        <v>161</v>
      </c>
      <c r="BW849" t="s">
        <v>161</v>
      </c>
      <c r="BX849" t="s">
        <v>161</v>
      </c>
      <c r="BZ849">
        <v>109689.33</v>
      </c>
      <c r="CA849">
        <v>0</v>
      </c>
      <c r="CB849">
        <v>0</v>
      </c>
      <c r="CC849">
        <v>109689.33</v>
      </c>
      <c r="CD849">
        <v>0</v>
      </c>
      <c r="CE849">
        <v>0</v>
      </c>
      <c r="CF849">
        <v>109689.33</v>
      </c>
      <c r="CG849">
        <v>0</v>
      </c>
      <c r="CH849">
        <v>170197.38</v>
      </c>
      <c r="CI849">
        <v>0</v>
      </c>
      <c r="CJ849">
        <v>0</v>
      </c>
      <c r="CK849">
        <v>170197.38</v>
      </c>
      <c r="CL849">
        <v>60508.05</v>
      </c>
      <c r="CM849">
        <v>0</v>
      </c>
      <c r="CN849">
        <v>109689.33</v>
      </c>
      <c r="CO849">
        <v>35.549999999999997</v>
      </c>
      <c r="CP849">
        <v>659888.55000000005</v>
      </c>
      <c r="CQ849">
        <v>0</v>
      </c>
      <c r="CR849">
        <v>0</v>
      </c>
      <c r="CS849">
        <v>659888.55000000005</v>
      </c>
      <c r="CT849">
        <v>489691.17</v>
      </c>
      <c r="CU849">
        <v>0</v>
      </c>
      <c r="CV849">
        <v>170197.38</v>
      </c>
      <c r="CW849">
        <v>74.209999999999994</v>
      </c>
      <c r="CX849">
        <v>661688.55000000005</v>
      </c>
      <c r="CY849">
        <v>0</v>
      </c>
      <c r="CZ849">
        <v>0</v>
      </c>
      <c r="DA849">
        <v>661688.55000000005</v>
      </c>
      <c r="DB849">
        <v>1800</v>
      </c>
      <c r="DC849">
        <v>0</v>
      </c>
      <c r="DD849">
        <v>659888.55000000005</v>
      </c>
      <c r="DE849">
        <v>0.27</v>
      </c>
      <c r="DF849">
        <v>661688.55000000005</v>
      </c>
      <c r="DG849">
        <v>0</v>
      </c>
      <c r="DH849">
        <v>0</v>
      </c>
      <c r="DI849">
        <v>661688.55000000005</v>
      </c>
      <c r="DJ849">
        <v>0</v>
      </c>
      <c r="DK849">
        <v>0</v>
      </c>
      <c r="DL849">
        <v>661688.55000000005</v>
      </c>
      <c r="DM849">
        <v>0</v>
      </c>
      <c r="DN849">
        <v>661688.55000000005</v>
      </c>
      <c r="DO849">
        <v>0</v>
      </c>
      <c r="DP849">
        <v>0</v>
      </c>
      <c r="DQ849">
        <v>661688.55000000005</v>
      </c>
      <c r="DR849">
        <v>0</v>
      </c>
      <c r="DS849">
        <v>0</v>
      </c>
      <c r="DT849">
        <v>661688.55000000005</v>
      </c>
      <c r="DU849">
        <v>0</v>
      </c>
      <c r="DV849">
        <v>661688.55000000005</v>
      </c>
      <c r="DW849">
        <v>0</v>
      </c>
      <c r="DX849">
        <v>0</v>
      </c>
      <c r="DY849">
        <v>661688.55000000005</v>
      </c>
      <c r="DZ849">
        <v>0</v>
      </c>
      <c r="EA849">
        <v>0</v>
      </c>
      <c r="EB849">
        <v>661688.55000000005</v>
      </c>
      <c r="EC849">
        <v>0</v>
      </c>
      <c r="ED849">
        <v>673512.7</v>
      </c>
      <c r="EE849">
        <v>0</v>
      </c>
      <c r="EF849">
        <v>0</v>
      </c>
      <c r="EG849">
        <v>673512.7</v>
      </c>
      <c r="EH849">
        <v>11824.15</v>
      </c>
      <c r="EI849">
        <v>0</v>
      </c>
      <c r="EJ849">
        <v>661688.55000000005</v>
      </c>
      <c r="EK849">
        <v>1.76</v>
      </c>
      <c r="EL849">
        <v>674859.88</v>
      </c>
      <c r="EM849">
        <v>0</v>
      </c>
      <c r="EN849">
        <v>0</v>
      </c>
      <c r="EO849">
        <v>674859.88</v>
      </c>
      <c r="EP849">
        <v>1347.18</v>
      </c>
      <c r="EQ849">
        <v>0</v>
      </c>
      <c r="ER849">
        <v>673512.7</v>
      </c>
      <c r="ES849">
        <v>0.2</v>
      </c>
    </row>
    <row r="850" spans="1:149" hidden="1" x14ac:dyDescent="0.3">
      <c r="A850" t="s">
        <v>148</v>
      </c>
      <c r="B850" t="s">
        <v>1033</v>
      </c>
      <c r="C850" t="s">
        <v>1819</v>
      </c>
      <c r="D850" t="s">
        <v>151</v>
      </c>
      <c r="E850" t="s">
        <v>152</v>
      </c>
      <c r="F850" t="s">
        <v>1262</v>
      </c>
      <c r="G850" t="str">
        <f>VLOOKUP(L850,'[3]Locn Lookup 2'!G:H,2,FALSE)</f>
        <v>117 -  HAVEMEYER</v>
      </c>
      <c r="H850" t="str">
        <f t="shared" si="43"/>
        <v>21928117 -  HAVEMEYER</v>
      </c>
      <c r="I850" t="s">
        <v>154</v>
      </c>
      <c r="J850" t="s">
        <v>155</v>
      </c>
      <c r="L850" s="3">
        <v>117</v>
      </c>
      <c r="M850" t="s">
        <v>652</v>
      </c>
      <c r="N850" t="s">
        <v>1841</v>
      </c>
      <c r="O850" t="s">
        <v>151</v>
      </c>
      <c r="P850" t="s">
        <v>158</v>
      </c>
      <c r="Q850" t="s">
        <v>307</v>
      </c>
      <c r="R850">
        <v>0</v>
      </c>
      <c r="S850">
        <v>0</v>
      </c>
      <c r="T850">
        <v>0</v>
      </c>
      <c r="U850">
        <v>0</v>
      </c>
      <c r="V850">
        <v>0</v>
      </c>
      <c r="W850">
        <v>0</v>
      </c>
      <c r="X850">
        <v>0</v>
      </c>
      <c r="Y850">
        <v>0</v>
      </c>
      <c r="Z850">
        <v>0</v>
      </c>
      <c r="AA850">
        <v>0</v>
      </c>
      <c r="AB850">
        <v>5600</v>
      </c>
      <c r="AC850">
        <v>0</v>
      </c>
      <c r="AD850">
        <v>0</v>
      </c>
      <c r="AE850">
        <f t="shared" si="44"/>
        <v>0</v>
      </c>
      <c r="AF850">
        <v>5600</v>
      </c>
      <c r="AG850">
        <v>5600</v>
      </c>
      <c r="AH850">
        <v>0</v>
      </c>
      <c r="AI850">
        <v>100</v>
      </c>
      <c r="AJ850">
        <v>0</v>
      </c>
      <c r="AK850">
        <v>0</v>
      </c>
      <c r="AL850">
        <v>0</v>
      </c>
      <c r="AM850">
        <v>0</v>
      </c>
      <c r="AN850">
        <v>0</v>
      </c>
      <c r="AO850">
        <v>0</v>
      </c>
      <c r="AP850">
        <v>0</v>
      </c>
      <c r="AQ850">
        <v>0</v>
      </c>
      <c r="AR850">
        <v>0</v>
      </c>
      <c r="AS850">
        <v>0</v>
      </c>
      <c r="AT850">
        <v>0</v>
      </c>
      <c r="AU850">
        <v>0</v>
      </c>
      <c r="AV850">
        <v>0</v>
      </c>
      <c r="AW850">
        <v>0</v>
      </c>
      <c r="AX850">
        <v>0</v>
      </c>
      <c r="AY850">
        <v>0</v>
      </c>
      <c r="AZ850" t="s">
        <v>297</v>
      </c>
      <c r="BA850" t="s">
        <v>1262</v>
      </c>
      <c r="BB850" t="s">
        <v>161</v>
      </c>
      <c r="BC850" t="s">
        <v>161</v>
      </c>
      <c r="BD850" t="s">
        <v>161</v>
      </c>
      <c r="BE850" t="s">
        <v>161</v>
      </c>
      <c r="BF850" t="s">
        <v>159</v>
      </c>
      <c r="BG850" t="s">
        <v>161</v>
      </c>
      <c r="BH850" t="s">
        <v>161</v>
      </c>
      <c r="BI850">
        <v>0</v>
      </c>
      <c r="BJ850" t="s">
        <v>161</v>
      </c>
      <c r="BK850" t="s">
        <v>161</v>
      </c>
      <c r="BL850" t="s">
        <v>161</v>
      </c>
      <c r="BM850" t="s">
        <v>161</v>
      </c>
      <c r="BO850" t="s">
        <v>161</v>
      </c>
      <c r="BQ850" t="s">
        <v>161</v>
      </c>
      <c r="BS850" t="s">
        <v>161</v>
      </c>
      <c r="BU850" t="s">
        <v>161</v>
      </c>
      <c r="BW850" t="s">
        <v>161</v>
      </c>
      <c r="BX850" t="s">
        <v>161</v>
      </c>
      <c r="BZ850">
        <v>0</v>
      </c>
      <c r="CA850">
        <v>0</v>
      </c>
      <c r="CB850">
        <v>0</v>
      </c>
      <c r="CC850">
        <v>0</v>
      </c>
      <c r="CD850">
        <v>0</v>
      </c>
      <c r="CE850">
        <v>0</v>
      </c>
      <c r="CF850">
        <v>0</v>
      </c>
      <c r="CG850">
        <v>0</v>
      </c>
      <c r="CH850">
        <v>0</v>
      </c>
      <c r="CI850">
        <v>0</v>
      </c>
      <c r="CJ850">
        <v>0</v>
      </c>
      <c r="CK850">
        <v>0</v>
      </c>
      <c r="CL850">
        <v>0</v>
      </c>
      <c r="CM850">
        <v>0</v>
      </c>
      <c r="CN850">
        <v>0</v>
      </c>
      <c r="CO850">
        <v>0</v>
      </c>
      <c r="CP850">
        <v>0</v>
      </c>
      <c r="CQ850">
        <v>0</v>
      </c>
      <c r="CR850">
        <v>0</v>
      </c>
      <c r="CS850">
        <v>0</v>
      </c>
      <c r="CT850">
        <v>0</v>
      </c>
      <c r="CU850">
        <v>0</v>
      </c>
      <c r="CV850">
        <v>0</v>
      </c>
      <c r="CW850">
        <v>0</v>
      </c>
      <c r="CX850">
        <v>0</v>
      </c>
      <c r="CY850">
        <v>0</v>
      </c>
      <c r="CZ850">
        <v>0</v>
      </c>
      <c r="DA850">
        <v>0</v>
      </c>
      <c r="DB850">
        <v>0</v>
      </c>
      <c r="DC850">
        <v>0</v>
      </c>
      <c r="DD850">
        <v>0</v>
      </c>
      <c r="DE850">
        <v>0</v>
      </c>
      <c r="DF850">
        <v>0</v>
      </c>
      <c r="DG850">
        <v>0</v>
      </c>
      <c r="DH850">
        <v>0</v>
      </c>
      <c r="DI850">
        <v>0</v>
      </c>
      <c r="DJ850">
        <v>0</v>
      </c>
      <c r="DK850">
        <v>0</v>
      </c>
      <c r="DL850">
        <v>0</v>
      </c>
      <c r="DM850">
        <v>0</v>
      </c>
      <c r="DN850">
        <v>0</v>
      </c>
      <c r="DO850">
        <v>0</v>
      </c>
      <c r="DP850">
        <v>0</v>
      </c>
      <c r="DQ850">
        <v>0</v>
      </c>
      <c r="DR850">
        <v>0</v>
      </c>
      <c r="DS850">
        <v>0</v>
      </c>
      <c r="DT850">
        <v>0</v>
      </c>
      <c r="DU850">
        <v>0</v>
      </c>
      <c r="DV850">
        <v>0</v>
      </c>
      <c r="DW850">
        <v>0</v>
      </c>
      <c r="DX850">
        <v>0</v>
      </c>
      <c r="DY850">
        <v>0</v>
      </c>
      <c r="DZ850">
        <v>0</v>
      </c>
      <c r="EA850">
        <v>0</v>
      </c>
      <c r="EB850">
        <v>0</v>
      </c>
      <c r="EC850">
        <v>0</v>
      </c>
      <c r="ED850">
        <v>0</v>
      </c>
      <c r="EE850">
        <v>0</v>
      </c>
      <c r="EF850">
        <v>0</v>
      </c>
      <c r="EG850">
        <v>0</v>
      </c>
      <c r="EH850">
        <v>0</v>
      </c>
      <c r="EI850">
        <v>0</v>
      </c>
      <c r="EJ850">
        <v>0</v>
      </c>
      <c r="EK850">
        <v>0</v>
      </c>
      <c r="EL850">
        <v>0</v>
      </c>
      <c r="EM850">
        <v>0</v>
      </c>
      <c r="EN850">
        <v>0</v>
      </c>
      <c r="EO850">
        <v>0</v>
      </c>
      <c r="EP850">
        <v>0</v>
      </c>
      <c r="EQ850">
        <v>0</v>
      </c>
      <c r="ER850">
        <v>0</v>
      </c>
      <c r="ES850">
        <v>0</v>
      </c>
    </row>
    <row r="851" spans="1:149" hidden="1" x14ac:dyDescent="0.3">
      <c r="A851" t="s">
        <v>148</v>
      </c>
      <c r="B851" t="s">
        <v>1033</v>
      </c>
      <c r="C851" t="s">
        <v>1819</v>
      </c>
      <c r="D851" t="s">
        <v>151</v>
      </c>
      <c r="E851" t="s">
        <v>152</v>
      </c>
      <c r="F851" t="s">
        <v>1052</v>
      </c>
      <c r="G851" t="str">
        <f>VLOOKUP(L851,'[3]Locn Lookup 2'!G:H,2,FALSE)</f>
        <v>117 -  HAVEMEYER</v>
      </c>
      <c r="H851" t="str">
        <f t="shared" si="43"/>
        <v>25059117 -  HAVEMEYER</v>
      </c>
      <c r="I851" t="s">
        <v>154</v>
      </c>
      <c r="J851" t="s">
        <v>155</v>
      </c>
      <c r="L851" s="3">
        <v>117</v>
      </c>
      <c r="M851" t="s">
        <v>652</v>
      </c>
      <c r="N851" t="s">
        <v>1842</v>
      </c>
      <c r="O851" t="s">
        <v>151</v>
      </c>
      <c r="P851" t="s">
        <v>158</v>
      </c>
      <c r="Q851" t="s">
        <v>307</v>
      </c>
      <c r="R851">
        <v>0</v>
      </c>
      <c r="S851">
        <v>0</v>
      </c>
      <c r="T851">
        <v>0</v>
      </c>
      <c r="U851">
        <v>0</v>
      </c>
      <c r="V851">
        <v>0</v>
      </c>
      <c r="W851">
        <v>0</v>
      </c>
      <c r="X851">
        <v>0</v>
      </c>
      <c r="Y851">
        <v>0</v>
      </c>
      <c r="Z851">
        <v>0</v>
      </c>
      <c r="AA851">
        <v>0</v>
      </c>
      <c r="AB851">
        <v>96000</v>
      </c>
      <c r="AC851">
        <v>0</v>
      </c>
      <c r="AD851">
        <v>-94700</v>
      </c>
      <c r="AE851">
        <f t="shared" si="44"/>
        <v>-94700</v>
      </c>
      <c r="AF851">
        <v>1300</v>
      </c>
      <c r="AG851">
        <v>1300</v>
      </c>
      <c r="AH851">
        <v>0</v>
      </c>
      <c r="AI851">
        <v>100</v>
      </c>
      <c r="AJ851">
        <v>0</v>
      </c>
      <c r="AK851">
        <v>0</v>
      </c>
      <c r="AL851">
        <v>0</v>
      </c>
      <c r="AM851">
        <v>0</v>
      </c>
      <c r="AN851">
        <v>0</v>
      </c>
      <c r="AO851">
        <v>0</v>
      </c>
      <c r="AP851">
        <v>0</v>
      </c>
      <c r="AQ851">
        <v>0</v>
      </c>
      <c r="AR851">
        <v>0</v>
      </c>
      <c r="AS851">
        <v>0</v>
      </c>
      <c r="AT851">
        <v>0</v>
      </c>
      <c r="AU851">
        <v>0</v>
      </c>
      <c r="AV851">
        <v>0</v>
      </c>
      <c r="AW851">
        <v>0</v>
      </c>
      <c r="AX851">
        <v>0</v>
      </c>
      <c r="AY851">
        <v>0</v>
      </c>
      <c r="AZ851" t="s">
        <v>1054</v>
      </c>
      <c r="BA851" t="s">
        <v>1052</v>
      </c>
      <c r="BB851" t="s">
        <v>161</v>
      </c>
      <c r="BC851" t="s">
        <v>161</v>
      </c>
      <c r="BD851" t="s">
        <v>161</v>
      </c>
      <c r="BE851" t="s">
        <v>161</v>
      </c>
      <c r="BF851" t="s">
        <v>159</v>
      </c>
      <c r="BG851" t="s">
        <v>161</v>
      </c>
      <c r="BH851" t="s">
        <v>161</v>
      </c>
      <c r="BI851">
        <v>0</v>
      </c>
      <c r="BJ851" t="s">
        <v>161</v>
      </c>
      <c r="BK851" t="s">
        <v>161</v>
      </c>
      <c r="BL851" t="s">
        <v>161</v>
      </c>
      <c r="BM851" t="s">
        <v>161</v>
      </c>
      <c r="BO851" t="s">
        <v>161</v>
      </c>
      <c r="BQ851" t="s">
        <v>161</v>
      </c>
      <c r="BS851" t="s">
        <v>161</v>
      </c>
      <c r="BU851" t="s">
        <v>161</v>
      </c>
      <c r="BW851" t="s">
        <v>161</v>
      </c>
      <c r="BX851" t="s">
        <v>161</v>
      </c>
      <c r="BZ851">
        <v>0</v>
      </c>
      <c r="CA851">
        <v>0</v>
      </c>
      <c r="CB851">
        <v>0</v>
      </c>
      <c r="CC851">
        <v>0</v>
      </c>
      <c r="CD851">
        <v>0</v>
      </c>
      <c r="CE851">
        <v>0</v>
      </c>
      <c r="CF851">
        <v>0</v>
      </c>
      <c r="CG851">
        <v>0</v>
      </c>
      <c r="CH851">
        <v>0</v>
      </c>
      <c r="CI851">
        <v>0</v>
      </c>
      <c r="CJ851">
        <v>0</v>
      </c>
      <c r="CK851">
        <v>0</v>
      </c>
      <c r="CL851">
        <v>0</v>
      </c>
      <c r="CM851">
        <v>0</v>
      </c>
      <c r="CN851">
        <v>0</v>
      </c>
      <c r="CO851">
        <v>0</v>
      </c>
      <c r="CP851">
        <v>0</v>
      </c>
      <c r="CQ851">
        <v>0</v>
      </c>
      <c r="CR851">
        <v>0</v>
      </c>
      <c r="CS851">
        <v>0</v>
      </c>
      <c r="CT851">
        <v>0</v>
      </c>
      <c r="CU851">
        <v>0</v>
      </c>
      <c r="CV851">
        <v>0</v>
      </c>
      <c r="CW851">
        <v>0</v>
      </c>
      <c r="CX851">
        <v>0</v>
      </c>
      <c r="CY851">
        <v>0</v>
      </c>
      <c r="CZ851">
        <v>0</v>
      </c>
      <c r="DA851">
        <v>0</v>
      </c>
      <c r="DB851">
        <v>0</v>
      </c>
      <c r="DC851">
        <v>0</v>
      </c>
      <c r="DD851">
        <v>0</v>
      </c>
      <c r="DE851">
        <v>0</v>
      </c>
      <c r="DF851">
        <v>0</v>
      </c>
      <c r="DG851">
        <v>0</v>
      </c>
      <c r="DH851">
        <v>0</v>
      </c>
      <c r="DI851">
        <v>0</v>
      </c>
      <c r="DJ851">
        <v>0</v>
      </c>
      <c r="DK851">
        <v>0</v>
      </c>
      <c r="DL851">
        <v>0</v>
      </c>
      <c r="DM851">
        <v>0</v>
      </c>
      <c r="DN851">
        <v>0</v>
      </c>
      <c r="DO851">
        <v>0</v>
      </c>
      <c r="DP851">
        <v>0</v>
      </c>
      <c r="DQ851">
        <v>0</v>
      </c>
      <c r="DR851">
        <v>0</v>
      </c>
      <c r="DS851">
        <v>0</v>
      </c>
      <c r="DT851">
        <v>0</v>
      </c>
      <c r="DU851">
        <v>0</v>
      </c>
      <c r="DV851">
        <v>0</v>
      </c>
      <c r="DW851">
        <v>0</v>
      </c>
      <c r="DX851">
        <v>0</v>
      </c>
      <c r="DY851">
        <v>0</v>
      </c>
      <c r="DZ851">
        <v>0</v>
      </c>
      <c r="EA851">
        <v>0</v>
      </c>
      <c r="EB851">
        <v>0</v>
      </c>
      <c r="EC851">
        <v>0</v>
      </c>
      <c r="ED851">
        <v>0</v>
      </c>
      <c r="EE851">
        <v>0</v>
      </c>
      <c r="EF851">
        <v>0</v>
      </c>
      <c r="EG851">
        <v>0</v>
      </c>
      <c r="EH851">
        <v>0</v>
      </c>
      <c r="EI851">
        <v>0</v>
      </c>
      <c r="EJ851">
        <v>0</v>
      </c>
      <c r="EK851">
        <v>0</v>
      </c>
      <c r="EL851">
        <v>0</v>
      </c>
      <c r="EM851">
        <v>0</v>
      </c>
      <c r="EN851">
        <v>0</v>
      </c>
      <c r="EO851">
        <v>0</v>
      </c>
      <c r="EP851">
        <v>0</v>
      </c>
      <c r="EQ851">
        <v>0</v>
      </c>
      <c r="ER851">
        <v>0</v>
      </c>
      <c r="ES851">
        <v>0</v>
      </c>
    </row>
    <row r="852" spans="1:149" hidden="1" x14ac:dyDescent="0.3">
      <c r="A852" t="s">
        <v>148</v>
      </c>
      <c r="B852" t="s">
        <v>1033</v>
      </c>
      <c r="C852" t="s">
        <v>1819</v>
      </c>
      <c r="D852" t="s">
        <v>151</v>
      </c>
      <c r="E852" t="s">
        <v>152</v>
      </c>
      <c r="F852" t="s">
        <v>1055</v>
      </c>
      <c r="G852" t="str">
        <f>VLOOKUP(L852,'[3]Locn Lookup 2'!G:H,2,FALSE)</f>
        <v>117 -  HAVEMEYER</v>
      </c>
      <c r="H852" t="str">
        <f t="shared" si="43"/>
        <v>25060117 -  HAVEMEYER</v>
      </c>
      <c r="I852" t="s">
        <v>154</v>
      </c>
      <c r="J852" t="s">
        <v>155</v>
      </c>
      <c r="L852" s="3">
        <v>117</v>
      </c>
      <c r="M852" t="s">
        <v>652</v>
      </c>
      <c r="N852" t="s">
        <v>1843</v>
      </c>
      <c r="O852" t="s">
        <v>151</v>
      </c>
      <c r="P852" t="s">
        <v>158</v>
      </c>
      <c r="Q852" t="s">
        <v>307</v>
      </c>
      <c r="R852">
        <v>0</v>
      </c>
      <c r="S852">
        <v>0</v>
      </c>
      <c r="T852">
        <v>0</v>
      </c>
      <c r="U852">
        <v>0</v>
      </c>
      <c r="V852">
        <v>0</v>
      </c>
      <c r="W852">
        <v>0</v>
      </c>
      <c r="X852">
        <v>0</v>
      </c>
      <c r="Y852">
        <v>0</v>
      </c>
      <c r="Z852">
        <v>0</v>
      </c>
      <c r="AA852">
        <v>0</v>
      </c>
      <c r="AB852">
        <v>265000</v>
      </c>
      <c r="AC852">
        <v>0</v>
      </c>
      <c r="AD852">
        <v>-129920.04</v>
      </c>
      <c r="AE852">
        <f t="shared" si="44"/>
        <v>-129920.04</v>
      </c>
      <c r="AF852">
        <v>135079.96</v>
      </c>
      <c r="AG852">
        <v>135079.96</v>
      </c>
      <c r="AH852">
        <v>0</v>
      </c>
      <c r="AI852">
        <v>100</v>
      </c>
      <c r="AJ852">
        <v>0</v>
      </c>
      <c r="AK852">
        <v>0</v>
      </c>
      <c r="AL852">
        <v>0</v>
      </c>
      <c r="AM852">
        <v>0</v>
      </c>
      <c r="AN852">
        <v>0</v>
      </c>
      <c r="AO852">
        <v>0</v>
      </c>
      <c r="AP852">
        <v>0</v>
      </c>
      <c r="AQ852">
        <v>0</v>
      </c>
      <c r="AR852">
        <v>0</v>
      </c>
      <c r="AS852">
        <v>0</v>
      </c>
      <c r="AT852">
        <v>0</v>
      </c>
      <c r="AU852">
        <v>0</v>
      </c>
      <c r="AV852">
        <v>0</v>
      </c>
      <c r="AW852">
        <v>0</v>
      </c>
      <c r="AX852">
        <v>0</v>
      </c>
      <c r="AY852">
        <v>0</v>
      </c>
      <c r="AZ852" t="s">
        <v>1057</v>
      </c>
      <c r="BA852" t="s">
        <v>1055</v>
      </c>
      <c r="BB852" t="s">
        <v>161</v>
      </c>
      <c r="BC852" t="s">
        <v>161</v>
      </c>
      <c r="BD852" t="s">
        <v>161</v>
      </c>
      <c r="BE852" t="s">
        <v>161</v>
      </c>
      <c r="BF852" t="s">
        <v>159</v>
      </c>
      <c r="BG852" t="s">
        <v>161</v>
      </c>
      <c r="BH852" t="s">
        <v>161</v>
      </c>
      <c r="BI852">
        <v>0</v>
      </c>
      <c r="BJ852" t="s">
        <v>161</v>
      </c>
      <c r="BK852" t="s">
        <v>161</v>
      </c>
      <c r="BL852" t="s">
        <v>161</v>
      </c>
      <c r="BM852" t="s">
        <v>161</v>
      </c>
      <c r="BO852" t="s">
        <v>161</v>
      </c>
      <c r="BQ852" t="s">
        <v>161</v>
      </c>
      <c r="BS852" t="s">
        <v>161</v>
      </c>
      <c r="BU852" t="s">
        <v>161</v>
      </c>
      <c r="BW852" t="s">
        <v>161</v>
      </c>
      <c r="BX852" t="s">
        <v>161</v>
      </c>
      <c r="BZ852">
        <v>0</v>
      </c>
      <c r="CA852">
        <v>0</v>
      </c>
      <c r="CB852">
        <v>0</v>
      </c>
      <c r="CC852">
        <v>0</v>
      </c>
      <c r="CD852">
        <v>0</v>
      </c>
      <c r="CE852">
        <v>0</v>
      </c>
      <c r="CF852">
        <v>0</v>
      </c>
      <c r="CG852">
        <v>0</v>
      </c>
      <c r="CH852">
        <v>0</v>
      </c>
      <c r="CI852">
        <v>0</v>
      </c>
      <c r="CJ852">
        <v>0</v>
      </c>
      <c r="CK852">
        <v>0</v>
      </c>
      <c r="CL852">
        <v>0</v>
      </c>
      <c r="CM852">
        <v>0</v>
      </c>
      <c r="CN852">
        <v>0</v>
      </c>
      <c r="CO852">
        <v>0</v>
      </c>
      <c r="CP852">
        <v>0</v>
      </c>
      <c r="CQ852">
        <v>0</v>
      </c>
      <c r="CR852">
        <v>0</v>
      </c>
      <c r="CS852">
        <v>0</v>
      </c>
      <c r="CT852">
        <v>0</v>
      </c>
      <c r="CU852">
        <v>0</v>
      </c>
      <c r="CV852">
        <v>0</v>
      </c>
      <c r="CW852">
        <v>0</v>
      </c>
      <c r="CX852">
        <v>0</v>
      </c>
      <c r="CY852">
        <v>0</v>
      </c>
      <c r="CZ852">
        <v>0</v>
      </c>
      <c r="DA852">
        <v>0</v>
      </c>
      <c r="DB852">
        <v>0</v>
      </c>
      <c r="DC852">
        <v>0</v>
      </c>
      <c r="DD852">
        <v>0</v>
      </c>
      <c r="DE852">
        <v>0</v>
      </c>
      <c r="DF852">
        <v>0</v>
      </c>
      <c r="DG852">
        <v>0</v>
      </c>
      <c r="DH852">
        <v>0</v>
      </c>
      <c r="DI852">
        <v>0</v>
      </c>
      <c r="DJ852">
        <v>0</v>
      </c>
      <c r="DK852">
        <v>0</v>
      </c>
      <c r="DL852">
        <v>0</v>
      </c>
      <c r="DM852">
        <v>0</v>
      </c>
      <c r="DN852">
        <v>0</v>
      </c>
      <c r="DO852">
        <v>0</v>
      </c>
      <c r="DP852">
        <v>0</v>
      </c>
      <c r="DQ852">
        <v>0</v>
      </c>
      <c r="DR852">
        <v>0</v>
      </c>
      <c r="DS852">
        <v>0</v>
      </c>
      <c r="DT852">
        <v>0</v>
      </c>
      <c r="DU852">
        <v>0</v>
      </c>
      <c r="DV852">
        <v>0</v>
      </c>
      <c r="DW852">
        <v>0</v>
      </c>
      <c r="DX852">
        <v>0</v>
      </c>
      <c r="DY852">
        <v>0</v>
      </c>
      <c r="DZ852">
        <v>0</v>
      </c>
      <c r="EA852">
        <v>0</v>
      </c>
      <c r="EB852">
        <v>0</v>
      </c>
      <c r="EC852">
        <v>0</v>
      </c>
      <c r="ED852">
        <v>0</v>
      </c>
      <c r="EE852">
        <v>0</v>
      </c>
      <c r="EF852">
        <v>0</v>
      </c>
      <c r="EG852">
        <v>0</v>
      </c>
      <c r="EH852">
        <v>0</v>
      </c>
      <c r="EI852">
        <v>0</v>
      </c>
      <c r="EJ852">
        <v>0</v>
      </c>
      <c r="EK852">
        <v>0</v>
      </c>
      <c r="EL852">
        <v>0</v>
      </c>
      <c r="EM852">
        <v>0</v>
      </c>
      <c r="EN852">
        <v>0</v>
      </c>
      <c r="EO852">
        <v>0</v>
      </c>
      <c r="EP852">
        <v>0</v>
      </c>
      <c r="EQ852">
        <v>0</v>
      </c>
      <c r="ER852">
        <v>0</v>
      </c>
      <c r="ES852">
        <v>0</v>
      </c>
    </row>
    <row r="853" spans="1:149" hidden="1" x14ac:dyDescent="0.3">
      <c r="A853" t="s">
        <v>148</v>
      </c>
      <c r="B853" t="s">
        <v>1033</v>
      </c>
      <c r="C853" t="s">
        <v>1819</v>
      </c>
      <c r="D853" t="s">
        <v>151</v>
      </c>
      <c r="E853" t="s">
        <v>152</v>
      </c>
      <c r="F853" t="s">
        <v>1061</v>
      </c>
      <c r="G853" t="str">
        <f>VLOOKUP(L853,'[3]Locn Lookup 2'!G:H,2,FALSE)</f>
        <v>117 -  HAVEMEYER</v>
      </c>
      <c r="H853" t="str">
        <f t="shared" si="43"/>
        <v>25062117 -  HAVEMEYER</v>
      </c>
      <c r="I853" t="s">
        <v>154</v>
      </c>
      <c r="J853" t="s">
        <v>155</v>
      </c>
      <c r="L853" s="3">
        <v>117</v>
      </c>
      <c r="M853" t="s">
        <v>652</v>
      </c>
      <c r="N853" t="s">
        <v>1844</v>
      </c>
      <c r="O853" t="s">
        <v>151</v>
      </c>
      <c r="P853" t="s">
        <v>158</v>
      </c>
      <c r="Q853" t="s">
        <v>307</v>
      </c>
      <c r="R853">
        <v>0</v>
      </c>
      <c r="S853">
        <v>0</v>
      </c>
      <c r="T853">
        <v>0</v>
      </c>
      <c r="U853">
        <v>0</v>
      </c>
      <c r="V853">
        <v>0</v>
      </c>
      <c r="W853">
        <v>0</v>
      </c>
      <c r="X853">
        <v>0</v>
      </c>
      <c r="Y853">
        <v>0</v>
      </c>
      <c r="Z853">
        <v>0</v>
      </c>
      <c r="AA853">
        <v>0</v>
      </c>
      <c r="AB853">
        <v>338000</v>
      </c>
      <c r="AC853">
        <v>0</v>
      </c>
      <c r="AD853">
        <v>-186339</v>
      </c>
      <c r="AE853">
        <f t="shared" si="44"/>
        <v>-186339</v>
      </c>
      <c r="AF853">
        <v>151661</v>
      </c>
      <c r="AG853">
        <v>151661</v>
      </c>
      <c r="AH853">
        <v>0</v>
      </c>
      <c r="AI853">
        <v>100</v>
      </c>
      <c r="AJ853">
        <v>0</v>
      </c>
      <c r="AK853">
        <v>0</v>
      </c>
      <c r="AL853">
        <v>0</v>
      </c>
      <c r="AM853">
        <v>0</v>
      </c>
      <c r="AN853">
        <v>0</v>
      </c>
      <c r="AO853">
        <v>0</v>
      </c>
      <c r="AP853">
        <v>0</v>
      </c>
      <c r="AQ853">
        <v>0</v>
      </c>
      <c r="AR853">
        <v>0</v>
      </c>
      <c r="AS853">
        <v>0</v>
      </c>
      <c r="AT853">
        <v>0</v>
      </c>
      <c r="AU853">
        <v>0</v>
      </c>
      <c r="AV853">
        <v>0</v>
      </c>
      <c r="AW853">
        <v>0</v>
      </c>
      <c r="AX853">
        <v>0</v>
      </c>
      <c r="AY853">
        <v>0</v>
      </c>
      <c r="AZ853" t="s">
        <v>1063</v>
      </c>
      <c r="BA853" t="s">
        <v>1061</v>
      </c>
      <c r="BB853" t="s">
        <v>161</v>
      </c>
      <c r="BC853" t="s">
        <v>161</v>
      </c>
      <c r="BD853" t="s">
        <v>161</v>
      </c>
      <c r="BE853" t="s">
        <v>161</v>
      </c>
      <c r="BF853" t="s">
        <v>159</v>
      </c>
      <c r="BG853" t="s">
        <v>161</v>
      </c>
      <c r="BH853" t="s">
        <v>161</v>
      </c>
      <c r="BI853">
        <v>0</v>
      </c>
      <c r="BJ853" t="s">
        <v>161</v>
      </c>
      <c r="BK853" t="s">
        <v>161</v>
      </c>
      <c r="BL853" t="s">
        <v>161</v>
      </c>
      <c r="BM853" t="s">
        <v>161</v>
      </c>
      <c r="BO853" t="s">
        <v>161</v>
      </c>
      <c r="BQ853" t="s">
        <v>161</v>
      </c>
      <c r="BS853" t="s">
        <v>161</v>
      </c>
      <c r="BU853" t="s">
        <v>161</v>
      </c>
      <c r="BW853" t="s">
        <v>161</v>
      </c>
      <c r="BX853" t="s">
        <v>161</v>
      </c>
      <c r="BZ853">
        <v>0</v>
      </c>
      <c r="CA853">
        <v>0</v>
      </c>
      <c r="CB853">
        <v>0</v>
      </c>
      <c r="CC853">
        <v>0</v>
      </c>
      <c r="CD853">
        <v>0</v>
      </c>
      <c r="CE853">
        <v>0</v>
      </c>
      <c r="CF853">
        <v>0</v>
      </c>
      <c r="CG853">
        <v>0</v>
      </c>
      <c r="CH853">
        <v>0</v>
      </c>
      <c r="CI853">
        <v>0</v>
      </c>
      <c r="CJ853">
        <v>0</v>
      </c>
      <c r="CK853">
        <v>0</v>
      </c>
      <c r="CL853">
        <v>0</v>
      </c>
      <c r="CM853">
        <v>0</v>
      </c>
      <c r="CN853">
        <v>0</v>
      </c>
      <c r="CO853">
        <v>0</v>
      </c>
      <c r="CP853">
        <v>0</v>
      </c>
      <c r="CQ853">
        <v>0</v>
      </c>
      <c r="CR853">
        <v>0</v>
      </c>
      <c r="CS853">
        <v>0</v>
      </c>
      <c r="CT853">
        <v>0</v>
      </c>
      <c r="CU853">
        <v>0</v>
      </c>
      <c r="CV853">
        <v>0</v>
      </c>
      <c r="CW853">
        <v>0</v>
      </c>
      <c r="CX853">
        <v>0</v>
      </c>
      <c r="CY853">
        <v>0</v>
      </c>
      <c r="CZ853">
        <v>0</v>
      </c>
      <c r="DA853">
        <v>0</v>
      </c>
      <c r="DB853">
        <v>0</v>
      </c>
      <c r="DC853">
        <v>0</v>
      </c>
      <c r="DD853">
        <v>0</v>
      </c>
      <c r="DE853">
        <v>0</v>
      </c>
      <c r="DF853">
        <v>0</v>
      </c>
      <c r="DG853">
        <v>0</v>
      </c>
      <c r="DH853">
        <v>0</v>
      </c>
      <c r="DI853">
        <v>0</v>
      </c>
      <c r="DJ853">
        <v>0</v>
      </c>
      <c r="DK853">
        <v>0</v>
      </c>
      <c r="DL853">
        <v>0</v>
      </c>
      <c r="DM853">
        <v>0</v>
      </c>
      <c r="DN853">
        <v>0</v>
      </c>
      <c r="DO853">
        <v>0</v>
      </c>
      <c r="DP853">
        <v>0</v>
      </c>
      <c r="DQ853">
        <v>0</v>
      </c>
      <c r="DR853">
        <v>0</v>
      </c>
      <c r="DS853">
        <v>0</v>
      </c>
      <c r="DT853">
        <v>0</v>
      </c>
      <c r="DU853">
        <v>0</v>
      </c>
      <c r="DV853">
        <v>0</v>
      </c>
      <c r="DW853">
        <v>0</v>
      </c>
      <c r="DX853">
        <v>0</v>
      </c>
      <c r="DY853">
        <v>0</v>
      </c>
      <c r="DZ853">
        <v>0</v>
      </c>
      <c r="EA853">
        <v>0</v>
      </c>
      <c r="EB853">
        <v>0</v>
      </c>
      <c r="EC853">
        <v>0</v>
      </c>
      <c r="ED853">
        <v>0</v>
      </c>
      <c r="EE853">
        <v>0</v>
      </c>
      <c r="EF853">
        <v>0</v>
      </c>
      <c r="EG853">
        <v>0</v>
      </c>
      <c r="EH853">
        <v>0</v>
      </c>
      <c r="EI853">
        <v>0</v>
      </c>
      <c r="EJ853">
        <v>0</v>
      </c>
      <c r="EK853">
        <v>0</v>
      </c>
      <c r="EL853">
        <v>0</v>
      </c>
      <c r="EM853">
        <v>0</v>
      </c>
      <c r="EN853">
        <v>0</v>
      </c>
      <c r="EO853">
        <v>0</v>
      </c>
      <c r="EP853">
        <v>0</v>
      </c>
      <c r="EQ853">
        <v>0</v>
      </c>
      <c r="ER853">
        <v>0</v>
      </c>
      <c r="ES853">
        <v>0</v>
      </c>
    </row>
    <row r="854" spans="1:149" hidden="1" x14ac:dyDescent="0.3">
      <c r="A854" t="s">
        <v>148</v>
      </c>
      <c r="B854" t="s">
        <v>1033</v>
      </c>
      <c r="C854" t="s">
        <v>1819</v>
      </c>
      <c r="D854" t="s">
        <v>151</v>
      </c>
      <c r="E854" t="s">
        <v>152</v>
      </c>
      <c r="F854" t="s">
        <v>1070</v>
      </c>
      <c r="G854" t="str">
        <f>VLOOKUP(L854,'[3]Locn Lookup 2'!G:H,2,FALSE)</f>
        <v>117 -  HAVEMEYER</v>
      </c>
      <c r="H854" t="str">
        <f t="shared" si="43"/>
        <v>25065117 -  HAVEMEYER</v>
      </c>
      <c r="I854" t="s">
        <v>154</v>
      </c>
      <c r="J854" t="s">
        <v>155</v>
      </c>
      <c r="L854" s="3">
        <v>117</v>
      </c>
      <c r="M854" t="s">
        <v>652</v>
      </c>
      <c r="N854" t="s">
        <v>1845</v>
      </c>
      <c r="O854" t="s">
        <v>151</v>
      </c>
      <c r="P854" t="s">
        <v>158</v>
      </c>
      <c r="Q854" t="s">
        <v>307</v>
      </c>
      <c r="R854">
        <v>0</v>
      </c>
      <c r="S854">
        <v>0</v>
      </c>
      <c r="T854">
        <v>0</v>
      </c>
      <c r="U854">
        <v>0</v>
      </c>
      <c r="V854">
        <v>0</v>
      </c>
      <c r="W854">
        <v>0</v>
      </c>
      <c r="X854">
        <v>0</v>
      </c>
      <c r="Y854">
        <v>0</v>
      </c>
      <c r="Z854">
        <v>0</v>
      </c>
      <c r="AA854">
        <v>0</v>
      </c>
      <c r="AB854">
        <v>495250</v>
      </c>
      <c r="AC854">
        <v>114064.25</v>
      </c>
      <c r="AD854">
        <v>-470681.3</v>
      </c>
      <c r="AE854">
        <f t="shared" si="44"/>
        <v>-356617.05</v>
      </c>
      <c r="AF854">
        <v>138632.95000000001</v>
      </c>
      <c r="AG854">
        <v>138632.95000000001</v>
      </c>
      <c r="AH854">
        <v>0</v>
      </c>
      <c r="AI854">
        <v>100</v>
      </c>
      <c r="AJ854">
        <v>0</v>
      </c>
      <c r="AK854">
        <v>0</v>
      </c>
      <c r="AL854">
        <v>0</v>
      </c>
      <c r="AM854">
        <v>0</v>
      </c>
      <c r="AN854">
        <v>0</v>
      </c>
      <c r="AO854">
        <v>0</v>
      </c>
      <c r="AP854">
        <v>0</v>
      </c>
      <c r="AQ854">
        <v>0</v>
      </c>
      <c r="AR854">
        <v>0</v>
      </c>
      <c r="AS854">
        <v>0</v>
      </c>
      <c r="AT854">
        <v>0</v>
      </c>
      <c r="AU854">
        <v>0</v>
      </c>
      <c r="AV854">
        <v>0</v>
      </c>
      <c r="AW854">
        <v>0</v>
      </c>
      <c r="AX854">
        <v>0</v>
      </c>
      <c r="AY854">
        <v>0</v>
      </c>
      <c r="AZ854" t="s">
        <v>1072</v>
      </c>
      <c r="BA854" t="s">
        <v>1070</v>
      </c>
      <c r="BB854" t="s">
        <v>161</v>
      </c>
      <c r="BC854" t="s">
        <v>161</v>
      </c>
      <c r="BD854" t="s">
        <v>161</v>
      </c>
      <c r="BE854" t="s">
        <v>161</v>
      </c>
      <c r="BF854" t="s">
        <v>159</v>
      </c>
      <c r="BG854" t="s">
        <v>161</v>
      </c>
      <c r="BH854" t="s">
        <v>161</v>
      </c>
      <c r="BI854">
        <v>0</v>
      </c>
      <c r="BJ854" t="s">
        <v>161</v>
      </c>
      <c r="BK854" t="s">
        <v>161</v>
      </c>
      <c r="BL854" t="s">
        <v>161</v>
      </c>
      <c r="BM854" t="s">
        <v>161</v>
      </c>
      <c r="BO854" t="s">
        <v>161</v>
      </c>
      <c r="BQ854" t="s">
        <v>161</v>
      </c>
      <c r="BS854" t="s">
        <v>161</v>
      </c>
      <c r="BU854" t="s">
        <v>161</v>
      </c>
      <c r="BW854" t="s">
        <v>161</v>
      </c>
      <c r="BX854" t="s">
        <v>161</v>
      </c>
      <c r="BZ854">
        <v>0</v>
      </c>
      <c r="CA854">
        <v>0</v>
      </c>
      <c r="CB854">
        <v>0</v>
      </c>
      <c r="CC854">
        <v>0</v>
      </c>
      <c r="CD854">
        <v>0</v>
      </c>
      <c r="CE854">
        <v>0</v>
      </c>
      <c r="CF854">
        <v>0</v>
      </c>
      <c r="CG854">
        <v>0</v>
      </c>
      <c r="CH854">
        <v>0</v>
      </c>
      <c r="CI854">
        <v>0</v>
      </c>
      <c r="CJ854">
        <v>0</v>
      </c>
      <c r="CK854">
        <v>0</v>
      </c>
      <c r="CL854">
        <v>0</v>
      </c>
      <c r="CM854">
        <v>0</v>
      </c>
      <c r="CN854">
        <v>0</v>
      </c>
      <c r="CO854">
        <v>0</v>
      </c>
      <c r="CP854">
        <v>0</v>
      </c>
      <c r="CQ854">
        <v>0</v>
      </c>
      <c r="CR854">
        <v>0</v>
      </c>
      <c r="CS854">
        <v>0</v>
      </c>
      <c r="CT854">
        <v>0</v>
      </c>
      <c r="CU854">
        <v>0</v>
      </c>
      <c r="CV854">
        <v>0</v>
      </c>
      <c r="CW854">
        <v>0</v>
      </c>
      <c r="CX854">
        <v>0</v>
      </c>
      <c r="CY854">
        <v>0</v>
      </c>
      <c r="CZ854">
        <v>0</v>
      </c>
      <c r="DA854">
        <v>0</v>
      </c>
      <c r="DB854">
        <v>0</v>
      </c>
      <c r="DC854">
        <v>0</v>
      </c>
      <c r="DD854">
        <v>0</v>
      </c>
      <c r="DE854">
        <v>0</v>
      </c>
      <c r="DF854">
        <v>0</v>
      </c>
      <c r="DG854">
        <v>0</v>
      </c>
      <c r="DH854">
        <v>0</v>
      </c>
      <c r="DI854">
        <v>0</v>
      </c>
      <c r="DJ854">
        <v>0</v>
      </c>
      <c r="DK854">
        <v>0</v>
      </c>
      <c r="DL854">
        <v>0</v>
      </c>
      <c r="DM854">
        <v>0</v>
      </c>
      <c r="DN854">
        <v>0</v>
      </c>
      <c r="DO854">
        <v>0</v>
      </c>
      <c r="DP854">
        <v>0</v>
      </c>
      <c r="DQ854">
        <v>0</v>
      </c>
      <c r="DR854">
        <v>0</v>
      </c>
      <c r="DS854">
        <v>0</v>
      </c>
      <c r="DT854">
        <v>0</v>
      </c>
      <c r="DU854">
        <v>0</v>
      </c>
      <c r="DV854">
        <v>0</v>
      </c>
      <c r="DW854">
        <v>0</v>
      </c>
      <c r="DX854">
        <v>0</v>
      </c>
      <c r="DY854">
        <v>0</v>
      </c>
      <c r="DZ854">
        <v>0</v>
      </c>
      <c r="EA854">
        <v>0</v>
      </c>
      <c r="EB854">
        <v>0</v>
      </c>
      <c r="EC854">
        <v>0</v>
      </c>
      <c r="ED854">
        <v>0</v>
      </c>
      <c r="EE854">
        <v>0</v>
      </c>
      <c r="EF854">
        <v>0</v>
      </c>
      <c r="EG854">
        <v>0</v>
      </c>
      <c r="EH854">
        <v>0</v>
      </c>
      <c r="EI854">
        <v>0</v>
      </c>
      <c r="EJ854">
        <v>0</v>
      </c>
      <c r="EK854">
        <v>0</v>
      </c>
      <c r="EL854">
        <v>0</v>
      </c>
      <c r="EM854">
        <v>0</v>
      </c>
      <c r="EN854">
        <v>0</v>
      </c>
      <c r="EO854">
        <v>0</v>
      </c>
      <c r="EP854">
        <v>0</v>
      </c>
      <c r="EQ854">
        <v>0</v>
      </c>
      <c r="ER854">
        <v>0</v>
      </c>
      <c r="ES854">
        <v>0</v>
      </c>
    </row>
    <row r="855" spans="1:149" hidden="1" x14ac:dyDescent="0.3">
      <c r="A855" t="s">
        <v>148</v>
      </c>
      <c r="B855" t="s">
        <v>1033</v>
      </c>
      <c r="C855" t="s">
        <v>1819</v>
      </c>
      <c r="D855" t="s">
        <v>151</v>
      </c>
      <c r="E855" t="s">
        <v>152</v>
      </c>
      <c r="F855" t="s">
        <v>1846</v>
      </c>
      <c r="G855" t="str">
        <f>VLOOKUP(L855,'[3]Locn Lookup 2'!G:H,2,FALSE)</f>
        <v>117 -  HAVEMEYER</v>
      </c>
      <c r="H855" t="str">
        <f t="shared" si="43"/>
        <v>26058117 -  HAVEMEYER</v>
      </c>
      <c r="I855" t="s">
        <v>154</v>
      </c>
      <c r="J855" t="s">
        <v>155</v>
      </c>
      <c r="L855" s="3">
        <v>117</v>
      </c>
      <c r="M855" t="s">
        <v>652</v>
      </c>
      <c r="N855" t="s">
        <v>1847</v>
      </c>
      <c r="O855" t="s">
        <v>151</v>
      </c>
      <c r="P855" t="s">
        <v>158</v>
      </c>
      <c r="Q855" t="s">
        <v>307</v>
      </c>
      <c r="R855">
        <v>0</v>
      </c>
      <c r="S855">
        <v>0</v>
      </c>
      <c r="T855">
        <v>0</v>
      </c>
      <c r="U855">
        <v>0</v>
      </c>
      <c r="V855">
        <v>0</v>
      </c>
      <c r="W855">
        <v>0</v>
      </c>
      <c r="X855">
        <v>0</v>
      </c>
      <c r="Y855">
        <v>0</v>
      </c>
      <c r="Z855">
        <v>0</v>
      </c>
      <c r="AA855">
        <v>0</v>
      </c>
      <c r="AB855">
        <v>1904205</v>
      </c>
      <c r="AC855">
        <v>0</v>
      </c>
      <c r="AD855">
        <v>-3560.53</v>
      </c>
      <c r="AE855">
        <f t="shared" si="44"/>
        <v>-3560.53</v>
      </c>
      <c r="AF855">
        <v>1900644.47</v>
      </c>
      <c r="AG855">
        <v>1900644.47</v>
      </c>
      <c r="AH855">
        <v>0</v>
      </c>
      <c r="AI855">
        <v>100</v>
      </c>
      <c r="AJ855">
        <v>0</v>
      </c>
      <c r="AK855">
        <v>0</v>
      </c>
      <c r="AL855">
        <v>0</v>
      </c>
      <c r="AM855">
        <v>0</v>
      </c>
      <c r="AN855">
        <v>0</v>
      </c>
      <c r="AO855">
        <v>0</v>
      </c>
      <c r="AP855">
        <v>0</v>
      </c>
      <c r="AQ855">
        <v>0</v>
      </c>
      <c r="AR855">
        <v>0</v>
      </c>
      <c r="AS855">
        <v>0</v>
      </c>
      <c r="AT855">
        <v>0</v>
      </c>
      <c r="AU855">
        <v>0</v>
      </c>
      <c r="AV855">
        <v>0</v>
      </c>
      <c r="AW855">
        <v>0</v>
      </c>
      <c r="AX855">
        <v>0</v>
      </c>
      <c r="AY855">
        <v>0</v>
      </c>
      <c r="AZ855" t="s">
        <v>1848</v>
      </c>
      <c r="BA855" t="s">
        <v>1846</v>
      </c>
      <c r="BB855" t="s">
        <v>161</v>
      </c>
      <c r="BC855" t="s">
        <v>161</v>
      </c>
      <c r="BD855" t="s">
        <v>161</v>
      </c>
      <c r="BE855" t="s">
        <v>161</v>
      </c>
      <c r="BF855" t="s">
        <v>159</v>
      </c>
      <c r="BG855" t="s">
        <v>161</v>
      </c>
      <c r="BH855" t="s">
        <v>161</v>
      </c>
      <c r="BI855">
        <v>0</v>
      </c>
      <c r="BJ855" t="s">
        <v>161</v>
      </c>
      <c r="BK855" t="s">
        <v>161</v>
      </c>
      <c r="BL855" t="s">
        <v>161</v>
      </c>
      <c r="BM855" t="s">
        <v>161</v>
      </c>
      <c r="BO855" t="s">
        <v>161</v>
      </c>
      <c r="BQ855" t="s">
        <v>161</v>
      </c>
      <c r="BS855" t="s">
        <v>161</v>
      </c>
      <c r="BU855" t="s">
        <v>161</v>
      </c>
      <c r="BW855" t="s">
        <v>161</v>
      </c>
      <c r="BX855" t="s">
        <v>161</v>
      </c>
      <c r="BZ855">
        <v>0</v>
      </c>
      <c r="CA855">
        <v>0</v>
      </c>
      <c r="CB855">
        <v>0</v>
      </c>
      <c r="CC855">
        <v>0</v>
      </c>
      <c r="CD855">
        <v>0</v>
      </c>
      <c r="CE855">
        <v>0</v>
      </c>
      <c r="CF855">
        <v>0</v>
      </c>
      <c r="CG855">
        <v>0</v>
      </c>
      <c r="CH855">
        <v>0</v>
      </c>
      <c r="CI855">
        <v>0</v>
      </c>
      <c r="CJ855">
        <v>0</v>
      </c>
      <c r="CK855">
        <v>0</v>
      </c>
      <c r="CL855">
        <v>0</v>
      </c>
      <c r="CM855">
        <v>0</v>
      </c>
      <c r="CN855">
        <v>0</v>
      </c>
      <c r="CO855">
        <v>0</v>
      </c>
      <c r="CP855">
        <v>0</v>
      </c>
      <c r="CQ855">
        <v>0</v>
      </c>
      <c r="CR855">
        <v>0</v>
      </c>
      <c r="CS855">
        <v>0</v>
      </c>
      <c r="CT855">
        <v>0</v>
      </c>
      <c r="CU855">
        <v>0</v>
      </c>
      <c r="CV855">
        <v>0</v>
      </c>
      <c r="CW855">
        <v>0</v>
      </c>
      <c r="CX855">
        <v>0</v>
      </c>
      <c r="CY855">
        <v>0</v>
      </c>
      <c r="CZ855">
        <v>0</v>
      </c>
      <c r="DA855">
        <v>0</v>
      </c>
      <c r="DB855">
        <v>0</v>
      </c>
      <c r="DC855">
        <v>0</v>
      </c>
      <c r="DD855">
        <v>0</v>
      </c>
      <c r="DE855">
        <v>0</v>
      </c>
      <c r="DF855">
        <v>0</v>
      </c>
      <c r="DG855">
        <v>0</v>
      </c>
      <c r="DH855">
        <v>0</v>
      </c>
      <c r="DI855">
        <v>0</v>
      </c>
      <c r="DJ855">
        <v>0</v>
      </c>
      <c r="DK855">
        <v>0</v>
      </c>
      <c r="DL855">
        <v>0</v>
      </c>
      <c r="DM855">
        <v>0</v>
      </c>
      <c r="DN855">
        <v>0</v>
      </c>
      <c r="DO855">
        <v>0</v>
      </c>
      <c r="DP855">
        <v>0</v>
      </c>
      <c r="DQ855">
        <v>0</v>
      </c>
      <c r="DR855">
        <v>0</v>
      </c>
      <c r="DS855">
        <v>0</v>
      </c>
      <c r="DT855">
        <v>0</v>
      </c>
      <c r="DU855">
        <v>0</v>
      </c>
      <c r="DV855">
        <v>3560.53</v>
      </c>
      <c r="DW855">
        <v>0</v>
      </c>
      <c r="DX855">
        <v>-3560.53</v>
      </c>
      <c r="DY855">
        <v>0</v>
      </c>
      <c r="DZ855">
        <v>0</v>
      </c>
      <c r="EA855">
        <v>0</v>
      </c>
      <c r="EB855">
        <v>0</v>
      </c>
      <c r="EC855">
        <v>0</v>
      </c>
      <c r="ED855">
        <v>3560.53</v>
      </c>
      <c r="EE855">
        <v>0</v>
      </c>
      <c r="EF855">
        <v>0</v>
      </c>
      <c r="EG855">
        <v>3560.53</v>
      </c>
      <c r="EH855">
        <v>0</v>
      </c>
      <c r="EI855">
        <v>0</v>
      </c>
      <c r="EJ855">
        <v>3560.53</v>
      </c>
      <c r="EK855">
        <v>0</v>
      </c>
      <c r="EL855">
        <v>3560.53</v>
      </c>
      <c r="EM855">
        <v>0</v>
      </c>
      <c r="EN855">
        <v>0</v>
      </c>
      <c r="EO855">
        <v>3560.53</v>
      </c>
      <c r="EP855">
        <v>0</v>
      </c>
      <c r="EQ855">
        <v>0</v>
      </c>
      <c r="ER855">
        <v>3560.53</v>
      </c>
      <c r="ES855">
        <v>0</v>
      </c>
    </row>
    <row r="856" spans="1:149" hidden="1" x14ac:dyDescent="0.3">
      <c r="A856" t="s">
        <v>148</v>
      </c>
      <c r="B856" t="s">
        <v>1033</v>
      </c>
      <c r="C856" t="s">
        <v>1819</v>
      </c>
      <c r="D856" t="s">
        <v>151</v>
      </c>
      <c r="E856" t="s">
        <v>152</v>
      </c>
      <c r="F856" t="s">
        <v>1849</v>
      </c>
      <c r="G856" t="str">
        <f>VLOOKUP(L856,'[3]Locn Lookup 2'!G:H,2,FALSE)</f>
        <v>117 -  HAVEMEYER</v>
      </c>
      <c r="H856" t="str">
        <f t="shared" si="43"/>
        <v>26059117 -  HAVEMEYER</v>
      </c>
      <c r="I856" t="s">
        <v>154</v>
      </c>
      <c r="J856" t="s">
        <v>155</v>
      </c>
      <c r="L856" s="3">
        <v>117</v>
      </c>
      <c r="M856" t="s">
        <v>652</v>
      </c>
      <c r="N856" t="s">
        <v>1850</v>
      </c>
      <c r="O856" t="s">
        <v>151</v>
      </c>
      <c r="P856" t="s">
        <v>158</v>
      </c>
      <c r="Q856" t="s">
        <v>307</v>
      </c>
      <c r="R856">
        <v>0</v>
      </c>
      <c r="S856">
        <v>0</v>
      </c>
      <c r="T856">
        <v>0</v>
      </c>
      <c r="U856">
        <v>0</v>
      </c>
      <c r="V856">
        <v>0</v>
      </c>
      <c r="W856">
        <v>0</v>
      </c>
      <c r="X856">
        <v>0</v>
      </c>
      <c r="Y856">
        <v>0</v>
      </c>
      <c r="Z856">
        <v>0</v>
      </c>
      <c r="AA856">
        <v>0</v>
      </c>
      <c r="AB856">
        <v>165000</v>
      </c>
      <c r="AC856">
        <v>0</v>
      </c>
      <c r="AD856">
        <v>0</v>
      </c>
      <c r="AE856">
        <f t="shared" si="44"/>
        <v>0</v>
      </c>
      <c r="AF856">
        <v>165000</v>
      </c>
      <c r="AG856">
        <v>165000</v>
      </c>
      <c r="AH856">
        <v>0</v>
      </c>
      <c r="AI856">
        <v>100</v>
      </c>
      <c r="AJ856">
        <v>0</v>
      </c>
      <c r="AK856">
        <v>0</v>
      </c>
      <c r="AL856">
        <v>0</v>
      </c>
      <c r="AM856">
        <v>0</v>
      </c>
      <c r="AN856">
        <v>0</v>
      </c>
      <c r="AO856">
        <v>0</v>
      </c>
      <c r="AP856">
        <v>0</v>
      </c>
      <c r="AQ856">
        <v>0</v>
      </c>
      <c r="AR856">
        <v>0</v>
      </c>
      <c r="AS856">
        <v>0</v>
      </c>
      <c r="AT856">
        <v>0</v>
      </c>
      <c r="AU856">
        <v>0</v>
      </c>
      <c r="AV856">
        <v>0</v>
      </c>
      <c r="AW856">
        <v>0</v>
      </c>
      <c r="AX856">
        <v>0</v>
      </c>
      <c r="AY856">
        <v>0</v>
      </c>
      <c r="AZ856" t="s">
        <v>1851</v>
      </c>
      <c r="BA856" t="s">
        <v>1849</v>
      </c>
      <c r="BB856" t="s">
        <v>161</v>
      </c>
      <c r="BC856" t="s">
        <v>161</v>
      </c>
      <c r="BD856" t="s">
        <v>161</v>
      </c>
      <c r="BE856" t="s">
        <v>161</v>
      </c>
      <c r="BF856" t="s">
        <v>159</v>
      </c>
      <c r="BG856" t="s">
        <v>161</v>
      </c>
      <c r="BH856" t="s">
        <v>161</v>
      </c>
      <c r="BI856">
        <v>0</v>
      </c>
      <c r="BJ856" t="s">
        <v>161</v>
      </c>
      <c r="BK856" t="s">
        <v>161</v>
      </c>
      <c r="BL856" t="s">
        <v>161</v>
      </c>
      <c r="BM856" t="s">
        <v>161</v>
      </c>
      <c r="BO856" t="s">
        <v>161</v>
      </c>
      <c r="BQ856" t="s">
        <v>161</v>
      </c>
      <c r="BS856" t="s">
        <v>161</v>
      </c>
      <c r="BU856" t="s">
        <v>161</v>
      </c>
      <c r="BW856" t="s">
        <v>161</v>
      </c>
      <c r="BX856" t="s">
        <v>161</v>
      </c>
      <c r="BZ856">
        <v>0</v>
      </c>
      <c r="CA856">
        <v>0</v>
      </c>
      <c r="CB856">
        <v>0</v>
      </c>
      <c r="CC856">
        <v>0</v>
      </c>
      <c r="CD856">
        <v>0</v>
      </c>
      <c r="CE856">
        <v>0</v>
      </c>
      <c r="CF856">
        <v>0</v>
      </c>
      <c r="CG856">
        <v>0</v>
      </c>
      <c r="CH856">
        <v>0</v>
      </c>
      <c r="CI856">
        <v>0</v>
      </c>
      <c r="CJ856">
        <v>0</v>
      </c>
      <c r="CK856">
        <v>0</v>
      </c>
      <c r="CL856">
        <v>0</v>
      </c>
      <c r="CM856">
        <v>0</v>
      </c>
      <c r="CN856">
        <v>0</v>
      </c>
      <c r="CO856">
        <v>0</v>
      </c>
      <c r="CP856">
        <v>0</v>
      </c>
      <c r="CQ856">
        <v>0</v>
      </c>
      <c r="CR856">
        <v>0</v>
      </c>
      <c r="CS856">
        <v>0</v>
      </c>
      <c r="CT856">
        <v>0</v>
      </c>
      <c r="CU856">
        <v>0</v>
      </c>
      <c r="CV856">
        <v>0</v>
      </c>
      <c r="CW856">
        <v>0</v>
      </c>
      <c r="CX856">
        <v>0</v>
      </c>
      <c r="CY856">
        <v>0</v>
      </c>
      <c r="CZ856">
        <v>0</v>
      </c>
      <c r="DA856">
        <v>0</v>
      </c>
      <c r="DB856">
        <v>0</v>
      </c>
      <c r="DC856">
        <v>0</v>
      </c>
      <c r="DD856">
        <v>0</v>
      </c>
      <c r="DE856">
        <v>0</v>
      </c>
      <c r="DF856">
        <v>0</v>
      </c>
      <c r="DG856">
        <v>0</v>
      </c>
      <c r="DH856">
        <v>0</v>
      </c>
      <c r="DI856">
        <v>0</v>
      </c>
      <c r="DJ856">
        <v>0</v>
      </c>
      <c r="DK856">
        <v>0</v>
      </c>
      <c r="DL856">
        <v>0</v>
      </c>
      <c r="DM856">
        <v>0</v>
      </c>
      <c r="DN856">
        <v>0</v>
      </c>
      <c r="DO856">
        <v>0</v>
      </c>
      <c r="DP856">
        <v>0</v>
      </c>
      <c r="DQ856">
        <v>0</v>
      </c>
      <c r="DR856">
        <v>0</v>
      </c>
      <c r="DS856">
        <v>0</v>
      </c>
      <c r="DT856">
        <v>0</v>
      </c>
      <c r="DU856">
        <v>0</v>
      </c>
      <c r="DV856">
        <v>0</v>
      </c>
      <c r="DW856">
        <v>0</v>
      </c>
      <c r="DX856">
        <v>0</v>
      </c>
      <c r="DY856">
        <v>0</v>
      </c>
      <c r="DZ856">
        <v>0</v>
      </c>
      <c r="EA856">
        <v>0</v>
      </c>
      <c r="EB856">
        <v>0</v>
      </c>
      <c r="EC856">
        <v>0</v>
      </c>
      <c r="ED856">
        <v>0</v>
      </c>
      <c r="EE856">
        <v>0</v>
      </c>
      <c r="EF856">
        <v>0</v>
      </c>
      <c r="EG856">
        <v>0</v>
      </c>
      <c r="EH856">
        <v>0</v>
      </c>
      <c r="EI856">
        <v>0</v>
      </c>
      <c r="EJ856">
        <v>0</v>
      </c>
      <c r="EK856">
        <v>0</v>
      </c>
      <c r="EL856">
        <v>0</v>
      </c>
      <c r="EM856">
        <v>0</v>
      </c>
      <c r="EN856">
        <v>0</v>
      </c>
      <c r="EO856">
        <v>0</v>
      </c>
      <c r="EP856">
        <v>0</v>
      </c>
      <c r="EQ856">
        <v>0</v>
      </c>
      <c r="ER856">
        <v>0</v>
      </c>
      <c r="ES856">
        <v>0</v>
      </c>
    </row>
    <row r="857" spans="1:149" hidden="1" x14ac:dyDescent="0.3">
      <c r="A857" t="s">
        <v>148</v>
      </c>
      <c r="B857" t="s">
        <v>1033</v>
      </c>
      <c r="C857" t="s">
        <v>1819</v>
      </c>
      <c r="D857" t="s">
        <v>151</v>
      </c>
      <c r="E857" t="s">
        <v>152</v>
      </c>
      <c r="F857" t="s">
        <v>1852</v>
      </c>
      <c r="G857" t="str">
        <f>VLOOKUP(L857,'[3]Locn Lookup 2'!G:H,2,FALSE)</f>
        <v>117 -  HAVEMEYER</v>
      </c>
      <c r="H857" t="str">
        <f t="shared" si="43"/>
        <v>26060117 -  HAVEMEYER</v>
      </c>
      <c r="I857" t="s">
        <v>154</v>
      </c>
      <c r="J857" t="s">
        <v>155</v>
      </c>
      <c r="L857" s="3">
        <v>117</v>
      </c>
      <c r="M857" t="s">
        <v>652</v>
      </c>
      <c r="N857" t="s">
        <v>1853</v>
      </c>
      <c r="O857" t="s">
        <v>151</v>
      </c>
      <c r="P857" t="s">
        <v>158</v>
      </c>
      <c r="Q857" t="s">
        <v>307</v>
      </c>
      <c r="R857">
        <v>0</v>
      </c>
      <c r="S857">
        <v>0</v>
      </c>
      <c r="T857">
        <v>0</v>
      </c>
      <c r="U857">
        <v>0</v>
      </c>
      <c r="V857">
        <v>0</v>
      </c>
      <c r="W857">
        <v>0</v>
      </c>
      <c r="X857">
        <v>0</v>
      </c>
      <c r="Y857">
        <v>0</v>
      </c>
      <c r="Z857">
        <v>0</v>
      </c>
      <c r="AA857">
        <v>0</v>
      </c>
      <c r="AB857">
        <v>93000</v>
      </c>
      <c r="AC857">
        <v>0</v>
      </c>
      <c r="AD857">
        <v>-3266</v>
      </c>
      <c r="AE857">
        <f t="shared" si="44"/>
        <v>-3266</v>
      </c>
      <c r="AF857">
        <v>89734</v>
      </c>
      <c r="AG857">
        <v>89734</v>
      </c>
      <c r="AH857">
        <v>0</v>
      </c>
      <c r="AI857">
        <v>100</v>
      </c>
      <c r="AJ857">
        <v>0</v>
      </c>
      <c r="AK857">
        <v>0</v>
      </c>
      <c r="AL857">
        <v>0</v>
      </c>
      <c r="AM857">
        <v>0</v>
      </c>
      <c r="AN857">
        <v>0</v>
      </c>
      <c r="AO857">
        <v>0</v>
      </c>
      <c r="AP857">
        <v>0</v>
      </c>
      <c r="AQ857">
        <v>0</v>
      </c>
      <c r="AR857">
        <v>0</v>
      </c>
      <c r="AS857">
        <v>0</v>
      </c>
      <c r="AT857">
        <v>0</v>
      </c>
      <c r="AU857">
        <v>0</v>
      </c>
      <c r="AV857">
        <v>0</v>
      </c>
      <c r="AW857">
        <v>0</v>
      </c>
      <c r="AX857">
        <v>0</v>
      </c>
      <c r="AY857">
        <v>0</v>
      </c>
      <c r="AZ857" t="s">
        <v>1854</v>
      </c>
      <c r="BA857" t="s">
        <v>1852</v>
      </c>
      <c r="BB857" t="s">
        <v>161</v>
      </c>
      <c r="BC857" t="s">
        <v>161</v>
      </c>
      <c r="BD857" t="s">
        <v>161</v>
      </c>
      <c r="BE857" t="s">
        <v>161</v>
      </c>
      <c r="BF857" t="s">
        <v>159</v>
      </c>
      <c r="BG857" t="s">
        <v>161</v>
      </c>
      <c r="BH857" t="s">
        <v>161</v>
      </c>
      <c r="BI857">
        <v>0</v>
      </c>
      <c r="BJ857" t="s">
        <v>161</v>
      </c>
      <c r="BK857" t="s">
        <v>161</v>
      </c>
      <c r="BL857" t="s">
        <v>161</v>
      </c>
      <c r="BM857" t="s">
        <v>161</v>
      </c>
      <c r="BO857" t="s">
        <v>161</v>
      </c>
      <c r="BQ857" t="s">
        <v>161</v>
      </c>
      <c r="BS857" t="s">
        <v>161</v>
      </c>
      <c r="BU857" t="s">
        <v>161</v>
      </c>
      <c r="BW857" t="s">
        <v>161</v>
      </c>
      <c r="BX857" t="s">
        <v>161</v>
      </c>
      <c r="BZ857">
        <v>0</v>
      </c>
      <c r="CA857">
        <v>0</v>
      </c>
      <c r="CB857">
        <v>0</v>
      </c>
      <c r="CC857">
        <v>0</v>
      </c>
      <c r="CD857">
        <v>0</v>
      </c>
      <c r="CE857">
        <v>0</v>
      </c>
      <c r="CF857">
        <v>0</v>
      </c>
      <c r="CG857">
        <v>0</v>
      </c>
      <c r="CH857">
        <v>0</v>
      </c>
      <c r="CI857">
        <v>0</v>
      </c>
      <c r="CJ857">
        <v>0</v>
      </c>
      <c r="CK857">
        <v>0</v>
      </c>
      <c r="CL857">
        <v>0</v>
      </c>
      <c r="CM857">
        <v>0</v>
      </c>
      <c r="CN857">
        <v>0</v>
      </c>
      <c r="CO857">
        <v>0</v>
      </c>
      <c r="CP857">
        <v>0</v>
      </c>
      <c r="CQ857">
        <v>0</v>
      </c>
      <c r="CR857">
        <v>0</v>
      </c>
      <c r="CS857">
        <v>0</v>
      </c>
      <c r="CT857">
        <v>0</v>
      </c>
      <c r="CU857">
        <v>0</v>
      </c>
      <c r="CV857">
        <v>0</v>
      </c>
      <c r="CW857">
        <v>0</v>
      </c>
      <c r="CX857">
        <v>0</v>
      </c>
      <c r="CY857">
        <v>0</v>
      </c>
      <c r="CZ857">
        <v>0</v>
      </c>
      <c r="DA857">
        <v>0</v>
      </c>
      <c r="DB857">
        <v>0</v>
      </c>
      <c r="DC857">
        <v>0</v>
      </c>
      <c r="DD857">
        <v>0</v>
      </c>
      <c r="DE857">
        <v>0</v>
      </c>
      <c r="DF857">
        <v>0</v>
      </c>
      <c r="DG857">
        <v>0</v>
      </c>
      <c r="DH857">
        <v>0</v>
      </c>
      <c r="DI857">
        <v>0</v>
      </c>
      <c r="DJ857">
        <v>0</v>
      </c>
      <c r="DK857">
        <v>0</v>
      </c>
      <c r="DL857">
        <v>0</v>
      </c>
      <c r="DM857">
        <v>0</v>
      </c>
      <c r="DN857">
        <v>0</v>
      </c>
      <c r="DO857">
        <v>0</v>
      </c>
      <c r="DP857">
        <v>0</v>
      </c>
      <c r="DQ857">
        <v>0</v>
      </c>
      <c r="DR857">
        <v>0</v>
      </c>
      <c r="DS857">
        <v>0</v>
      </c>
      <c r="DT857">
        <v>0</v>
      </c>
      <c r="DU857">
        <v>0</v>
      </c>
      <c r="DV857">
        <v>0</v>
      </c>
      <c r="DW857">
        <v>0</v>
      </c>
      <c r="DX857">
        <v>0</v>
      </c>
      <c r="DY857">
        <v>0</v>
      </c>
      <c r="DZ857">
        <v>0</v>
      </c>
      <c r="EA857">
        <v>0</v>
      </c>
      <c r="EB857">
        <v>0</v>
      </c>
      <c r="EC857">
        <v>0</v>
      </c>
      <c r="ED857">
        <v>0</v>
      </c>
      <c r="EE857">
        <v>0</v>
      </c>
      <c r="EF857">
        <v>0</v>
      </c>
      <c r="EG857">
        <v>0</v>
      </c>
      <c r="EH857">
        <v>0</v>
      </c>
      <c r="EI857">
        <v>0</v>
      </c>
      <c r="EJ857">
        <v>0</v>
      </c>
      <c r="EK857">
        <v>0</v>
      </c>
      <c r="EL857">
        <v>0</v>
      </c>
      <c r="EM857">
        <v>0</v>
      </c>
      <c r="EN857">
        <v>0</v>
      </c>
      <c r="EO857">
        <v>0</v>
      </c>
      <c r="EP857">
        <v>0</v>
      </c>
      <c r="EQ857">
        <v>0</v>
      </c>
      <c r="ER857">
        <v>0</v>
      </c>
      <c r="ES857">
        <v>0</v>
      </c>
    </row>
    <row r="858" spans="1:149" hidden="1" x14ac:dyDescent="0.3">
      <c r="A858" t="s">
        <v>148</v>
      </c>
      <c r="B858" t="s">
        <v>1033</v>
      </c>
      <c r="C858" t="s">
        <v>1819</v>
      </c>
      <c r="D858" t="s">
        <v>151</v>
      </c>
      <c r="E858" t="s">
        <v>152</v>
      </c>
      <c r="F858" t="s">
        <v>1855</v>
      </c>
      <c r="G858" t="str">
        <f>VLOOKUP(L858,'[3]Locn Lookup 2'!G:H,2,FALSE)</f>
        <v>117 -  HAVEMEYER</v>
      </c>
      <c r="H858" t="str">
        <f t="shared" si="43"/>
        <v>26061117 -  HAVEMEYER</v>
      </c>
      <c r="I858" t="s">
        <v>154</v>
      </c>
      <c r="J858" t="s">
        <v>155</v>
      </c>
      <c r="L858" s="3">
        <v>117</v>
      </c>
      <c r="M858" t="s">
        <v>652</v>
      </c>
      <c r="N858" t="s">
        <v>1856</v>
      </c>
      <c r="O858" t="s">
        <v>151</v>
      </c>
      <c r="P858" t="s">
        <v>158</v>
      </c>
      <c r="Q858" t="s">
        <v>307</v>
      </c>
      <c r="R858">
        <v>0</v>
      </c>
      <c r="S858">
        <v>0</v>
      </c>
      <c r="T858">
        <v>0</v>
      </c>
      <c r="U858">
        <v>0</v>
      </c>
      <c r="V858">
        <v>0</v>
      </c>
      <c r="W858">
        <v>0</v>
      </c>
      <c r="X858">
        <v>0</v>
      </c>
      <c r="Y858">
        <v>0</v>
      </c>
      <c r="Z858">
        <v>0</v>
      </c>
      <c r="AA858">
        <v>0</v>
      </c>
      <c r="AB858">
        <v>485000</v>
      </c>
      <c r="AC858">
        <v>0</v>
      </c>
      <c r="AD858">
        <v>-25.91</v>
      </c>
      <c r="AE858">
        <f t="shared" si="44"/>
        <v>-25.91</v>
      </c>
      <c r="AF858">
        <v>484974.09</v>
      </c>
      <c r="AG858">
        <v>484974.09</v>
      </c>
      <c r="AH858">
        <v>0</v>
      </c>
      <c r="AI858">
        <v>100</v>
      </c>
      <c r="AJ858">
        <v>0</v>
      </c>
      <c r="AK858">
        <v>0</v>
      </c>
      <c r="AL858">
        <v>0</v>
      </c>
      <c r="AM858">
        <v>0</v>
      </c>
      <c r="AN858">
        <v>0</v>
      </c>
      <c r="AO858">
        <v>0</v>
      </c>
      <c r="AP858">
        <v>0</v>
      </c>
      <c r="AQ858">
        <v>0</v>
      </c>
      <c r="AR858">
        <v>0</v>
      </c>
      <c r="AS858">
        <v>0</v>
      </c>
      <c r="AT858">
        <v>0</v>
      </c>
      <c r="AU858">
        <v>0</v>
      </c>
      <c r="AV858">
        <v>0</v>
      </c>
      <c r="AW858">
        <v>0</v>
      </c>
      <c r="AX858">
        <v>0</v>
      </c>
      <c r="AY858">
        <v>0</v>
      </c>
      <c r="AZ858" t="s">
        <v>1857</v>
      </c>
      <c r="BA858" t="s">
        <v>1855</v>
      </c>
      <c r="BB858" t="s">
        <v>161</v>
      </c>
      <c r="BC858" t="s">
        <v>161</v>
      </c>
      <c r="BD858" t="s">
        <v>161</v>
      </c>
      <c r="BE858" t="s">
        <v>161</v>
      </c>
      <c r="BF858" t="s">
        <v>159</v>
      </c>
      <c r="BG858" t="s">
        <v>161</v>
      </c>
      <c r="BH858" t="s">
        <v>161</v>
      </c>
      <c r="BI858">
        <v>0</v>
      </c>
      <c r="BJ858" t="s">
        <v>161</v>
      </c>
      <c r="BK858" t="s">
        <v>161</v>
      </c>
      <c r="BL858" t="s">
        <v>161</v>
      </c>
      <c r="BM858" t="s">
        <v>161</v>
      </c>
      <c r="BO858" t="s">
        <v>161</v>
      </c>
      <c r="BQ858" t="s">
        <v>161</v>
      </c>
      <c r="BS858" t="s">
        <v>161</v>
      </c>
      <c r="BU858" t="s">
        <v>161</v>
      </c>
      <c r="BW858" t="s">
        <v>161</v>
      </c>
      <c r="BX858" t="s">
        <v>161</v>
      </c>
      <c r="BZ858">
        <v>0</v>
      </c>
      <c r="CA858">
        <v>0</v>
      </c>
      <c r="CB858">
        <v>0</v>
      </c>
      <c r="CC858">
        <v>0</v>
      </c>
      <c r="CD858">
        <v>0</v>
      </c>
      <c r="CE858">
        <v>0</v>
      </c>
      <c r="CF858">
        <v>0</v>
      </c>
      <c r="CG858">
        <v>0</v>
      </c>
      <c r="CH858">
        <v>0</v>
      </c>
      <c r="CI858">
        <v>0</v>
      </c>
      <c r="CJ858">
        <v>0</v>
      </c>
      <c r="CK858">
        <v>0</v>
      </c>
      <c r="CL858">
        <v>0</v>
      </c>
      <c r="CM858">
        <v>0</v>
      </c>
      <c r="CN858">
        <v>0</v>
      </c>
      <c r="CO858">
        <v>0</v>
      </c>
      <c r="CP858">
        <v>0</v>
      </c>
      <c r="CQ858">
        <v>0</v>
      </c>
      <c r="CR858">
        <v>0</v>
      </c>
      <c r="CS858">
        <v>0</v>
      </c>
      <c r="CT858">
        <v>0</v>
      </c>
      <c r="CU858">
        <v>0</v>
      </c>
      <c r="CV858">
        <v>0</v>
      </c>
      <c r="CW858">
        <v>0</v>
      </c>
      <c r="CX858">
        <v>0</v>
      </c>
      <c r="CY858">
        <v>0</v>
      </c>
      <c r="CZ858">
        <v>0</v>
      </c>
      <c r="DA858">
        <v>0</v>
      </c>
      <c r="DB858">
        <v>0</v>
      </c>
      <c r="DC858">
        <v>0</v>
      </c>
      <c r="DD858">
        <v>0</v>
      </c>
      <c r="DE858">
        <v>0</v>
      </c>
      <c r="DF858">
        <v>0</v>
      </c>
      <c r="DG858">
        <v>0</v>
      </c>
      <c r="DH858">
        <v>0</v>
      </c>
      <c r="DI858">
        <v>0</v>
      </c>
      <c r="DJ858">
        <v>0</v>
      </c>
      <c r="DK858">
        <v>0</v>
      </c>
      <c r="DL858">
        <v>0</v>
      </c>
      <c r="DM858">
        <v>0</v>
      </c>
      <c r="DN858">
        <v>0</v>
      </c>
      <c r="DO858">
        <v>0</v>
      </c>
      <c r="DP858">
        <v>0</v>
      </c>
      <c r="DQ858">
        <v>0</v>
      </c>
      <c r="DR858">
        <v>0</v>
      </c>
      <c r="DS858">
        <v>0</v>
      </c>
      <c r="DT858">
        <v>0</v>
      </c>
      <c r="DU858">
        <v>0</v>
      </c>
      <c r="DV858">
        <v>0</v>
      </c>
      <c r="DW858">
        <v>0</v>
      </c>
      <c r="DX858">
        <v>0</v>
      </c>
      <c r="DY858">
        <v>0</v>
      </c>
      <c r="DZ858">
        <v>0</v>
      </c>
      <c r="EA858">
        <v>0</v>
      </c>
      <c r="EB858">
        <v>0</v>
      </c>
      <c r="EC858">
        <v>0</v>
      </c>
      <c r="ED858">
        <v>0</v>
      </c>
      <c r="EE858">
        <v>0</v>
      </c>
      <c r="EF858">
        <v>0</v>
      </c>
      <c r="EG858">
        <v>0</v>
      </c>
      <c r="EH858">
        <v>0</v>
      </c>
      <c r="EI858">
        <v>0</v>
      </c>
      <c r="EJ858">
        <v>0</v>
      </c>
      <c r="EK858">
        <v>0</v>
      </c>
      <c r="EL858">
        <v>0</v>
      </c>
      <c r="EM858">
        <v>0</v>
      </c>
      <c r="EN858">
        <v>0</v>
      </c>
      <c r="EO858">
        <v>0</v>
      </c>
      <c r="EP858">
        <v>0</v>
      </c>
      <c r="EQ858">
        <v>0</v>
      </c>
      <c r="ER858">
        <v>0</v>
      </c>
      <c r="ES858">
        <v>0</v>
      </c>
    </row>
    <row r="859" spans="1:149" hidden="1" x14ac:dyDescent="0.3">
      <c r="A859" t="s">
        <v>148</v>
      </c>
      <c r="B859" t="s">
        <v>1033</v>
      </c>
      <c r="C859" t="s">
        <v>1819</v>
      </c>
      <c r="D859" t="s">
        <v>151</v>
      </c>
      <c r="E859" t="s">
        <v>152</v>
      </c>
      <c r="F859" t="s">
        <v>1858</v>
      </c>
      <c r="G859" t="str">
        <f>VLOOKUP(L859,'[3]Locn Lookup 2'!G:H,2,FALSE)</f>
        <v>117 -  HAVEMEYER</v>
      </c>
      <c r="H859" t="str">
        <f t="shared" si="43"/>
        <v>26062117 -  HAVEMEYER</v>
      </c>
      <c r="I859" t="s">
        <v>154</v>
      </c>
      <c r="J859" t="s">
        <v>155</v>
      </c>
      <c r="L859" s="3">
        <v>117</v>
      </c>
      <c r="M859" t="s">
        <v>652</v>
      </c>
      <c r="N859" t="s">
        <v>1859</v>
      </c>
      <c r="O859" t="s">
        <v>151</v>
      </c>
      <c r="P859" t="s">
        <v>158</v>
      </c>
      <c r="Q859" t="s">
        <v>307</v>
      </c>
      <c r="R859">
        <v>0</v>
      </c>
      <c r="S859">
        <v>0</v>
      </c>
      <c r="T859">
        <v>0</v>
      </c>
      <c r="U859">
        <v>0</v>
      </c>
      <c r="V859">
        <v>0</v>
      </c>
      <c r="W859">
        <v>0</v>
      </c>
      <c r="X859">
        <v>0</v>
      </c>
      <c r="Y859">
        <v>0</v>
      </c>
      <c r="Z859">
        <v>0</v>
      </c>
      <c r="AA859">
        <v>0</v>
      </c>
      <c r="AB859">
        <v>385000</v>
      </c>
      <c r="AC859">
        <v>0</v>
      </c>
      <c r="AD859">
        <v>0</v>
      </c>
      <c r="AE859">
        <f t="shared" si="44"/>
        <v>0</v>
      </c>
      <c r="AF859">
        <v>385000</v>
      </c>
      <c r="AG859">
        <v>385000</v>
      </c>
      <c r="AH859">
        <v>0</v>
      </c>
      <c r="AI859">
        <v>100</v>
      </c>
      <c r="AJ859">
        <v>0</v>
      </c>
      <c r="AK859">
        <v>0</v>
      </c>
      <c r="AL859">
        <v>0</v>
      </c>
      <c r="AM859">
        <v>0</v>
      </c>
      <c r="AN859">
        <v>0</v>
      </c>
      <c r="AO859">
        <v>0</v>
      </c>
      <c r="AP859">
        <v>0</v>
      </c>
      <c r="AQ859">
        <v>0</v>
      </c>
      <c r="AR859">
        <v>0</v>
      </c>
      <c r="AS859">
        <v>0</v>
      </c>
      <c r="AT859">
        <v>0</v>
      </c>
      <c r="AU859">
        <v>0</v>
      </c>
      <c r="AV859">
        <v>0</v>
      </c>
      <c r="AW859">
        <v>0</v>
      </c>
      <c r="AX859">
        <v>0</v>
      </c>
      <c r="AY859">
        <v>0</v>
      </c>
      <c r="AZ859" t="s">
        <v>1860</v>
      </c>
      <c r="BA859" t="s">
        <v>1858</v>
      </c>
      <c r="BB859" t="s">
        <v>161</v>
      </c>
      <c r="BC859" t="s">
        <v>161</v>
      </c>
      <c r="BD859" t="s">
        <v>161</v>
      </c>
      <c r="BE859" t="s">
        <v>161</v>
      </c>
      <c r="BF859" t="s">
        <v>159</v>
      </c>
      <c r="BG859" t="s">
        <v>161</v>
      </c>
      <c r="BH859" t="s">
        <v>161</v>
      </c>
      <c r="BI859">
        <v>0</v>
      </c>
      <c r="BJ859" t="s">
        <v>161</v>
      </c>
      <c r="BK859" t="s">
        <v>161</v>
      </c>
      <c r="BL859" t="s">
        <v>161</v>
      </c>
      <c r="BM859" t="s">
        <v>161</v>
      </c>
      <c r="BO859" t="s">
        <v>161</v>
      </c>
      <c r="BQ859" t="s">
        <v>161</v>
      </c>
      <c r="BS859" t="s">
        <v>161</v>
      </c>
      <c r="BU859" t="s">
        <v>161</v>
      </c>
      <c r="BW859" t="s">
        <v>161</v>
      </c>
      <c r="BX859" t="s">
        <v>161</v>
      </c>
      <c r="BZ859">
        <v>0</v>
      </c>
      <c r="CA859">
        <v>0</v>
      </c>
      <c r="CB859">
        <v>0</v>
      </c>
      <c r="CC859">
        <v>0</v>
      </c>
      <c r="CD859">
        <v>0</v>
      </c>
      <c r="CE859">
        <v>0</v>
      </c>
      <c r="CF859">
        <v>0</v>
      </c>
      <c r="CG859">
        <v>0</v>
      </c>
      <c r="CH859">
        <v>0</v>
      </c>
      <c r="CI859">
        <v>0</v>
      </c>
      <c r="CJ859">
        <v>0</v>
      </c>
      <c r="CK859">
        <v>0</v>
      </c>
      <c r="CL859">
        <v>0</v>
      </c>
      <c r="CM859">
        <v>0</v>
      </c>
      <c r="CN859">
        <v>0</v>
      </c>
      <c r="CO859">
        <v>0</v>
      </c>
      <c r="CP859">
        <v>0</v>
      </c>
      <c r="CQ859">
        <v>0</v>
      </c>
      <c r="CR859">
        <v>0</v>
      </c>
      <c r="CS859">
        <v>0</v>
      </c>
      <c r="CT859">
        <v>0</v>
      </c>
      <c r="CU859">
        <v>0</v>
      </c>
      <c r="CV859">
        <v>0</v>
      </c>
      <c r="CW859">
        <v>0</v>
      </c>
      <c r="CX859">
        <v>0</v>
      </c>
      <c r="CY859">
        <v>0</v>
      </c>
      <c r="CZ859">
        <v>0</v>
      </c>
      <c r="DA859">
        <v>0</v>
      </c>
      <c r="DB859">
        <v>0</v>
      </c>
      <c r="DC859">
        <v>0</v>
      </c>
      <c r="DD859">
        <v>0</v>
      </c>
      <c r="DE859">
        <v>0</v>
      </c>
      <c r="DF859">
        <v>0</v>
      </c>
      <c r="DG859">
        <v>0</v>
      </c>
      <c r="DH859">
        <v>0</v>
      </c>
      <c r="DI859">
        <v>0</v>
      </c>
      <c r="DJ859">
        <v>0</v>
      </c>
      <c r="DK859">
        <v>0</v>
      </c>
      <c r="DL859">
        <v>0</v>
      </c>
      <c r="DM859">
        <v>0</v>
      </c>
      <c r="DN859">
        <v>0</v>
      </c>
      <c r="DO859">
        <v>0</v>
      </c>
      <c r="DP859">
        <v>0</v>
      </c>
      <c r="DQ859">
        <v>0</v>
      </c>
      <c r="DR859">
        <v>0</v>
      </c>
      <c r="DS859">
        <v>0</v>
      </c>
      <c r="DT859">
        <v>0</v>
      </c>
      <c r="DU859">
        <v>0</v>
      </c>
      <c r="DV859">
        <v>0</v>
      </c>
      <c r="DW859">
        <v>0</v>
      </c>
      <c r="DX859">
        <v>0</v>
      </c>
      <c r="DY859">
        <v>0</v>
      </c>
      <c r="DZ859">
        <v>0</v>
      </c>
      <c r="EA859">
        <v>0</v>
      </c>
      <c r="EB859">
        <v>0</v>
      </c>
      <c r="EC859">
        <v>0</v>
      </c>
      <c r="ED859">
        <v>0</v>
      </c>
      <c r="EE859">
        <v>0</v>
      </c>
      <c r="EF859">
        <v>0</v>
      </c>
      <c r="EG859">
        <v>0</v>
      </c>
      <c r="EH859">
        <v>0</v>
      </c>
      <c r="EI859">
        <v>0</v>
      </c>
      <c r="EJ859">
        <v>0</v>
      </c>
      <c r="EK859">
        <v>0</v>
      </c>
      <c r="EL859">
        <v>0</v>
      </c>
      <c r="EM859">
        <v>0</v>
      </c>
      <c r="EN859">
        <v>0</v>
      </c>
      <c r="EO859">
        <v>0</v>
      </c>
      <c r="EP859">
        <v>0</v>
      </c>
      <c r="EQ859">
        <v>0</v>
      </c>
      <c r="ER859">
        <v>0</v>
      </c>
      <c r="ES859">
        <v>0</v>
      </c>
    </row>
    <row r="860" spans="1:149" hidden="1" x14ac:dyDescent="0.3">
      <c r="A860" t="s">
        <v>148</v>
      </c>
      <c r="B860" t="s">
        <v>1033</v>
      </c>
      <c r="C860" t="s">
        <v>1819</v>
      </c>
      <c r="D860" t="s">
        <v>151</v>
      </c>
      <c r="E860" t="s">
        <v>152</v>
      </c>
      <c r="F860" t="s">
        <v>1861</v>
      </c>
      <c r="G860" t="str">
        <f>VLOOKUP(L860,'[3]Locn Lookup 2'!G:H,2,FALSE)</f>
        <v>117 -  HAVEMEYER</v>
      </c>
      <c r="H860" t="str">
        <f t="shared" si="43"/>
        <v>26063117 -  HAVEMEYER</v>
      </c>
      <c r="I860" t="s">
        <v>154</v>
      </c>
      <c r="J860" t="s">
        <v>155</v>
      </c>
      <c r="L860" s="3">
        <v>117</v>
      </c>
      <c r="M860" t="s">
        <v>652</v>
      </c>
      <c r="N860" t="s">
        <v>1862</v>
      </c>
      <c r="O860" t="s">
        <v>151</v>
      </c>
      <c r="P860" t="s">
        <v>158</v>
      </c>
      <c r="Q860" t="s">
        <v>307</v>
      </c>
      <c r="R860">
        <v>0</v>
      </c>
      <c r="S860">
        <v>0</v>
      </c>
      <c r="T860">
        <v>0</v>
      </c>
      <c r="U860">
        <v>0</v>
      </c>
      <c r="V860">
        <v>0</v>
      </c>
      <c r="W860">
        <v>0</v>
      </c>
      <c r="X860">
        <v>0</v>
      </c>
      <c r="Y860">
        <v>0</v>
      </c>
      <c r="Z860">
        <v>0</v>
      </c>
      <c r="AA860">
        <v>0</v>
      </c>
      <c r="AB860">
        <v>572000</v>
      </c>
      <c r="AC860">
        <v>0</v>
      </c>
      <c r="AD860">
        <v>-30.69</v>
      </c>
      <c r="AE860">
        <f t="shared" si="44"/>
        <v>-30.69</v>
      </c>
      <c r="AF860">
        <v>571969.31000000006</v>
      </c>
      <c r="AG860">
        <v>571969.31000000006</v>
      </c>
      <c r="AH860">
        <v>0</v>
      </c>
      <c r="AI860">
        <v>100</v>
      </c>
      <c r="AJ860">
        <v>0</v>
      </c>
      <c r="AK860">
        <v>0</v>
      </c>
      <c r="AL860">
        <v>0</v>
      </c>
      <c r="AM860">
        <v>0</v>
      </c>
      <c r="AN860">
        <v>0</v>
      </c>
      <c r="AO860">
        <v>0</v>
      </c>
      <c r="AP860">
        <v>0</v>
      </c>
      <c r="AQ860">
        <v>0</v>
      </c>
      <c r="AR860">
        <v>0</v>
      </c>
      <c r="AS860">
        <v>0</v>
      </c>
      <c r="AT860">
        <v>0</v>
      </c>
      <c r="AU860">
        <v>0</v>
      </c>
      <c r="AV860">
        <v>0</v>
      </c>
      <c r="AW860">
        <v>0</v>
      </c>
      <c r="AX860">
        <v>0</v>
      </c>
      <c r="AY860">
        <v>0</v>
      </c>
      <c r="AZ860" t="s">
        <v>402</v>
      </c>
      <c r="BA860" t="s">
        <v>1861</v>
      </c>
      <c r="BB860" t="s">
        <v>161</v>
      </c>
      <c r="BC860" t="s">
        <v>161</v>
      </c>
      <c r="BD860" t="s">
        <v>161</v>
      </c>
      <c r="BE860" t="s">
        <v>161</v>
      </c>
      <c r="BF860" t="s">
        <v>159</v>
      </c>
      <c r="BG860" t="s">
        <v>161</v>
      </c>
      <c r="BH860" t="s">
        <v>161</v>
      </c>
      <c r="BI860">
        <v>0</v>
      </c>
      <c r="BJ860" t="s">
        <v>161</v>
      </c>
      <c r="BK860" t="s">
        <v>161</v>
      </c>
      <c r="BL860" t="s">
        <v>161</v>
      </c>
      <c r="BM860" t="s">
        <v>161</v>
      </c>
      <c r="BO860" t="s">
        <v>161</v>
      </c>
      <c r="BQ860" t="s">
        <v>161</v>
      </c>
      <c r="BS860" t="s">
        <v>161</v>
      </c>
      <c r="BU860" t="s">
        <v>161</v>
      </c>
      <c r="BW860" t="s">
        <v>161</v>
      </c>
      <c r="BX860" t="s">
        <v>161</v>
      </c>
      <c r="BZ860">
        <v>0</v>
      </c>
      <c r="CA860">
        <v>0</v>
      </c>
      <c r="CB860">
        <v>0</v>
      </c>
      <c r="CC860">
        <v>0</v>
      </c>
      <c r="CD860">
        <v>0</v>
      </c>
      <c r="CE860">
        <v>0</v>
      </c>
      <c r="CF860">
        <v>0</v>
      </c>
      <c r="CG860">
        <v>0</v>
      </c>
      <c r="CH860">
        <v>0</v>
      </c>
      <c r="CI860">
        <v>0</v>
      </c>
      <c r="CJ860">
        <v>0</v>
      </c>
      <c r="CK860">
        <v>0</v>
      </c>
      <c r="CL860">
        <v>0</v>
      </c>
      <c r="CM860">
        <v>0</v>
      </c>
      <c r="CN860">
        <v>0</v>
      </c>
      <c r="CO860">
        <v>0</v>
      </c>
      <c r="CP860">
        <v>0</v>
      </c>
      <c r="CQ860">
        <v>0</v>
      </c>
      <c r="CR860">
        <v>0</v>
      </c>
      <c r="CS860">
        <v>0</v>
      </c>
      <c r="CT860">
        <v>0</v>
      </c>
      <c r="CU860">
        <v>0</v>
      </c>
      <c r="CV860">
        <v>0</v>
      </c>
      <c r="CW860">
        <v>0</v>
      </c>
      <c r="CX860">
        <v>0</v>
      </c>
      <c r="CY860">
        <v>0</v>
      </c>
      <c r="CZ860">
        <v>0</v>
      </c>
      <c r="DA860">
        <v>0</v>
      </c>
      <c r="DB860">
        <v>0</v>
      </c>
      <c r="DC860">
        <v>0</v>
      </c>
      <c r="DD860">
        <v>0</v>
      </c>
      <c r="DE860">
        <v>0</v>
      </c>
      <c r="DF860">
        <v>0</v>
      </c>
      <c r="DG860">
        <v>0</v>
      </c>
      <c r="DH860">
        <v>0</v>
      </c>
      <c r="DI860">
        <v>0</v>
      </c>
      <c r="DJ860">
        <v>0</v>
      </c>
      <c r="DK860">
        <v>0</v>
      </c>
      <c r="DL860">
        <v>0</v>
      </c>
      <c r="DM860">
        <v>0</v>
      </c>
      <c r="DN860">
        <v>0</v>
      </c>
      <c r="DO860">
        <v>0</v>
      </c>
      <c r="DP860">
        <v>0</v>
      </c>
      <c r="DQ860">
        <v>0</v>
      </c>
      <c r="DR860">
        <v>0</v>
      </c>
      <c r="DS860">
        <v>0</v>
      </c>
      <c r="DT860">
        <v>0</v>
      </c>
      <c r="DU860">
        <v>0</v>
      </c>
      <c r="DV860">
        <v>0</v>
      </c>
      <c r="DW860">
        <v>0</v>
      </c>
      <c r="DX860">
        <v>0</v>
      </c>
      <c r="DY860">
        <v>0</v>
      </c>
      <c r="DZ860">
        <v>0</v>
      </c>
      <c r="EA860">
        <v>0</v>
      </c>
      <c r="EB860">
        <v>0</v>
      </c>
      <c r="EC860">
        <v>0</v>
      </c>
      <c r="ED860">
        <v>0</v>
      </c>
      <c r="EE860">
        <v>0</v>
      </c>
      <c r="EF860">
        <v>0</v>
      </c>
      <c r="EG860">
        <v>0</v>
      </c>
      <c r="EH860">
        <v>0</v>
      </c>
      <c r="EI860">
        <v>0</v>
      </c>
      <c r="EJ860">
        <v>0</v>
      </c>
      <c r="EK860">
        <v>0</v>
      </c>
      <c r="EL860">
        <v>0</v>
      </c>
      <c r="EM860">
        <v>0</v>
      </c>
      <c r="EN860">
        <v>0</v>
      </c>
      <c r="EO860">
        <v>0</v>
      </c>
      <c r="EP860">
        <v>0</v>
      </c>
      <c r="EQ860">
        <v>0</v>
      </c>
      <c r="ER860">
        <v>0</v>
      </c>
      <c r="ES860">
        <v>0</v>
      </c>
    </row>
    <row r="861" spans="1:149" hidden="1" x14ac:dyDescent="0.3">
      <c r="A861" t="s">
        <v>148</v>
      </c>
      <c r="B861" t="s">
        <v>1033</v>
      </c>
      <c r="C861" t="s">
        <v>1819</v>
      </c>
      <c r="D861" t="s">
        <v>151</v>
      </c>
      <c r="E861" t="s">
        <v>152</v>
      </c>
      <c r="F861" t="s">
        <v>1863</v>
      </c>
      <c r="G861" t="str">
        <f>VLOOKUP(L861,'[3]Locn Lookup 2'!G:H,2,FALSE)</f>
        <v>117 -  HAVEMEYER</v>
      </c>
      <c r="H861" t="str">
        <f t="shared" si="43"/>
        <v>26064117 -  HAVEMEYER</v>
      </c>
      <c r="I861" t="s">
        <v>154</v>
      </c>
      <c r="J861" t="s">
        <v>155</v>
      </c>
      <c r="L861" s="3">
        <v>117</v>
      </c>
      <c r="M861" t="s">
        <v>652</v>
      </c>
      <c r="N861" t="s">
        <v>1864</v>
      </c>
      <c r="O861" t="s">
        <v>151</v>
      </c>
      <c r="P861" t="s">
        <v>158</v>
      </c>
      <c r="Q861" t="s">
        <v>307</v>
      </c>
      <c r="R861">
        <v>0</v>
      </c>
      <c r="S861">
        <v>0</v>
      </c>
      <c r="T861">
        <v>0</v>
      </c>
      <c r="U861">
        <v>0</v>
      </c>
      <c r="V861">
        <v>0</v>
      </c>
      <c r="W861">
        <v>0</v>
      </c>
      <c r="X861">
        <v>0</v>
      </c>
      <c r="Y861">
        <v>0</v>
      </c>
      <c r="Z861">
        <v>0</v>
      </c>
      <c r="AA861">
        <v>0</v>
      </c>
      <c r="AB861">
        <v>860000</v>
      </c>
      <c r="AC861">
        <v>1400000</v>
      </c>
      <c r="AD861">
        <v>-17636.439999999999</v>
      </c>
      <c r="AE861">
        <f t="shared" si="44"/>
        <v>1382363.56</v>
      </c>
      <c r="AF861">
        <v>2242363.56</v>
      </c>
      <c r="AG861">
        <v>2242363.56</v>
      </c>
      <c r="AH861">
        <v>0</v>
      </c>
      <c r="AI861">
        <v>100</v>
      </c>
      <c r="AJ861">
        <v>0</v>
      </c>
      <c r="AK861">
        <v>0</v>
      </c>
      <c r="AL861">
        <v>0</v>
      </c>
      <c r="AM861">
        <v>0</v>
      </c>
      <c r="AN861">
        <v>0</v>
      </c>
      <c r="AO861">
        <v>0</v>
      </c>
      <c r="AP861">
        <v>0</v>
      </c>
      <c r="AQ861">
        <v>0</v>
      </c>
      <c r="AR861">
        <v>0</v>
      </c>
      <c r="AS861">
        <v>0</v>
      </c>
      <c r="AT861">
        <v>0</v>
      </c>
      <c r="AU861">
        <v>0</v>
      </c>
      <c r="AV861">
        <v>0</v>
      </c>
      <c r="AW861">
        <v>0</v>
      </c>
      <c r="AX861">
        <v>0</v>
      </c>
      <c r="AY861">
        <v>0</v>
      </c>
      <c r="AZ861" t="s">
        <v>1865</v>
      </c>
      <c r="BA861" t="s">
        <v>1863</v>
      </c>
      <c r="BB861" t="s">
        <v>161</v>
      </c>
      <c r="BC861" t="s">
        <v>161</v>
      </c>
      <c r="BD861" t="s">
        <v>161</v>
      </c>
      <c r="BE861" t="s">
        <v>161</v>
      </c>
      <c r="BF861" t="s">
        <v>159</v>
      </c>
      <c r="BG861" t="s">
        <v>161</v>
      </c>
      <c r="BH861" t="s">
        <v>161</v>
      </c>
      <c r="BI861">
        <v>0</v>
      </c>
      <c r="BJ861" t="s">
        <v>161</v>
      </c>
      <c r="BK861" t="s">
        <v>161</v>
      </c>
      <c r="BL861" t="s">
        <v>161</v>
      </c>
      <c r="BM861" t="s">
        <v>161</v>
      </c>
      <c r="BO861" t="s">
        <v>161</v>
      </c>
      <c r="BQ861" t="s">
        <v>161</v>
      </c>
      <c r="BS861" t="s">
        <v>161</v>
      </c>
      <c r="BU861" t="s">
        <v>161</v>
      </c>
      <c r="BW861" t="s">
        <v>161</v>
      </c>
      <c r="BX861" t="s">
        <v>161</v>
      </c>
      <c r="BZ861">
        <v>0</v>
      </c>
      <c r="CA861">
        <v>0</v>
      </c>
      <c r="CB861">
        <v>0</v>
      </c>
      <c r="CC861">
        <v>0</v>
      </c>
      <c r="CD861">
        <v>0</v>
      </c>
      <c r="CE861">
        <v>0</v>
      </c>
      <c r="CF861">
        <v>0</v>
      </c>
      <c r="CG861">
        <v>0</v>
      </c>
      <c r="CH861">
        <v>0</v>
      </c>
      <c r="CI861">
        <v>0</v>
      </c>
      <c r="CJ861">
        <v>0</v>
      </c>
      <c r="CK861">
        <v>0</v>
      </c>
      <c r="CL861">
        <v>0</v>
      </c>
      <c r="CM861">
        <v>0</v>
      </c>
      <c r="CN861">
        <v>0</v>
      </c>
      <c r="CO861">
        <v>0</v>
      </c>
      <c r="CP861">
        <v>0</v>
      </c>
      <c r="CQ861">
        <v>0</v>
      </c>
      <c r="CR861">
        <v>0</v>
      </c>
      <c r="CS861">
        <v>0</v>
      </c>
      <c r="CT861">
        <v>0</v>
      </c>
      <c r="CU861">
        <v>0</v>
      </c>
      <c r="CV861">
        <v>0</v>
      </c>
      <c r="CW861">
        <v>0</v>
      </c>
      <c r="CX861">
        <v>0</v>
      </c>
      <c r="CY861">
        <v>0</v>
      </c>
      <c r="CZ861">
        <v>0</v>
      </c>
      <c r="DA861">
        <v>0</v>
      </c>
      <c r="DB861">
        <v>0</v>
      </c>
      <c r="DC861">
        <v>0</v>
      </c>
      <c r="DD861">
        <v>0</v>
      </c>
      <c r="DE861">
        <v>0</v>
      </c>
      <c r="DF861">
        <v>0</v>
      </c>
      <c r="DG861">
        <v>0</v>
      </c>
      <c r="DH861">
        <v>0</v>
      </c>
      <c r="DI861">
        <v>0</v>
      </c>
      <c r="DJ861">
        <v>0</v>
      </c>
      <c r="DK861">
        <v>0</v>
      </c>
      <c r="DL861">
        <v>0</v>
      </c>
      <c r="DM861">
        <v>0</v>
      </c>
      <c r="DN861">
        <v>0</v>
      </c>
      <c r="DO861">
        <v>0</v>
      </c>
      <c r="DP861">
        <v>0</v>
      </c>
      <c r="DQ861">
        <v>0</v>
      </c>
      <c r="DR861">
        <v>0</v>
      </c>
      <c r="DS861">
        <v>0</v>
      </c>
      <c r="DT861">
        <v>0</v>
      </c>
      <c r="DU861">
        <v>0</v>
      </c>
      <c r="DV861">
        <v>0</v>
      </c>
      <c r="DW861">
        <v>0</v>
      </c>
      <c r="DX861">
        <v>0</v>
      </c>
      <c r="DY861">
        <v>0</v>
      </c>
      <c r="DZ861">
        <v>0</v>
      </c>
      <c r="EA861">
        <v>0</v>
      </c>
      <c r="EB861">
        <v>0</v>
      </c>
      <c r="EC861">
        <v>0</v>
      </c>
      <c r="ED861">
        <v>0</v>
      </c>
      <c r="EE861">
        <v>0</v>
      </c>
      <c r="EF861">
        <v>0</v>
      </c>
      <c r="EG861">
        <v>0</v>
      </c>
      <c r="EH861">
        <v>0</v>
      </c>
      <c r="EI861">
        <v>0</v>
      </c>
      <c r="EJ861">
        <v>0</v>
      </c>
      <c r="EK861">
        <v>0</v>
      </c>
      <c r="EL861">
        <v>17636.439999999999</v>
      </c>
      <c r="EM861">
        <v>0</v>
      </c>
      <c r="EN861">
        <v>-17636.439999999999</v>
      </c>
      <c r="EO861">
        <v>0</v>
      </c>
      <c r="EP861">
        <v>0</v>
      </c>
      <c r="EQ861">
        <v>0</v>
      </c>
      <c r="ER861">
        <v>0</v>
      </c>
      <c r="ES861">
        <v>0</v>
      </c>
    </row>
    <row r="862" spans="1:149" hidden="1" x14ac:dyDescent="0.3">
      <c r="A862" t="s">
        <v>148</v>
      </c>
      <c r="B862" t="s">
        <v>1033</v>
      </c>
      <c r="C862" t="s">
        <v>1819</v>
      </c>
      <c r="D862" t="s">
        <v>151</v>
      </c>
      <c r="E862" t="s">
        <v>152</v>
      </c>
      <c r="F862" t="s">
        <v>1866</v>
      </c>
      <c r="G862" t="str">
        <f>VLOOKUP(L862,'[3]Locn Lookup 2'!G:H,2,FALSE)</f>
        <v>117 -  HAVEMEYER</v>
      </c>
      <c r="H862" t="str">
        <f t="shared" si="43"/>
        <v>26065117 -  HAVEMEYER</v>
      </c>
      <c r="I862" t="s">
        <v>154</v>
      </c>
      <c r="J862" t="s">
        <v>155</v>
      </c>
      <c r="L862" s="3">
        <v>117</v>
      </c>
      <c r="M862" t="s">
        <v>652</v>
      </c>
      <c r="N862" t="s">
        <v>1867</v>
      </c>
      <c r="O862" t="s">
        <v>151</v>
      </c>
      <c r="P862" t="s">
        <v>158</v>
      </c>
      <c r="Q862" t="s">
        <v>307</v>
      </c>
      <c r="R862">
        <v>0</v>
      </c>
      <c r="S862">
        <v>0</v>
      </c>
      <c r="T862">
        <v>0</v>
      </c>
      <c r="U862">
        <v>0</v>
      </c>
      <c r="V862">
        <v>0</v>
      </c>
      <c r="W862">
        <v>0</v>
      </c>
      <c r="X862">
        <v>0</v>
      </c>
      <c r="Y862">
        <v>0</v>
      </c>
      <c r="Z862">
        <v>0</v>
      </c>
      <c r="AA862">
        <v>0</v>
      </c>
      <c r="AB862">
        <v>1138310</v>
      </c>
      <c r="AC862">
        <v>0</v>
      </c>
      <c r="AD862">
        <v>0</v>
      </c>
      <c r="AE862">
        <f t="shared" si="44"/>
        <v>0</v>
      </c>
      <c r="AF862">
        <v>1138310</v>
      </c>
      <c r="AG862">
        <v>1138310</v>
      </c>
      <c r="AH862">
        <v>0</v>
      </c>
      <c r="AI862">
        <v>100</v>
      </c>
      <c r="AJ862">
        <v>0</v>
      </c>
      <c r="AK862">
        <v>0</v>
      </c>
      <c r="AL862">
        <v>0</v>
      </c>
      <c r="AM862">
        <v>0</v>
      </c>
      <c r="AN862">
        <v>0</v>
      </c>
      <c r="AO862">
        <v>0</v>
      </c>
      <c r="AP862">
        <v>0</v>
      </c>
      <c r="AQ862">
        <v>0</v>
      </c>
      <c r="AR862">
        <v>0</v>
      </c>
      <c r="AS862">
        <v>0</v>
      </c>
      <c r="AT862">
        <v>0</v>
      </c>
      <c r="AU862">
        <v>0</v>
      </c>
      <c r="AV862">
        <v>0</v>
      </c>
      <c r="AW862">
        <v>0</v>
      </c>
      <c r="AX862">
        <v>0</v>
      </c>
      <c r="AY862">
        <v>0</v>
      </c>
      <c r="AZ862" t="s">
        <v>1868</v>
      </c>
      <c r="BA862" t="s">
        <v>1866</v>
      </c>
      <c r="BB862" t="s">
        <v>161</v>
      </c>
      <c r="BC862" t="s">
        <v>161</v>
      </c>
      <c r="BD862" t="s">
        <v>161</v>
      </c>
      <c r="BE862" t="s">
        <v>161</v>
      </c>
      <c r="BF862" t="s">
        <v>159</v>
      </c>
      <c r="BG862" t="s">
        <v>161</v>
      </c>
      <c r="BH862" t="s">
        <v>161</v>
      </c>
      <c r="BI862">
        <v>0</v>
      </c>
      <c r="BJ862" t="s">
        <v>161</v>
      </c>
      <c r="BK862" t="s">
        <v>161</v>
      </c>
      <c r="BL862" t="s">
        <v>161</v>
      </c>
      <c r="BM862" t="s">
        <v>161</v>
      </c>
      <c r="BO862" t="s">
        <v>161</v>
      </c>
      <c r="BQ862" t="s">
        <v>161</v>
      </c>
      <c r="BS862" t="s">
        <v>161</v>
      </c>
      <c r="BU862" t="s">
        <v>161</v>
      </c>
      <c r="BW862" t="s">
        <v>161</v>
      </c>
      <c r="BX862" t="s">
        <v>161</v>
      </c>
      <c r="BZ862">
        <v>0</v>
      </c>
      <c r="CA862">
        <v>0</v>
      </c>
      <c r="CB862">
        <v>0</v>
      </c>
      <c r="CC862">
        <v>0</v>
      </c>
      <c r="CD862">
        <v>0</v>
      </c>
      <c r="CE862">
        <v>0</v>
      </c>
      <c r="CF862">
        <v>0</v>
      </c>
      <c r="CG862">
        <v>0</v>
      </c>
      <c r="CH862">
        <v>0</v>
      </c>
      <c r="CI862">
        <v>0</v>
      </c>
      <c r="CJ862">
        <v>0</v>
      </c>
      <c r="CK862">
        <v>0</v>
      </c>
      <c r="CL862">
        <v>0</v>
      </c>
      <c r="CM862">
        <v>0</v>
      </c>
      <c r="CN862">
        <v>0</v>
      </c>
      <c r="CO862">
        <v>0</v>
      </c>
      <c r="CP862">
        <v>0</v>
      </c>
      <c r="CQ862">
        <v>0</v>
      </c>
      <c r="CR862">
        <v>0</v>
      </c>
      <c r="CS862">
        <v>0</v>
      </c>
      <c r="CT862">
        <v>0</v>
      </c>
      <c r="CU862">
        <v>0</v>
      </c>
      <c r="CV862">
        <v>0</v>
      </c>
      <c r="CW862">
        <v>0</v>
      </c>
      <c r="CX862">
        <v>0</v>
      </c>
      <c r="CY862">
        <v>0</v>
      </c>
      <c r="CZ862">
        <v>0</v>
      </c>
      <c r="DA862">
        <v>0</v>
      </c>
      <c r="DB862">
        <v>0</v>
      </c>
      <c r="DC862">
        <v>0</v>
      </c>
      <c r="DD862">
        <v>0</v>
      </c>
      <c r="DE862">
        <v>0</v>
      </c>
      <c r="DF862">
        <v>0</v>
      </c>
      <c r="DG862">
        <v>0</v>
      </c>
      <c r="DH862">
        <v>0</v>
      </c>
      <c r="DI862">
        <v>0</v>
      </c>
      <c r="DJ862">
        <v>0</v>
      </c>
      <c r="DK862">
        <v>0</v>
      </c>
      <c r="DL862">
        <v>0</v>
      </c>
      <c r="DM862">
        <v>0</v>
      </c>
      <c r="DN862">
        <v>0</v>
      </c>
      <c r="DO862">
        <v>0</v>
      </c>
      <c r="DP862">
        <v>0</v>
      </c>
      <c r="DQ862">
        <v>0</v>
      </c>
      <c r="DR862">
        <v>0</v>
      </c>
      <c r="DS862">
        <v>0</v>
      </c>
      <c r="DT862">
        <v>0</v>
      </c>
      <c r="DU862">
        <v>0</v>
      </c>
      <c r="DV862">
        <v>0</v>
      </c>
      <c r="DW862">
        <v>0</v>
      </c>
      <c r="DX862">
        <v>0</v>
      </c>
      <c r="DY862">
        <v>0</v>
      </c>
      <c r="DZ862">
        <v>0</v>
      </c>
      <c r="EA862">
        <v>0</v>
      </c>
      <c r="EB862">
        <v>0</v>
      </c>
      <c r="EC862">
        <v>0</v>
      </c>
      <c r="ED862">
        <v>0</v>
      </c>
      <c r="EE862">
        <v>0</v>
      </c>
      <c r="EF862">
        <v>0</v>
      </c>
      <c r="EG862">
        <v>0</v>
      </c>
      <c r="EH862">
        <v>0</v>
      </c>
      <c r="EI862">
        <v>0</v>
      </c>
      <c r="EJ862">
        <v>0</v>
      </c>
      <c r="EK862">
        <v>0</v>
      </c>
      <c r="EL862">
        <v>0</v>
      </c>
      <c r="EM862">
        <v>0</v>
      </c>
      <c r="EN862">
        <v>0</v>
      </c>
      <c r="EO862">
        <v>0</v>
      </c>
      <c r="EP862">
        <v>0</v>
      </c>
      <c r="EQ862">
        <v>0</v>
      </c>
      <c r="ER862">
        <v>0</v>
      </c>
      <c r="ES862">
        <v>0</v>
      </c>
    </row>
    <row r="863" spans="1:149" hidden="1" x14ac:dyDescent="0.3">
      <c r="A863" t="s">
        <v>148</v>
      </c>
      <c r="B863" t="s">
        <v>1033</v>
      </c>
      <c r="C863" t="s">
        <v>1819</v>
      </c>
      <c r="D863" t="s">
        <v>151</v>
      </c>
      <c r="E863" t="s">
        <v>152</v>
      </c>
      <c r="F863" t="s">
        <v>1869</v>
      </c>
      <c r="G863" t="str">
        <f>VLOOKUP(L863,'[3]Locn Lookup 2'!G:H,2,FALSE)</f>
        <v>117 -  HAVEMEYER</v>
      </c>
      <c r="H863" t="str">
        <f t="shared" si="43"/>
        <v>26066117 -  HAVEMEYER</v>
      </c>
      <c r="I863" t="s">
        <v>154</v>
      </c>
      <c r="J863" t="s">
        <v>155</v>
      </c>
      <c r="L863" s="3">
        <v>117</v>
      </c>
      <c r="M863" t="s">
        <v>652</v>
      </c>
      <c r="N863" t="s">
        <v>1870</v>
      </c>
      <c r="O863" t="s">
        <v>151</v>
      </c>
      <c r="P863" t="s">
        <v>158</v>
      </c>
      <c r="Q863" t="s">
        <v>307</v>
      </c>
      <c r="R863">
        <v>0</v>
      </c>
      <c r="S863">
        <v>0</v>
      </c>
      <c r="T863">
        <v>0</v>
      </c>
      <c r="U863">
        <v>0</v>
      </c>
      <c r="V863">
        <v>0</v>
      </c>
      <c r="W863">
        <v>0</v>
      </c>
      <c r="X863">
        <v>0</v>
      </c>
      <c r="Y863">
        <v>0</v>
      </c>
      <c r="Z863">
        <v>0</v>
      </c>
      <c r="AA863">
        <v>0</v>
      </c>
      <c r="AB863">
        <v>1090000</v>
      </c>
      <c r="AC863">
        <v>0</v>
      </c>
      <c r="AD863">
        <v>-102.76</v>
      </c>
      <c r="AE863">
        <f t="shared" si="44"/>
        <v>-102.76</v>
      </c>
      <c r="AF863">
        <v>1089897.24</v>
      </c>
      <c r="AG863">
        <v>1089897.24</v>
      </c>
      <c r="AH863">
        <v>0</v>
      </c>
      <c r="AI863">
        <v>100</v>
      </c>
      <c r="AJ863">
        <v>0</v>
      </c>
      <c r="AK863">
        <v>0</v>
      </c>
      <c r="AL863">
        <v>0</v>
      </c>
      <c r="AM863">
        <v>0</v>
      </c>
      <c r="AN863">
        <v>0</v>
      </c>
      <c r="AO863">
        <v>0</v>
      </c>
      <c r="AP863">
        <v>0</v>
      </c>
      <c r="AQ863">
        <v>0</v>
      </c>
      <c r="AR863">
        <v>0</v>
      </c>
      <c r="AS863">
        <v>0</v>
      </c>
      <c r="AT863">
        <v>0</v>
      </c>
      <c r="AU863">
        <v>0</v>
      </c>
      <c r="AV863">
        <v>0</v>
      </c>
      <c r="AW863">
        <v>0</v>
      </c>
      <c r="AX863">
        <v>0</v>
      </c>
      <c r="AY863">
        <v>0</v>
      </c>
      <c r="AZ863" t="s">
        <v>613</v>
      </c>
      <c r="BA863" t="s">
        <v>1869</v>
      </c>
      <c r="BB863" t="s">
        <v>161</v>
      </c>
      <c r="BC863" t="s">
        <v>161</v>
      </c>
      <c r="BD863" t="s">
        <v>161</v>
      </c>
      <c r="BE863" t="s">
        <v>161</v>
      </c>
      <c r="BF863" t="s">
        <v>159</v>
      </c>
      <c r="BG863" t="s">
        <v>161</v>
      </c>
      <c r="BH863" t="s">
        <v>161</v>
      </c>
      <c r="BI863">
        <v>0</v>
      </c>
      <c r="BJ863" t="s">
        <v>161</v>
      </c>
      <c r="BK863" t="s">
        <v>161</v>
      </c>
      <c r="BL863" t="s">
        <v>161</v>
      </c>
      <c r="BM863" t="s">
        <v>161</v>
      </c>
      <c r="BO863" t="s">
        <v>161</v>
      </c>
      <c r="BQ863" t="s">
        <v>161</v>
      </c>
      <c r="BS863" t="s">
        <v>161</v>
      </c>
      <c r="BU863" t="s">
        <v>161</v>
      </c>
      <c r="BW863" t="s">
        <v>161</v>
      </c>
      <c r="BX863" t="s">
        <v>161</v>
      </c>
      <c r="BZ863">
        <v>0</v>
      </c>
      <c r="CA863">
        <v>0</v>
      </c>
      <c r="CB863">
        <v>0</v>
      </c>
      <c r="CC863">
        <v>0</v>
      </c>
      <c r="CD863">
        <v>0</v>
      </c>
      <c r="CE863">
        <v>0</v>
      </c>
      <c r="CF863">
        <v>0</v>
      </c>
      <c r="CG863">
        <v>0</v>
      </c>
      <c r="CH863">
        <v>0</v>
      </c>
      <c r="CI863">
        <v>0</v>
      </c>
      <c r="CJ863">
        <v>0</v>
      </c>
      <c r="CK863">
        <v>0</v>
      </c>
      <c r="CL863">
        <v>0</v>
      </c>
      <c r="CM863">
        <v>0</v>
      </c>
      <c r="CN863">
        <v>0</v>
      </c>
      <c r="CO863">
        <v>0</v>
      </c>
      <c r="CP863">
        <v>0</v>
      </c>
      <c r="CQ863">
        <v>0</v>
      </c>
      <c r="CR863">
        <v>0</v>
      </c>
      <c r="CS863">
        <v>0</v>
      </c>
      <c r="CT863">
        <v>0</v>
      </c>
      <c r="CU863">
        <v>0</v>
      </c>
      <c r="CV863">
        <v>0</v>
      </c>
      <c r="CW863">
        <v>0</v>
      </c>
      <c r="CX863">
        <v>0</v>
      </c>
      <c r="CY863">
        <v>0</v>
      </c>
      <c r="CZ863">
        <v>0</v>
      </c>
      <c r="DA863">
        <v>0</v>
      </c>
      <c r="DB863">
        <v>0</v>
      </c>
      <c r="DC863">
        <v>0</v>
      </c>
      <c r="DD863">
        <v>0</v>
      </c>
      <c r="DE863">
        <v>0</v>
      </c>
      <c r="DF863">
        <v>0</v>
      </c>
      <c r="DG863">
        <v>0</v>
      </c>
      <c r="DH863">
        <v>0</v>
      </c>
      <c r="DI863">
        <v>0</v>
      </c>
      <c r="DJ863">
        <v>0</v>
      </c>
      <c r="DK863">
        <v>0</v>
      </c>
      <c r="DL863">
        <v>0</v>
      </c>
      <c r="DM863">
        <v>0</v>
      </c>
      <c r="DN863">
        <v>0</v>
      </c>
      <c r="DO863">
        <v>0</v>
      </c>
      <c r="DP863">
        <v>0</v>
      </c>
      <c r="DQ863">
        <v>0</v>
      </c>
      <c r="DR863">
        <v>0</v>
      </c>
      <c r="DS863">
        <v>0</v>
      </c>
      <c r="DT863">
        <v>0</v>
      </c>
      <c r="DU863">
        <v>0</v>
      </c>
      <c r="DV863">
        <v>0</v>
      </c>
      <c r="DW863">
        <v>0</v>
      </c>
      <c r="DX863">
        <v>0</v>
      </c>
      <c r="DY863">
        <v>0</v>
      </c>
      <c r="DZ863">
        <v>0</v>
      </c>
      <c r="EA863">
        <v>0</v>
      </c>
      <c r="EB863">
        <v>0</v>
      </c>
      <c r="EC863">
        <v>0</v>
      </c>
      <c r="ED863">
        <v>0</v>
      </c>
      <c r="EE863">
        <v>0</v>
      </c>
      <c r="EF863">
        <v>0</v>
      </c>
      <c r="EG863">
        <v>0</v>
      </c>
      <c r="EH863">
        <v>0</v>
      </c>
      <c r="EI863">
        <v>0</v>
      </c>
      <c r="EJ863">
        <v>0</v>
      </c>
      <c r="EK863">
        <v>0</v>
      </c>
      <c r="EL863">
        <v>0</v>
      </c>
      <c r="EM863">
        <v>0</v>
      </c>
      <c r="EN863">
        <v>0</v>
      </c>
      <c r="EO863">
        <v>0</v>
      </c>
      <c r="EP863">
        <v>0</v>
      </c>
      <c r="EQ863">
        <v>0</v>
      </c>
      <c r="ER863">
        <v>0</v>
      </c>
      <c r="ES863">
        <v>0</v>
      </c>
    </row>
    <row r="864" spans="1:149" hidden="1" x14ac:dyDescent="0.3">
      <c r="A864" t="s">
        <v>148</v>
      </c>
      <c r="B864" t="s">
        <v>1033</v>
      </c>
      <c r="C864" t="s">
        <v>1819</v>
      </c>
      <c r="D864" t="s">
        <v>151</v>
      </c>
      <c r="E864" t="s">
        <v>152</v>
      </c>
      <c r="F864" t="s">
        <v>1871</v>
      </c>
      <c r="G864" t="str">
        <f>VLOOKUP(L864,'[3]Locn Lookup 2'!G:H,2,FALSE)</f>
        <v>117 -  HAVEMEYER</v>
      </c>
      <c r="H864" t="str">
        <f t="shared" si="43"/>
        <v>26092117 -  HAVEMEYER</v>
      </c>
      <c r="I864" t="s">
        <v>154</v>
      </c>
      <c r="J864" t="s">
        <v>155</v>
      </c>
      <c r="L864" s="3">
        <v>117</v>
      </c>
      <c r="M864" t="s">
        <v>652</v>
      </c>
      <c r="N864" t="s">
        <v>1872</v>
      </c>
      <c r="O864" t="s">
        <v>151</v>
      </c>
      <c r="P864" t="s">
        <v>158</v>
      </c>
      <c r="Q864" t="s">
        <v>307</v>
      </c>
      <c r="R864">
        <v>0</v>
      </c>
      <c r="S864">
        <v>0</v>
      </c>
      <c r="T864">
        <v>0</v>
      </c>
      <c r="U864">
        <v>0</v>
      </c>
      <c r="V864">
        <v>0</v>
      </c>
      <c r="W864">
        <v>0</v>
      </c>
      <c r="X864">
        <v>0</v>
      </c>
      <c r="Y864">
        <v>0</v>
      </c>
      <c r="Z864">
        <v>0</v>
      </c>
      <c r="AA864">
        <v>0</v>
      </c>
      <c r="AB864">
        <v>587000</v>
      </c>
      <c r="AC864">
        <v>166800</v>
      </c>
      <c r="AD864">
        <v>0</v>
      </c>
      <c r="AE864">
        <f t="shared" si="44"/>
        <v>166800</v>
      </c>
      <c r="AF864">
        <v>753800</v>
      </c>
      <c r="AG864">
        <v>753800</v>
      </c>
      <c r="AH864">
        <v>0</v>
      </c>
      <c r="AI864">
        <v>100</v>
      </c>
      <c r="AJ864">
        <v>0</v>
      </c>
      <c r="AK864">
        <v>0</v>
      </c>
      <c r="AL864">
        <v>0</v>
      </c>
      <c r="AM864">
        <v>0</v>
      </c>
      <c r="AN864">
        <v>0</v>
      </c>
      <c r="AO864">
        <v>0</v>
      </c>
      <c r="AP864">
        <v>0</v>
      </c>
      <c r="AQ864">
        <v>0</v>
      </c>
      <c r="AR864">
        <v>0</v>
      </c>
      <c r="AS864">
        <v>0</v>
      </c>
      <c r="AT864">
        <v>0</v>
      </c>
      <c r="AU864">
        <v>0</v>
      </c>
      <c r="AV864">
        <v>0</v>
      </c>
      <c r="AW864">
        <v>0</v>
      </c>
      <c r="AX864">
        <v>0</v>
      </c>
      <c r="AY864">
        <v>0</v>
      </c>
      <c r="AZ864" t="s">
        <v>1873</v>
      </c>
      <c r="BA864" t="s">
        <v>1871</v>
      </c>
      <c r="BB864" t="s">
        <v>161</v>
      </c>
      <c r="BC864" t="s">
        <v>161</v>
      </c>
      <c r="BD864" t="s">
        <v>161</v>
      </c>
      <c r="BE864" t="s">
        <v>161</v>
      </c>
      <c r="BF864" t="s">
        <v>159</v>
      </c>
      <c r="BG864" t="s">
        <v>161</v>
      </c>
      <c r="BH864" t="s">
        <v>161</v>
      </c>
      <c r="BI864">
        <v>0</v>
      </c>
      <c r="BJ864" t="s">
        <v>161</v>
      </c>
      <c r="BK864" t="s">
        <v>161</v>
      </c>
      <c r="BL864" t="s">
        <v>161</v>
      </c>
      <c r="BM864" t="s">
        <v>161</v>
      </c>
      <c r="BO864" t="s">
        <v>161</v>
      </c>
      <c r="BQ864" t="s">
        <v>161</v>
      </c>
      <c r="BS864" t="s">
        <v>161</v>
      </c>
      <c r="BU864" t="s">
        <v>161</v>
      </c>
      <c r="BW864" t="s">
        <v>161</v>
      </c>
      <c r="BX864" t="s">
        <v>161</v>
      </c>
      <c r="BZ864">
        <v>0</v>
      </c>
      <c r="CA864">
        <v>0</v>
      </c>
      <c r="CB864">
        <v>0</v>
      </c>
      <c r="CC864">
        <v>0</v>
      </c>
      <c r="CD864">
        <v>0</v>
      </c>
      <c r="CE864">
        <v>0</v>
      </c>
      <c r="CF864">
        <v>0</v>
      </c>
      <c r="CG864">
        <v>0</v>
      </c>
      <c r="CH864">
        <v>0</v>
      </c>
      <c r="CI864">
        <v>0</v>
      </c>
      <c r="CJ864">
        <v>0</v>
      </c>
      <c r="CK864">
        <v>0</v>
      </c>
      <c r="CL864">
        <v>0</v>
      </c>
      <c r="CM864">
        <v>0</v>
      </c>
      <c r="CN864">
        <v>0</v>
      </c>
      <c r="CO864">
        <v>0</v>
      </c>
      <c r="CP864">
        <v>0</v>
      </c>
      <c r="CQ864">
        <v>0</v>
      </c>
      <c r="CR864">
        <v>0</v>
      </c>
      <c r="CS864">
        <v>0</v>
      </c>
      <c r="CT864">
        <v>0</v>
      </c>
      <c r="CU864">
        <v>0</v>
      </c>
      <c r="CV864">
        <v>0</v>
      </c>
      <c r="CW864">
        <v>0</v>
      </c>
      <c r="CX864">
        <v>0</v>
      </c>
      <c r="CY864">
        <v>0</v>
      </c>
      <c r="CZ864">
        <v>0</v>
      </c>
      <c r="DA864">
        <v>0</v>
      </c>
      <c r="DB864">
        <v>0</v>
      </c>
      <c r="DC864">
        <v>0</v>
      </c>
      <c r="DD864">
        <v>0</v>
      </c>
      <c r="DE864">
        <v>0</v>
      </c>
      <c r="DF864">
        <v>0</v>
      </c>
      <c r="DG864">
        <v>0</v>
      </c>
      <c r="DH864">
        <v>0</v>
      </c>
      <c r="DI864">
        <v>0</v>
      </c>
      <c r="DJ864">
        <v>0</v>
      </c>
      <c r="DK864">
        <v>0</v>
      </c>
      <c r="DL864">
        <v>0</v>
      </c>
      <c r="DM864">
        <v>0</v>
      </c>
      <c r="DN864">
        <v>0</v>
      </c>
      <c r="DO864">
        <v>0</v>
      </c>
      <c r="DP864">
        <v>0</v>
      </c>
      <c r="DQ864">
        <v>0</v>
      </c>
      <c r="DR864">
        <v>0</v>
      </c>
      <c r="DS864">
        <v>0</v>
      </c>
      <c r="DT864">
        <v>0</v>
      </c>
      <c r="DU864">
        <v>0</v>
      </c>
      <c r="DV864">
        <v>0</v>
      </c>
      <c r="DW864">
        <v>0</v>
      </c>
      <c r="DX864">
        <v>0</v>
      </c>
      <c r="DY864">
        <v>0</v>
      </c>
      <c r="DZ864">
        <v>0</v>
      </c>
      <c r="EA864">
        <v>0</v>
      </c>
      <c r="EB864">
        <v>0</v>
      </c>
      <c r="EC864">
        <v>0</v>
      </c>
      <c r="ED864">
        <v>0</v>
      </c>
      <c r="EE864">
        <v>0</v>
      </c>
      <c r="EF864">
        <v>0</v>
      </c>
      <c r="EG864">
        <v>0</v>
      </c>
      <c r="EH864">
        <v>0</v>
      </c>
      <c r="EI864">
        <v>0</v>
      </c>
      <c r="EJ864">
        <v>0</v>
      </c>
      <c r="EK864">
        <v>0</v>
      </c>
      <c r="EL864">
        <v>0</v>
      </c>
      <c r="EM864">
        <v>0</v>
      </c>
      <c r="EN864">
        <v>0</v>
      </c>
      <c r="EO864">
        <v>0</v>
      </c>
      <c r="EP864">
        <v>0</v>
      </c>
      <c r="EQ864">
        <v>0</v>
      </c>
      <c r="ER864">
        <v>0</v>
      </c>
      <c r="ES864">
        <v>0</v>
      </c>
    </row>
    <row r="865" spans="1:149" hidden="1" x14ac:dyDescent="0.3">
      <c r="A865" t="s">
        <v>148</v>
      </c>
      <c r="B865" t="s">
        <v>1033</v>
      </c>
      <c r="C865" t="s">
        <v>1819</v>
      </c>
      <c r="D865" t="s">
        <v>151</v>
      </c>
      <c r="E865" t="s">
        <v>152</v>
      </c>
      <c r="F865" t="s">
        <v>1076</v>
      </c>
      <c r="G865" t="str">
        <f>VLOOKUP(L865,'[3]Locn Lookup 2'!G:H,2,FALSE)</f>
        <v>117 -  HAVEMEYER</v>
      </c>
      <c r="H865" t="str">
        <f t="shared" si="43"/>
        <v>27049117 -  HAVEMEYER</v>
      </c>
      <c r="I865" t="s">
        <v>154</v>
      </c>
      <c r="J865" t="s">
        <v>155</v>
      </c>
      <c r="L865" s="3">
        <v>117</v>
      </c>
      <c r="M865" t="s">
        <v>652</v>
      </c>
      <c r="N865" t="s">
        <v>1874</v>
      </c>
      <c r="O865" t="s">
        <v>151</v>
      </c>
      <c r="P865" t="s">
        <v>158</v>
      </c>
      <c r="Q865" t="s">
        <v>307</v>
      </c>
      <c r="R865">
        <v>0</v>
      </c>
      <c r="S865">
        <v>0</v>
      </c>
      <c r="T865">
        <v>0</v>
      </c>
      <c r="U865">
        <v>0</v>
      </c>
      <c r="V865">
        <v>0</v>
      </c>
      <c r="W865">
        <v>0</v>
      </c>
      <c r="X865">
        <v>0</v>
      </c>
      <c r="Y865">
        <v>0</v>
      </c>
      <c r="Z865">
        <v>0</v>
      </c>
      <c r="AA865">
        <v>0</v>
      </c>
      <c r="AB865">
        <v>600000</v>
      </c>
      <c r="AC865">
        <v>0</v>
      </c>
      <c r="AD865">
        <v>-187.64</v>
      </c>
      <c r="AE865">
        <f t="shared" si="44"/>
        <v>-187.64</v>
      </c>
      <c r="AF865">
        <v>599812.36</v>
      </c>
      <c r="AG865">
        <v>599812.36</v>
      </c>
      <c r="AH865">
        <v>0</v>
      </c>
      <c r="AI865">
        <v>100</v>
      </c>
      <c r="AJ865">
        <v>0</v>
      </c>
      <c r="AK865">
        <v>0</v>
      </c>
      <c r="AL865">
        <v>0</v>
      </c>
      <c r="AM865">
        <v>0</v>
      </c>
      <c r="AN865">
        <v>0</v>
      </c>
      <c r="AO865">
        <v>0</v>
      </c>
      <c r="AP865">
        <v>0</v>
      </c>
      <c r="AQ865">
        <v>0</v>
      </c>
      <c r="AR865">
        <v>0</v>
      </c>
      <c r="AS865">
        <v>0</v>
      </c>
      <c r="AT865">
        <v>0</v>
      </c>
      <c r="AU865">
        <v>0</v>
      </c>
      <c r="AV865">
        <v>0</v>
      </c>
      <c r="AW865">
        <v>0</v>
      </c>
      <c r="AX865">
        <v>0</v>
      </c>
      <c r="AY865">
        <v>0</v>
      </c>
      <c r="AZ865" t="s">
        <v>1078</v>
      </c>
      <c r="BA865" t="s">
        <v>1076</v>
      </c>
      <c r="BB865" t="s">
        <v>161</v>
      </c>
      <c r="BC865" t="s">
        <v>161</v>
      </c>
      <c r="BD865" t="s">
        <v>161</v>
      </c>
      <c r="BE865" t="s">
        <v>161</v>
      </c>
      <c r="BF865" t="s">
        <v>159</v>
      </c>
      <c r="BG865" t="s">
        <v>161</v>
      </c>
      <c r="BH865" t="s">
        <v>161</v>
      </c>
      <c r="BI865">
        <v>0</v>
      </c>
      <c r="BJ865" t="s">
        <v>161</v>
      </c>
      <c r="BK865" t="s">
        <v>161</v>
      </c>
      <c r="BL865" t="s">
        <v>161</v>
      </c>
      <c r="BM865" t="s">
        <v>161</v>
      </c>
      <c r="BO865" t="s">
        <v>161</v>
      </c>
      <c r="BQ865" t="s">
        <v>161</v>
      </c>
      <c r="BS865" t="s">
        <v>161</v>
      </c>
      <c r="BU865" t="s">
        <v>161</v>
      </c>
      <c r="BW865" t="s">
        <v>161</v>
      </c>
      <c r="BX865" t="s">
        <v>161</v>
      </c>
      <c r="BZ865">
        <v>0</v>
      </c>
      <c r="CA865">
        <v>0</v>
      </c>
      <c r="CB865">
        <v>0</v>
      </c>
      <c r="CC865">
        <v>0</v>
      </c>
      <c r="CD865">
        <v>0</v>
      </c>
      <c r="CE865">
        <v>0</v>
      </c>
      <c r="CF865">
        <v>0</v>
      </c>
      <c r="CG865">
        <v>0</v>
      </c>
      <c r="CH865">
        <v>0</v>
      </c>
      <c r="CI865">
        <v>0</v>
      </c>
      <c r="CJ865">
        <v>0</v>
      </c>
      <c r="CK865">
        <v>0</v>
      </c>
      <c r="CL865">
        <v>0</v>
      </c>
      <c r="CM865">
        <v>0</v>
      </c>
      <c r="CN865">
        <v>0</v>
      </c>
      <c r="CO865">
        <v>0</v>
      </c>
      <c r="CP865">
        <v>0</v>
      </c>
      <c r="CQ865">
        <v>0</v>
      </c>
      <c r="CR865">
        <v>0</v>
      </c>
      <c r="CS865">
        <v>0</v>
      </c>
      <c r="CT865">
        <v>0</v>
      </c>
      <c r="CU865">
        <v>0</v>
      </c>
      <c r="CV865">
        <v>0</v>
      </c>
      <c r="CW865">
        <v>0</v>
      </c>
      <c r="CX865">
        <v>0</v>
      </c>
      <c r="CY865">
        <v>0</v>
      </c>
      <c r="CZ865">
        <v>0</v>
      </c>
      <c r="DA865">
        <v>0</v>
      </c>
      <c r="DB865">
        <v>0</v>
      </c>
      <c r="DC865">
        <v>0</v>
      </c>
      <c r="DD865">
        <v>0</v>
      </c>
      <c r="DE865">
        <v>0</v>
      </c>
      <c r="DF865">
        <v>0</v>
      </c>
      <c r="DG865">
        <v>0</v>
      </c>
      <c r="DH865">
        <v>0</v>
      </c>
      <c r="DI865">
        <v>0</v>
      </c>
      <c r="DJ865">
        <v>0</v>
      </c>
      <c r="DK865">
        <v>0</v>
      </c>
      <c r="DL865">
        <v>0</v>
      </c>
      <c r="DM865">
        <v>0</v>
      </c>
      <c r="DN865">
        <v>0</v>
      </c>
      <c r="DO865">
        <v>0</v>
      </c>
      <c r="DP865">
        <v>0</v>
      </c>
      <c r="DQ865">
        <v>0</v>
      </c>
      <c r="DR865">
        <v>0</v>
      </c>
      <c r="DS865">
        <v>0</v>
      </c>
      <c r="DT865">
        <v>0</v>
      </c>
      <c r="DU865">
        <v>0</v>
      </c>
      <c r="DV865">
        <v>0</v>
      </c>
      <c r="DW865">
        <v>0</v>
      </c>
      <c r="DX865">
        <v>0</v>
      </c>
      <c r="DY865">
        <v>0</v>
      </c>
      <c r="DZ865">
        <v>0</v>
      </c>
      <c r="EA865">
        <v>0</v>
      </c>
      <c r="EB865">
        <v>0</v>
      </c>
      <c r="EC865">
        <v>0</v>
      </c>
      <c r="ED865">
        <v>0</v>
      </c>
      <c r="EE865">
        <v>0</v>
      </c>
      <c r="EF865">
        <v>0</v>
      </c>
      <c r="EG865">
        <v>0</v>
      </c>
      <c r="EH865">
        <v>0</v>
      </c>
      <c r="EI865">
        <v>0</v>
      </c>
      <c r="EJ865">
        <v>0</v>
      </c>
      <c r="EK865">
        <v>0</v>
      </c>
      <c r="EL865">
        <v>0</v>
      </c>
      <c r="EM865">
        <v>0</v>
      </c>
      <c r="EN865">
        <v>0</v>
      </c>
      <c r="EO865">
        <v>0</v>
      </c>
      <c r="EP865">
        <v>0</v>
      </c>
      <c r="EQ865">
        <v>0</v>
      </c>
      <c r="ER865">
        <v>0</v>
      </c>
      <c r="ES865">
        <v>0</v>
      </c>
    </row>
    <row r="866" spans="1:149" hidden="1" x14ac:dyDescent="0.3">
      <c r="A866" t="s">
        <v>148</v>
      </c>
      <c r="B866" t="s">
        <v>1033</v>
      </c>
      <c r="C866" t="s">
        <v>1819</v>
      </c>
      <c r="D866" t="s">
        <v>151</v>
      </c>
      <c r="E866" t="s">
        <v>152</v>
      </c>
      <c r="F866" t="s">
        <v>1079</v>
      </c>
      <c r="G866" t="str">
        <f>VLOOKUP(L866,'[3]Locn Lookup 2'!G:H,2,FALSE)</f>
        <v>117 -  HAVEMEYER</v>
      </c>
      <c r="H866" t="str">
        <f t="shared" si="43"/>
        <v>27050117 -  HAVEMEYER</v>
      </c>
      <c r="I866" t="s">
        <v>154</v>
      </c>
      <c r="J866" t="s">
        <v>155</v>
      </c>
      <c r="L866" s="3">
        <v>117</v>
      </c>
      <c r="M866" t="s">
        <v>652</v>
      </c>
      <c r="N866" t="s">
        <v>1875</v>
      </c>
      <c r="O866" t="s">
        <v>151</v>
      </c>
      <c r="P866" t="s">
        <v>158</v>
      </c>
      <c r="Q866" t="s">
        <v>307</v>
      </c>
      <c r="R866">
        <v>0</v>
      </c>
      <c r="S866">
        <v>0</v>
      </c>
      <c r="T866">
        <v>0</v>
      </c>
      <c r="U866">
        <v>0</v>
      </c>
      <c r="V866">
        <v>0</v>
      </c>
      <c r="W866">
        <v>0</v>
      </c>
      <c r="X866">
        <v>0</v>
      </c>
      <c r="Y866">
        <v>0</v>
      </c>
      <c r="Z866">
        <v>0</v>
      </c>
      <c r="AA866">
        <v>0</v>
      </c>
      <c r="AB866">
        <v>706000</v>
      </c>
      <c r="AC866">
        <v>0</v>
      </c>
      <c r="AD866">
        <v>0</v>
      </c>
      <c r="AE866">
        <f t="shared" si="44"/>
        <v>0</v>
      </c>
      <c r="AF866">
        <v>706000</v>
      </c>
      <c r="AG866">
        <v>706000</v>
      </c>
      <c r="AH866">
        <v>0</v>
      </c>
      <c r="AI866">
        <v>100</v>
      </c>
      <c r="AJ866">
        <v>0</v>
      </c>
      <c r="AK866">
        <v>0</v>
      </c>
      <c r="AL866">
        <v>0</v>
      </c>
      <c r="AM866">
        <v>0</v>
      </c>
      <c r="AN866">
        <v>0</v>
      </c>
      <c r="AO866">
        <v>0</v>
      </c>
      <c r="AP866">
        <v>0</v>
      </c>
      <c r="AQ866">
        <v>0</v>
      </c>
      <c r="AR866">
        <v>0</v>
      </c>
      <c r="AS866">
        <v>0</v>
      </c>
      <c r="AT866">
        <v>0</v>
      </c>
      <c r="AU866">
        <v>0</v>
      </c>
      <c r="AV866">
        <v>0</v>
      </c>
      <c r="AW866">
        <v>0</v>
      </c>
      <c r="AX866">
        <v>0</v>
      </c>
      <c r="AY866">
        <v>0</v>
      </c>
      <c r="AZ866" t="s">
        <v>1081</v>
      </c>
      <c r="BA866" t="s">
        <v>1079</v>
      </c>
      <c r="BB866" t="s">
        <v>161</v>
      </c>
      <c r="BC866" t="s">
        <v>161</v>
      </c>
      <c r="BD866" t="s">
        <v>161</v>
      </c>
      <c r="BE866" t="s">
        <v>161</v>
      </c>
      <c r="BF866" t="s">
        <v>159</v>
      </c>
      <c r="BG866" t="s">
        <v>161</v>
      </c>
      <c r="BH866" t="s">
        <v>161</v>
      </c>
      <c r="BI866">
        <v>0</v>
      </c>
      <c r="BJ866" t="s">
        <v>161</v>
      </c>
      <c r="BK866" t="s">
        <v>161</v>
      </c>
      <c r="BL866" t="s">
        <v>161</v>
      </c>
      <c r="BM866" t="s">
        <v>161</v>
      </c>
      <c r="BO866" t="s">
        <v>161</v>
      </c>
      <c r="BQ866" t="s">
        <v>161</v>
      </c>
      <c r="BS866" t="s">
        <v>161</v>
      </c>
      <c r="BU866" t="s">
        <v>161</v>
      </c>
      <c r="BW866" t="s">
        <v>161</v>
      </c>
      <c r="BX866" t="s">
        <v>161</v>
      </c>
      <c r="BZ866">
        <v>0</v>
      </c>
      <c r="CA866">
        <v>0</v>
      </c>
      <c r="CB866">
        <v>0</v>
      </c>
      <c r="CC866">
        <v>0</v>
      </c>
      <c r="CD866">
        <v>0</v>
      </c>
      <c r="CE866">
        <v>0</v>
      </c>
      <c r="CF866">
        <v>0</v>
      </c>
      <c r="CG866">
        <v>0</v>
      </c>
      <c r="CH866">
        <v>0</v>
      </c>
      <c r="CI866">
        <v>0</v>
      </c>
      <c r="CJ866">
        <v>0</v>
      </c>
      <c r="CK866">
        <v>0</v>
      </c>
      <c r="CL866">
        <v>0</v>
      </c>
      <c r="CM866">
        <v>0</v>
      </c>
      <c r="CN866">
        <v>0</v>
      </c>
      <c r="CO866">
        <v>0</v>
      </c>
      <c r="CP866">
        <v>0</v>
      </c>
      <c r="CQ866">
        <v>0</v>
      </c>
      <c r="CR866">
        <v>0</v>
      </c>
      <c r="CS866">
        <v>0</v>
      </c>
      <c r="CT866">
        <v>0</v>
      </c>
      <c r="CU866">
        <v>0</v>
      </c>
      <c r="CV866">
        <v>0</v>
      </c>
      <c r="CW866">
        <v>0</v>
      </c>
      <c r="CX866">
        <v>0</v>
      </c>
      <c r="CY866">
        <v>0</v>
      </c>
      <c r="CZ866">
        <v>0</v>
      </c>
      <c r="DA866">
        <v>0</v>
      </c>
      <c r="DB866">
        <v>0</v>
      </c>
      <c r="DC866">
        <v>0</v>
      </c>
      <c r="DD866">
        <v>0</v>
      </c>
      <c r="DE866">
        <v>0</v>
      </c>
      <c r="DF866">
        <v>0</v>
      </c>
      <c r="DG866">
        <v>0</v>
      </c>
      <c r="DH866">
        <v>0</v>
      </c>
      <c r="DI866">
        <v>0</v>
      </c>
      <c r="DJ866">
        <v>0</v>
      </c>
      <c r="DK866">
        <v>0</v>
      </c>
      <c r="DL866">
        <v>0</v>
      </c>
      <c r="DM866">
        <v>0</v>
      </c>
      <c r="DN866">
        <v>0</v>
      </c>
      <c r="DO866">
        <v>0</v>
      </c>
      <c r="DP866">
        <v>0</v>
      </c>
      <c r="DQ866">
        <v>0</v>
      </c>
      <c r="DR866">
        <v>0</v>
      </c>
      <c r="DS866">
        <v>0</v>
      </c>
      <c r="DT866">
        <v>0</v>
      </c>
      <c r="DU866">
        <v>0</v>
      </c>
      <c r="DV866">
        <v>0</v>
      </c>
      <c r="DW866">
        <v>0</v>
      </c>
      <c r="DX866">
        <v>0</v>
      </c>
      <c r="DY866">
        <v>0</v>
      </c>
      <c r="DZ866">
        <v>0</v>
      </c>
      <c r="EA866">
        <v>0</v>
      </c>
      <c r="EB866">
        <v>0</v>
      </c>
      <c r="EC866">
        <v>0</v>
      </c>
      <c r="ED866">
        <v>0</v>
      </c>
      <c r="EE866">
        <v>0</v>
      </c>
      <c r="EF866">
        <v>0</v>
      </c>
      <c r="EG866">
        <v>0</v>
      </c>
      <c r="EH866">
        <v>0</v>
      </c>
      <c r="EI866">
        <v>0</v>
      </c>
      <c r="EJ866">
        <v>0</v>
      </c>
      <c r="EK866">
        <v>0</v>
      </c>
      <c r="EL866">
        <v>0</v>
      </c>
      <c r="EM866">
        <v>0</v>
      </c>
      <c r="EN866">
        <v>0</v>
      </c>
      <c r="EO866">
        <v>0</v>
      </c>
      <c r="EP866">
        <v>0</v>
      </c>
      <c r="EQ866">
        <v>0</v>
      </c>
      <c r="ER866">
        <v>0</v>
      </c>
      <c r="ES866">
        <v>0</v>
      </c>
    </row>
    <row r="867" spans="1:149" hidden="1" x14ac:dyDescent="0.3">
      <c r="A867" t="s">
        <v>148</v>
      </c>
      <c r="B867" t="s">
        <v>1033</v>
      </c>
      <c r="C867" t="s">
        <v>1819</v>
      </c>
      <c r="D867" t="s">
        <v>151</v>
      </c>
      <c r="E867" t="s">
        <v>152</v>
      </c>
      <c r="F867" t="s">
        <v>1082</v>
      </c>
      <c r="G867" t="str">
        <f>VLOOKUP(L867,'[3]Locn Lookup 2'!G:H,2,FALSE)</f>
        <v>117 -  HAVEMEYER</v>
      </c>
      <c r="H867" t="str">
        <f t="shared" si="43"/>
        <v>27051117 -  HAVEMEYER</v>
      </c>
      <c r="I867" t="s">
        <v>154</v>
      </c>
      <c r="J867" t="s">
        <v>155</v>
      </c>
      <c r="L867" s="3">
        <v>117</v>
      </c>
      <c r="M867" t="s">
        <v>652</v>
      </c>
      <c r="N867" t="s">
        <v>1876</v>
      </c>
      <c r="O867" t="s">
        <v>151</v>
      </c>
      <c r="P867" t="s">
        <v>158</v>
      </c>
      <c r="Q867" t="s">
        <v>307</v>
      </c>
      <c r="R867">
        <v>0</v>
      </c>
      <c r="S867">
        <v>0</v>
      </c>
      <c r="T867">
        <v>0</v>
      </c>
      <c r="U867">
        <v>0</v>
      </c>
      <c r="V867">
        <v>0</v>
      </c>
      <c r="W867">
        <v>0</v>
      </c>
      <c r="X867">
        <v>0</v>
      </c>
      <c r="Y867">
        <v>0</v>
      </c>
      <c r="Z867">
        <v>0</v>
      </c>
      <c r="AA867">
        <v>0</v>
      </c>
      <c r="AB867">
        <v>275000</v>
      </c>
      <c r="AC867">
        <v>0</v>
      </c>
      <c r="AD867">
        <v>-867.72</v>
      </c>
      <c r="AE867">
        <f t="shared" si="44"/>
        <v>-867.72</v>
      </c>
      <c r="AF867">
        <v>274132.28000000003</v>
      </c>
      <c r="AG867">
        <v>274132.28000000003</v>
      </c>
      <c r="AH867">
        <v>0</v>
      </c>
      <c r="AI867">
        <v>100</v>
      </c>
      <c r="AJ867">
        <v>0</v>
      </c>
      <c r="AK867">
        <v>0</v>
      </c>
      <c r="AL867">
        <v>0</v>
      </c>
      <c r="AM867">
        <v>0</v>
      </c>
      <c r="AN867">
        <v>0</v>
      </c>
      <c r="AO867">
        <v>0</v>
      </c>
      <c r="AP867">
        <v>0</v>
      </c>
      <c r="AQ867">
        <v>0</v>
      </c>
      <c r="AR867">
        <v>0</v>
      </c>
      <c r="AS867">
        <v>0</v>
      </c>
      <c r="AT867">
        <v>0</v>
      </c>
      <c r="AU867">
        <v>0</v>
      </c>
      <c r="AV867">
        <v>0</v>
      </c>
      <c r="AW867">
        <v>0</v>
      </c>
      <c r="AX867">
        <v>0</v>
      </c>
      <c r="AY867">
        <v>0</v>
      </c>
      <c r="AZ867" t="s">
        <v>1084</v>
      </c>
      <c r="BA867" t="s">
        <v>1082</v>
      </c>
      <c r="BB867" t="s">
        <v>161</v>
      </c>
      <c r="BC867" t="s">
        <v>161</v>
      </c>
      <c r="BD867" t="s">
        <v>161</v>
      </c>
      <c r="BE867" t="s">
        <v>161</v>
      </c>
      <c r="BF867" t="s">
        <v>159</v>
      </c>
      <c r="BG867" t="s">
        <v>161</v>
      </c>
      <c r="BH867" t="s">
        <v>161</v>
      </c>
      <c r="BI867">
        <v>0</v>
      </c>
      <c r="BJ867" t="s">
        <v>161</v>
      </c>
      <c r="BK867" t="s">
        <v>161</v>
      </c>
      <c r="BL867" t="s">
        <v>161</v>
      </c>
      <c r="BM867" t="s">
        <v>161</v>
      </c>
      <c r="BO867" t="s">
        <v>161</v>
      </c>
      <c r="BQ867" t="s">
        <v>161</v>
      </c>
      <c r="BS867" t="s">
        <v>161</v>
      </c>
      <c r="BU867" t="s">
        <v>161</v>
      </c>
      <c r="BW867" t="s">
        <v>161</v>
      </c>
      <c r="BX867" t="s">
        <v>161</v>
      </c>
      <c r="BZ867">
        <v>0</v>
      </c>
      <c r="CA867">
        <v>0</v>
      </c>
      <c r="CB867">
        <v>0</v>
      </c>
      <c r="CC867">
        <v>0</v>
      </c>
      <c r="CD867">
        <v>0</v>
      </c>
      <c r="CE867">
        <v>0</v>
      </c>
      <c r="CF867">
        <v>0</v>
      </c>
      <c r="CG867">
        <v>0</v>
      </c>
      <c r="CH867">
        <v>0</v>
      </c>
      <c r="CI867">
        <v>0</v>
      </c>
      <c r="CJ867">
        <v>0</v>
      </c>
      <c r="CK867">
        <v>0</v>
      </c>
      <c r="CL867">
        <v>0</v>
      </c>
      <c r="CM867">
        <v>0</v>
      </c>
      <c r="CN867">
        <v>0</v>
      </c>
      <c r="CO867">
        <v>0</v>
      </c>
      <c r="CP867">
        <v>0</v>
      </c>
      <c r="CQ867">
        <v>0</v>
      </c>
      <c r="CR867">
        <v>0</v>
      </c>
      <c r="CS867">
        <v>0</v>
      </c>
      <c r="CT867">
        <v>0</v>
      </c>
      <c r="CU867">
        <v>0</v>
      </c>
      <c r="CV867">
        <v>0</v>
      </c>
      <c r="CW867">
        <v>0</v>
      </c>
      <c r="CX867">
        <v>0</v>
      </c>
      <c r="CY867">
        <v>0</v>
      </c>
      <c r="CZ867">
        <v>0</v>
      </c>
      <c r="DA867">
        <v>0</v>
      </c>
      <c r="DB867">
        <v>0</v>
      </c>
      <c r="DC867">
        <v>0</v>
      </c>
      <c r="DD867">
        <v>0</v>
      </c>
      <c r="DE867">
        <v>0</v>
      </c>
      <c r="DF867">
        <v>0</v>
      </c>
      <c r="DG867">
        <v>0</v>
      </c>
      <c r="DH867">
        <v>0</v>
      </c>
      <c r="DI867">
        <v>0</v>
      </c>
      <c r="DJ867">
        <v>0</v>
      </c>
      <c r="DK867">
        <v>0</v>
      </c>
      <c r="DL867">
        <v>0</v>
      </c>
      <c r="DM867">
        <v>0</v>
      </c>
      <c r="DN867">
        <v>0</v>
      </c>
      <c r="DO867">
        <v>0</v>
      </c>
      <c r="DP867">
        <v>0</v>
      </c>
      <c r="DQ867">
        <v>0</v>
      </c>
      <c r="DR867">
        <v>0</v>
      </c>
      <c r="DS867">
        <v>0</v>
      </c>
      <c r="DT867">
        <v>0</v>
      </c>
      <c r="DU867">
        <v>0</v>
      </c>
      <c r="DV867">
        <v>0</v>
      </c>
      <c r="DW867">
        <v>0</v>
      </c>
      <c r="DX867">
        <v>0</v>
      </c>
      <c r="DY867">
        <v>0</v>
      </c>
      <c r="DZ867">
        <v>0</v>
      </c>
      <c r="EA867">
        <v>0</v>
      </c>
      <c r="EB867">
        <v>0</v>
      </c>
      <c r="EC867">
        <v>0</v>
      </c>
      <c r="ED867">
        <v>0</v>
      </c>
      <c r="EE867">
        <v>0</v>
      </c>
      <c r="EF867">
        <v>0</v>
      </c>
      <c r="EG867">
        <v>0</v>
      </c>
      <c r="EH867">
        <v>0</v>
      </c>
      <c r="EI867">
        <v>0</v>
      </c>
      <c r="EJ867">
        <v>0</v>
      </c>
      <c r="EK867">
        <v>0</v>
      </c>
      <c r="EL867">
        <v>0</v>
      </c>
      <c r="EM867">
        <v>0</v>
      </c>
      <c r="EN867">
        <v>0</v>
      </c>
      <c r="EO867">
        <v>0</v>
      </c>
      <c r="EP867">
        <v>0</v>
      </c>
      <c r="EQ867">
        <v>0</v>
      </c>
      <c r="ER867">
        <v>0</v>
      </c>
      <c r="ES867">
        <v>0</v>
      </c>
    </row>
    <row r="868" spans="1:149" hidden="1" x14ac:dyDescent="0.3">
      <c r="A868" t="s">
        <v>148</v>
      </c>
      <c r="B868" t="s">
        <v>1033</v>
      </c>
      <c r="C868" t="s">
        <v>1819</v>
      </c>
      <c r="D868" t="s">
        <v>151</v>
      </c>
      <c r="E868" t="s">
        <v>152</v>
      </c>
      <c r="F868" t="s">
        <v>1085</v>
      </c>
      <c r="G868" t="str">
        <f>VLOOKUP(L868,'[3]Locn Lookup 2'!G:H,2,FALSE)</f>
        <v>117 -  HAVEMEYER</v>
      </c>
      <c r="H868" t="str">
        <f t="shared" si="43"/>
        <v>27052117 -  HAVEMEYER</v>
      </c>
      <c r="I868" t="s">
        <v>154</v>
      </c>
      <c r="J868" t="s">
        <v>155</v>
      </c>
      <c r="L868" s="3">
        <v>117</v>
      </c>
      <c r="M868" t="s">
        <v>652</v>
      </c>
      <c r="N868" t="s">
        <v>1877</v>
      </c>
      <c r="O868" t="s">
        <v>151</v>
      </c>
      <c r="P868" t="s">
        <v>158</v>
      </c>
      <c r="Q868" t="s">
        <v>307</v>
      </c>
      <c r="R868">
        <v>0</v>
      </c>
      <c r="S868">
        <v>0</v>
      </c>
      <c r="T868">
        <v>0</v>
      </c>
      <c r="U868">
        <v>0</v>
      </c>
      <c r="V868">
        <v>0</v>
      </c>
      <c r="W868">
        <v>0</v>
      </c>
      <c r="X868">
        <v>0</v>
      </c>
      <c r="Y868">
        <v>0</v>
      </c>
      <c r="Z868">
        <v>0</v>
      </c>
      <c r="AA868">
        <v>0</v>
      </c>
      <c r="AB868">
        <v>3522000</v>
      </c>
      <c r="AC868">
        <v>0</v>
      </c>
      <c r="AD868">
        <v>0</v>
      </c>
      <c r="AE868">
        <f t="shared" si="44"/>
        <v>0</v>
      </c>
      <c r="AF868">
        <v>3522000</v>
      </c>
      <c r="AG868">
        <v>3522000</v>
      </c>
      <c r="AH868">
        <v>0</v>
      </c>
      <c r="AI868">
        <v>100</v>
      </c>
      <c r="AJ868">
        <v>0</v>
      </c>
      <c r="AK868">
        <v>0</v>
      </c>
      <c r="AL868">
        <v>0</v>
      </c>
      <c r="AM868">
        <v>0</v>
      </c>
      <c r="AN868">
        <v>0</v>
      </c>
      <c r="AO868">
        <v>0</v>
      </c>
      <c r="AP868">
        <v>0</v>
      </c>
      <c r="AQ868">
        <v>0</v>
      </c>
      <c r="AR868">
        <v>0</v>
      </c>
      <c r="AS868">
        <v>0</v>
      </c>
      <c r="AT868">
        <v>0</v>
      </c>
      <c r="AU868">
        <v>0</v>
      </c>
      <c r="AV868">
        <v>0</v>
      </c>
      <c r="AW868">
        <v>0</v>
      </c>
      <c r="AX868">
        <v>0</v>
      </c>
      <c r="AY868">
        <v>0</v>
      </c>
      <c r="AZ868" t="s">
        <v>1087</v>
      </c>
      <c r="BA868" t="s">
        <v>1085</v>
      </c>
      <c r="BB868" t="s">
        <v>161</v>
      </c>
      <c r="BC868" t="s">
        <v>161</v>
      </c>
      <c r="BD868" t="s">
        <v>161</v>
      </c>
      <c r="BE868" t="s">
        <v>161</v>
      </c>
      <c r="BF868" t="s">
        <v>159</v>
      </c>
      <c r="BG868" t="s">
        <v>161</v>
      </c>
      <c r="BH868" t="s">
        <v>161</v>
      </c>
      <c r="BI868">
        <v>0</v>
      </c>
      <c r="BJ868" t="s">
        <v>161</v>
      </c>
      <c r="BK868" t="s">
        <v>161</v>
      </c>
      <c r="BL868" t="s">
        <v>161</v>
      </c>
      <c r="BM868" t="s">
        <v>161</v>
      </c>
      <c r="BO868" t="s">
        <v>161</v>
      </c>
      <c r="BQ868" t="s">
        <v>161</v>
      </c>
      <c r="BS868" t="s">
        <v>161</v>
      </c>
      <c r="BU868" t="s">
        <v>161</v>
      </c>
      <c r="BW868" t="s">
        <v>161</v>
      </c>
      <c r="BX868" t="s">
        <v>161</v>
      </c>
      <c r="BZ868">
        <v>0</v>
      </c>
      <c r="CA868">
        <v>0</v>
      </c>
      <c r="CB868">
        <v>0</v>
      </c>
      <c r="CC868">
        <v>0</v>
      </c>
      <c r="CD868">
        <v>0</v>
      </c>
      <c r="CE868">
        <v>0</v>
      </c>
      <c r="CF868">
        <v>0</v>
      </c>
      <c r="CG868">
        <v>0</v>
      </c>
      <c r="CH868">
        <v>0</v>
      </c>
      <c r="CI868">
        <v>0</v>
      </c>
      <c r="CJ868">
        <v>0</v>
      </c>
      <c r="CK868">
        <v>0</v>
      </c>
      <c r="CL868">
        <v>0</v>
      </c>
      <c r="CM868">
        <v>0</v>
      </c>
      <c r="CN868">
        <v>0</v>
      </c>
      <c r="CO868">
        <v>0</v>
      </c>
      <c r="CP868">
        <v>0</v>
      </c>
      <c r="CQ868">
        <v>0</v>
      </c>
      <c r="CR868">
        <v>0</v>
      </c>
      <c r="CS868">
        <v>0</v>
      </c>
      <c r="CT868">
        <v>0</v>
      </c>
      <c r="CU868">
        <v>0</v>
      </c>
      <c r="CV868">
        <v>0</v>
      </c>
      <c r="CW868">
        <v>0</v>
      </c>
      <c r="CX868">
        <v>0</v>
      </c>
      <c r="CY868">
        <v>0</v>
      </c>
      <c r="CZ868">
        <v>0</v>
      </c>
      <c r="DA868">
        <v>0</v>
      </c>
      <c r="DB868">
        <v>0</v>
      </c>
      <c r="DC868">
        <v>0</v>
      </c>
      <c r="DD868">
        <v>0</v>
      </c>
      <c r="DE868">
        <v>0</v>
      </c>
      <c r="DF868">
        <v>0</v>
      </c>
      <c r="DG868">
        <v>0</v>
      </c>
      <c r="DH868">
        <v>0</v>
      </c>
      <c r="DI868">
        <v>0</v>
      </c>
      <c r="DJ868">
        <v>0</v>
      </c>
      <c r="DK868">
        <v>0</v>
      </c>
      <c r="DL868">
        <v>0</v>
      </c>
      <c r="DM868">
        <v>0</v>
      </c>
      <c r="DN868">
        <v>0</v>
      </c>
      <c r="DO868">
        <v>0</v>
      </c>
      <c r="DP868">
        <v>0</v>
      </c>
      <c r="DQ868">
        <v>0</v>
      </c>
      <c r="DR868">
        <v>0</v>
      </c>
      <c r="DS868">
        <v>0</v>
      </c>
      <c r="DT868">
        <v>0</v>
      </c>
      <c r="DU868">
        <v>0</v>
      </c>
      <c r="DV868">
        <v>0</v>
      </c>
      <c r="DW868">
        <v>0</v>
      </c>
      <c r="DX868">
        <v>0</v>
      </c>
      <c r="DY868">
        <v>0</v>
      </c>
      <c r="DZ868">
        <v>0</v>
      </c>
      <c r="EA868">
        <v>0</v>
      </c>
      <c r="EB868">
        <v>0</v>
      </c>
      <c r="EC868">
        <v>0</v>
      </c>
      <c r="ED868">
        <v>0</v>
      </c>
      <c r="EE868">
        <v>0</v>
      </c>
      <c r="EF868">
        <v>0</v>
      </c>
      <c r="EG868">
        <v>0</v>
      </c>
      <c r="EH868">
        <v>0</v>
      </c>
      <c r="EI868">
        <v>0</v>
      </c>
      <c r="EJ868">
        <v>0</v>
      </c>
      <c r="EK868">
        <v>0</v>
      </c>
      <c r="EL868">
        <v>0</v>
      </c>
      <c r="EM868">
        <v>0</v>
      </c>
      <c r="EN868">
        <v>0</v>
      </c>
      <c r="EO868">
        <v>0</v>
      </c>
      <c r="EP868">
        <v>0</v>
      </c>
      <c r="EQ868">
        <v>0</v>
      </c>
      <c r="ER868">
        <v>0</v>
      </c>
      <c r="ES868">
        <v>0</v>
      </c>
    </row>
    <row r="869" spans="1:149" hidden="1" x14ac:dyDescent="0.3">
      <c r="A869" t="s">
        <v>148</v>
      </c>
      <c r="B869" t="s">
        <v>1033</v>
      </c>
      <c r="C869" t="s">
        <v>1819</v>
      </c>
      <c r="D869" t="s">
        <v>151</v>
      </c>
      <c r="E869" t="s">
        <v>152</v>
      </c>
      <c r="F869" t="s">
        <v>1088</v>
      </c>
      <c r="G869" t="str">
        <f>VLOOKUP(L869,'[3]Locn Lookup 2'!G:H,2,FALSE)</f>
        <v>117 -  HAVEMEYER</v>
      </c>
      <c r="H869" t="str">
        <f t="shared" si="43"/>
        <v>27053117 -  HAVEMEYER</v>
      </c>
      <c r="I869" t="s">
        <v>154</v>
      </c>
      <c r="J869" t="s">
        <v>155</v>
      </c>
      <c r="L869" s="3">
        <v>117</v>
      </c>
      <c r="M869" t="s">
        <v>652</v>
      </c>
      <c r="N869" t="s">
        <v>1878</v>
      </c>
      <c r="O869" t="s">
        <v>151</v>
      </c>
      <c r="P869" t="s">
        <v>158</v>
      </c>
      <c r="Q869" t="s">
        <v>307</v>
      </c>
      <c r="R869">
        <v>0</v>
      </c>
      <c r="S869">
        <v>0</v>
      </c>
      <c r="T869">
        <v>0</v>
      </c>
      <c r="U869">
        <v>0</v>
      </c>
      <c r="V869">
        <v>0</v>
      </c>
      <c r="W869">
        <v>0</v>
      </c>
      <c r="X869">
        <v>0</v>
      </c>
      <c r="Y869">
        <v>0</v>
      </c>
      <c r="Z869">
        <v>0</v>
      </c>
      <c r="AA869">
        <v>0</v>
      </c>
      <c r="AB869">
        <v>4371000</v>
      </c>
      <c r="AC869">
        <v>706000</v>
      </c>
      <c r="AD869">
        <v>-706150.97</v>
      </c>
      <c r="AE869">
        <f t="shared" si="44"/>
        <v>-150.96999999997206</v>
      </c>
      <c r="AF869">
        <v>4370849.03</v>
      </c>
      <c r="AG869">
        <v>4370849.03</v>
      </c>
      <c r="AH869">
        <v>0</v>
      </c>
      <c r="AI869">
        <v>100</v>
      </c>
      <c r="AJ869">
        <v>0</v>
      </c>
      <c r="AK869">
        <v>0</v>
      </c>
      <c r="AL869">
        <v>0</v>
      </c>
      <c r="AM869">
        <v>0</v>
      </c>
      <c r="AN869">
        <v>0</v>
      </c>
      <c r="AO869">
        <v>0</v>
      </c>
      <c r="AP869">
        <v>0</v>
      </c>
      <c r="AQ869">
        <v>0</v>
      </c>
      <c r="AR869">
        <v>0</v>
      </c>
      <c r="AS869">
        <v>0</v>
      </c>
      <c r="AT869">
        <v>0</v>
      </c>
      <c r="AU869">
        <v>0</v>
      </c>
      <c r="AV869">
        <v>0</v>
      </c>
      <c r="AW869">
        <v>0</v>
      </c>
      <c r="AX869">
        <v>0</v>
      </c>
      <c r="AY869">
        <v>0</v>
      </c>
      <c r="AZ869" t="s">
        <v>1090</v>
      </c>
      <c r="BA869" t="s">
        <v>1088</v>
      </c>
      <c r="BB869" t="s">
        <v>161</v>
      </c>
      <c r="BC869" t="s">
        <v>161</v>
      </c>
      <c r="BD869" t="s">
        <v>161</v>
      </c>
      <c r="BE869" t="s">
        <v>161</v>
      </c>
      <c r="BF869" t="s">
        <v>159</v>
      </c>
      <c r="BG869" t="s">
        <v>161</v>
      </c>
      <c r="BH869" t="s">
        <v>161</v>
      </c>
      <c r="BI869">
        <v>0</v>
      </c>
      <c r="BJ869" t="s">
        <v>161</v>
      </c>
      <c r="BK869" t="s">
        <v>161</v>
      </c>
      <c r="BL869" t="s">
        <v>161</v>
      </c>
      <c r="BM869" t="s">
        <v>161</v>
      </c>
      <c r="BO869" t="s">
        <v>161</v>
      </c>
      <c r="BQ869" t="s">
        <v>161</v>
      </c>
      <c r="BS869" t="s">
        <v>161</v>
      </c>
      <c r="BU869" t="s">
        <v>161</v>
      </c>
      <c r="BW869" t="s">
        <v>161</v>
      </c>
      <c r="BX869" t="s">
        <v>161</v>
      </c>
      <c r="BZ869">
        <v>0</v>
      </c>
      <c r="CA869">
        <v>0</v>
      </c>
      <c r="CB869">
        <v>0</v>
      </c>
      <c r="CC869">
        <v>0</v>
      </c>
      <c r="CD869">
        <v>0</v>
      </c>
      <c r="CE869">
        <v>0</v>
      </c>
      <c r="CF869">
        <v>0</v>
      </c>
      <c r="CG869">
        <v>0</v>
      </c>
      <c r="CH869">
        <v>0</v>
      </c>
      <c r="CI869">
        <v>0</v>
      </c>
      <c r="CJ869">
        <v>0</v>
      </c>
      <c r="CK869">
        <v>0</v>
      </c>
      <c r="CL869">
        <v>0</v>
      </c>
      <c r="CM869">
        <v>0</v>
      </c>
      <c r="CN869">
        <v>0</v>
      </c>
      <c r="CO869">
        <v>0</v>
      </c>
      <c r="CP869">
        <v>0</v>
      </c>
      <c r="CQ869">
        <v>0</v>
      </c>
      <c r="CR869">
        <v>0</v>
      </c>
      <c r="CS869">
        <v>0</v>
      </c>
      <c r="CT869">
        <v>0</v>
      </c>
      <c r="CU869">
        <v>0</v>
      </c>
      <c r="CV869">
        <v>0</v>
      </c>
      <c r="CW869">
        <v>0</v>
      </c>
      <c r="CX869">
        <v>0</v>
      </c>
      <c r="CY869">
        <v>0</v>
      </c>
      <c r="CZ869">
        <v>0</v>
      </c>
      <c r="DA869">
        <v>0</v>
      </c>
      <c r="DB869">
        <v>0</v>
      </c>
      <c r="DC869">
        <v>0</v>
      </c>
      <c r="DD869">
        <v>0</v>
      </c>
      <c r="DE869">
        <v>0</v>
      </c>
      <c r="DF869">
        <v>0</v>
      </c>
      <c r="DG869">
        <v>0</v>
      </c>
      <c r="DH869">
        <v>0</v>
      </c>
      <c r="DI869">
        <v>0</v>
      </c>
      <c r="DJ869">
        <v>0</v>
      </c>
      <c r="DK869">
        <v>0</v>
      </c>
      <c r="DL869">
        <v>0</v>
      </c>
      <c r="DM869">
        <v>0</v>
      </c>
      <c r="DN869">
        <v>0</v>
      </c>
      <c r="DO869">
        <v>0</v>
      </c>
      <c r="DP869">
        <v>0</v>
      </c>
      <c r="DQ869">
        <v>0</v>
      </c>
      <c r="DR869">
        <v>0</v>
      </c>
      <c r="DS869">
        <v>0</v>
      </c>
      <c r="DT869">
        <v>0</v>
      </c>
      <c r="DU869">
        <v>0</v>
      </c>
      <c r="DV869">
        <v>0</v>
      </c>
      <c r="DW869">
        <v>0</v>
      </c>
      <c r="DX869">
        <v>0</v>
      </c>
      <c r="DY869">
        <v>0</v>
      </c>
      <c r="DZ869">
        <v>0</v>
      </c>
      <c r="EA869">
        <v>0</v>
      </c>
      <c r="EB869">
        <v>0</v>
      </c>
      <c r="EC869">
        <v>0</v>
      </c>
      <c r="ED869">
        <v>0</v>
      </c>
      <c r="EE869">
        <v>0</v>
      </c>
      <c r="EF869">
        <v>0</v>
      </c>
      <c r="EG869">
        <v>0</v>
      </c>
      <c r="EH869">
        <v>0</v>
      </c>
      <c r="EI869">
        <v>0</v>
      </c>
      <c r="EJ869">
        <v>0</v>
      </c>
      <c r="EK869">
        <v>0</v>
      </c>
      <c r="EL869">
        <v>0</v>
      </c>
      <c r="EM869">
        <v>0</v>
      </c>
      <c r="EN869">
        <v>0</v>
      </c>
      <c r="EO869">
        <v>0</v>
      </c>
      <c r="EP869">
        <v>0</v>
      </c>
      <c r="EQ869">
        <v>0</v>
      </c>
      <c r="ER869">
        <v>0</v>
      </c>
      <c r="ES869">
        <v>0</v>
      </c>
    </row>
    <row r="870" spans="1:149" hidden="1" x14ac:dyDescent="0.3">
      <c r="A870" t="s">
        <v>148</v>
      </c>
      <c r="B870" t="s">
        <v>1033</v>
      </c>
      <c r="C870" t="s">
        <v>1819</v>
      </c>
      <c r="D870" t="s">
        <v>151</v>
      </c>
      <c r="E870" t="s">
        <v>152</v>
      </c>
      <c r="F870" t="s">
        <v>1091</v>
      </c>
      <c r="G870" t="str">
        <f>VLOOKUP(L870,'[3]Locn Lookup 2'!G:H,2,FALSE)</f>
        <v>117 -  HAVEMEYER</v>
      </c>
      <c r="H870" t="str">
        <f t="shared" si="43"/>
        <v>27054117 -  HAVEMEYER</v>
      </c>
      <c r="I870" t="s">
        <v>154</v>
      </c>
      <c r="J870" t="s">
        <v>155</v>
      </c>
      <c r="L870" s="3">
        <v>117</v>
      </c>
      <c r="M870" t="s">
        <v>652</v>
      </c>
      <c r="N870" t="s">
        <v>1879</v>
      </c>
      <c r="O870" t="s">
        <v>151</v>
      </c>
      <c r="P870" t="s">
        <v>158</v>
      </c>
      <c r="Q870" t="s">
        <v>307</v>
      </c>
      <c r="R870">
        <v>0</v>
      </c>
      <c r="S870">
        <v>0</v>
      </c>
      <c r="T870">
        <v>0</v>
      </c>
      <c r="U870">
        <v>0</v>
      </c>
      <c r="V870">
        <v>0</v>
      </c>
      <c r="W870">
        <v>0</v>
      </c>
      <c r="X870">
        <v>0</v>
      </c>
      <c r="Y870">
        <v>0</v>
      </c>
      <c r="Z870">
        <v>0</v>
      </c>
      <c r="AA870">
        <v>0</v>
      </c>
      <c r="AB870">
        <v>706000</v>
      </c>
      <c r="AC870">
        <v>7500</v>
      </c>
      <c r="AD870">
        <v>-713500</v>
      </c>
      <c r="AE870">
        <f t="shared" si="44"/>
        <v>-706000</v>
      </c>
      <c r="AF870">
        <v>0</v>
      </c>
      <c r="AG870">
        <v>0</v>
      </c>
      <c r="AH870">
        <v>0</v>
      </c>
      <c r="AI870">
        <v>0</v>
      </c>
      <c r="AJ870">
        <v>0</v>
      </c>
      <c r="AK870">
        <v>0</v>
      </c>
      <c r="AL870">
        <v>0</v>
      </c>
      <c r="AM870">
        <v>0</v>
      </c>
      <c r="AN870">
        <v>0</v>
      </c>
      <c r="AO870">
        <v>0</v>
      </c>
      <c r="AP870">
        <v>0</v>
      </c>
      <c r="AQ870">
        <v>0</v>
      </c>
      <c r="AR870">
        <v>0</v>
      </c>
      <c r="AS870">
        <v>0</v>
      </c>
      <c r="AT870">
        <v>0</v>
      </c>
      <c r="AU870">
        <v>0</v>
      </c>
      <c r="AV870">
        <v>0</v>
      </c>
      <c r="AW870">
        <v>0</v>
      </c>
      <c r="AX870">
        <v>0</v>
      </c>
      <c r="AY870">
        <v>0</v>
      </c>
      <c r="AZ870" t="s">
        <v>1093</v>
      </c>
      <c r="BA870" t="s">
        <v>1091</v>
      </c>
      <c r="BB870" t="s">
        <v>161</v>
      </c>
      <c r="BC870" t="s">
        <v>161</v>
      </c>
      <c r="BD870" t="s">
        <v>161</v>
      </c>
      <c r="BE870" t="s">
        <v>161</v>
      </c>
      <c r="BF870" t="s">
        <v>159</v>
      </c>
      <c r="BG870" t="s">
        <v>161</v>
      </c>
      <c r="BH870" t="s">
        <v>161</v>
      </c>
      <c r="BI870">
        <v>0</v>
      </c>
      <c r="BJ870" t="s">
        <v>161</v>
      </c>
      <c r="BK870" t="s">
        <v>161</v>
      </c>
      <c r="BL870" t="s">
        <v>161</v>
      </c>
      <c r="BM870" t="s">
        <v>161</v>
      </c>
      <c r="BO870" t="s">
        <v>161</v>
      </c>
      <c r="BQ870" t="s">
        <v>161</v>
      </c>
      <c r="BS870" t="s">
        <v>161</v>
      </c>
      <c r="BU870" t="s">
        <v>161</v>
      </c>
      <c r="BW870" t="s">
        <v>161</v>
      </c>
      <c r="BX870" t="s">
        <v>161</v>
      </c>
      <c r="BZ870">
        <v>0</v>
      </c>
      <c r="CA870">
        <v>0</v>
      </c>
      <c r="CB870">
        <v>0</v>
      </c>
      <c r="CC870">
        <v>0</v>
      </c>
      <c r="CD870">
        <v>0</v>
      </c>
      <c r="CE870">
        <v>0</v>
      </c>
      <c r="CF870">
        <v>0</v>
      </c>
      <c r="CG870">
        <v>0</v>
      </c>
      <c r="CH870">
        <v>0</v>
      </c>
      <c r="CI870">
        <v>0</v>
      </c>
      <c r="CJ870">
        <v>0</v>
      </c>
      <c r="CK870">
        <v>0</v>
      </c>
      <c r="CL870">
        <v>0</v>
      </c>
      <c r="CM870">
        <v>0</v>
      </c>
      <c r="CN870">
        <v>0</v>
      </c>
      <c r="CO870">
        <v>0</v>
      </c>
      <c r="CP870">
        <v>0</v>
      </c>
      <c r="CQ870">
        <v>0</v>
      </c>
      <c r="CR870">
        <v>0</v>
      </c>
      <c r="CS870">
        <v>0</v>
      </c>
      <c r="CT870">
        <v>0</v>
      </c>
      <c r="CU870">
        <v>0</v>
      </c>
      <c r="CV870">
        <v>0</v>
      </c>
      <c r="CW870">
        <v>0</v>
      </c>
      <c r="CX870">
        <v>0</v>
      </c>
      <c r="CY870">
        <v>0</v>
      </c>
      <c r="CZ870">
        <v>0</v>
      </c>
      <c r="DA870">
        <v>0</v>
      </c>
      <c r="DB870">
        <v>0</v>
      </c>
      <c r="DC870">
        <v>0</v>
      </c>
      <c r="DD870">
        <v>0</v>
      </c>
      <c r="DE870">
        <v>0</v>
      </c>
      <c r="DF870">
        <v>0</v>
      </c>
      <c r="DG870">
        <v>0</v>
      </c>
      <c r="DH870">
        <v>0</v>
      </c>
      <c r="DI870">
        <v>0</v>
      </c>
      <c r="DJ870">
        <v>0</v>
      </c>
      <c r="DK870">
        <v>0</v>
      </c>
      <c r="DL870">
        <v>0</v>
      </c>
      <c r="DM870">
        <v>0</v>
      </c>
      <c r="DN870">
        <v>0</v>
      </c>
      <c r="DO870">
        <v>0</v>
      </c>
      <c r="DP870">
        <v>0</v>
      </c>
      <c r="DQ870">
        <v>0</v>
      </c>
      <c r="DR870">
        <v>0</v>
      </c>
      <c r="DS870">
        <v>0</v>
      </c>
      <c r="DT870">
        <v>0</v>
      </c>
      <c r="DU870">
        <v>0</v>
      </c>
      <c r="DV870">
        <v>0</v>
      </c>
      <c r="DW870">
        <v>0</v>
      </c>
      <c r="DX870">
        <v>0</v>
      </c>
      <c r="DY870">
        <v>0</v>
      </c>
      <c r="DZ870">
        <v>0</v>
      </c>
      <c r="EA870">
        <v>0</v>
      </c>
      <c r="EB870">
        <v>0</v>
      </c>
      <c r="EC870">
        <v>0</v>
      </c>
      <c r="ED870">
        <v>0</v>
      </c>
      <c r="EE870">
        <v>0</v>
      </c>
      <c r="EF870">
        <v>0</v>
      </c>
      <c r="EG870">
        <v>0</v>
      </c>
      <c r="EH870">
        <v>0</v>
      </c>
      <c r="EI870">
        <v>0</v>
      </c>
      <c r="EJ870">
        <v>0</v>
      </c>
      <c r="EK870">
        <v>0</v>
      </c>
      <c r="EL870">
        <v>0</v>
      </c>
      <c r="EM870">
        <v>0</v>
      </c>
      <c r="EN870">
        <v>0</v>
      </c>
      <c r="EO870">
        <v>0</v>
      </c>
      <c r="EP870">
        <v>0</v>
      </c>
      <c r="EQ870">
        <v>0</v>
      </c>
      <c r="ER870">
        <v>0</v>
      </c>
      <c r="ES870">
        <v>0</v>
      </c>
    </row>
    <row r="871" spans="1:149" hidden="1" x14ac:dyDescent="0.3">
      <c r="A871" t="s">
        <v>148</v>
      </c>
      <c r="B871" t="s">
        <v>1033</v>
      </c>
      <c r="C871" t="s">
        <v>1819</v>
      </c>
      <c r="D871" t="s">
        <v>151</v>
      </c>
      <c r="E871" t="s">
        <v>152</v>
      </c>
      <c r="F871" t="s">
        <v>1097</v>
      </c>
      <c r="G871" t="str">
        <f>VLOOKUP(L871,'[3]Locn Lookup 2'!G:H,2,FALSE)</f>
        <v>117 -  HAVEMEYER</v>
      </c>
      <c r="H871" t="str">
        <f t="shared" si="43"/>
        <v>27055117 -  HAVEMEYER</v>
      </c>
      <c r="I871" t="s">
        <v>154</v>
      </c>
      <c r="J871" t="s">
        <v>155</v>
      </c>
      <c r="L871" s="3">
        <v>117</v>
      </c>
      <c r="M871" t="s">
        <v>652</v>
      </c>
      <c r="N871" t="s">
        <v>1880</v>
      </c>
      <c r="O871" t="s">
        <v>151</v>
      </c>
      <c r="P871" t="s">
        <v>158</v>
      </c>
      <c r="Q871" t="s">
        <v>307</v>
      </c>
      <c r="R871">
        <v>0</v>
      </c>
      <c r="S871">
        <v>0</v>
      </c>
      <c r="T871">
        <v>0</v>
      </c>
      <c r="U871">
        <v>0</v>
      </c>
      <c r="V871">
        <v>0</v>
      </c>
      <c r="W871">
        <v>0</v>
      </c>
      <c r="X871">
        <v>0</v>
      </c>
      <c r="Y871">
        <v>0</v>
      </c>
      <c r="Z871">
        <v>0</v>
      </c>
      <c r="AA871">
        <v>0</v>
      </c>
      <c r="AB871">
        <v>0</v>
      </c>
      <c r="AC871">
        <v>0</v>
      </c>
      <c r="AD871">
        <v>0</v>
      </c>
      <c r="AE871">
        <f t="shared" si="44"/>
        <v>0</v>
      </c>
      <c r="AF871">
        <v>0</v>
      </c>
      <c r="AG871">
        <v>0</v>
      </c>
      <c r="AH871">
        <v>0</v>
      </c>
      <c r="AI871">
        <v>0</v>
      </c>
      <c r="AJ871">
        <v>0</v>
      </c>
      <c r="AK871">
        <v>0</v>
      </c>
      <c r="AL871">
        <v>0</v>
      </c>
      <c r="AM871">
        <v>0</v>
      </c>
      <c r="AN871">
        <v>0</v>
      </c>
      <c r="AO871">
        <v>0</v>
      </c>
      <c r="AP871">
        <v>0</v>
      </c>
      <c r="AQ871">
        <v>0</v>
      </c>
      <c r="AR871">
        <v>0</v>
      </c>
      <c r="AS871">
        <v>0</v>
      </c>
      <c r="AT871">
        <v>0</v>
      </c>
      <c r="AU871">
        <v>0</v>
      </c>
      <c r="AV871">
        <v>0</v>
      </c>
      <c r="AW871">
        <v>0</v>
      </c>
      <c r="AX871">
        <v>0</v>
      </c>
      <c r="AY871">
        <v>0</v>
      </c>
      <c r="AZ871" t="s">
        <v>1100</v>
      </c>
      <c r="BA871" t="s">
        <v>1097</v>
      </c>
      <c r="BB871" t="s">
        <v>161</v>
      </c>
      <c r="BC871" t="s">
        <v>161</v>
      </c>
      <c r="BD871" t="s">
        <v>161</v>
      </c>
      <c r="BE871" t="s">
        <v>161</v>
      </c>
      <c r="BF871" t="s">
        <v>159</v>
      </c>
      <c r="BG871" t="s">
        <v>161</v>
      </c>
      <c r="BH871" t="s">
        <v>161</v>
      </c>
      <c r="BI871">
        <v>0</v>
      </c>
      <c r="BJ871" t="s">
        <v>161</v>
      </c>
      <c r="BK871" t="s">
        <v>161</v>
      </c>
      <c r="BL871" t="s">
        <v>161</v>
      </c>
      <c r="BM871" t="s">
        <v>161</v>
      </c>
      <c r="BO871" t="s">
        <v>161</v>
      </c>
      <c r="BQ871" t="s">
        <v>161</v>
      </c>
      <c r="BS871" t="s">
        <v>161</v>
      </c>
      <c r="BU871" t="s">
        <v>161</v>
      </c>
      <c r="BW871" t="s">
        <v>161</v>
      </c>
      <c r="BX871" t="s">
        <v>161</v>
      </c>
      <c r="BZ871">
        <v>0</v>
      </c>
      <c r="CA871">
        <v>0</v>
      </c>
      <c r="CB871">
        <v>0</v>
      </c>
      <c r="CC871">
        <v>0</v>
      </c>
      <c r="CD871">
        <v>0</v>
      </c>
      <c r="CE871">
        <v>0</v>
      </c>
      <c r="CF871">
        <v>0</v>
      </c>
      <c r="CG871">
        <v>0</v>
      </c>
      <c r="CH871">
        <v>0</v>
      </c>
      <c r="CI871">
        <v>0</v>
      </c>
      <c r="CJ871">
        <v>0</v>
      </c>
      <c r="CK871">
        <v>0</v>
      </c>
      <c r="CL871">
        <v>0</v>
      </c>
      <c r="CM871">
        <v>0</v>
      </c>
      <c r="CN871">
        <v>0</v>
      </c>
      <c r="CO871">
        <v>0</v>
      </c>
      <c r="CP871">
        <v>0</v>
      </c>
      <c r="CQ871">
        <v>0</v>
      </c>
      <c r="CR871">
        <v>0</v>
      </c>
      <c r="CS871">
        <v>0</v>
      </c>
      <c r="CT871">
        <v>0</v>
      </c>
      <c r="CU871">
        <v>0</v>
      </c>
      <c r="CV871">
        <v>0</v>
      </c>
      <c r="CW871">
        <v>0</v>
      </c>
      <c r="CX871">
        <v>0</v>
      </c>
      <c r="CY871">
        <v>0</v>
      </c>
      <c r="CZ871">
        <v>0</v>
      </c>
      <c r="DA871">
        <v>0</v>
      </c>
      <c r="DB871">
        <v>0</v>
      </c>
      <c r="DC871">
        <v>0</v>
      </c>
      <c r="DD871">
        <v>0</v>
      </c>
      <c r="DE871">
        <v>0</v>
      </c>
      <c r="DF871">
        <v>0</v>
      </c>
      <c r="DG871">
        <v>0</v>
      </c>
      <c r="DH871">
        <v>0</v>
      </c>
      <c r="DI871">
        <v>0</v>
      </c>
      <c r="DJ871">
        <v>0</v>
      </c>
      <c r="DK871">
        <v>0</v>
      </c>
      <c r="DL871">
        <v>0</v>
      </c>
      <c r="DM871">
        <v>0</v>
      </c>
      <c r="DN871">
        <v>0</v>
      </c>
      <c r="DO871">
        <v>0</v>
      </c>
      <c r="DP871">
        <v>0</v>
      </c>
      <c r="DQ871">
        <v>0</v>
      </c>
      <c r="DR871">
        <v>0</v>
      </c>
      <c r="DS871">
        <v>0</v>
      </c>
      <c r="DT871">
        <v>0</v>
      </c>
      <c r="DU871">
        <v>0</v>
      </c>
      <c r="DV871">
        <v>0</v>
      </c>
      <c r="DW871">
        <v>0</v>
      </c>
      <c r="DX871">
        <v>0</v>
      </c>
      <c r="DY871">
        <v>0</v>
      </c>
      <c r="DZ871">
        <v>0</v>
      </c>
      <c r="EA871">
        <v>0</v>
      </c>
      <c r="EB871">
        <v>0</v>
      </c>
      <c r="EC871">
        <v>0</v>
      </c>
      <c r="ED871">
        <v>0</v>
      </c>
      <c r="EE871">
        <v>0</v>
      </c>
      <c r="EF871">
        <v>0</v>
      </c>
      <c r="EG871">
        <v>0</v>
      </c>
      <c r="EH871">
        <v>0</v>
      </c>
      <c r="EI871">
        <v>0</v>
      </c>
      <c r="EJ871">
        <v>0</v>
      </c>
      <c r="EK871">
        <v>0</v>
      </c>
      <c r="EL871">
        <v>0</v>
      </c>
      <c r="EM871">
        <v>0</v>
      </c>
      <c r="EN871">
        <v>0</v>
      </c>
      <c r="EO871">
        <v>0</v>
      </c>
      <c r="EP871">
        <v>0</v>
      </c>
      <c r="EQ871">
        <v>0</v>
      </c>
      <c r="ER871">
        <v>0</v>
      </c>
      <c r="ES871">
        <v>0</v>
      </c>
    </row>
    <row r="872" spans="1:149" hidden="1" x14ac:dyDescent="0.3">
      <c r="A872" t="s">
        <v>148</v>
      </c>
      <c r="B872" t="s">
        <v>1033</v>
      </c>
      <c r="C872" t="s">
        <v>1819</v>
      </c>
      <c r="D872" t="s">
        <v>151</v>
      </c>
      <c r="E872" t="s">
        <v>152</v>
      </c>
      <c r="F872" t="s">
        <v>1881</v>
      </c>
      <c r="G872" t="str">
        <f>VLOOKUP(L872,'[3]Locn Lookup 2'!G:H,2,FALSE)</f>
        <v>117 -  HAVEMEYER</v>
      </c>
      <c r="H872" t="str">
        <f t="shared" si="43"/>
        <v>27099117 -  HAVEMEYER</v>
      </c>
      <c r="I872" t="s">
        <v>154</v>
      </c>
      <c r="J872" t="s">
        <v>155</v>
      </c>
      <c r="L872" s="3">
        <v>117</v>
      </c>
      <c r="M872" t="s">
        <v>652</v>
      </c>
      <c r="N872" t="s">
        <v>1882</v>
      </c>
      <c r="O872" t="s">
        <v>151</v>
      </c>
      <c r="P872" t="s">
        <v>158</v>
      </c>
      <c r="Q872" t="s">
        <v>307</v>
      </c>
      <c r="R872">
        <v>0</v>
      </c>
      <c r="S872">
        <v>0</v>
      </c>
      <c r="T872">
        <v>0</v>
      </c>
      <c r="U872">
        <v>0</v>
      </c>
      <c r="V872">
        <v>0</v>
      </c>
      <c r="W872">
        <v>0</v>
      </c>
      <c r="X872">
        <v>0</v>
      </c>
      <c r="Y872">
        <v>0</v>
      </c>
      <c r="Z872">
        <v>0</v>
      </c>
      <c r="AA872">
        <v>0</v>
      </c>
      <c r="AB872">
        <v>465850</v>
      </c>
      <c r="AC872">
        <v>0</v>
      </c>
      <c r="AD872">
        <v>-14390</v>
      </c>
      <c r="AE872">
        <f t="shared" si="44"/>
        <v>-14390</v>
      </c>
      <c r="AF872">
        <v>451460</v>
      </c>
      <c r="AG872">
        <v>451460</v>
      </c>
      <c r="AH872">
        <v>0</v>
      </c>
      <c r="AI872">
        <v>100</v>
      </c>
      <c r="AJ872">
        <v>0</v>
      </c>
      <c r="AK872">
        <v>0</v>
      </c>
      <c r="AL872">
        <v>0</v>
      </c>
      <c r="AM872">
        <v>0</v>
      </c>
      <c r="AN872">
        <v>0</v>
      </c>
      <c r="AO872">
        <v>0</v>
      </c>
      <c r="AP872">
        <v>0</v>
      </c>
      <c r="AQ872">
        <v>0</v>
      </c>
      <c r="AR872">
        <v>0</v>
      </c>
      <c r="AS872">
        <v>0</v>
      </c>
      <c r="AT872">
        <v>0</v>
      </c>
      <c r="AU872">
        <v>0</v>
      </c>
      <c r="AV872">
        <v>0</v>
      </c>
      <c r="AW872">
        <v>0</v>
      </c>
      <c r="AX872">
        <v>0</v>
      </c>
      <c r="AY872">
        <v>0</v>
      </c>
      <c r="AZ872" t="s">
        <v>1883</v>
      </c>
      <c r="BA872" t="s">
        <v>1881</v>
      </c>
      <c r="BB872" t="s">
        <v>161</v>
      </c>
      <c r="BC872" t="s">
        <v>161</v>
      </c>
      <c r="BD872" t="s">
        <v>161</v>
      </c>
      <c r="BE872" t="s">
        <v>161</v>
      </c>
      <c r="BF872" t="s">
        <v>159</v>
      </c>
      <c r="BG872" t="s">
        <v>161</v>
      </c>
      <c r="BH872" t="s">
        <v>161</v>
      </c>
      <c r="BI872">
        <v>0</v>
      </c>
      <c r="BJ872" t="s">
        <v>161</v>
      </c>
      <c r="BK872" t="s">
        <v>161</v>
      </c>
      <c r="BL872" t="s">
        <v>161</v>
      </c>
      <c r="BM872" t="s">
        <v>161</v>
      </c>
      <c r="BO872" t="s">
        <v>161</v>
      </c>
      <c r="BQ872" t="s">
        <v>161</v>
      </c>
      <c r="BS872" t="s">
        <v>161</v>
      </c>
      <c r="BU872" t="s">
        <v>161</v>
      </c>
      <c r="BW872" t="s">
        <v>161</v>
      </c>
      <c r="BX872" t="s">
        <v>161</v>
      </c>
      <c r="BZ872">
        <v>0</v>
      </c>
      <c r="CA872">
        <v>0</v>
      </c>
      <c r="CB872">
        <v>0</v>
      </c>
      <c r="CC872">
        <v>0</v>
      </c>
      <c r="CD872">
        <v>0</v>
      </c>
      <c r="CE872">
        <v>0</v>
      </c>
      <c r="CF872">
        <v>0</v>
      </c>
      <c r="CG872">
        <v>0</v>
      </c>
      <c r="CH872">
        <v>0</v>
      </c>
      <c r="CI872">
        <v>0</v>
      </c>
      <c r="CJ872">
        <v>0</v>
      </c>
      <c r="CK872">
        <v>0</v>
      </c>
      <c r="CL872">
        <v>0</v>
      </c>
      <c r="CM872">
        <v>0</v>
      </c>
      <c r="CN872">
        <v>0</v>
      </c>
      <c r="CO872">
        <v>0</v>
      </c>
      <c r="CP872">
        <v>0</v>
      </c>
      <c r="CQ872">
        <v>0</v>
      </c>
      <c r="CR872">
        <v>0</v>
      </c>
      <c r="CS872">
        <v>0</v>
      </c>
      <c r="CT872">
        <v>0</v>
      </c>
      <c r="CU872">
        <v>0</v>
      </c>
      <c r="CV872">
        <v>0</v>
      </c>
      <c r="CW872">
        <v>0</v>
      </c>
      <c r="CX872">
        <v>0</v>
      </c>
      <c r="CY872">
        <v>0</v>
      </c>
      <c r="CZ872">
        <v>0</v>
      </c>
      <c r="DA872">
        <v>0</v>
      </c>
      <c r="DB872">
        <v>0</v>
      </c>
      <c r="DC872">
        <v>0</v>
      </c>
      <c r="DD872">
        <v>0</v>
      </c>
      <c r="DE872">
        <v>0</v>
      </c>
      <c r="DF872">
        <v>0</v>
      </c>
      <c r="DG872">
        <v>0</v>
      </c>
      <c r="DH872">
        <v>0</v>
      </c>
      <c r="DI872">
        <v>0</v>
      </c>
      <c r="DJ872">
        <v>0</v>
      </c>
      <c r="DK872">
        <v>0</v>
      </c>
      <c r="DL872">
        <v>0</v>
      </c>
      <c r="DM872">
        <v>0</v>
      </c>
      <c r="DN872">
        <v>0</v>
      </c>
      <c r="DO872">
        <v>0</v>
      </c>
      <c r="DP872">
        <v>0</v>
      </c>
      <c r="DQ872">
        <v>0</v>
      </c>
      <c r="DR872">
        <v>0</v>
      </c>
      <c r="DS872">
        <v>0</v>
      </c>
      <c r="DT872">
        <v>0</v>
      </c>
      <c r="DU872">
        <v>0</v>
      </c>
      <c r="DV872">
        <v>0</v>
      </c>
      <c r="DW872">
        <v>0</v>
      </c>
      <c r="DX872">
        <v>0</v>
      </c>
      <c r="DY872">
        <v>0</v>
      </c>
      <c r="DZ872">
        <v>0</v>
      </c>
      <c r="EA872">
        <v>0</v>
      </c>
      <c r="EB872">
        <v>0</v>
      </c>
      <c r="EC872">
        <v>0</v>
      </c>
      <c r="ED872">
        <v>0</v>
      </c>
      <c r="EE872">
        <v>0</v>
      </c>
      <c r="EF872">
        <v>0</v>
      </c>
      <c r="EG872">
        <v>0</v>
      </c>
      <c r="EH872">
        <v>0</v>
      </c>
      <c r="EI872">
        <v>0</v>
      </c>
      <c r="EJ872">
        <v>0</v>
      </c>
      <c r="EK872">
        <v>0</v>
      </c>
      <c r="EL872">
        <v>0</v>
      </c>
      <c r="EM872">
        <v>0</v>
      </c>
      <c r="EN872">
        <v>0</v>
      </c>
      <c r="EO872">
        <v>0</v>
      </c>
      <c r="EP872">
        <v>0</v>
      </c>
      <c r="EQ872">
        <v>0</v>
      </c>
      <c r="ER872">
        <v>0</v>
      </c>
      <c r="ES872">
        <v>0</v>
      </c>
    </row>
    <row r="873" spans="1:149" hidden="1" x14ac:dyDescent="0.3">
      <c r="A873" t="s">
        <v>148</v>
      </c>
      <c r="B873" t="s">
        <v>1033</v>
      </c>
      <c r="C873" t="s">
        <v>1819</v>
      </c>
      <c r="D873" t="s">
        <v>151</v>
      </c>
      <c r="E873" t="s">
        <v>152</v>
      </c>
      <c r="F873" t="s">
        <v>1884</v>
      </c>
      <c r="G873" t="str">
        <f>VLOOKUP(L873,'[3]Locn Lookup 2'!G:H,2,FALSE)</f>
        <v>117 -  HAVEMEYER</v>
      </c>
      <c r="H873" t="str">
        <f t="shared" si="43"/>
        <v>28006117 -  HAVEMEYER</v>
      </c>
      <c r="I873" t="s">
        <v>154</v>
      </c>
      <c r="J873" t="s">
        <v>155</v>
      </c>
      <c r="L873" s="3">
        <v>117</v>
      </c>
      <c r="M873" t="s">
        <v>652</v>
      </c>
      <c r="N873" t="s">
        <v>1885</v>
      </c>
      <c r="O873" t="s">
        <v>151</v>
      </c>
      <c r="P873" t="s">
        <v>158</v>
      </c>
      <c r="Q873" t="s">
        <v>307</v>
      </c>
      <c r="R873">
        <v>0</v>
      </c>
      <c r="S873">
        <v>0</v>
      </c>
      <c r="T873">
        <v>0</v>
      </c>
      <c r="U873">
        <v>0</v>
      </c>
      <c r="V873">
        <v>0</v>
      </c>
      <c r="W873">
        <v>0</v>
      </c>
      <c r="X873">
        <v>0</v>
      </c>
      <c r="Y873">
        <v>0</v>
      </c>
      <c r="Z873">
        <v>0</v>
      </c>
      <c r="AA873">
        <v>0</v>
      </c>
      <c r="AB873">
        <v>300000</v>
      </c>
      <c r="AC873">
        <v>0</v>
      </c>
      <c r="AD873">
        <v>0</v>
      </c>
      <c r="AE873">
        <f t="shared" si="44"/>
        <v>0</v>
      </c>
      <c r="AF873">
        <v>300000</v>
      </c>
      <c r="AG873">
        <v>300000</v>
      </c>
      <c r="AH873">
        <v>0</v>
      </c>
      <c r="AI873">
        <v>100</v>
      </c>
      <c r="AJ873">
        <v>0</v>
      </c>
      <c r="AK873">
        <v>0</v>
      </c>
      <c r="AL873">
        <v>0</v>
      </c>
      <c r="AM873">
        <v>0</v>
      </c>
      <c r="AN873">
        <v>0</v>
      </c>
      <c r="AO873">
        <v>0</v>
      </c>
      <c r="AP873">
        <v>0</v>
      </c>
      <c r="AQ873">
        <v>0</v>
      </c>
      <c r="AR873">
        <v>0</v>
      </c>
      <c r="AS873">
        <v>0</v>
      </c>
      <c r="AT873">
        <v>0</v>
      </c>
      <c r="AU873">
        <v>0</v>
      </c>
      <c r="AV873">
        <v>0</v>
      </c>
      <c r="AW873">
        <v>0</v>
      </c>
      <c r="AX873">
        <v>0</v>
      </c>
      <c r="AY873">
        <v>0</v>
      </c>
      <c r="AZ873" t="s">
        <v>297</v>
      </c>
      <c r="BA873" t="s">
        <v>1884</v>
      </c>
      <c r="BB873" t="s">
        <v>161</v>
      </c>
      <c r="BC873" t="s">
        <v>161</v>
      </c>
      <c r="BD873" t="s">
        <v>161</v>
      </c>
      <c r="BE873" t="s">
        <v>161</v>
      </c>
      <c r="BF873" t="s">
        <v>159</v>
      </c>
      <c r="BG873" t="s">
        <v>161</v>
      </c>
      <c r="BH873" t="s">
        <v>161</v>
      </c>
      <c r="BI873">
        <v>0</v>
      </c>
      <c r="BJ873" t="s">
        <v>161</v>
      </c>
      <c r="BK873" t="s">
        <v>161</v>
      </c>
      <c r="BL873" t="s">
        <v>1014</v>
      </c>
      <c r="BM873" t="s">
        <v>161</v>
      </c>
      <c r="BO873" t="s">
        <v>161</v>
      </c>
      <c r="BQ873" t="s">
        <v>161</v>
      </c>
      <c r="BS873" t="s">
        <v>161</v>
      </c>
      <c r="BU873" t="s">
        <v>161</v>
      </c>
      <c r="BW873" t="s">
        <v>161</v>
      </c>
      <c r="BX873" t="s">
        <v>161</v>
      </c>
      <c r="BZ873">
        <v>0</v>
      </c>
      <c r="CA873">
        <v>0</v>
      </c>
      <c r="CB873">
        <v>0</v>
      </c>
      <c r="CC873">
        <v>0</v>
      </c>
      <c r="CD873">
        <v>0</v>
      </c>
      <c r="CE873">
        <v>0</v>
      </c>
      <c r="CF873">
        <v>0</v>
      </c>
      <c r="CG873">
        <v>0</v>
      </c>
      <c r="CH873">
        <v>0</v>
      </c>
      <c r="CI873">
        <v>0</v>
      </c>
      <c r="CJ873">
        <v>0</v>
      </c>
      <c r="CK873">
        <v>0</v>
      </c>
      <c r="CL873">
        <v>0</v>
      </c>
      <c r="CM873">
        <v>0</v>
      </c>
      <c r="CN873">
        <v>0</v>
      </c>
      <c r="CO873">
        <v>0</v>
      </c>
      <c r="CP873">
        <v>0</v>
      </c>
      <c r="CQ873">
        <v>0</v>
      </c>
      <c r="CR873">
        <v>0</v>
      </c>
      <c r="CS873">
        <v>0</v>
      </c>
      <c r="CT873">
        <v>0</v>
      </c>
      <c r="CU873">
        <v>0</v>
      </c>
      <c r="CV873">
        <v>0</v>
      </c>
      <c r="CW873">
        <v>0</v>
      </c>
      <c r="CX873">
        <v>0</v>
      </c>
      <c r="CY873">
        <v>0</v>
      </c>
      <c r="CZ873">
        <v>0</v>
      </c>
      <c r="DA873">
        <v>0</v>
      </c>
      <c r="DB873">
        <v>0</v>
      </c>
      <c r="DC873">
        <v>0</v>
      </c>
      <c r="DD873">
        <v>0</v>
      </c>
      <c r="DE873">
        <v>0</v>
      </c>
      <c r="DF873">
        <v>0</v>
      </c>
      <c r="DG873">
        <v>0</v>
      </c>
      <c r="DH873">
        <v>0</v>
      </c>
      <c r="DI873">
        <v>0</v>
      </c>
      <c r="DJ873">
        <v>0</v>
      </c>
      <c r="DK873">
        <v>0</v>
      </c>
      <c r="DL873">
        <v>0</v>
      </c>
      <c r="DM873">
        <v>0</v>
      </c>
      <c r="DN873">
        <v>0</v>
      </c>
      <c r="DO873">
        <v>0</v>
      </c>
      <c r="DP873">
        <v>0</v>
      </c>
      <c r="DQ873">
        <v>0</v>
      </c>
      <c r="DR873">
        <v>0</v>
      </c>
      <c r="DS873">
        <v>0</v>
      </c>
      <c r="DT873">
        <v>0</v>
      </c>
      <c r="DU873">
        <v>0</v>
      </c>
      <c r="DV873">
        <v>0</v>
      </c>
      <c r="DW873">
        <v>0</v>
      </c>
      <c r="DX873">
        <v>0</v>
      </c>
      <c r="DY873">
        <v>0</v>
      </c>
      <c r="DZ873">
        <v>0</v>
      </c>
      <c r="EA873">
        <v>0</v>
      </c>
      <c r="EB873">
        <v>0</v>
      </c>
      <c r="EC873">
        <v>0</v>
      </c>
      <c r="ED873">
        <v>0</v>
      </c>
      <c r="EE873">
        <v>0</v>
      </c>
      <c r="EF873">
        <v>0</v>
      </c>
      <c r="EG873">
        <v>0</v>
      </c>
      <c r="EH873">
        <v>0</v>
      </c>
      <c r="EI873">
        <v>0</v>
      </c>
      <c r="EJ873">
        <v>0</v>
      </c>
      <c r="EK873">
        <v>0</v>
      </c>
      <c r="EL873">
        <v>0</v>
      </c>
      <c r="EM873">
        <v>0</v>
      </c>
      <c r="EN873">
        <v>0</v>
      </c>
      <c r="EO873">
        <v>0</v>
      </c>
      <c r="EP873">
        <v>0</v>
      </c>
      <c r="EQ873">
        <v>0</v>
      </c>
      <c r="ER873">
        <v>0</v>
      </c>
      <c r="ES873">
        <v>0</v>
      </c>
    </row>
    <row r="874" spans="1:149" hidden="1" x14ac:dyDescent="0.3">
      <c r="A874" t="s">
        <v>148</v>
      </c>
      <c r="B874" t="s">
        <v>1033</v>
      </c>
      <c r="C874" t="s">
        <v>1819</v>
      </c>
      <c r="D874" t="s">
        <v>151</v>
      </c>
      <c r="E874" t="s">
        <v>152</v>
      </c>
      <c r="F874" t="s">
        <v>1886</v>
      </c>
      <c r="G874" t="str">
        <f>VLOOKUP(L874,'[3]Locn Lookup 2'!G:H,2,FALSE)</f>
        <v>117 -  HAVEMEYER</v>
      </c>
      <c r="H874" t="str">
        <f t="shared" si="43"/>
        <v>28016117 -  HAVEMEYER</v>
      </c>
      <c r="I874" t="s">
        <v>154</v>
      </c>
      <c r="J874" t="s">
        <v>155</v>
      </c>
      <c r="L874" s="3">
        <v>117</v>
      </c>
      <c r="M874" t="s">
        <v>652</v>
      </c>
      <c r="N874" t="s">
        <v>1887</v>
      </c>
      <c r="O874" t="s">
        <v>151</v>
      </c>
      <c r="P874" t="s">
        <v>158</v>
      </c>
      <c r="Q874" t="s">
        <v>307</v>
      </c>
      <c r="R874">
        <v>0</v>
      </c>
      <c r="S874">
        <v>0</v>
      </c>
      <c r="T874">
        <v>0</v>
      </c>
      <c r="U874">
        <v>0</v>
      </c>
      <c r="V874">
        <v>0</v>
      </c>
      <c r="W874">
        <v>0</v>
      </c>
      <c r="X874">
        <v>0</v>
      </c>
      <c r="Y874">
        <v>0</v>
      </c>
      <c r="Z874">
        <v>0</v>
      </c>
      <c r="AA874">
        <v>0</v>
      </c>
      <c r="AB874">
        <v>450000</v>
      </c>
      <c r="AC874">
        <v>0</v>
      </c>
      <c r="AD874">
        <v>-27794.15</v>
      </c>
      <c r="AE874">
        <f t="shared" si="44"/>
        <v>-27794.15</v>
      </c>
      <c r="AF874">
        <v>422205.85</v>
      </c>
      <c r="AG874">
        <v>422205.85</v>
      </c>
      <c r="AH874">
        <v>0</v>
      </c>
      <c r="AI874">
        <v>100</v>
      </c>
      <c r="AJ874">
        <v>0</v>
      </c>
      <c r="AK874">
        <v>0</v>
      </c>
      <c r="AL874">
        <v>0</v>
      </c>
      <c r="AM874">
        <v>0</v>
      </c>
      <c r="AN874">
        <v>0</v>
      </c>
      <c r="AO874">
        <v>0</v>
      </c>
      <c r="AP874">
        <v>0</v>
      </c>
      <c r="AQ874">
        <v>0</v>
      </c>
      <c r="AR874">
        <v>0</v>
      </c>
      <c r="AS874">
        <v>0</v>
      </c>
      <c r="AT874">
        <v>0</v>
      </c>
      <c r="AU874">
        <v>0</v>
      </c>
      <c r="AV874">
        <v>0</v>
      </c>
      <c r="AW874">
        <v>0</v>
      </c>
      <c r="AX874">
        <v>0</v>
      </c>
      <c r="AY874">
        <v>0</v>
      </c>
      <c r="AZ874" t="s">
        <v>308</v>
      </c>
      <c r="BA874" t="s">
        <v>1886</v>
      </c>
      <c r="BB874" t="s">
        <v>161</v>
      </c>
      <c r="BC874" t="s">
        <v>161</v>
      </c>
      <c r="BD874" t="s">
        <v>161</v>
      </c>
      <c r="BE874" t="s">
        <v>161</v>
      </c>
      <c r="BF874" t="s">
        <v>159</v>
      </c>
      <c r="BG874" t="s">
        <v>161</v>
      </c>
      <c r="BH874" t="s">
        <v>161</v>
      </c>
      <c r="BI874">
        <v>0</v>
      </c>
      <c r="BJ874" t="s">
        <v>161</v>
      </c>
      <c r="BK874" t="s">
        <v>161</v>
      </c>
      <c r="BL874" t="s">
        <v>1014</v>
      </c>
      <c r="BM874" t="s">
        <v>161</v>
      </c>
      <c r="BO874" t="s">
        <v>161</v>
      </c>
      <c r="BQ874" t="s">
        <v>161</v>
      </c>
      <c r="BS874" t="s">
        <v>161</v>
      </c>
      <c r="BU874" t="s">
        <v>161</v>
      </c>
      <c r="BW874" t="s">
        <v>161</v>
      </c>
      <c r="BX874" t="s">
        <v>161</v>
      </c>
      <c r="BZ874">
        <v>0</v>
      </c>
      <c r="CA874">
        <v>0</v>
      </c>
      <c r="CB874">
        <v>0</v>
      </c>
      <c r="CC874">
        <v>0</v>
      </c>
      <c r="CD874">
        <v>0</v>
      </c>
      <c r="CE874">
        <v>0</v>
      </c>
      <c r="CF874">
        <v>0</v>
      </c>
      <c r="CG874">
        <v>0</v>
      </c>
      <c r="CH874">
        <v>0</v>
      </c>
      <c r="CI874">
        <v>0</v>
      </c>
      <c r="CJ874">
        <v>0</v>
      </c>
      <c r="CK874">
        <v>0</v>
      </c>
      <c r="CL874">
        <v>0</v>
      </c>
      <c r="CM874">
        <v>0</v>
      </c>
      <c r="CN874">
        <v>0</v>
      </c>
      <c r="CO874">
        <v>0</v>
      </c>
      <c r="CP874">
        <v>0</v>
      </c>
      <c r="CQ874">
        <v>0</v>
      </c>
      <c r="CR874">
        <v>0</v>
      </c>
      <c r="CS874">
        <v>0</v>
      </c>
      <c r="CT874">
        <v>0</v>
      </c>
      <c r="CU874">
        <v>0</v>
      </c>
      <c r="CV874">
        <v>0</v>
      </c>
      <c r="CW874">
        <v>0</v>
      </c>
      <c r="CX874">
        <v>0</v>
      </c>
      <c r="CY874">
        <v>0</v>
      </c>
      <c r="CZ874">
        <v>0</v>
      </c>
      <c r="DA874">
        <v>0</v>
      </c>
      <c r="DB874">
        <v>0</v>
      </c>
      <c r="DC874">
        <v>0</v>
      </c>
      <c r="DD874">
        <v>0</v>
      </c>
      <c r="DE874">
        <v>0</v>
      </c>
      <c r="DF874">
        <v>0</v>
      </c>
      <c r="DG874">
        <v>0</v>
      </c>
      <c r="DH874">
        <v>0</v>
      </c>
      <c r="DI874">
        <v>0</v>
      </c>
      <c r="DJ874">
        <v>0</v>
      </c>
      <c r="DK874">
        <v>0</v>
      </c>
      <c r="DL874">
        <v>0</v>
      </c>
      <c r="DM874">
        <v>0</v>
      </c>
      <c r="DN874">
        <v>0</v>
      </c>
      <c r="DO874">
        <v>0</v>
      </c>
      <c r="DP874">
        <v>0</v>
      </c>
      <c r="DQ874">
        <v>0</v>
      </c>
      <c r="DR874">
        <v>0</v>
      </c>
      <c r="DS874">
        <v>0</v>
      </c>
      <c r="DT874">
        <v>0</v>
      </c>
      <c r="DU874">
        <v>0</v>
      </c>
      <c r="DV874">
        <v>0</v>
      </c>
      <c r="DW874">
        <v>0</v>
      </c>
      <c r="DX874">
        <v>0</v>
      </c>
      <c r="DY874">
        <v>0</v>
      </c>
      <c r="DZ874">
        <v>0</v>
      </c>
      <c r="EA874">
        <v>0</v>
      </c>
      <c r="EB874">
        <v>0</v>
      </c>
      <c r="EC874">
        <v>0</v>
      </c>
      <c r="ED874">
        <v>0</v>
      </c>
      <c r="EE874">
        <v>0</v>
      </c>
      <c r="EF874">
        <v>0</v>
      </c>
      <c r="EG874">
        <v>0</v>
      </c>
      <c r="EH874">
        <v>0</v>
      </c>
      <c r="EI874">
        <v>0</v>
      </c>
      <c r="EJ874">
        <v>0</v>
      </c>
      <c r="EK874">
        <v>0</v>
      </c>
      <c r="EL874">
        <v>0</v>
      </c>
      <c r="EM874">
        <v>0</v>
      </c>
      <c r="EN874">
        <v>0</v>
      </c>
      <c r="EO874">
        <v>0</v>
      </c>
      <c r="EP874">
        <v>0</v>
      </c>
      <c r="EQ874">
        <v>0</v>
      </c>
      <c r="ER874">
        <v>0</v>
      </c>
      <c r="ES874">
        <v>0</v>
      </c>
    </row>
    <row r="875" spans="1:149" hidden="1" x14ac:dyDescent="0.3">
      <c r="A875" t="s">
        <v>148</v>
      </c>
      <c r="B875" t="s">
        <v>1033</v>
      </c>
      <c r="C875" t="s">
        <v>1819</v>
      </c>
      <c r="D875" t="s">
        <v>151</v>
      </c>
      <c r="E875" t="s">
        <v>152</v>
      </c>
      <c r="F875" t="s">
        <v>1888</v>
      </c>
      <c r="G875" t="str">
        <f>VLOOKUP(L875,'[3]Locn Lookup 2'!G:H,2,FALSE)</f>
        <v>117 -  HAVEMEYER</v>
      </c>
      <c r="H875" t="str">
        <f t="shared" si="43"/>
        <v>28051117 -  HAVEMEYER</v>
      </c>
      <c r="I875" t="s">
        <v>154</v>
      </c>
      <c r="J875" t="s">
        <v>155</v>
      </c>
      <c r="L875" s="3">
        <v>117</v>
      </c>
      <c r="M875" t="s">
        <v>652</v>
      </c>
      <c r="N875" t="s">
        <v>1889</v>
      </c>
      <c r="O875" t="s">
        <v>151</v>
      </c>
      <c r="P875" t="s">
        <v>158</v>
      </c>
      <c r="Q875" t="s">
        <v>307</v>
      </c>
      <c r="R875">
        <v>0</v>
      </c>
      <c r="S875">
        <v>0</v>
      </c>
      <c r="T875">
        <v>0</v>
      </c>
      <c r="U875">
        <v>0</v>
      </c>
      <c r="V875">
        <v>0</v>
      </c>
      <c r="W875">
        <v>0</v>
      </c>
      <c r="X875">
        <v>0</v>
      </c>
      <c r="Y875">
        <v>0</v>
      </c>
      <c r="Z875">
        <v>0</v>
      </c>
      <c r="AA875">
        <v>0</v>
      </c>
      <c r="AB875">
        <v>90000</v>
      </c>
      <c r="AC875">
        <v>0</v>
      </c>
      <c r="AD875">
        <v>-400</v>
      </c>
      <c r="AE875">
        <f t="shared" si="44"/>
        <v>-400</v>
      </c>
      <c r="AF875">
        <v>89600</v>
      </c>
      <c r="AG875">
        <v>89600</v>
      </c>
      <c r="AH875">
        <v>0</v>
      </c>
      <c r="AI875">
        <v>100</v>
      </c>
      <c r="AJ875">
        <v>0</v>
      </c>
      <c r="AK875">
        <v>0</v>
      </c>
      <c r="AL875">
        <v>0</v>
      </c>
      <c r="AM875">
        <v>0</v>
      </c>
      <c r="AN875">
        <v>0</v>
      </c>
      <c r="AO875">
        <v>0</v>
      </c>
      <c r="AP875">
        <v>0</v>
      </c>
      <c r="AQ875">
        <v>0</v>
      </c>
      <c r="AR875">
        <v>0</v>
      </c>
      <c r="AS875">
        <v>0</v>
      </c>
      <c r="AT875">
        <v>0</v>
      </c>
      <c r="AU875">
        <v>0</v>
      </c>
      <c r="AV875">
        <v>0</v>
      </c>
      <c r="AW875">
        <v>0</v>
      </c>
      <c r="AX875">
        <v>0</v>
      </c>
      <c r="AY875">
        <v>0</v>
      </c>
      <c r="AZ875" t="s">
        <v>1890</v>
      </c>
      <c r="BA875" t="s">
        <v>1888</v>
      </c>
      <c r="BB875" t="s">
        <v>161</v>
      </c>
      <c r="BC875" t="s">
        <v>161</v>
      </c>
      <c r="BD875" t="s">
        <v>161</v>
      </c>
      <c r="BE875" t="s">
        <v>161</v>
      </c>
      <c r="BF875" t="s">
        <v>159</v>
      </c>
      <c r="BG875" t="s">
        <v>161</v>
      </c>
      <c r="BH875" t="s">
        <v>161</v>
      </c>
      <c r="BI875">
        <v>0</v>
      </c>
      <c r="BJ875" t="s">
        <v>161</v>
      </c>
      <c r="BK875" t="s">
        <v>161</v>
      </c>
      <c r="BL875" t="s">
        <v>1014</v>
      </c>
      <c r="BM875" t="s">
        <v>161</v>
      </c>
      <c r="BO875" t="s">
        <v>161</v>
      </c>
      <c r="BQ875" t="s">
        <v>161</v>
      </c>
      <c r="BS875" t="s">
        <v>161</v>
      </c>
      <c r="BU875" t="s">
        <v>161</v>
      </c>
      <c r="BW875" t="s">
        <v>161</v>
      </c>
      <c r="BX875" t="s">
        <v>161</v>
      </c>
      <c r="BZ875">
        <v>0</v>
      </c>
      <c r="CA875">
        <v>0</v>
      </c>
      <c r="CB875">
        <v>0</v>
      </c>
      <c r="CC875">
        <v>0</v>
      </c>
      <c r="CD875">
        <v>0</v>
      </c>
      <c r="CE875">
        <v>0</v>
      </c>
      <c r="CF875">
        <v>0</v>
      </c>
      <c r="CG875">
        <v>0</v>
      </c>
      <c r="CH875">
        <v>0</v>
      </c>
      <c r="CI875">
        <v>0</v>
      </c>
      <c r="CJ875">
        <v>0</v>
      </c>
      <c r="CK875">
        <v>0</v>
      </c>
      <c r="CL875">
        <v>0</v>
      </c>
      <c r="CM875">
        <v>0</v>
      </c>
      <c r="CN875">
        <v>0</v>
      </c>
      <c r="CO875">
        <v>0</v>
      </c>
      <c r="CP875">
        <v>0</v>
      </c>
      <c r="CQ875">
        <v>0</v>
      </c>
      <c r="CR875">
        <v>0</v>
      </c>
      <c r="CS875">
        <v>0</v>
      </c>
      <c r="CT875">
        <v>0</v>
      </c>
      <c r="CU875">
        <v>0</v>
      </c>
      <c r="CV875">
        <v>0</v>
      </c>
      <c r="CW875">
        <v>0</v>
      </c>
      <c r="CX875">
        <v>0</v>
      </c>
      <c r="CY875">
        <v>0</v>
      </c>
      <c r="CZ875">
        <v>0</v>
      </c>
      <c r="DA875">
        <v>0</v>
      </c>
      <c r="DB875">
        <v>0</v>
      </c>
      <c r="DC875">
        <v>0</v>
      </c>
      <c r="DD875">
        <v>0</v>
      </c>
      <c r="DE875">
        <v>0</v>
      </c>
      <c r="DF875">
        <v>0</v>
      </c>
      <c r="DG875">
        <v>0</v>
      </c>
      <c r="DH875">
        <v>0</v>
      </c>
      <c r="DI875">
        <v>0</v>
      </c>
      <c r="DJ875">
        <v>0</v>
      </c>
      <c r="DK875">
        <v>0</v>
      </c>
      <c r="DL875">
        <v>0</v>
      </c>
      <c r="DM875">
        <v>0</v>
      </c>
      <c r="DN875">
        <v>0</v>
      </c>
      <c r="DO875">
        <v>0</v>
      </c>
      <c r="DP875">
        <v>0</v>
      </c>
      <c r="DQ875">
        <v>0</v>
      </c>
      <c r="DR875">
        <v>0</v>
      </c>
      <c r="DS875">
        <v>0</v>
      </c>
      <c r="DT875">
        <v>0</v>
      </c>
      <c r="DU875">
        <v>0</v>
      </c>
      <c r="DV875">
        <v>0</v>
      </c>
      <c r="DW875">
        <v>0</v>
      </c>
      <c r="DX875">
        <v>0</v>
      </c>
      <c r="DY875">
        <v>0</v>
      </c>
      <c r="DZ875">
        <v>0</v>
      </c>
      <c r="EA875">
        <v>0</v>
      </c>
      <c r="EB875">
        <v>0</v>
      </c>
      <c r="EC875">
        <v>0</v>
      </c>
      <c r="ED875">
        <v>0</v>
      </c>
      <c r="EE875">
        <v>0</v>
      </c>
      <c r="EF875">
        <v>0</v>
      </c>
      <c r="EG875">
        <v>0</v>
      </c>
      <c r="EH875">
        <v>0</v>
      </c>
      <c r="EI875">
        <v>0</v>
      </c>
      <c r="EJ875">
        <v>0</v>
      </c>
      <c r="EK875">
        <v>0</v>
      </c>
      <c r="EL875">
        <v>0</v>
      </c>
      <c r="EM875">
        <v>0</v>
      </c>
      <c r="EN875">
        <v>0</v>
      </c>
      <c r="EO875">
        <v>0</v>
      </c>
      <c r="EP875">
        <v>0</v>
      </c>
      <c r="EQ875">
        <v>0</v>
      </c>
      <c r="ER875">
        <v>0</v>
      </c>
      <c r="ES875">
        <v>0</v>
      </c>
    </row>
    <row r="876" spans="1:149" hidden="1" x14ac:dyDescent="0.3">
      <c r="A876" t="s">
        <v>148</v>
      </c>
      <c r="B876" t="s">
        <v>1033</v>
      </c>
      <c r="C876" t="s">
        <v>1819</v>
      </c>
      <c r="D876" t="s">
        <v>151</v>
      </c>
      <c r="E876" t="s">
        <v>152</v>
      </c>
      <c r="F876" t="s">
        <v>1891</v>
      </c>
      <c r="G876" t="str">
        <f>VLOOKUP(L876,'[3]Locn Lookup 2'!G:H,2,FALSE)</f>
        <v>117 -  HAVEMEYER</v>
      </c>
      <c r="H876" t="str">
        <f t="shared" si="43"/>
        <v>28079117 -  HAVEMEYER</v>
      </c>
      <c r="I876" t="s">
        <v>154</v>
      </c>
      <c r="J876" t="s">
        <v>155</v>
      </c>
      <c r="L876" s="3">
        <v>117</v>
      </c>
      <c r="M876" t="s">
        <v>652</v>
      </c>
      <c r="N876" t="s">
        <v>1892</v>
      </c>
      <c r="O876" t="s">
        <v>151</v>
      </c>
      <c r="P876" t="s">
        <v>158</v>
      </c>
      <c r="Q876" t="s">
        <v>307</v>
      </c>
      <c r="R876">
        <v>0</v>
      </c>
      <c r="S876">
        <v>0</v>
      </c>
      <c r="T876">
        <v>0</v>
      </c>
      <c r="U876">
        <v>0</v>
      </c>
      <c r="V876">
        <v>0</v>
      </c>
      <c r="W876">
        <v>0</v>
      </c>
      <c r="X876">
        <v>0</v>
      </c>
      <c r="Y876">
        <v>0</v>
      </c>
      <c r="Z876">
        <v>0</v>
      </c>
      <c r="AA876">
        <v>0</v>
      </c>
      <c r="AB876">
        <v>100000</v>
      </c>
      <c r="AC876">
        <v>0</v>
      </c>
      <c r="AD876">
        <v>0</v>
      </c>
      <c r="AE876">
        <f t="shared" si="44"/>
        <v>0</v>
      </c>
      <c r="AF876">
        <v>100000</v>
      </c>
      <c r="AG876">
        <v>100000</v>
      </c>
      <c r="AH876">
        <v>0</v>
      </c>
      <c r="AI876">
        <v>100</v>
      </c>
      <c r="AJ876">
        <v>0</v>
      </c>
      <c r="AK876">
        <v>0</v>
      </c>
      <c r="AL876">
        <v>0</v>
      </c>
      <c r="AM876">
        <v>0</v>
      </c>
      <c r="AN876">
        <v>0</v>
      </c>
      <c r="AO876">
        <v>0</v>
      </c>
      <c r="AP876">
        <v>0</v>
      </c>
      <c r="AQ876">
        <v>0</v>
      </c>
      <c r="AR876">
        <v>0</v>
      </c>
      <c r="AS876">
        <v>0</v>
      </c>
      <c r="AT876">
        <v>0</v>
      </c>
      <c r="AU876">
        <v>0</v>
      </c>
      <c r="AV876">
        <v>0</v>
      </c>
      <c r="AW876">
        <v>0</v>
      </c>
      <c r="AX876">
        <v>0</v>
      </c>
      <c r="AY876">
        <v>0</v>
      </c>
      <c r="AZ876" t="s">
        <v>1893</v>
      </c>
      <c r="BA876" t="s">
        <v>1891</v>
      </c>
      <c r="BB876" t="s">
        <v>161</v>
      </c>
      <c r="BC876" t="s">
        <v>161</v>
      </c>
      <c r="BD876" t="s">
        <v>161</v>
      </c>
      <c r="BE876" t="s">
        <v>161</v>
      </c>
      <c r="BF876" t="s">
        <v>159</v>
      </c>
      <c r="BG876" t="s">
        <v>161</v>
      </c>
      <c r="BH876" t="s">
        <v>161</v>
      </c>
      <c r="BI876">
        <v>0</v>
      </c>
      <c r="BJ876" t="s">
        <v>161</v>
      </c>
      <c r="BK876" t="s">
        <v>161</v>
      </c>
      <c r="BL876" t="s">
        <v>1014</v>
      </c>
      <c r="BM876" t="s">
        <v>161</v>
      </c>
      <c r="BO876" t="s">
        <v>161</v>
      </c>
      <c r="BQ876" t="s">
        <v>161</v>
      </c>
      <c r="BS876" t="s">
        <v>161</v>
      </c>
      <c r="BU876" t="s">
        <v>161</v>
      </c>
      <c r="BW876" t="s">
        <v>161</v>
      </c>
      <c r="BX876" t="s">
        <v>161</v>
      </c>
      <c r="BZ876">
        <v>0</v>
      </c>
      <c r="CA876">
        <v>0</v>
      </c>
      <c r="CB876">
        <v>0</v>
      </c>
      <c r="CC876">
        <v>0</v>
      </c>
      <c r="CD876">
        <v>0</v>
      </c>
      <c r="CE876">
        <v>0</v>
      </c>
      <c r="CF876">
        <v>0</v>
      </c>
      <c r="CG876">
        <v>0</v>
      </c>
      <c r="CH876">
        <v>0</v>
      </c>
      <c r="CI876">
        <v>0</v>
      </c>
      <c r="CJ876">
        <v>0</v>
      </c>
      <c r="CK876">
        <v>0</v>
      </c>
      <c r="CL876">
        <v>0</v>
      </c>
      <c r="CM876">
        <v>0</v>
      </c>
      <c r="CN876">
        <v>0</v>
      </c>
      <c r="CO876">
        <v>0</v>
      </c>
      <c r="CP876">
        <v>0</v>
      </c>
      <c r="CQ876">
        <v>0</v>
      </c>
      <c r="CR876">
        <v>0</v>
      </c>
      <c r="CS876">
        <v>0</v>
      </c>
      <c r="CT876">
        <v>0</v>
      </c>
      <c r="CU876">
        <v>0</v>
      </c>
      <c r="CV876">
        <v>0</v>
      </c>
      <c r="CW876">
        <v>0</v>
      </c>
      <c r="CX876">
        <v>0</v>
      </c>
      <c r="CY876">
        <v>0</v>
      </c>
      <c r="CZ876">
        <v>0</v>
      </c>
      <c r="DA876">
        <v>0</v>
      </c>
      <c r="DB876">
        <v>0</v>
      </c>
      <c r="DC876">
        <v>0</v>
      </c>
      <c r="DD876">
        <v>0</v>
      </c>
      <c r="DE876">
        <v>0</v>
      </c>
      <c r="DF876">
        <v>0</v>
      </c>
      <c r="DG876">
        <v>0</v>
      </c>
      <c r="DH876">
        <v>0</v>
      </c>
      <c r="DI876">
        <v>0</v>
      </c>
      <c r="DJ876">
        <v>0</v>
      </c>
      <c r="DK876">
        <v>0</v>
      </c>
      <c r="DL876">
        <v>0</v>
      </c>
      <c r="DM876">
        <v>0</v>
      </c>
      <c r="DN876">
        <v>0</v>
      </c>
      <c r="DO876">
        <v>0</v>
      </c>
      <c r="DP876">
        <v>0</v>
      </c>
      <c r="DQ876">
        <v>0</v>
      </c>
      <c r="DR876">
        <v>0</v>
      </c>
      <c r="DS876">
        <v>0</v>
      </c>
      <c r="DT876">
        <v>0</v>
      </c>
      <c r="DU876">
        <v>0</v>
      </c>
      <c r="DV876">
        <v>0</v>
      </c>
      <c r="DW876">
        <v>0</v>
      </c>
      <c r="DX876">
        <v>0</v>
      </c>
      <c r="DY876">
        <v>0</v>
      </c>
      <c r="DZ876">
        <v>0</v>
      </c>
      <c r="EA876">
        <v>0</v>
      </c>
      <c r="EB876">
        <v>0</v>
      </c>
      <c r="EC876">
        <v>0</v>
      </c>
      <c r="ED876">
        <v>0</v>
      </c>
      <c r="EE876">
        <v>0</v>
      </c>
      <c r="EF876">
        <v>0</v>
      </c>
      <c r="EG876">
        <v>0</v>
      </c>
      <c r="EH876">
        <v>0</v>
      </c>
      <c r="EI876">
        <v>0</v>
      </c>
      <c r="EJ876">
        <v>0</v>
      </c>
      <c r="EK876">
        <v>0</v>
      </c>
      <c r="EL876">
        <v>0</v>
      </c>
      <c r="EM876">
        <v>0</v>
      </c>
      <c r="EN876">
        <v>0</v>
      </c>
      <c r="EO876">
        <v>0</v>
      </c>
      <c r="EP876">
        <v>0</v>
      </c>
      <c r="EQ876">
        <v>0</v>
      </c>
      <c r="ER876">
        <v>0</v>
      </c>
      <c r="ES876">
        <v>0</v>
      </c>
    </row>
    <row r="877" spans="1:149" hidden="1" x14ac:dyDescent="0.3">
      <c r="A877" t="s">
        <v>148</v>
      </c>
      <c r="B877" t="s">
        <v>1033</v>
      </c>
      <c r="C877" t="s">
        <v>1819</v>
      </c>
      <c r="D877" t="s">
        <v>151</v>
      </c>
      <c r="E877" t="s">
        <v>152</v>
      </c>
      <c r="F877" t="s">
        <v>1894</v>
      </c>
      <c r="G877" t="str">
        <f>VLOOKUP(L877,'[3]Locn Lookup 2'!G:H,2,FALSE)</f>
        <v>117 -  HAVEMEYER</v>
      </c>
      <c r="H877" t="str">
        <f t="shared" si="43"/>
        <v>28138117 -  HAVEMEYER</v>
      </c>
      <c r="I877" t="s">
        <v>154</v>
      </c>
      <c r="J877" t="s">
        <v>155</v>
      </c>
      <c r="L877" s="3">
        <v>117</v>
      </c>
      <c r="M877" t="s">
        <v>652</v>
      </c>
      <c r="N877" t="s">
        <v>1895</v>
      </c>
      <c r="O877" t="s">
        <v>151</v>
      </c>
      <c r="P877" t="s">
        <v>158</v>
      </c>
      <c r="Q877" t="s">
        <v>307</v>
      </c>
      <c r="R877">
        <v>0</v>
      </c>
      <c r="S877">
        <v>0</v>
      </c>
      <c r="T877">
        <v>0</v>
      </c>
      <c r="U877">
        <v>0</v>
      </c>
      <c r="V877">
        <v>0</v>
      </c>
      <c r="W877">
        <v>0</v>
      </c>
      <c r="X877">
        <v>0</v>
      </c>
      <c r="Y877">
        <v>0</v>
      </c>
      <c r="Z877">
        <v>0</v>
      </c>
      <c r="AA877">
        <v>0</v>
      </c>
      <c r="AB877">
        <v>972000</v>
      </c>
      <c r="AC877">
        <v>0</v>
      </c>
      <c r="AD877">
        <v>-50462.48</v>
      </c>
      <c r="AE877">
        <f t="shared" si="44"/>
        <v>-50462.48</v>
      </c>
      <c r="AF877">
        <v>921537.52</v>
      </c>
      <c r="AG877">
        <v>921537.52</v>
      </c>
      <c r="AH877">
        <v>0</v>
      </c>
      <c r="AI877">
        <v>100</v>
      </c>
      <c r="AJ877">
        <v>0</v>
      </c>
      <c r="AK877">
        <v>0</v>
      </c>
      <c r="AL877">
        <v>0</v>
      </c>
      <c r="AM877">
        <v>0</v>
      </c>
      <c r="AN877">
        <v>0</v>
      </c>
      <c r="AO877">
        <v>0</v>
      </c>
      <c r="AP877">
        <v>0</v>
      </c>
      <c r="AQ877">
        <v>0</v>
      </c>
      <c r="AR877">
        <v>0</v>
      </c>
      <c r="AS877">
        <v>0</v>
      </c>
      <c r="AT877">
        <v>0</v>
      </c>
      <c r="AU877">
        <v>0</v>
      </c>
      <c r="AV877">
        <v>0</v>
      </c>
      <c r="AW877">
        <v>0</v>
      </c>
      <c r="AX877">
        <v>0</v>
      </c>
      <c r="AY877">
        <v>0</v>
      </c>
      <c r="AZ877" t="s">
        <v>1896</v>
      </c>
      <c r="BA877" t="s">
        <v>1894</v>
      </c>
      <c r="BB877" t="s">
        <v>161</v>
      </c>
      <c r="BC877" t="s">
        <v>161</v>
      </c>
      <c r="BD877" t="s">
        <v>161</v>
      </c>
      <c r="BE877" t="s">
        <v>161</v>
      </c>
      <c r="BF877" t="s">
        <v>159</v>
      </c>
      <c r="BG877" t="s">
        <v>161</v>
      </c>
      <c r="BH877" t="s">
        <v>161</v>
      </c>
      <c r="BI877">
        <v>0</v>
      </c>
      <c r="BJ877" t="s">
        <v>161</v>
      </c>
      <c r="BK877" t="s">
        <v>161</v>
      </c>
      <c r="BL877" t="s">
        <v>161</v>
      </c>
      <c r="BM877" t="s">
        <v>161</v>
      </c>
      <c r="BO877" t="s">
        <v>161</v>
      </c>
      <c r="BQ877" t="s">
        <v>161</v>
      </c>
      <c r="BS877" t="s">
        <v>161</v>
      </c>
      <c r="BU877" t="s">
        <v>161</v>
      </c>
      <c r="BW877" t="s">
        <v>161</v>
      </c>
      <c r="BX877" t="s">
        <v>161</v>
      </c>
      <c r="BZ877">
        <v>0</v>
      </c>
      <c r="CA877">
        <v>0</v>
      </c>
      <c r="CB877">
        <v>0</v>
      </c>
      <c r="CC877">
        <v>0</v>
      </c>
      <c r="CD877">
        <v>0</v>
      </c>
      <c r="CE877">
        <v>0</v>
      </c>
      <c r="CF877">
        <v>0</v>
      </c>
      <c r="CG877">
        <v>0</v>
      </c>
      <c r="CH877">
        <v>0</v>
      </c>
      <c r="CI877">
        <v>0</v>
      </c>
      <c r="CJ877">
        <v>0</v>
      </c>
      <c r="CK877">
        <v>0</v>
      </c>
      <c r="CL877">
        <v>0</v>
      </c>
      <c r="CM877">
        <v>0</v>
      </c>
      <c r="CN877">
        <v>0</v>
      </c>
      <c r="CO877">
        <v>0</v>
      </c>
      <c r="CP877">
        <v>0</v>
      </c>
      <c r="CQ877">
        <v>0</v>
      </c>
      <c r="CR877">
        <v>0</v>
      </c>
      <c r="CS877">
        <v>0</v>
      </c>
      <c r="CT877">
        <v>0</v>
      </c>
      <c r="CU877">
        <v>0</v>
      </c>
      <c r="CV877">
        <v>0</v>
      </c>
      <c r="CW877">
        <v>0</v>
      </c>
      <c r="CX877">
        <v>0</v>
      </c>
      <c r="CY877">
        <v>0</v>
      </c>
      <c r="CZ877">
        <v>0</v>
      </c>
      <c r="DA877">
        <v>0</v>
      </c>
      <c r="DB877">
        <v>0</v>
      </c>
      <c r="DC877">
        <v>0</v>
      </c>
      <c r="DD877">
        <v>0</v>
      </c>
      <c r="DE877">
        <v>0</v>
      </c>
      <c r="DF877">
        <v>0</v>
      </c>
      <c r="DG877">
        <v>0</v>
      </c>
      <c r="DH877">
        <v>0</v>
      </c>
      <c r="DI877">
        <v>0</v>
      </c>
      <c r="DJ877">
        <v>0</v>
      </c>
      <c r="DK877">
        <v>0</v>
      </c>
      <c r="DL877">
        <v>0</v>
      </c>
      <c r="DM877">
        <v>0</v>
      </c>
      <c r="DN877">
        <v>0</v>
      </c>
      <c r="DO877">
        <v>0</v>
      </c>
      <c r="DP877">
        <v>0</v>
      </c>
      <c r="DQ877">
        <v>0</v>
      </c>
      <c r="DR877">
        <v>0</v>
      </c>
      <c r="DS877">
        <v>0</v>
      </c>
      <c r="DT877">
        <v>0</v>
      </c>
      <c r="DU877">
        <v>0</v>
      </c>
      <c r="DV877">
        <v>0</v>
      </c>
      <c r="DW877">
        <v>0</v>
      </c>
      <c r="DX877">
        <v>0</v>
      </c>
      <c r="DY877">
        <v>0</v>
      </c>
      <c r="DZ877">
        <v>0</v>
      </c>
      <c r="EA877">
        <v>0</v>
      </c>
      <c r="EB877">
        <v>0</v>
      </c>
      <c r="EC877">
        <v>0</v>
      </c>
      <c r="ED877">
        <v>0</v>
      </c>
      <c r="EE877">
        <v>0</v>
      </c>
      <c r="EF877">
        <v>0</v>
      </c>
      <c r="EG877">
        <v>0</v>
      </c>
      <c r="EH877">
        <v>0</v>
      </c>
      <c r="EI877">
        <v>0</v>
      </c>
      <c r="EJ877">
        <v>0</v>
      </c>
      <c r="EK877">
        <v>0</v>
      </c>
      <c r="EL877">
        <v>50462.48</v>
      </c>
      <c r="EM877">
        <v>0</v>
      </c>
      <c r="EN877">
        <v>-50462.48</v>
      </c>
      <c r="EO877">
        <v>0</v>
      </c>
      <c r="EP877">
        <v>0</v>
      </c>
      <c r="EQ877">
        <v>0</v>
      </c>
      <c r="ER877">
        <v>0</v>
      </c>
      <c r="ES877">
        <v>0</v>
      </c>
    </row>
    <row r="878" spans="1:149" hidden="1" x14ac:dyDescent="0.3">
      <c r="A878" t="s">
        <v>148</v>
      </c>
      <c r="B878" t="s">
        <v>1033</v>
      </c>
      <c r="C878" t="s">
        <v>1819</v>
      </c>
      <c r="D878" t="s">
        <v>151</v>
      </c>
      <c r="E878" t="s">
        <v>152</v>
      </c>
      <c r="F878" t="s">
        <v>1094</v>
      </c>
      <c r="G878" t="str">
        <f>VLOOKUP(L878,'[3]Locn Lookup 2'!G:H,2,FALSE)</f>
        <v>117 -  HAVEMEYER</v>
      </c>
      <c r="H878" t="str">
        <f t="shared" si="43"/>
        <v>28139117 -  HAVEMEYER</v>
      </c>
      <c r="I878" t="s">
        <v>154</v>
      </c>
      <c r="J878" t="s">
        <v>155</v>
      </c>
      <c r="L878" s="3">
        <v>117</v>
      </c>
      <c r="M878" t="s">
        <v>652</v>
      </c>
      <c r="N878" t="s">
        <v>1897</v>
      </c>
      <c r="O878" t="s">
        <v>151</v>
      </c>
      <c r="P878" t="s">
        <v>158</v>
      </c>
      <c r="Q878" t="s">
        <v>307</v>
      </c>
      <c r="R878">
        <v>0</v>
      </c>
      <c r="S878">
        <v>0</v>
      </c>
      <c r="T878">
        <v>0</v>
      </c>
      <c r="U878">
        <v>0</v>
      </c>
      <c r="V878">
        <v>0</v>
      </c>
      <c r="W878">
        <v>0</v>
      </c>
      <c r="X878">
        <v>0</v>
      </c>
      <c r="Y878">
        <v>0</v>
      </c>
      <c r="Z878">
        <v>0</v>
      </c>
      <c r="AA878">
        <v>0</v>
      </c>
      <c r="AB878">
        <v>700000</v>
      </c>
      <c r="AC878">
        <v>0</v>
      </c>
      <c r="AD878">
        <v>-5774.99</v>
      </c>
      <c r="AE878">
        <f t="shared" si="44"/>
        <v>-5774.99</v>
      </c>
      <c r="AF878">
        <v>694225.01</v>
      </c>
      <c r="AG878">
        <v>694225.01</v>
      </c>
      <c r="AH878">
        <v>0</v>
      </c>
      <c r="AI878">
        <v>100</v>
      </c>
      <c r="AJ878">
        <v>0</v>
      </c>
      <c r="AK878">
        <v>0</v>
      </c>
      <c r="AL878">
        <v>0</v>
      </c>
      <c r="AM878">
        <v>0</v>
      </c>
      <c r="AN878">
        <v>0</v>
      </c>
      <c r="AO878">
        <v>0</v>
      </c>
      <c r="AP878">
        <v>0</v>
      </c>
      <c r="AQ878">
        <v>0</v>
      </c>
      <c r="AR878">
        <v>0</v>
      </c>
      <c r="AS878">
        <v>0</v>
      </c>
      <c r="AT878">
        <v>0</v>
      </c>
      <c r="AU878">
        <v>0</v>
      </c>
      <c r="AV878">
        <v>0</v>
      </c>
      <c r="AW878">
        <v>0</v>
      </c>
      <c r="AX878">
        <v>0</v>
      </c>
      <c r="AY878">
        <v>0</v>
      </c>
      <c r="AZ878" t="s">
        <v>1096</v>
      </c>
      <c r="BA878" t="s">
        <v>1094</v>
      </c>
      <c r="BB878" t="s">
        <v>161</v>
      </c>
      <c r="BC878" t="s">
        <v>161</v>
      </c>
      <c r="BD878" t="s">
        <v>161</v>
      </c>
      <c r="BE878" t="s">
        <v>161</v>
      </c>
      <c r="BF878" t="s">
        <v>159</v>
      </c>
      <c r="BG878" t="s">
        <v>161</v>
      </c>
      <c r="BH878" t="s">
        <v>161</v>
      </c>
      <c r="BI878">
        <v>0</v>
      </c>
      <c r="BJ878" t="s">
        <v>161</v>
      </c>
      <c r="BK878" t="s">
        <v>161</v>
      </c>
      <c r="BL878" t="s">
        <v>161</v>
      </c>
      <c r="BM878" t="s">
        <v>161</v>
      </c>
      <c r="BO878" t="s">
        <v>161</v>
      </c>
      <c r="BQ878" t="s">
        <v>161</v>
      </c>
      <c r="BS878" t="s">
        <v>161</v>
      </c>
      <c r="BU878" t="s">
        <v>161</v>
      </c>
      <c r="BW878" t="s">
        <v>161</v>
      </c>
      <c r="BX878" t="s">
        <v>161</v>
      </c>
      <c r="BZ878">
        <v>0</v>
      </c>
      <c r="CA878">
        <v>0</v>
      </c>
      <c r="CB878">
        <v>0</v>
      </c>
      <c r="CC878">
        <v>0</v>
      </c>
      <c r="CD878">
        <v>0</v>
      </c>
      <c r="CE878">
        <v>0</v>
      </c>
      <c r="CF878">
        <v>0</v>
      </c>
      <c r="CG878">
        <v>0</v>
      </c>
      <c r="CH878">
        <v>0</v>
      </c>
      <c r="CI878">
        <v>0</v>
      </c>
      <c r="CJ878">
        <v>0</v>
      </c>
      <c r="CK878">
        <v>0</v>
      </c>
      <c r="CL878">
        <v>0</v>
      </c>
      <c r="CM878">
        <v>0</v>
      </c>
      <c r="CN878">
        <v>0</v>
      </c>
      <c r="CO878">
        <v>0</v>
      </c>
      <c r="CP878">
        <v>0</v>
      </c>
      <c r="CQ878">
        <v>0</v>
      </c>
      <c r="CR878">
        <v>0</v>
      </c>
      <c r="CS878">
        <v>0</v>
      </c>
      <c r="CT878">
        <v>0</v>
      </c>
      <c r="CU878">
        <v>0</v>
      </c>
      <c r="CV878">
        <v>0</v>
      </c>
      <c r="CW878">
        <v>0</v>
      </c>
      <c r="CX878">
        <v>0</v>
      </c>
      <c r="CY878">
        <v>0</v>
      </c>
      <c r="CZ878">
        <v>0</v>
      </c>
      <c r="DA878">
        <v>0</v>
      </c>
      <c r="DB878">
        <v>0</v>
      </c>
      <c r="DC878">
        <v>0</v>
      </c>
      <c r="DD878">
        <v>0</v>
      </c>
      <c r="DE878">
        <v>0</v>
      </c>
      <c r="DF878">
        <v>0</v>
      </c>
      <c r="DG878">
        <v>0</v>
      </c>
      <c r="DH878">
        <v>0</v>
      </c>
      <c r="DI878">
        <v>0</v>
      </c>
      <c r="DJ878">
        <v>0</v>
      </c>
      <c r="DK878">
        <v>0</v>
      </c>
      <c r="DL878">
        <v>0</v>
      </c>
      <c r="DM878">
        <v>0</v>
      </c>
      <c r="DN878">
        <v>0</v>
      </c>
      <c r="DO878">
        <v>0</v>
      </c>
      <c r="DP878">
        <v>0</v>
      </c>
      <c r="DQ878">
        <v>0</v>
      </c>
      <c r="DR878">
        <v>0</v>
      </c>
      <c r="DS878">
        <v>0</v>
      </c>
      <c r="DT878">
        <v>0</v>
      </c>
      <c r="DU878">
        <v>0</v>
      </c>
      <c r="DV878">
        <v>0</v>
      </c>
      <c r="DW878">
        <v>0</v>
      </c>
      <c r="DX878">
        <v>0</v>
      </c>
      <c r="DY878">
        <v>0</v>
      </c>
      <c r="DZ878">
        <v>0</v>
      </c>
      <c r="EA878">
        <v>0</v>
      </c>
      <c r="EB878">
        <v>0</v>
      </c>
      <c r="EC878">
        <v>0</v>
      </c>
      <c r="ED878">
        <v>0</v>
      </c>
      <c r="EE878">
        <v>0</v>
      </c>
      <c r="EF878">
        <v>0</v>
      </c>
      <c r="EG878">
        <v>0</v>
      </c>
      <c r="EH878">
        <v>0</v>
      </c>
      <c r="EI878">
        <v>0</v>
      </c>
      <c r="EJ878">
        <v>0</v>
      </c>
      <c r="EK878">
        <v>0</v>
      </c>
      <c r="EL878">
        <v>92322.74</v>
      </c>
      <c r="EM878">
        <v>0</v>
      </c>
      <c r="EN878">
        <v>-5774.99</v>
      </c>
      <c r="EO878">
        <v>86547.75</v>
      </c>
      <c r="EP878">
        <v>86547.75</v>
      </c>
      <c r="EQ878">
        <v>0</v>
      </c>
      <c r="ER878">
        <v>0</v>
      </c>
      <c r="ES878">
        <v>100</v>
      </c>
    </row>
    <row r="879" spans="1:149" hidden="1" x14ac:dyDescent="0.3">
      <c r="A879" t="s">
        <v>148</v>
      </c>
      <c r="B879" t="s">
        <v>1033</v>
      </c>
      <c r="C879" t="s">
        <v>1819</v>
      </c>
      <c r="D879" t="s">
        <v>203</v>
      </c>
      <c r="E879" t="s">
        <v>204</v>
      </c>
      <c r="F879" t="s">
        <v>1898</v>
      </c>
      <c r="G879" t="str">
        <f>VLOOKUP(L879,'[3]Locn Lookup 2'!G:H,2,FALSE)</f>
        <v>117 -  HAVEMEYER</v>
      </c>
      <c r="H879" t="str">
        <f t="shared" si="43"/>
        <v>26067117 -  HAVEMEYER</v>
      </c>
      <c r="I879" t="s">
        <v>154</v>
      </c>
      <c r="J879" t="s">
        <v>155</v>
      </c>
      <c r="L879" s="3">
        <v>117</v>
      </c>
      <c r="M879" t="s">
        <v>652</v>
      </c>
      <c r="N879" t="s">
        <v>1899</v>
      </c>
      <c r="O879" t="s">
        <v>203</v>
      </c>
      <c r="P879" t="s">
        <v>158</v>
      </c>
      <c r="Q879" t="s">
        <v>307</v>
      </c>
      <c r="R879">
        <v>0</v>
      </c>
      <c r="S879">
        <v>0</v>
      </c>
      <c r="T879">
        <v>0</v>
      </c>
      <c r="U879">
        <v>0</v>
      </c>
      <c r="V879">
        <v>0</v>
      </c>
      <c r="W879">
        <v>0</v>
      </c>
      <c r="X879">
        <v>0</v>
      </c>
      <c r="Y879">
        <v>0</v>
      </c>
      <c r="Z879">
        <v>0</v>
      </c>
      <c r="AA879">
        <v>0</v>
      </c>
      <c r="AB879">
        <v>660000</v>
      </c>
      <c r="AC879">
        <v>9279</v>
      </c>
      <c r="AD879">
        <v>-1995</v>
      </c>
      <c r="AE879">
        <f t="shared" si="44"/>
        <v>7284</v>
      </c>
      <c r="AF879">
        <v>667284</v>
      </c>
      <c r="AG879">
        <v>667284</v>
      </c>
      <c r="AH879">
        <v>0</v>
      </c>
      <c r="AI879">
        <v>100</v>
      </c>
      <c r="AJ879">
        <v>0</v>
      </c>
      <c r="AK879">
        <v>0</v>
      </c>
      <c r="AL879">
        <v>0</v>
      </c>
      <c r="AM879">
        <v>0</v>
      </c>
      <c r="AN879">
        <v>0</v>
      </c>
      <c r="AO879">
        <v>0</v>
      </c>
      <c r="AP879">
        <v>0</v>
      </c>
      <c r="AQ879">
        <v>0</v>
      </c>
      <c r="AR879">
        <v>0</v>
      </c>
      <c r="AS879">
        <v>0</v>
      </c>
      <c r="AT879">
        <v>0</v>
      </c>
      <c r="AU879">
        <v>0</v>
      </c>
      <c r="AV879">
        <v>0</v>
      </c>
      <c r="AW879">
        <v>0</v>
      </c>
      <c r="AX879">
        <v>0</v>
      </c>
      <c r="AY879">
        <v>0</v>
      </c>
      <c r="AZ879" t="s">
        <v>1900</v>
      </c>
      <c r="BA879" t="s">
        <v>1898</v>
      </c>
      <c r="BB879" t="s">
        <v>161</v>
      </c>
      <c r="BC879" t="s">
        <v>161</v>
      </c>
      <c r="BD879" t="s">
        <v>161</v>
      </c>
      <c r="BE879" t="s">
        <v>161</v>
      </c>
      <c r="BF879" t="s">
        <v>159</v>
      </c>
      <c r="BG879" t="s">
        <v>161</v>
      </c>
      <c r="BH879" t="s">
        <v>161</v>
      </c>
      <c r="BI879">
        <v>0</v>
      </c>
      <c r="BJ879" t="s">
        <v>161</v>
      </c>
      <c r="BK879" t="s">
        <v>161</v>
      </c>
      <c r="BL879" t="s">
        <v>161</v>
      </c>
      <c r="BM879" t="s">
        <v>161</v>
      </c>
      <c r="BO879" t="s">
        <v>161</v>
      </c>
      <c r="BQ879" t="s">
        <v>161</v>
      </c>
      <c r="BS879" t="s">
        <v>161</v>
      </c>
      <c r="BU879" t="s">
        <v>161</v>
      </c>
      <c r="BW879" t="s">
        <v>161</v>
      </c>
      <c r="BX879" t="s">
        <v>161</v>
      </c>
      <c r="BZ879">
        <v>0</v>
      </c>
      <c r="CA879">
        <v>0</v>
      </c>
      <c r="CB879">
        <v>0</v>
      </c>
      <c r="CC879">
        <v>0</v>
      </c>
      <c r="CD879">
        <v>0</v>
      </c>
      <c r="CE879">
        <v>0</v>
      </c>
      <c r="CF879">
        <v>0</v>
      </c>
      <c r="CG879">
        <v>0</v>
      </c>
      <c r="CH879">
        <v>0</v>
      </c>
      <c r="CI879">
        <v>0</v>
      </c>
      <c r="CJ879">
        <v>0</v>
      </c>
      <c r="CK879">
        <v>0</v>
      </c>
      <c r="CL879">
        <v>0</v>
      </c>
      <c r="CM879">
        <v>0</v>
      </c>
      <c r="CN879">
        <v>0</v>
      </c>
      <c r="CO879">
        <v>0</v>
      </c>
      <c r="CP879">
        <v>0</v>
      </c>
      <c r="CQ879">
        <v>0</v>
      </c>
      <c r="CR879">
        <v>0</v>
      </c>
      <c r="CS879">
        <v>0</v>
      </c>
      <c r="CT879">
        <v>0</v>
      </c>
      <c r="CU879">
        <v>0</v>
      </c>
      <c r="CV879">
        <v>0</v>
      </c>
      <c r="CW879">
        <v>0</v>
      </c>
      <c r="CX879">
        <v>0</v>
      </c>
      <c r="CY879">
        <v>0</v>
      </c>
      <c r="CZ879">
        <v>0</v>
      </c>
      <c r="DA879">
        <v>0</v>
      </c>
      <c r="DB879">
        <v>0</v>
      </c>
      <c r="DC879">
        <v>0</v>
      </c>
      <c r="DD879">
        <v>0</v>
      </c>
      <c r="DE879">
        <v>0</v>
      </c>
      <c r="DF879">
        <v>0</v>
      </c>
      <c r="DG879">
        <v>0</v>
      </c>
      <c r="DH879">
        <v>0</v>
      </c>
      <c r="DI879">
        <v>0</v>
      </c>
      <c r="DJ879">
        <v>0</v>
      </c>
      <c r="DK879">
        <v>0</v>
      </c>
      <c r="DL879">
        <v>0</v>
      </c>
      <c r="DM879">
        <v>0</v>
      </c>
      <c r="DN879">
        <v>0</v>
      </c>
      <c r="DO879">
        <v>0</v>
      </c>
      <c r="DP879">
        <v>0</v>
      </c>
      <c r="DQ879">
        <v>0</v>
      </c>
      <c r="DR879">
        <v>0</v>
      </c>
      <c r="DS879">
        <v>0</v>
      </c>
      <c r="DT879">
        <v>0</v>
      </c>
      <c r="DU879">
        <v>0</v>
      </c>
      <c r="DV879">
        <v>0</v>
      </c>
      <c r="DW879">
        <v>0</v>
      </c>
      <c r="DX879">
        <v>0</v>
      </c>
      <c r="DY879">
        <v>0</v>
      </c>
      <c r="DZ879">
        <v>0</v>
      </c>
      <c r="EA879">
        <v>0</v>
      </c>
      <c r="EB879">
        <v>0</v>
      </c>
      <c r="EC879">
        <v>0</v>
      </c>
      <c r="ED879">
        <v>0</v>
      </c>
      <c r="EE879">
        <v>0</v>
      </c>
      <c r="EF879">
        <v>0</v>
      </c>
      <c r="EG879">
        <v>0</v>
      </c>
      <c r="EH879">
        <v>0</v>
      </c>
      <c r="EI879">
        <v>0</v>
      </c>
      <c r="EJ879">
        <v>0</v>
      </c>
      <c r="EK879">
        <v>0</v>
      </c>
      <c r="EL879">
        <v>0</v>
      </c>
      <c r="EM879">
        <v>0</v>
      </c>
      <c r="EN879">
        <v>0</v>
      </c>
      <c r="EO879">
        <v>0</v>
      </c>
      <c r="EP879">
        <v>0</v>
      </c>
      <c r="EQ879">
        <v>0</v>
      </c>
      <c r="ER879">
        <v>0</v>
      </c>
      <c r="ES879">
        <v>0</v>
      </c>
    </row>
    <row r="880" spans="1:149" hidden="1" x14ac:dyDescent="0.3">
      <c r="A880" t="s">
        <v>148</v>
      </c>
      <c r="B880" t="s">
        <v>1033</v>
      </c>
      <c r="C880" t="s">
        <v>1819</v>
      </c>
      <c r="D880" t="s">
        <v>203</v>
      </c>
      <c r="E880" t="s">
        <v>204</v>
      </c>
      <c r="F880" t="s">
        <v>1901</v>
      </c>
      <c r="G880" t="str">
        <f>VLOOKUP(L880,'[3]Locn Lookup 2'!G:H,2,FALSE)</f>
        <v>117 -  HAVEMEYER</v>
      </c>
      <c r="H880" t="str">
        <f t="shared" si="43"/>
        <v>26126117 -  HAVEMEYER</v>
      </c>
      <c r="I880" t="s">
        <v>154</v>
      </c>
      <c r="J880" t="s">
        <v>155</v>
      </c>
      <c r="L880" s="3">
        <v>117</v>
      </c>
      <c r="M880" t="s">
        <v>652</v>
      </c>
      <c r="N880" t="s">
        <v>1902</v>
      </c>
      <c r="O880" t="s">
        <v>203</v>
      </c>
      <c r="P880" t="s">
        <v>158</v>
      </c>
      <c r="Q880" t="s">
        <v>307</v>
      </c>
      <c r="R880">
        <v>0</v>
      </c>
      <c r="S880">
        <v>0</v>
      </c>
      <c r="T880">
        <v>0</v>
      </c>
      <c r="U880">
        <v>0</v>
      </c>
      <c r="V880">
        <v>0</v>
      </c>
      <c r="W880">
        <v>0</v>
      </c>
      <c r="X880">
        <v>0</v>
      </c>
      <c r="Y880">
        <v>0</v>
      </c>
      <c r="Z880">
        <v>0</v>
      </c>
      <c r="AA880">
        <v>0</v>
      </c>
      <c r="AB880">
        <v>2181838</v>
      </c>
      <c r="AC880">
        <v>0</v>
      </c>
      <c r="AD880">
        <v>0</v>
      </c>
      <c r="AE880">
        <f t="shared" si="44"/>
        <v>0</v>
      </c>
      <c r="AF880">
        <v>2181838</v>
      </c>
      <c r="AG880">
        <v>2181838</v>
      </c>
      <c r="AH880">
        <v>0</v>
      </c>
      <c r="AI880">
        <v>100</v>
      </c>
      <c r="AJ880">
        <v>0</v>
      </c>
      <c r="AK880">
        <v>0</v>
      </c>
      <c r="AL880">
        <v>0</v>
      </c>
      <c r="AM880">
        <v>0</v>
      </c>
      <c r="AN880">
        <v>0</v>
      </c>
      <c r="AO880">
        <v>0</v>
      </c>
      <c r="AP880">
        <v>0</v>
      </c>
      <c r="AQ880">
        <v>0</v>
      </c>
      <c r="AR880">
        <v>0</v>
      </c>
      <c r="AS880">
        <v>0</v>
      </c>
      <c r="AT880">
        <v>0</v>
      </c>
      <c r="AU880">
        <v>0</v>
      </c>
      <c r="AV880">
        <v>0</v>
      </c>
      <c r="AW880">
        <v>0</v>
      </c>
      <c r="AX880">
        <v>0</v>
      </c>
      <c r="AY880">
        <v>0</v>
      </c>
      <c r="AZ880" t="s">
        <v>1903</v>
      </c>
      <c r="BA880" t="s">
        <v>1901</v>
      </c>
      <c r="BB880" t="s">
        <v>161</v>
      </c>
      <c r="BC880" t="s">
        <v>161</v>
      </c>
      <c r="BD880" t="s">
        <v>161</v>
      </c>
      <c r="BE880" t="s">
        <v>161</v>
      </c>
      <c r="BF880" t="s">
        <v>159</v>
      </c>
      <c r="BG880" t="s">
        <v>161</v>
      </c>
      <c r="BH880" t="s">
        <v>161</v>
      </c>
      <c r="BI880">
        <v>0</v>
      </c>
      <c r="BJ880" t="s">
        <v>161</v>
      </c>
      <c r="BK880" t="s">
        <v>161</v>
      </c>
      <c r="BL880" t="s">
        <v>161</v>
      </c>
      <c r="BM880" t="s">
        <v>161</v>
      </c>
      <c r="BO880" t="s">
        <v>161</v>
      </c>
      <c r="BQ880" t="s">
        <v>161</v>
      </c>
      <c r="BS880" t="s">
        <v>161</v>
      </c>
      <c r="BU880" t="s">
        <v>161</v>
      </c>
      <c r="BW880" t="s">
        <v>161</v>
      </c>
      <c r="BX880" t="s">
        <v>161</v>
      </c>
      <c r="BZ880">
        <v>0</v>
      </c>
      <c r="CA880">
        <v>0</v>
      </c>
      <c r="CB880">
        <v>0</v>
      </c>
      <c r="CC880">
        <v>0</v>
      </c>
      <c r="CD880">
        <v>0</v>
      </c>
      <c r="CE880">
        <v>0</v>
      </c>
      <c r="CF880">
        <v>0</v>
      </c>
      <c r="CG880">
        <v>0</v>
      </c>
      <c r="CH880">
        <v>0</v>
      </c>
      <c r="CI880">
        <v>0</v>
      </c>
      <c r="CJ880">
        <v>0</v>
      </c>
      <c r="CK880">
        <v>0</v>
      </c>
      <c r="CL880">
        <v>0</v>
      </c>
      <c r="CM880">
        <v>0</v>
      </c>
      <c r="CN880">
        <v>0</v>
      </c>
      <c r="CO880">
        <v>0</v>
      </c>
      <c r="CP880">
        <v>0</v>
      </c>
      <c r="CQ880">
        <v>0</v>
      </c>
      <c r="CR880">
        <v>0</v>
      </c>
      <c r="CS880">
        <v>0</v>
      </c>
      <c r="CT880">
        <v>0</v>
      </c>
      <c r="CU880">
        <v>0</v>
      </c>
      <c r="CV880">
        <v>0</v>
      </c>
      <c r="CW880">
        <v>0</v>
      </c>
      <c r="CX880">
        <v>0</v>
      </c>
      <c r="CY880">
        <v>0</v>
      </c>
      <c r="CZ880">
        <v>0</v>
      </c>
      <c r="DA880">
        <v>0</v>
      </c>
      <c r="DB880">
        <v>0</v>
      </c>
      <c r="DC880">
        <v>0</v>
      </c>
      <c r="DD880">
        <v>0</v>
      </c>
      <c r="DE880">
        <v>0</v>
      </c>
      <c r="DF880">
        <v>0</v>
      </c>
      <c r="DG880">
        <v>0</v>
      </c>
      <c r="DH880">
        <v>0</v>
      </c>
      <c r="DI880">
        <v>0</v>
      </c>
      <c r="DJ880">
        <v>0</v>
      </c>
      <c r="DK880">
        <v>0</v>
      </c>
      <c r="DL880">
        <v>0</v>
      </c>
      <c r="DM880">
        <v>0</v>
      </c>
      <c r="DN880">
        <v>0</v>
      </c>
      <c r="DO880">
        <v>0</v>
      </c>
      <c r="DP880">
        <v>0</v>
      </c>
      <c r="DQ880">
        <v>0</v>
      </c>
      <c r="DR880">
        <v>0</v>
      </c>
      <c r="DS880">
        <v>0</v>
      </c>
      <c r="DT880">
        <v>0</v>
      </c>
      <c r="DU880">
        <v>0</v>
      </c>
      <c r="DV880">
        <v>0</v>
      </c>
      <c r="DW880">
        <v>0</v>
      </c>
      <c r="DX880">
        <v>0</v>
      </c>
      <c r="DY880">
        <v>0</v>
      </c>
      <c r="DZ880">
        <v>0</v>
      </c>
      <c r="EA880">
        <v>0</v>
      </c>
      <c r="EB880">
        <v>0</v>
      </c>
      <c r="EC880">
        <v>0</v>
      </c>
      <c r="ED880">
        <v>0</v>
      </c>
      <c r="EE880">
        <v>0</v>
      </c>
      <c r="EF880">
        <v>0</v>
      </c>
      <c r="EG880">
        <v>0</v>
      </c>
      <c r="EH880">
        <v>0</v>
      </c>
      <c r="EI880">
        <v>0</v>
      </c>
      <c r="EJ880">
        <v>0</v>
      </c>
      <c r="EK880">
        <v>0</v>
      </c>
      <c r="EL880">
        <v>0</v>
      </c>
      <c r="EM880">
        <v>0</v>
      </c>
      <c r="EN880">
        <v>0</v>
      </c>
      <c r="EO880">
        <v>0</v>
      </c>
      <c r="EP880">
        <v>0</v>
      </c>
      <c r="EQ880">
        <v>0</v>
      </c>
      <c r="ER880">
        <v>0</v>
      </c>
      <c r="ES880">
        <v>0</v>
      </c>
    </row>
    <row r="881" spans="1:149" hidden="1" x14ac:dyDescent="0.3">
      <c r="A881" t="s">
        <v>148</v>
      </c>
      <c r="B881" t="s">
        <v>1033</v>
      </c>
      <c r="C881" t="s">
        <v>1819</v>
      </c>
      <c r="D881" t="s">
        <v>203</v>
      </c>
      <c r="E881" t="s">
        <v>204</v>
      </c>
      <c r="F881" t="s">
        <v>1904</v>
      </c>
      <c r="G881" t="str">
        <f>VLOOKUP(L881,'[3]Locn Lookup 2'!G:H,2,FALSE)</f>
        <v>117 -  HAVEMEYER</v>
      </c>
      <c r="H881" t="str">
        <f t="shared" si="43"/>
        <v>26134117 -  HAVEMEYER</v>
      </c>
      <c r="I881" t="s">
        <v>154</v>
      </c>
      <c r="J881" t="s">
        <v>155</v>
      </c>
      <c r="L881" s="3">
        <v>117</v>
      </c>
      <c r="M881" t="s">
        <v>652</v>
      </c>
      <c r="N881" t="s">
        <v>1905</v>
      </c>
      <c r="O881" t="s">
        <v>203</v>
      </c>
      <c r="P881" t="s">
        <v>158</v>
      </c>
      <c r="Q881" t="s">
        <v>307</v>
      </c>
      <c r="R881">
        <v>0</v>
      </c>
      <c r="S881">
        <v>0</v>
      </c>
      <c r="T881">
        <v>0</v>
      </c>
      <c r="U881">
        <v>0</v>
      </c>
      <c r="V881">
        <v>0</v>
      </c>
      <c r="W881">
        <v>0</v>
      </c>
      <c r="X881">
        <v>0</v>
      </c>
      <c r="Y881">
        <v>0</v>
      </c>
      <c r="Z881">
        <v>0</v>
      </c>
      <c r="AA881">
        <v>0</v>
      </c>
      <c r="AB881">
        <v>0</v>
      </c>
      <c r="AC881">
        <v>59601</v>
      </c>
      <c r="AD881">
        <v>0</v>
      </c>
      <c r="AE881">
        <f t="shared" si="44"/>
        <v>59601</v>
      </c>
      <c r="AF881">
        <v>59601</v>
      </c>
      <c r="AG881">
        <v>59601</v>
      </c>
      <c r="AH881">
        <v>0</v>
      </c>
      <c r="AI881">
        <v>100</v>
      </c>
      <c r="AJ881">
        <v>0</v>
      </c>
      <c r="AK881">
        <v>0</v>
      </c>
      <c r="AL881">
        <v>0</v>
      </c>
      <c r="AM881">
        <v>0</v>
      </c>
      <c r="AN881">
        <v>0</v>
      </c>
      <c r="AO881">
        <v>0</v>
      </c>
      <c r="AP881">
        <v>0</v>
      </c>
      <c r="AQ881">
        <v>0</v>
      </c>
      <c r="AR881">
        <v>0</v>
      </c>
      <c r="AS881">
        <v>0</v>
      </c>
      <c r="AT881">
        <v>0</v>
      </c>
      <c r="AU881">
        <v>0</v>
      </c>
      <c r="AV881">
        <v>0</v>
      </c>
      <c r="AW881">
        <v>0</v>
      </c>
      <c r="AX881">
        <v>0</v>
      </c>
      <c r="AY881">
        <v>0</v>
      </c>
      <c r="AZ881" t="s">
        <v>1906</v>
      </c>
      <c r="BA881" t="s">
        <v>1904</v>
      </c>
      <c r="BB881" t="s">
        <v>161</v>
      </c>
      <c r="BC881" t="s">
        <v>161</v>
      </c>
      <c r="BD881" t="s">
        <v>161</v>
      </c>
      <c r="BE881" t="s">
        <v>161</v>
      </c>
      <c r="BF881" t="s">
        <v>159</v>
      </c>
      <c r="BG881" t="s">
        <v>161</v>
      </c>
      <c r="BH881" t="s">
        <v>161</v>
      </c>
      <c r="BI881">
        <v>0</v>
      </c>
      <c r="BJ881" t="s">
        <v>161</v>
      </c>
      <c r="BK881" t="s">
        <v>161</v>
      </c>
      <c r="BL881" t="s">
        <v>161</v>
      </c>
      <c r="BM881" t="s">
        <v>161</v>
      </c>
      <c r="BO881" t="s">
        <v>161</v>
      </c>
      <c r="BQ881" t="s">
        <v>161</v>
      </c>
      <c r="BS881" t="s">
        <v>161</v>
      </c>
      <c r="BU881" t="s">
        <v>161</v>
      </c>
      <c r="BW881" t="s">
        <v>161</v>
      </c>
      <c r="BX881" t="s">
        <v>161</v>
      </c>
      <c r="BZ881">
        <v>0</v>
      </c>
      <c r="CA881">
        <v>0</v>
      </c>
      <c r="CB881">
        <v>0</v>
      </c>
      <c r="CC881">
        <v>0</v>
      </c>
      <c r="CD881">
        <v>0</v>
      </c>
      <c r="CE881">
        <v>0</v>
      </c>
      <c r="CF881">
        <v>0</v>
      </c>
      <c r="CG881">
        <v>0</v>
      </c>
      <c r="CH881">
        <v>0</v>
      </c>
      <c r="CI881">
        <v>0</v>
      </c>
      <c r="CJ881">
        <v>0</v>
      </c>
      <c r="CK881">
        <v>0</v>
      </c>
      <c r="CL881">
        <v>0</v>
      </c>
      <c r="CM881">
        <v>0</v>
      </c>
      <c r="CN881">
        <v>0</v>
      </c>
      <c r="CO881">
        <v>0</v>
      </c>
      <c r="CP881">
        <v>0</v>
      </c>
      <c r="CQ881">
        <v>0</v>
      </c>
      <c r="CR881">
        <v>0</v>
      </c>
      <c r="CS881">
        <v>0</v>
      </c>
      <c r="CT881">
        <v>0</v>
      </c>
      <c r="CU881">
        <v>0</v>
      </c>
      <c r="CV881">
        <v>0</v>
      </c>
      <c r="CW881">
        <v>0</v>
      </c>
      <c r="CX881">
        <v>0</v>
      </c>
      <c r="CY881">
        <v>0</v>
      </c>
      <c r="CZ881">
        <v>0</v>
      </c>
      <c r="DA881">
        <v>0</v>
      </c>
      <c r="DB881">
        <v>0</v>
      </c>
      <c r="DC881">
        <v>0</v>
      </c>
      <c r="DD881">
        <v>0</v>
      </c>
      <c r="DE881">
        <v>0</v>
      </c>
      <c r="DF881">
        <v>0</v>
      </c>
      <c r="DG881">
        <v>0</v>
      </c>
      <c r="DH881">
        <v>0</v>
      </c>
      <c r="DI881">
        <v>0</v>
      </c>
      <c r="DJ881">
        <v>0</v>
      </c>
      <c r="DK881">
        <v>0</v>
      </c>
      <c r="DL881">
        <v>0</v>
      </c>
      <c r="DM881">
        <v>0</v>
      </c>
      <c r="DN881">
        <v>0</v>
      </c>
      <c r="DO881">
        <v>0</v>
      </c>
      <c r="DP881">
        <v>0</v>
      </c>
      <c r="DQ881">
        <v>0</v>
      </c>
      <c r="DR881">
        <v>0</v>
      </c>
      <c r="DS881">
        <v>0</v>
      </c>
      <c r="DT881">
        <v>0</v>
      </c>
      <c r="DU881">
        <v>0</v>
      </c>
      <c r="DV881">
        <v>0</v>
      </c>
      <c r="DW881">
        <v>0</v>
      </c>
      <c r="DX881">
        <v>0</v>
      </c>
      <c r="DY881">
        <v>0</v>
      </c>
      <c r="DZ881">
        <v>0</v>
      </c>
      <c r="EA881">
        <v>0</v>
      </c>
      <c r="EB881">
        <v>0</v>
      </c>
      <c r="EC881">
        <v>0</v>
      </c>
      <c r="ED881">
        <v>0</v>
      </c>
      <c r="EE881">
        <v>0</v>
      </c>
      <c r="EF881">
        <v>0</v>
      </c>
      <c r="EG881">
        <v>0</v>
      </c>
      <c r="EH881">
        <v>0</v>
      </c>
      <c r="EI881">
        <v>0</v>
      </c>
      <c r="EJ881">
        <v>0</v>
      </c>
      <c r="EK881">
        <v>0</v>
      </c>
      <c r="EL881">
        <v>0</v>
      </c>
      <c r="EM881">
        <v>0</v>
      </c>
      <c r="EN881">
        <v>0</v>
      </c>
      <c r="EO881">
        <v>0</v>
      </c>
      <c r="EP881">
        <v>0</v>
      </c>
      <c r="EQ881">
        <v>0</v>
      </c>
      <c r="ER881">
        <v>0</v>
      </c>
      <c r="ES881">
        <v>0</v>
      </c>
    </row>
    <row r="882" spans="1:149" hidden="1" x14ac:dyDescent="0.3">
      <c r="A882" t="s">
        <v>148</v>
      </c>
      <c r="B882" t="s">
        <v>1033</v>
      </c>
      <c r="C882" t="s">
        <v>1819</v>
      </c>
      <c r="D882" t="s">
        <v>203</v>
      </c>
      <c r="E882" t="s">
        <v>204</v>
      </c>
      <c r="F882" t="s">
        <v>1091</v>
      </c>
      <c r="G882" t="str">
        <f>VLOOKUP(L882,'[3]Locn Lookup 2'!G:H,2,FALSE)</f>
        <v>117 -  HAVEMEYER</v>
      </c>
      <c r="H882" t="str">
        <f t="shared" si="43"/>
        <v>27054117 -  HAVEMEYER</v>
      </c>
      <c r="I882" t="s">
        <v>154</v>
      </c>
      <c r="J882" t="s">
        <v>155</v>
      </c>
      <c r="L882" s="3">
        <v>117</v>
      </c>
      <c r="M882" t="s">
        <v>652</v>
      </c>
      <c r="N882" t="s">
        <v>1907</v>
      </c>
      <c r="O882" t="s">
        <v>203</v>
      </c>
      <c r="P882" t="s">
        <v>158</v>
      </c>
      <c r="Q882" t="s">
        <v>307</v>
      </c>
      <c r="R882">
        <v>0</v>
      </c>
      <c r="S882">
        <v>0</v>
      </c>
      <c r="T882">
        <v>0</v>
      </c>
      <c r="U882">
        <v>0</v>
      </c>
      <c r="V882">
        <v>0</v>
      </c>
      <c r="W882">
        <v>0</v>
      </c>
      <c r="X882">
        <v>0</v>
      </c>
      <c r="Y882">
        <v>0</v>
      </c>
      <c r="Z882">
        <v>0</v>
      </c>
      <c r="AA882">
        <v>0</v>
      </c>
      <c r="AB882">
        <v>706000</v>
      </c>
      <c r="AC882">
        <v>15000</v>
      </c>
      <c r="AD882">
        <v>-7600</v>
      </c>
      <c r="AE882">
        <f t="shared" si="44"/>
        <v>7400</v>
      </c>
      <c r="AF882">
        <v>713400</v>
      </c>
      <c r="AG882">
        <v>713400</v>
      </c>
      <c r="AH882">
        <v>0</v>
      </c>
      <c r="AI882">
        <v>100</v>
      </c>
      <c r="AJ882">
        <v>0</v>
      </c>
      <c r="AK882">
        <v>0</v>
      </c>
      <c r="AL882">
        <v>0</v>
      </c>
      <c r="AM882">
        <v>0</v>
      </c>
      <c r="AN882">
        <v>0</v>
      </c>
      <c r="AO882">
        <v>0</v>
      </c>
      <c r="AP882">
        <v>0</v>
      </c>
      <c r="AQ882">
        <v>0</v>
      </c>
      <c r="AR882">
        <v>0</v>
      </c>
      <c r="AS882">
        <v>0</v>
      </c>
      <c r="AT882">
        <v>0</v>
      </c>
      <c r="AU882">
        <v>0</v>
      </c>
      <c r="AV882">
        <v>0</v>
      </c>
      <c r="AW882">
        <v>0</v>
      </c>
      <c r="AX882">
        <v>0</v>
      </c>
      <c r="AY882">
        <v>0</v>
      </c>
      <c r="AZ882" t="s">
        <v>1093</v>
      </c>
      <c r="BA882" t="s">
        <v>1091</v>
      </c>
      <c r="BB882" t="s">
        <v>161</v>
      </c>
      <c r="BC882" t="s">
        <v>161</v>
      </c>
      <c r="BD882" t="s">
        <v>161</v>
      </c>
      <c r="BE882" t="s">
        <v>161</v>
      </c>
      <c r="BF882" t="s">
        <v>159</v>
      </c>
      <c r="BG882" t="s">
        <v>161</v>
      </c>
      <c r="BH882" t="s">
        <v>161</v>
      </c>
      <c r="BI882">
        <v>0</v>
      </c>
      <c r="BJ882" t="s">
        <v>161</v>
      </c>
      <c r="BK882" t="s">
        <v>161</v>
      </c>
      <c r="BL882" t="s">
        <v>161</v>
      </c>
      <c r="BM882" t="s">
        <v>161</v>
      </c>
      <c r="BO882" t="s">
        <v>161</v>
      </c>
      <c r="BQ882" t="s">
        <v>161</v>
      </c>
      <c r="BS882" t="s">
        <v>161</v>
      </c>
      <c r="BU882" t="s">
        <v>161</v>
      </c>
      <c r="BW882" t="s">
        <v>161</v>
      </c>
      <c r="BX882" t="s">
        <v>161</v>
      </c>
      <c r="BZ882">
        <v>0</v>
      </c>
      <c r="CA882">
        <v>0</v>
      </c>
      <c r="CB882">
        <v>0</v>
      </c>
      <c r="CC882">
        <v>0</v>
      </c>
      <c r="CD882">
        <v>0</v>
      </c>
      <c r="CE882">
        <v>0</v>
      </c>
      <c r="CF882">
        <v>0</v>
      </c>
      <c r="CG882">
        <v>0</v>
      </c>
      <c r="CH882">
        <v>0</v>
      </c>
      <c r="CI882">
        <v>0</v>
      </c>
      <c r="CJ882">
        <v>0</v>
      </c>
      <c r="CK882">
        <v>0</v>
      </c>
      <c r="CL882">
        <v>0</v>
      </c>
      <c r="CM882">
        <v>0</v>
      </c>
      <c r="CN882">
        <v>0</v>
      </c>
      <c r="CO882">
        <v>0</v>
      </c>
      <c r="CP882">
        <v>0</v>
      </c>
      <c r="CQ882">
        <v>0</v>
      </c>
      <c r="CR882">
        <v>0</v>
      </c>
      <c r="CS882">
        <v>0</v>
      </c>
      <c r="CT882">
        <v>0</v>
      </c>
      <c r="CU882">
        <v>0</v>
      </c>
      <c r="CV882">
        <v>0</v>
      </c>
      <c r="CW882">
        <v>0</v>
      </c>
      <c r="CX882">
        <v>0</v>
      </c>
      <c r="CY882">
        <v>0</v>
      </c>
      <c r="CZ882">
        <v>0</v>
      </c>
      <c r="DA882">
        <v>0</v>
      </c>
      <c r="DB882">
        <v>0</v>
      </c>
      <c r="DC882">
        <v>0</v>
      </c>
      <c r="DD882">
        <v>0</v>
      </c>
      <c r="DE882">
        <v>0</v>
      </c>
      <c r="DF882">
        <v>0</v>
      </c>
      <c r="DG882">
        <v>0</v>
      </c>
      <c r="DH882">
        <v>0</v>
      </c>
      <c r="DI882">
        <v>0</v>
      </c>
      <c r="DJ882">
        <v>0</v>
      </c>
      <c r="DK882">
        <v>0</v>
      </c>
      <c r="DL882">
        <v>0</v>
      </c>
      <c r="DM882">
        <v>0</v>
      </c>
      <c r="DN882">
        <v>0</v>
      </c>
      <c r="DO882">
        <v>0</v>
      </c>
      <c r="DP882">
        <v>0</v>
      </c>
      <c r="DQ882">
        <v>0</v>
      </c>
      <c r="DR882">
        <v>0</v>
      </c>
      <c r="DS882">
        <v>0</v>
      </c>
      <c r="DT882">
        <v>0</v>
      </c>
      <c r="DU882">
        <v>0</v>
      </c>
      <c r="DV882">
        <v>0</v>
      </c>
      <c r="DW882">
        <v>0</v>
      </c>
      <c r="DX882">
        <v>0</v>
      </c>
      <c r="DY882">
        <v>0</v>
      </c>
      <c r="DZ882">
        <v>0</v>
      </c>
      <c r="EA882">
        <v>0</v>
      </c>
      <c r="EB882">
        <v>0</v>
      </c>
      <c r="EC882">
        <v>0</v>
      </c>
      <c r="ED882">
        <v>0</v>
      </c>
      <c r="EE882">
        <v>0</v>
      </c>
      <c r="EF882">
        <v>0</v>
      </c>
      <c r="EG882">
        <v>0</v>
      </c>
      <c r="EH882">
        <v>0</v>
      </c>
      <c r="EI882">
        <v>0</v>
      </c>
      <c r="EJ882">
        <v>0</v>
      </c>
      <c r="EK882">
        <v>0</v>
      </c>
      <c r="EL882">
        <v>0</v>
      </c>
      <c r="EM882">
        <v>0</v>
      </c>
      <c r="EN882">
        <v>0</v>
      </c>
      <c r="EO882">
        <v>0</v>
      </c>
      <c r="EP882">
        <v>0</v>
      </c>
      <c r="EQ882">
        <v>0</v>
      </c>
      <c r="ER882">
        <v>0</v>
      </c>
      <c r="ES882">
        <v>0</v>
      </c>
    </row>
    <row r="883" spans="1:149" hidden="1" x14ac:dyDescent="0.3">
      <c r="A883" t="s">
        <v>148</v>
      </c>
      <c r="B883" t="s">
        <v>1033</v>
      </c>
      <c r="C883" t="s">
        <v>1819</v>
      </c>
      <c r="D883" t="s">
        <v>203</v>
      </c>
      <c r="E883" t="s">
        <v>204</v>
      </c>
      <c r="F883" t="s">
        <v>1097</v>
      </c>
      <c r="G883" t="str">
        <f>VLOOKUP(L883,'[3]Locn Lookup 2'!G:H,2,FALSE)</f>
        <v>117 -  HAVEMEYER</v>
      </c>
      <c r="H883" t="str">
        <f t="shared" si="43"/>
        <v>27055117 -  HAVEMEYER</v>
      </c>
      <c r="I883" t="s">
        <v>154</v>
      </c>
      <c r="J883" t="s">
        <v>155</v>
      </c>
      <c r="L883" s="3">
        <v>117</v>
      </c>
      <c r="M883" t="s">
        <v>652</v>
      </c>
      <c r="N883" t="s">
        <v>1908</v>
      </c>
      <c r="O883" t="s">
        <v>203</v>
      </c>
      <c r="P883" t="s">
        <v>158</v>
      </c>
      <c r="Q883" t="s">
        <v>307</v>
      </c>
      <c r="R883">
        <v>0</v>
      </c>
      <c r="S883">
        <v>0</v>
      </c>
      <c r="T883">
        <v>0</v>
      </c>
      <c r="U883">
        <v>0</v>
      </c>
      <c r="V883">
        <v>0</v>
      </c>
      <c r="W883">
        <v>0</v>
      </c>
      <c r="X883">
        <v>0</v>
      </c>
      <c r="Y883">
        <v>0</v>
      </c>
      <c r="Z883">
        <v>0</v>
      </c>
      <c r="AA883">
        <v>0</v>
      </c>
      <c r="AB883">
        <v>2118000</v>
      </c>
      <c r="AC883">
        <v>3.56</v>
      </c>
      <c r="AD883">
        <v>0</v>
      </c>
      <c r="AE883">
        <f t="shared" si="44"/>
        <v>3.56</v>
      </c>
      <c r="AF883">
        <v>2118003.56</v>
      </c>
      <c r="AG883">
        <v>2118003.56</v>
      </c>
      <c r="AH883">
        <v>0</v>
      </c>
      <c r="AI883">
        <v>100</v>
      </c>
      <c r="AJ883">
        <v>0</v>
      </c>
      <c r="AK883">
        <v>0</v>
      </c>
      <c r="AL883">
        <v>0</v>
      </c>
      <c r="AM883">
        <v>0</v>
      </c>
      <c r="AN883">
        <v>0</v>
      </c>
      <c r="AO883">
        <v>0</v>
      </c>
      <c r="AP883">
        <v>0</v>
      </c>
      <c r="AQ883">
        <v>0</v>
      </c>
      <c r="AR883">
        <v>0</v>
      </c>
      <c r="AS883">
        <v>0</v>
      </c>
      <c r="AT883">
        <v>0</v>
      </c>
      <c r="AU883">
        <v>0</v>
      </c>
      <c r="AV883">
        <v>0</v>
      </c>
      <c r="AW883">
        <v>0</v>
      </c>
      <c r="AX883">
        <v>0</v>
      </c>
      <c r="AY883">
        <v>0</v>
      </c>
      <c r="AZ883" t="s">
        <v>1100</v>
      </c>
      <c r="BA883" t="s">
        <v>1097</v>
      </c>
      <c r="BB883" t="s">
        <v>161</v>
      </c>
      <c r="BC883" t="s">
        <v>161</v>
      </c>
      <c r="BD883" t="s">
        <v>161</v>
      </c>
      <c r="BE883" t="s">
        <v>161</v>
      </c>
      <c r="BF883" t="s">
        <v>159</v>
      </c>
      <c r="BG883" t="s">
        <v>161</v>
      </c>
      <c r="BH883" t="s">
        <v>161</v>
      </c>
      <c r="BI883">
        <v>0</v>
      </c>
      <c r="BJ883" t="s">
        <v>161</v>
      </c>
      <c r="BK883" t="s">
        <v>161</v>
      </c>
      <c r="BL883" t="s">
        <v>161</v>
      </c>
      <c r="BM883" t="s">
        <v>161</v>
      </c>
      <c r="BO883" t="s">
        <v>161</v>
      </c>
      <c r="BQ883" t="s">
        <v>161</v>
      </c>
      <c r="BS883" t="s">
        <v>161</v>
      </c>
      <c r="BU883" t="s">
        <v>161</v>
      </c>
      <c r="BW883" t="s">
        <v>161</v>
      </c>
      <c r="BX883" t="s">
        <v>161</v>
      </c>
      <c r="BZ883">
        <v>0</v>
      </c>
      <c r="CA883">
        <v>0</v>
      </c>
      <c r="CB883">
        <v>0</v>
      </c>
      <c r="CC883">
        <v>0</v>
      </c>
      <c r="CD883">
        <v>0</v>
      </c>
      <c r="CE883">
        <v>0</v>
      </c>
      <c r="CF883">
        <v>0</v>
      </c>
      <c r="CG883">
        <v>0</v>
      </c>
      <c r="CH883">
        <v>0</v>
      </c>
      <c r="CI883">
        <v>0</v>
      </c>
      <c r="CJ883">
        <v>0</v>
      </c>
      <c r="CK883">
        <v>0</v>
      </c>
      <c r="CL883">
        <v>0</v>
      </c>
      <c r="CM883">
        <v>0</v>
      </c>
      <c r="CN883">
        <v>0</v>
      </c>
      <c r="CO883">
        <v>0</v>
      </c>
      <c r="CP883">
        <v>0</v>
      </c>
      <c r="CQ883">
        <v>0</v>
      </c>
      <c r="CR883">
        <v>0</v>
      </c>
      <c r="CS883">
        <v>0</v>
      </c>
      <c r="CT883">
        <v>0</v>
      </c>
      <c r="CU883">
        <v>0</v>
      </c>
      <c r="CV883">
        <v>0</v>
      </c>
      <c r="CW883">
        <v>0</v>
      </c>
      <c r="CX883">
        <v>0</v>
      </c>
      <c r="CY883">
        <v>0</v>
      </c>
      <c r="CZ883">
        <v>0</v>
      </c>
      <c r="DA883">
        <v>0</v>
      </c>
      <c r="DB883">
        <v>0</v>
      </c>
      <c r="DC883">
        <v>0</v>
      </c>
      <c r="DD883">
        <v>0</v>
      </c>
      <c r="DE883">
        <v>0</v>
      </c>
      <c r="DF883">
        <v>0</v>
      </c>
      <c r="DG883">
        <v>0</v>
      </c>
      <c r="DH883">
        <v>0</v>
      </c>
      <c r="DI883">
        <v>0</v>
      </c>
      <c r="DJ883">
        <v>0</v>
      </c>
      <c r="DK883">
        <v>0</v>
      </c>
      <c r="DL883">
        <v>0</v>
      </c>
      <c r="DM883">
        <v>0</v>
      </c>
      <c r="DN883">
        <v>0</v>
      </c>
      <c r="DO883">
        <v>0</v>
      </c>
      <c r="DP883">
        <v>0</v>
      </c>
      <c r="DQ883">
        <v>0</v>
      </c>
      <c r="DR883">
        <v>0</v>
      </c>
      <c r="DS883">
        <v>0</v>
      </c>
      <c r="DT883">
        <v>0</v>
      </c>
      <c r="DU883">
        <v>0</v>
      </c>
      <c r="DV883">
        <v>0</v>
      </c>
      <c r="DW883">
        <v>0</v>
      </c>
      <c r="DX883">
        <v>0</v>
      </c>
      <c r="DY883">
        <v>0</v>
      </c>
      <c r="DZ883">
        <v>0</v>
      </c>
      <c r="EA883">
        <v>0</v>
      </c>
      <c r="EB883">
        <v>0</v>
      </c>
      <c r="EC883">
        <v>0</v>
      </c>
      <c r="ED883">
        <v>0</v>
      </c>
      <c r="EE883">
        <v>0</v>
      </c>
      <c r="EF883">
        <v>0</v>
      </c>
      <c r="EG883">
        <v>0</v>
      </c>
      <c r="EH883">
        <v>0</v>
      </c>
      <c r="EI883">
        <v>0</v>
      </c>
      <c r="EJ883">
        <v>0</v>
      </c>
      <c r="EK883">
        <v>0</v>
      </c>
      <c r="EL883">
        <v>0</v>
      </c>
      <c r="EM883">
        <v>0</v>
      </c>
      <c r="EN883">
        <v>0</v>
      </c>
      <c r="EO883">
        <v>0</v>
      </c>
      <c r="EP883">
        <v>0</v>
      </c>
      <c r="EQ883">
        <v>0</v>
      </c>
      <c r="ER883">
        <v>0</v>
      </c>
      <c r="ES883">
        <v>0</v>
      </c>
    </row>
    <row r="884" spans="1:149" hidden="1" x14ac:dyDescent="0.3">
      <c r="A884" t="s">
        <v>148</v>
      </c>
      <c r="B884" t="s">
        <v>1033</v>
      </c>
      <c r="C884" t="s">
        <v>1819</v>
      </c>
      <c r="D884" t="s">
        <v>203</v>
      </c>
      <c r="E884" t="s">
        <v>204</v>
      </c>
      <c r="F884" t="s">
        <v>1909</v>
      </c>
      <c r="G884" t="str">
        <f>VLOOKUP(L884,'[3]Locn Lookup 2'!G:H,2,FALSE)</f>
        <v>117 -  HAVEMEYER</v>
      </c>
      <c r="H884" t="str">
        <f t="shared" si="43"/>
        <v>28033117 -  HAVEMEYER</v>
      </c>
      <c r="I884" t="s">
        <v>154</v>
      </c>
      <c r="J884" t="s">
        <v>155</v>
      </c>
      <c r="L884" s="3">
        <v>117</v>
      </c>
      <c r="M884" t="s">
        <v>652</v>
      </c>
      <c r="N884" t="s">
        <v>1910</v>
      </c>
      <c r="O884" t="s">
        <v>203</v>
      </c>
      <c r="P884" t="s">
        <v>158</v>
      </c>
      <c r="Q884" t="s">
        <v>307</v>
      </c>
      <c r="R884">
        <v>0</v>
      </c>
      <c r="S884">
        <v>0</v>
      </c>
      <c r="T884">
        <v>0</v>
      </c>
      <c r="U884">
        <v>0</v>
      </c>
      <c r="V884">
        <v>0</v>
      </c>
      <c r="W884">
        <v>0</v>
      </c>
      <c r="X884">
        <v>0</v>
      </c>
      <c r="Y884">
        <v>0</v>
      </c>
      <c r="Z884">
        <v>0</v>
      </c>
      <c r="AA884">
        <v>0</v>
      </c>
      <c r="AB884">
        <v>516000</v>
      </c>
      <c r="AC884">
        <v>22133</v>
      </c>
      <c r="AD884">
        <v>-50000</v>
      </c>
      <c r="AE884">
        <f t="shared" si="44"/>
        <v>-27867</v>
      </c>
      <c r="AF884">
        <v>488133</v>
      </c>
      <c r="AG884">
        <v>488133</v>
      </c>
      <c r="AH884">
        <v>0</v>
      </c>
      <c r="AI884">
        <v>100</v>
      </c>
      <c r="AJ884">
        <v>0</v>
      </c>
      <c r="AK884">
        <v>0</v>
      </c>
      <c r="AL884">
        <v>0</v>
      </c>
      <c r="AM884">
        <v>0</v>
      </c>
      <c r="AN884">
        <v>0</v>
      </c>
      <c r="AO884">
        <v>0</v>
      </c>
      <c r="AP884">
        <v>0</v>
      </c>
      <c r="AQ884">
        <v>0</v>
      </c>
      <c r="AR884">
        <v>0</v>
      </c>
      <c r="AS884">
        <v>0</v>
      </c>
      <c r="AT884">
        <v>0</v>
      </c>
      <c r="AU884">
        <v>0</v>
      </c>
      <c r="AV884">
        <v>0</v>
      </c>
      <c r="AW884">
        <v>0</v>
      </c>
      <c r="AX884">
        <v>0</v>
      </c>
      <c r="AY884">
        <v>0</v>
      </c>
      <c r="AZ884" t="s">
        <v>1911</v>
      </c>
      <c r="BA884" t="s">
        <v>1909</v>
      </c>
      <c r="BB884" t="s">
        <v>161</v>
      </c>
      <c r="BC884" t="s">
        <v>161</v>
      </c>
      <c r="BD884" t="s">
        <v>161</v>
      </c>
      <c r="BE884" t="s">
        <v>161</v>
      </c>
      <c r="BF884" t="s">
        <v>159</v>
      </c>
      <c r="BG884" t="s">
        <v>161</v>
      </c>
      <c r="BH884" t="s">
        <v>161</v>
      </c>
      <c r="BI884">
        <v>0</v>
      </c>
      <c r="BJ884" t="s">
        <v>161</v>
      </c>
      <c r="BK884" t="s">
        <v>161</v>
      </c>
      <c r="BL884" t="s">
        <v>1394</v>
      </c>
      <c r="BM884" t="s">
        <v>161</v>
      </c>
      <c r="BO884" t="s">
        <v>161</v>
      </c>
      <c r="BQ884" t="s">
        <v>161</v>
      </c>
      <c r="BS884" t="s">
        <v>161</v>
      </c>
      <c r="BU884" t="s">
        <v>161</v>
      </c>
      <c r="BW884" t="s">
        <v>161</v>
      </c>
      <c r="BX884" t="s">
        <v>161</v>
      </c>
      <c r="BZ884">
        <v>0</v>
      </c>
      <c r="CA884">
        <v>0</v>
      </c>
      <c r="CB884">
        <v>0</v>
      </c>
      <c r="CC884">
        <v>0</v>
      </c>
      <c r="CD884">
        <v>0</v>
      </c>
      <c r="CE884">
        <v>0</v>
      </c>
      <c r="CF884">
        <v>0</v>
      </c>
      <c r="CG884">
        <v>0</v>
      </c>
      <c r="CH884">
        <v>0</v>
      </c>
      <c r="CI884">
        <v>0</v>
      </c>
      <c r="CJ884">
        <v>0</v>
      </c>
      <c r="CK884">
        <v>0</v>
      </c>
      <c r="CL884">
        <v>0</v>
      </c>
      <c r="CM884">
        <v>0</v>
      </c>
      <c r="CN884">
        <v>0</v>
      </c>
      <c r="CO884">
        <v>0</v>
      </c>
      <c r="CP884">
        <v>0</v>
      </c>
      <c r="CQ884">
        <v>0</v>
      </c>
      <c r="CR884">
        <v>0</v>
      </c>
      <c r="CS884">
        <v>0</v>
      </c>
      <c r="CT884">
        <v>0</v>
      </c>
      <c r="CU884">
        <v>0</v>
      </c>
      <c r="CV884">
        <v>0</v>
      </c>
      <c r="CW884">
        <v>0</v>
      </c>
      <c r="CX884">
        <v>0</v>
      </c>
      <c r="CY884">
        <v>0</v>
      </c>
      <c r="CZ884">
        <v>0</v>
      </c>
      <c r="DA884">
        <v>0</v>
      </c>
      <c r="DB884">
        <v>0</v>
      </c>
      <c r="DC884">
        <v>0</v>
      </c>
      <c r="DD884">
        <v>0</v>
      </c>
      <c r="DE884">
        <v>0</v>
      </c>
      <c r="DF884">
        <v>0</v>
      </c>
      <c r="DG884">
        <v>0</v>
      </c>
      <c r="DH884">
        <v>0</v>
      </c>
      <c r="DI884">
        <v>0</v>
      </c>
      <c r="DJ884">
        <v>0</v>
      </c>
      <c r="DK884">
        <v>0</v>
      </c>
      <c r="DL884">
        <v>0</v>
      </c>
      <c r="DM884">
        <v>0</v>
      </c>
      <c r="DN884">
        <v>0</v>
      </c>
      <c r="DO884">
        <v>0</v>
      </c>
      <c r="DP884">
        <v>0</v>
      </c>
      <c r="DQ884">
        <v>0</v>
      </c>
      <c r="DR884">
        <v>0</v>
      </c>
      <c r="DS884">
        <v>0</v>
      </c>
      <c r="DT884">
        <v>0</v>
      </c>
      <c r="DU884">
        <v>0</v>
      </c>
      <c r="DV884">
        <v>0</v>
      </c>
      <c r="DW884">
        <v>0</v>
      </c>
      <c r="DX884">
        <v>0</v>
      </c>
      <c r="DY884">
        <v>0</v>
      </c>
      <c r="DZ884">
        <v>0</v>
      </c>
      <c r="EA884">
        <v>0</v>
      </c>
      <c r="EB884">
        <v>0</v>
      </c>
      <c r="EC884">
        <v>0</v>
      </c>
      <c r="ED884">
        <v>0</v>
      </c>
      <c r="EE884">
        <v>0</v>
      </c>
      <c r="EF884">
        <v>0</v>
      </c>
      <c r="EG884">
        <v>0</v>
      </c>
      <c r="EH884">
        <v>0</v>
      </c>
      <c r="EI884">
        <v>0</v>
      </c>
      <c r="EJ884">
        <v>0</v>
      </c>
      <c r="EK884">
        <v>0</v>
      </c>
      <c r="EL884">
        <v>0</v>
      </c>
      <c r="EM884">
        <v>0</v>
      </c>
      <c r="EN884">
        <v>0</v>
      </c>
      <c r="EO884">
        <v>0</v>
      </c>
      <c r="EP884">
        <v>0</v>
      </c>
      <c r="EQ884">
        <v>0</v>
      </c>
      <c r="ER884">
        <v>0</v>
      </c>
      <c r="ES884">
        <v>0</v>
      </c>
    </row>
    <row r="885" spans="1:149" hidden="1" x14ac:dyDescent="0.3">
      <c r="A885" t="s">
        <v>148</v>
      </c>
      <c r="B885" t="s">
        <v>1033</v>
      </c>
      <c r="C885" t="s">
        <v>1819</v>
      </c>
      <c r="D885" t="s">
        <v>1007</v>
      </c>
      <c r="E885" t="s">
        <v>1008</v>
      </c>
      <c r="F885" t="s">
        <v>1168</v>
      </c>
      <c r="G885" t="str">
        <f>VLOOKUP(L885,'[3]Locn Lookup 2'!G:H,2,FALSE)</f>
        <v>117 -  HAVEMEYER</v>
      </c>
      <c r="H885" t="str">
        <f t="shared" si="43"/>
        <v>22048117 -  HAVEMEYER</v>
      </c>
      <c r="I885" t="s">
        <v>154</v>
      </c>
      <c r="J885" t="s">
        <v>155</v>
      </c>
      <c r="L885" s="3">
        <v>117</v>
      </c>
      <c r="M885" t="s">
        <v>652</v>
      </c>
      <c r="N885" t="s">
        <v>1912</v>
      </c>
      <c r="O885" t="s">
        <v>1007</v>
      </c>
      <c r="P885" t="s">
        <v>158</v>
      </c>
      <c r="Q885" t="s">
        <v>307</v>
      </c>
      <c r="R885">
        <v>0</v>
      </c>
      <c r="S885">
        <v>0</v>
      </c>
      <c r="T885">
        <v>0</v>
      </c>
      <c r="U885">
        <v>0</v>
      </c>
      <c r="V885">
        <v>0</v>
      </c>
      <c r="W885">
        <v>0</v>
      </c>
      <c r="X885">
        <v>0</v>
      </c>
      <c r="Y885">
        <v>0</v>
      </c>
      <c r="Z885">
        <v>0</v>
      </c>
      <c r="AA885">
        <v>0</v>
      </c>
      <c r="AB885">
        <v>105500</v>
      </c>
      <c r="AC885">
        <v>1087.5</v>
      </c>
      <c r="AD885">
        <v>-65251.3</v>
      </c>
      <c r="AE885">
        <f t="shared" si="44"/>
        <v>-64163.8</v>
      </c>
      <c r="AF885">
        <v>41336.199999999997</v>
      </c>
      <c r="AG885">
        <v>41336.199999999997</v>
      </c>
      <c r="AH885">
        <v>0</v>
      </c>
      <c r="AI885">
        <v>100</v>
      </c>
      <c r="AJ885">
        <v>0</v>
      </c>
      <c r="AK885">
        <v>0</v>
      </c>
      <c r="AL885">
        <v>0</v>
      </c>
      <c r="AM885">
        <v>0</v>
      </c>
      <c r="AN885">
        <v>0</v>
      </c>
      <c r="AO885">
        <v>0</v>
      </c>
      <c r="AP885">
        <v>0</v>
      </c>
      <c r="AQ885">
        <v>0</v>
      </c>
      <c r="AR885">
        <v>0</v>
      </c>
      <c r="AS885">
        <v>0</v>
      </c>
      <c r="AT885">
        <v>0</v>
      </c>
      <c r="AU885">
        <v>0</v>
      </c>
      <c r="AV885">
        <v>0</v>
      </c>
      <c r="AW885">
        <v>0</v>
      </c>
      <c r="AX885">
        <v>0</v>
      </c>
      <c r="AY885">
        <v>0</v>
      </c>
      <c r="AZ885" t="s">
        <v>1170</v>
      </c>
      <c r="BA885" t="s">
        <v>1168</v>
      </c>
      <c r="BB885" t="s">
        <v>161</v>
      </c>
      <c r="BC885" t="s">
        <v>161</v>
      </c>
      <c r="BD885" t="s">
        <v>161</v>
      </c>
      <c r="BE885" t="s">
        <v>161</v>
      </c>
      <c r="BF885" t="s">
        <v>159</v>
      </c>
      <c r="BG885" t="s">
        <v>161</v>
      </c>
      <c r="BH885" t="s">
        <v>161</v>
      </c>
      <c r="BI885">
        <v>0</v>
      </c>
      <c r="BJ885" t="s">
        <v>161</v>
      </c>
      <c r="BK885" t="s">
        <v>161</v>
      </c>
      <c r="BL885" t="s">
        <v>161</v>
      </c>
      <c r="BM885" t="s">
        <v>161</v>
      </c>
      <c r="BO885" t="s">
        <v>161</v>
      </c>
      <c r="BQ885" t="s">
        <v>161</v>
      </c>
      <c r="BS885" t="s">
        <v>161</v>
      </c>
      <c r="BU885" t="s">
        <v>161</v>
      </c>
      <c r="BW885" t="s">
        <v>161</v>
      </c>
      <c r="BX885" t="s">
        <v>161</v>
      </c>
      <c r="BZ885">
        <v>0</v>
      </c>
      <c r="CA885">
        <v>0</v>
      </c>
      <c r="CB885">
        <v>0</v>
      </c>
      <c r="CC885">
        <v>0</v>
      </c>
      <c r="CD885">
        <v>0</v>
      </c>
      <c r="CE885">
        <v>0</v>
      </c>
      <c r="CF885">
        <v>0</v>
      </c>
      <c r="CG885">
        <v>0</v>
      </c>
      <c r="CH885">
        <v>0</v>
      </c>
      <c r="CI885">
        <v>0</v>
      </c>
      <c r="CJ885">
        <v>0</v>
      </c>
      <c r="CK885">
        <v>0</v>
      </c>
      <c r="CL885">
        <v>0</v>
      </c>
      <c r="CM885">
        <v>0</v>
      </c>
      <c r="CN885">
        <v>0</v>
      </c>
      <c r="CO885">
        <v>0</v>
      </c>
      <c r="CP885">
        <v>0</v>
      </c>
      <c r="CQ885">
        <v>0</v>
      </c>
      <c r="CR885">
        <v>0</v>
      </c>
      <c r="CS885">
        <v>0</v>
      </c>
      <c r="CT885">
        <v>0</v>
      </c>
      <c r="CU885">
        <v>0</v>
      </c>
      <c r="CV885">
        <v>0</v>
      </c>
      <c r="CW885">
        <v>0</v>
      </c>
      <c r="CX885">
        <v>0</v>
      </c>
      <c r="CY885">
        <v>0</v>
      </c>
      <c r="CZ885">
        <v>0</v>
      </c>
      <c r="DA885">
        <v>0</v>
      </c>
      <c r="DB885">
        <v>0</v>
      </c>
      <c r="DC885">
        <v>0</v>
      </c>
      <c r="DD885">
        <v>0</v>
      </c>
      <c r="DE885">
        <v>0</v>
      </c>
      <c r="DF885">
        <v>0</v>
      </c>
      <c r="DG885">
        <v>0</v>
      </c>
      <c r="DH885">
        <v>0</v>
      </c>
      <c r="DI885">
        <v>0</v>
      </c>
      <c r="DJ885">
        <v>0</v>
      </c>
      <c r="DK885">
        <v>0</v>
      </c>
      <c r="DL885">
        <v>0</v>
      </c>
      <c r="DM885">
        <v>0</v>
      </c>
      <c r="DN885">
        <v>0</v>
      </c>
      <c r="DO885">
        <v>0</v>
      </c>
      <c r="DP885">
        <v>0</v>
      </c>
      <c r="DQ885">
        <v>0</v>
      </c>
      <c r="DR885">
        <v>0</v>
      </c>
      <c r="DS885">
        <v>0</v>
      </c>
      <c r="DT885">
        <v>0</v>
      </c>
      <c r="DU885">
        <v>0</v>
      </c>
      <c r="DV885">
        <v>0</v>
      </c>
      <c r="DW885">
        <v>0</v>
      </c>
      <c r="DX885">
        <v>0</v>
      </c>
      <c r="DY885">
        <v>0</v>
      </c>
      <c r="DZ885">
        <v>0</v>
      </c>
      <c r="EA885">
        <v>0</v>
      </c>
      <c r="EB885">
        <v>0</v>
      </c>
      <c r="EC885">
        <v>0</v>
      </c>
      <c r="ED885">
        <v>0</v>
      </c>
      <c r="EE885">
        <v>0</v>
      </c>
      <c r="EF885">
        <v>0</v>
      </c>
      <c r="EG885">
        <v>0</v>
      </c>
      <c r="EH885">
        <v>0</v>
      </c>
      <c r="EI885">
        <v>0</v>
      </c>
      <c r="EJ885">
        <v>0</v>
      </c>
      <c r="EK885">
        <v>0</v>
      </c>
      <c r="EL885">
        <v>0</v>
      </c>
      <c r="EM885">
        <v>0</v>
      </c>
      <c r="EN885">
        <v>0</v>
      </c>
      <c r="EO885">
        <v>0</v>
      </c>
      <c r="EP885">
        <v>0</v>
      </c>
      <c r="EQ885">
        <v>0</v>
      </c>
      <c r="ER885">
        <v>0</v>
      </c>
      <c r="ES885">
        <v>0</v>
      </c>
    </row>
    <row r="886" spans="1:149" hidden="1" x14ac:dyDescent="0.3">
      <c r="A886" t="s">
        <v>148</v>
      </c>
      <c r="B886" t="s">
        <v>1033</v>
      </c>
      <c r="C886" t="s">
        <v>1913</v>
      </c>
      <c r="D886" t="s">
        <v>597</v>
      </c>
      <c r="E886" t="s">
        <v>598</v>
      </c>
      <c r="F886" t="s">
        <v>1914</v>
      </c>
      <c r="G886" t="str">
        <f>VLOOKUP(L886,'[3]Locn Lookup 2'!G:H,2,FALSE)</f>
        <v>117 -  HAVEMEYER</v>
      </c>
      <c r="H886" t="str">
        <f t="shared" si="43"/>
        <v>22182117 -  HAVEMEYER</v>
      </c>
      <c r="I886" t="s">
        <v>154</v>
      </c>
      <c r="J886" t="s">
        <v>155</v>
      </c>
      <c r="L886" s="3">
        <v>117</v>
      </c>
      <c r="M886" t="s">
        <v>1915</v>
      </c>
      <c r="N886" t="s">
        <v>1916</v>
      </c>
      <c r="O886" t="s">
        <v>871</v>
      </c>
      <c r="P886" t="s">
        <v>158</v>
      </c>
      <c r="Q886" t="s">
        <v>307</v>
      </c>
      <c r="R886">
        <v>0</v>
      </c>
      <c r="S886">
        <v>0</v>
      </c>
      <c r="T886">
        <v>0</v>
      </c>
      <c r="U886">
        <v>0</v>
      </c>
      <c r="V886">
        <v>0</v>
      </c>
      <c r="W886">
        <v>0</v>
      </c>
      <c r="X886">
        <v>0</v>
      </c>
      <c r="Y886">
        <v>0</v>
      </c>
      <c r="Z886">
        <v>0</v>
      </c>
      <c r="AA886">
        <v>0</v>
      </c>
      <c r="AB886">
        <v>3650</v>
      </c>
      <c r="AC886">
        <v>0</v>
      </c>
      <c r="AD886">
        <v>0</v>
      </c>
      <c r="AE886">
        <f t="shared" si="44"/>
        <v>0</v>
      </c>
      <c r="AF886">
        <v>3650</v>
      </c>
      <c r="AG886">
        <v>3650</v>
      </c>
      <c r="AH886">
        <v>0</v>
      </c>
      <c r="AI886">
        <v>100</v>
      </c>
      <c r="AJ886">
        <v>0</v>
      </c>
      <c r="AK886">
        <v>0</v>
      </c>
      <c r="AL886">
        <v>0</v>
      </c>
      <c r="AM886">
        <v>0</v>
      </c>
      <c r="AN886">
        <v>0</v>
      </c>
      <c r="AO886">
        <v>0</v>
      </c>
      <c r="AP886">
        <v>0</v>
      </c>
      <c r="AQ886">
        <v>0</v>
      </c>
      <c r="AR886">
        <v>0</v>
      </c>
      <c r="AS886">
        <v>0</v>
      </c>
      <c r="AT886">
        <v>0</v>
      </c>
      <c r="AU886">
        <v>0</v>
      </c>
      <c r="AV886">
        <v>0</v>
      </c>
      <c r="AW886">
        <v>0</v>
      </c>
      <c r="AX886">
        <v>0</v>
      </c>
      <c r="AY886">
        <v>0</v>
      </c>
      <c r="AZ886" t="s">
        <v>1917</v>
      </c>
      <c r="BA886" t="s">
        <v>1914</v>
      </c>
      <c r="BB886" t="s">
        <v>161</v>
      </c>
      <c r="BC886" t="s">
        <v>161</v>
      </c>
      <c r="BD886" t="s">
        <v>161</v>
      </c>
      <c r="BE886" t="s">
        <v>161</v>
      </c>
      <c r="BF886" t="s">
        <v>159</v>
      </c>
      <c r="BG886" t="s">
        <v>161</v>
      </c>
      <c r="BH886" t="s">
        <v>161</v>
      </c>
      <c r="BI886">
        <v>0</v>
      </c>
      <c r="BJ886" t="s">
        <v>161</v>
      </c>
      <c r="BK886" t="s">
        <v>161</v>
      </c>
      <c r="BL886" t="s">
        <v>161</v>
      </c>
      <c r="BM886" t="s">
        <v>161</v>
      </c>
      <c r="BO886" t="s">
        <v>161</v>
      </c>
      <c r="BQ886" t="s">
        <v>161</v>
      </c>
      <c r="BS886" t="s">
        <v>161</v>
      </c>
      <c r="BU886" t="s">
        <v>161</v>
      </c>
      <c r="BW886" t="s">
        <v>161</v>
      </c>
      <c r="BX886" t="s">
        <v>161</v>
      </c>
      <c r="BZ886">
        <v>0</v>
      </c>
      <c r="CA886">
        <v>0</v>
      </c>
      <c r="CB886">
        <v>0</v>
      </c>
      <c r="CC886">
        <v>0</v>
      </c>
      <c r="CD886">
        <v>0</v>
      </c>
      <c r="CE886">
        <v>0</v>
      </c>
      <c r="CF886">
        <v>0</v>
      </c>
      <c r="CG886">
        <v>0</v>
      </c>
      <c r="CH886">
        <v>0</v>
      </c>
      <c r="CI886">
        <v>0</v>
      </c>
      <c r="CJ886">
        <v>0</v>
      </c>
      <c r="CK886">
        <v>0</v>
      </c>
      <c r="CL886">
        <v>0</v>
      </c>
      <c r="CM886">
        <v>0</v>
      </c>
      <c r="CN886">
        <v>0</v>
      </c>
      <c r="CO886">
        <v>0</v>
      </c>
      <c r="CP886">
        <v>0</v>
      </c>
      <c r="CQ886">
        <v>0</v>
      </c>
      <c r="CR886">
        <v>0</v>
      </c>
      <c r="CS886">
        <v>0</v>
      </c>
      <c r="CT886">
        <v>0</v>
      </c>
      <c r="CU886">
        <v>0</v>
      </c>
      <c r="CV886">
        <v>0</v>
      </c>
      <c r="CW886">
        <v>0</v>
      </c>
      <c r="CX886">
        <v>0</v>
      </c>
      <c r="CY886">
        <v>0</v>
      </c>
      <c r="CZ886">
        <v>0</v>
      </c>
      <c r="DA886">
        <v>0</v>
      </c>
      <c r="DB886">
        <v>0</v>
      </c>
      <c r="DC886">
        <v>0</v>
      </c>
      <c r="DD886">
        <v>0</v>
      </c>
      <c r="DE886">
        <v>0</v>
      </c>
      <c r="DF886">
        <v>0</v>
      </c>
      <c r="DG886">
        <v>0</v>
      </c>
      <c r="DH886">
        <v>0</v>
      </c>
      <c r="DI886">
        <v>0</v>
      </c>
      <c r="DJ886">
        <v>0</v>
      </c>
      <c r="DK886">
        <v>0</v>
      </c>
      <c r="DL886">
        <v>0</v>
      </c>
      <c r="DM886">
        <v>0</v>
      </c>
      <c r="DN886">
        <v>0</v>
      </c>
      <c r="DO886">
        <v>0</v>
      </c>
      <c r="DP886">
        <v>0</v>
      </c>
      <c r="DQ886">
        <v>0</v>
      </c>
      <c r="DR886">
        <v>0</v>
      </c>
      <c r="DS886">
        <v>0</v>
      </c>
      <c r="DT886">
        <v>0</v>
      </c>
      <c r="DU886">
        <v>0</v>
      </c>
      <c r="DV886">
        <v>0</v>
      </c>
      <c r="DW886">
        <v>0</v>
      </c>
      <c r="DX886">
        <v>0</v>
      </c>
      <c r="DY886">
        <v>0</v>
      </c>
      <c r="DZ886">
        <v>0</v>
      </c>
      <c r="EA886">
        <v>0</v>
      </c>
      <c r="EB886">
        <v>0</v>
      </c>
      <c r="EC886">
        <v>0</v>
      </c>
      <c r="ED886">
        <v>0</v>
      </c>
      <c r="EE886">
        <v>0</v>
      </c>
      <c r="EF886">
        <v>0</v>
      </c>
      <c r="EG886">
        <v>0</v>
      </c>
      <c r="EH886">
        <v>0</v>
      </c>
      <c r="EI886">
        <v>0</v>
      </c>
      <c r="EJ886">
        <v>0</v>
      </c>
      <c r="EK886">
        <v>0</v>
      </c>
      <c r="EL886">
        <v>0</v>
      </c>
      <c r="EM886">
        <v>0</v>
      </c>
      <c r="EN886">
        <v>0</v>
      </c>
      <c r="EO886">
        <v>0</v>
      </c>
      <c r="EP886">
        <v>0</v>
      </c>
      <c r="EQ886">
        <v>0</v>
      </c>
      <c r="ER886">
        <v>0</v>
      </c>
      <c r="ES886">
        <v>0</v>
      </c>
    </row>
    <row r="887" spans="1:149" hidden="1" x14ac:dyDescent="0.3">
      <c r="A887" t="s">
        <v>148</v>
      </c>
      <c r="B887" t="s">
        <v>1033</v>
      </c>
      <c r="C887" t="s">
        <v>1918</v>
      </c>
      <c r="D887" t="s">
        <v>592</v>
      </c>
      <c r="E887" t="s">
        <v>593</v>
      </c>
      <c r="F887" t="s">
        <v>1451</v>
      </c>
      <c r="G887" t="str">
        <f>VLOOKUP(L887,'[3]Locn Lookup 2'!G:H,2,FALSE)</f>
        <v>117 -  HAVEMEYER</v>
      </c>
      <c r="H887" t="str">
        <f t="shared" si="43"/>
        <v>12141117 -  HAVEMEYER</v>
      </c>
      <c r="I887" t="s">
        <v>154</v>
      </c>
      <c r="J887" t="s">
        <v>155</v>
      </c>
      <c r="L887" s="3">
        <v>117</v>
      </c>
      <c r="M887" t="s">
        <v>1028</v>
      </c>
      <c r="N887" t="s">
        <v>1919</v>
      </c>
      <c r="O887" t="s">
        <v>592</v>
      </c>
      <c r="P887" t="s">
        <v>158</v>
      </c>
      <c r="Q887" t="s">
        <v>307</v>
      </c>
      <c r="R887">
        <v>0</v>
      </c>
      <c r="S887">
        <v>0</v>
      </c>
      <c r="T887">
        <v>0</v>
      </c>
      <c r="U887">
        <v>0</v>
      </c>
      <c r="V887">
        <v>0</v>
      </c>
      <c r="W887">
        <v>0</v>
      </c>
      <c r="X887">
        <v>0</v>
      </c>
      <c r="Y887">
        <v>0</v>
      </c>
      <c r="Z887">
        <v>0</v>
      </c>
      <c r="AA887">
        <v>0</v>
      </c>
      <c r="AB887">
        <v>36000</v>
      </c>
      <c r="AC887">
        <v>0</v>
      </c>
      <c r="AD887">
        <v>-1.0900000000000001</v>
      </c>
      <c r="AE887">
        <f t="shared" si="44"/>
        <v>-1.0900000000000001</v>
      </c>
      <c r="AF887">
        <v>35998.910000000003</v>
      </c>
      <c r="AG887">
        <v>35998.910000000003</v>
      </c>
      <c r="AH887">
        <v>0</v>
      </c>
      <c r="AI887">
        <v>100</v>
      </c>
      <c r="AJ887">
        <v>0</v>
      </c>
      <c r="AK887">
        <v>0</v>
      </c>
      <c r="AL887">
        <v>0</v>
      </c>
      <c r="AM887">
        <v>0</v>
      </c>
      <c r="AN887">
        <v>0</v>
      </c>
      <c r="AO887">
        <v>0</v>
      </c>
      <c r="AP887">
        <v>0</v>
      </c>
      <c r="AQ887">
        <v>0</v>
      </c>
      <c r="AR887">
        <v>0</v>
      </c>
      <c r="AS887">
        <v>0</v>
      </c>
      <c r="AT887">
        <v>0</v>
      </c>
      <c r="AU887">
        <v>0</v>
      </c>
      <c r="AV887">
        <v>0</v>
      </c>
      <c r="AW887">
        <v>0</v>
      </c>
      <c r="AX887">
        <v>0</v>
      </c>
      <c r="AY887">
        <v>0</v>
      </c>
      <c r="AZ887" t="s">
        <v>1453</v>
      </c>
      <c r="BA887" t="s">
        <v>1451</v>
      </c>
      <c r="BB887" t="s">
        <v>161</v>
      </c>
      <c r="BC887" t="s">
        <v>161</v>
      </c>
      <c r="BD887" t="s">
        <v>161</v>
      </c>
      <c r="BE887" t="s">
        <v>161</v>
      </c>
      <c r="BF887" t="s">
        <v>159</v>
      </c>
      <c r="BG887" t="s">
        <v>161</v>
      </c>
      <c r="BH887" t="s">
        <v>161</v>
      </c>
      <c r="BI887">
        <v>0</v>
      </c>
      <c r="BJ887" t="s">
        <v>161</v>
      </c>
      <c r="BK887" t="s">
        <v>161</v>
      </c>
      <c r="BL887" t="s">
        <v>1454</v>
      </c>
      <c r="BM887" t="s">
        <v>161</v>
      </c>
      <c r="BO887" t="s">
        <v>161</v>
      </c>
      <c r="BQ887" t="s">
        <v>161</v>
      </c>
      <c r="BS887" t="s">
        <v>161</v>
      </c>
      <c r="BU887" t="s">
        <v>161</v>
      </c>
      <c r="BW887" t="s">
        <v>161</v>
      </c>
      <c r="BX887" t="s">
        <v>161</v>
      </c>
      <c r="BZ887">
        <v>0</v>
      </c>
      <c r="CA887">
        <v>0</v>
      </c>
      <c r="CB887">
        <v>0</v>
      </c>
      <c r="CC887">
        <v>0</v>
      </c>
      <c r="CD887">
        <v>0</v>
      </c>
      <c r="CE887">
        <v>0</v>
      </c>
      <c r="CF887">
        <v>0</v>
      </c>
      <c r="CG887">
        <v>0</v>
      </c>
      <c r="CH887">
        <v>0</v>
      </c>
      <c r="CI887">
        <v>0</v>
      </c>
      <c r="CJ887">
        <v>0</v>
      </c>
      <c r="CK887">
        <v>0</v>
      </c>
      <c r="CL887">
        <v>0</v>
      </c>
      <c r="CM887">
        <v>0</v>
      </c>
      <c r="CN887">
        <v>0</v>
      </c>
      <c r="CO887">
        <v>0</v>
      </c>
      <c r="CP887">
        <v>0</v>
      </c>
      <c r="CQ887">
        <v>0</v>
      </c>
      <c r="CR887">
        <v>0</v>
      </c>
      <c r="CS887">
        <v>0</v>
      </c>
      <c r="CT887">
        <v>0</v>
      </c>
      <c r="CU887">
        <v>0</v>
      </c>
      <c r="CV887">
        <v>0</v>
      </c>
      <c r="CW887">
        <v>0</v>
      </c>
      <c r="CX887">
        <v>0</v>
      </c>
      <c r="CY887">
        <v>0</v>
      </c>
      <c r="CZ887">
        <v>0</v>
      </c>
      <c r="DA887">
        <v>0</v>
      </c>
      <c r="DB887">
        <v>0</v>
      </c>
      <c r="DC887">
        <v>0</v>
      </c>
      <c r="DD887">
        <v>0</v>
      </c>
      <c r="DE887">
        <v>0</v>
      </c>
      <c r="DF887">
        <v>0</v>
      </c>
      <c r="DG887">
        <v>0</v>
      </c>
      <c r="DH887">
        <v>0</v>
      </c>
      <c r="DI887">
        <v>0</v>
      </c>
      <c r="DJ887">
        <v>0</v>
      </c>
      <c r="DK887">
        <v>0</v>
      </c>
      <c r="DL887">
        <v>0</v>
      </c>
      <c r="DM887">
        <v>0</v>
      </c>
      <c r="DN887">
        <v>0</v>
      </c>
      <c r="DO887">
        <v>0</v>
      </c>
      <c r="DP887">
        <v>0</v>
      </c>
      <c r="DQ887">
        <v>0</v>
      </c>
      <c r="DR887">
        <v>0</v>
      </c>
      <c r="DS887">
        <v>0</v>
      </c>
      <c r="DT887">
        <v>0</v>
      </c>
      <c r="DU887">
        <v>0</v>
      </c>
      <c r="DV887">
        <v>2505.88</v>
      </c>
      <c r="DW887">
        <v>0</v>
      </c>
      <c r="DX887">
        <v>-1.0900000000000001</v>
      </c>
      <c r="DY887">
        <v>2504.79</v>
      </c>
      <c r="DZ887">
        <v>2504.79</v>
      </c>
      <c r="EA887">
        <v>0</v>
      </c>
      <c r="EB887">
        <v>0</v>
      </c>
      <c r="EC887">
        <v>100</v>
      </c>
      <c r="ED887">
        <v>36000</v>
      </c>
      <c r="EE887">
        <v>0</v>
      </c>
      <c r="EF887">
        <v>0</v>
      </c>
      <c r="EG887">
        <v>36000</v>
      </c>
      <c r="EH887">
        <v>33494.120000000003</v>
      </c>
      <c r="EI887">
        <v>0</v>
      </c>
      <c r="EJ887">
        <v>2505.88</v>
      </c>
      <c r="EK887">
        <v>93.04</v>
      </c>
      <c r="EL887">
        <v>0</v>
      </c>
      <c r="EM887">
        <v>0</v>
      </c>
      <c r="EN887">
        <v>0</v>
      </c>
      <c r="EO887">
        <v>0</v>
      </c>
      <c r="EP887">
        <v>0</v>
      </c>
      <c r="EQ887">
        <v>0</v>
      </c>
      <c r="ER887">
        <v>0</v>
      </c>
      <c r="ES887">
        <v>0</v>
      </c>
    </row>
    <row r="888" spans="1:149" hidden="1" x14ac:dyDescent="0.3">
      <c r="A888" t="s">
        <v>148</v>
      </c>
      <c r="B888" t="s">
        <v>1033</v>
      </c>
      <c r="C888" t="s">
        <v>1918</v>
      </c>
      <c r="D888" t="s">
        <v>1039</v>
      </c>
      <c r="E888" t="s">
        <v>1040</v>
      </c>
      <c r="F888" t="s">
        <v>1920</v>
      </c>
      <c r="G888" t="str">
        <f>VLOOKUP(L888,'[3]Locn Lookup 2'!G:H,2,FALSE)</f>
        <v>117 -  HAVEMEYER</v>
      </c>
      <c r="H888" t="str">
        <f t="shared" si="43"/>
        <v>13151117 -  HAVEMEYER</v>
      </c>
      <c r="I888" t="s">
        <v>154</v>
      </c>
      <c r="J888" t="s">
        <v>155</v>
      </c>
      <c r="L888" s="3">
        <v>117</v>
      </c>
      <c r="M888" t="s">
        <v>1028</v>
      </c>
      <c r="N888" t="s">
        <v>1921</v>
      </c>
      <c r="O888" t="s">
        <v>1039</v>
      </c>
      <c r="P888" t="s">
        <v>158</v>
      </c>
      <c r="Q888" t="s">
        <v>307</v>
      </c>
      <c r="R888">
        <v>0</v>
      </c>
      <c r="S888">
        <v>0</v>
      </c>
      <c r="T888">
        <v>0</v>
      </c>
      <c r="U888">
        <v>0</v>
      </c>
      <c r="V888">
        <v>0</v>
      </c>
      <c r="W888">
        <v>0</v>
      </c>
      <c r="X888">
        <v>0</v>
      </c>
      <c r="Y888">
        <v>0</v>
      </c>
      <c r="Z888">
        <v>0</v>
      </c>
      <c r="AA888">
        <v>0</v>
      </c>
      <c r="AB888">
        <v>95000</v>
      </c>
      <c r="AC888">
        <v>0</v>
      </c>
      <c r="AD888">
        <v>-4057</v>
      </c>
      <c r="AE888">
        <f t="shared" si="44"/>
        <v>-4057</v>
      </c>
      <c r="AF888">
        <v>90943</v>
      </c>
      <c r="AG888">
        <v>90943</v>
      </c>
      <c r="AH888">
        <v>0</v>
      </c>
      <c r="AI888">
        <v>100</v>
      </c>
      <c r="AJ888">
        <v>0</v>
      </c>
      <c r="AK888">
        <v>0</v>
      </c>
      <c r="AL888">
        <v>0</v>
      </c>
      <c r="AM888">
        <v>0</v>
      </c>
      <c r="AN888">
        <v>0</v>
      </c>
      <c r="AO888">
        <v>0</v>
      </c>
      <c r="AP888">
        <v>0</v>
      </c>
      <c r="AQ888">
        <v>0</v>
      </c>
      <c r="AR888">
        <v>0</v>
      </c>
      <c r="AS888">
        <v>0</v>
      </c>
      <c r="AT888">
        <v>0</v>
      </c>
      <c r="AU888">
        <v>0</v>
      </c>
      <c r="AV888">
        <v>0</v>
      </c>
      <c r="AW888">
        <v>0</v>
      </c>
      <c r="AX888">
        <v>0</v>
      </c>
      <c r="AY888">
        <v>0</v>
      </c>
      <c r="AZ888" t="s">
        <v>1922</v>
      </c>
      <c r="BA888" t="s">
        <v>1920</v>
      </c>
      <c r="BB888" t="s">
        <v>161</v>
      </c>
      <c r="BC888" t="s">
        <v>161</v>
      </c>
      <c r="BD888" t="s">
        <v>161</v>
      </c>
      <c r="BE888" t="s">
        <v>161</v>
      </c>
      <c r="BF888" t="s">
        <v>159</v>
      </c>
      <c r="BG888" t="s">
        <v>161</v>
      </c>
      <c r="BH888" s="4">
        <v>41091</v>
      </c>
      <c r="BI888">
        <v>0</v>
      </c>
      <c r="BJ888" s="4">
        <v>41455</v>
      </c>
      <c r="BK888" t="s">
        <v>161</v>
      </c>
      <c r="BL888" t="s">
        <v>161</v>
      </c>
      <c r="BM888" t="s">
        <v>161</v>
      </c>
      <c r="BO888" t="s">
        <v>161</v>
      </c>
      <c r="BQ888" t="s">
        <v>161</v>
      </c>
      <c r="BS888" t="s">
        <v>161</v>
      </c>
      <c r="BU888" t="s">
        <v>161</v>
      </c>
      <c r="BW888" t="s">
        <v>161</v>
      </c>
      <c r="BX888" t="s">
        <v>161</v>
      </c>
      <c r="BZ888">
        <v>0</v>
      </c>
      <c r="CA888">
        <v>0</v>
      </c>
      <c r="CB888">
        <v>0</v>
      </c>
      <c r="CC888">
        <v>0</v>
      </c>
      <c r="CD888">
        <v>0</v>
      </c>
      <c r="CE888">
        <v>0</v>
      </c>
      <c r="CF888">
        <v>0</v>
      </c>
      <c r="CG888">
        <v>0</v>
      </c>
      <c r="CH888">
        <v>0</v>
      </c>
      <c r="CI888">
        <v>0</v>
      </c>
      <c r="CJ888">
        <v>0</v>
      </c>
      <c r="CK888">
        <v>0</v>
      </c>
      <c r="CL888">
        <v>0</v>
      </c>
      <c r="CM888">
        <v>0</v>
      </c>
      <c r="CN888">
        <v>0</v>
      </c>
      <c r="CO888">
        <v>0</v>
      </c>
      <c r="CP888">
        <v>0</v>
      </c>
      <c r="CQ888">
        <v>0</v>
      </c>
      <c r="CR888">
        <v>0</v>
      </c>
      <c r="CS888">
        <v>0</v>
      </c>
      <c r="CT888">
        <v>0</v>
      </c>
      <c r="CU888">
        <v>0</v>
      </c>
      <c r="CV888">
        <v>0</v>
      </c>
      <c r="CW888">
        <v>0</v>
      </c>
      <c r="CX888">
        <v>0</v>
      </c>
      <c r="CY888">
        <v>0</v>
      </c>
      <c r="CZ888">
        <v>0</v>
      </c>
      <c r="DA888">
        <v>0</v>
      </c>
      <c r="DB888">
        <v>0</v>
      </c>
      <c r="DC888">
        <v>0</v>
      </c>
      <c r="DD888">
        <v>0</v>
      </c>
      <c r="DE888">
        <v>0</v>
      </c>
      <c r="DF888">
        <v>0</v>
      </c>
      <c r="DG888">
        <v>0</v>
      </c>
      <c r="DH888">
        <v>0</v>
      </c>
      <c r="DI888">
        <v>0</v>
      </c>
      <c r="DJ888">
        <v>0</v>
      </c>
      <c r="DK888">
        <v>0</v>
      </c>
      <c r="DL888">
        <v>0</v>
      </c>
      <c r="DM888">
        <v>0</v>
      </c>
      <c r="DN888">
        <v>0</v>
      </c>
      <c r="DO888">
        <v>0</v>
      </c>
      <c r="DP888">
        <v>0</v>
      </c>
      <c r="DQ888">
        <v>0</v>
      </c>
      <c r="DR888">
        <v>0</v>
      </c>
      <c r="DS888">
        <v>0</v>
      </c>
      <c r="DT888">
        <v>0</v>
      </c>
      <c r="DU888">
        <v>0</v>
      </c>
      <c r="DV888">
        <v>95000</v>
      </c>
      <c r="DW888">
        <v>0</v>
      </c>
      <c r="DX888">
        <v>-4057</v>
      </c>
      <c r="DY888">
        <v>90943</v>
      </c>
      <c r="DZ888">
        <v>90943</v>
      </c>
      <c r="EA888">
        <v>0</v>
      </c>
      <c r="EB888">
        <v>0</v>
      </c>
      <c r="EC888">
        <v>100</v>
      </c>
      <c r="ED888">
        <v>0</v>
      </c>
      <c r="EE888">
        <v>0</v>
      </c>
      <c r="EF888">
        <v>0</v>
      </c>
      <c r="EG888">
        <v>0</v>
      </c>
      <c r="EH888">
        <v>0</v>
      </c>
      <c r="EI888">
        <v>0</v>
      </c>
      <c r="EJ888">
        <v>0</v>
      </c>
      <c r="EK888">
        <v>0</v>
      </c>
      <c r="EL888">
        <v>0</v>
      </c>
      <c r="EM888">
        <v>0</v>
      </c>
      <c r="EN888">
        <v>0</v>
      </c>
      <c r="EO888">
        <v>0</v>
      </c>
      <c r="EP888">
        <v>0</v>
      </c>
      <c r="EQ888">
        <v>0</v>
      </c>
      <c r="ER888">
        <v>0</v>
      </c>
      <c r="ES888">
        <v>0</v>
      </c>
    </row>
    <row r="889" spans="1:149" hidden="1" x14ac:dyDescent="0.3">
      <c r="A889" t="s">
        <v>148</v>
      </c>
      <c r="B889" t="s">
        <v>1033</v>
      </c>
      <c r="C889" t="s">
        <v>1918</v>
      </c>
      <c r="D889" t="s">
        <v>1039</v>
      </c>
      <c r="E889" t="s">
        <v>1040</v>
      </c>
      <c r="F889" t="s">
        <v>1923</v>
      </c>
      <c r="G889" t="str">
        <f>VLOOKUP(L889,'[3]Locn Lookup 2'!G:H,2,FALSE)</f>
        <v>117 -  HAVEMEYER</v>
      </c>
      <c r="H889" t="str">
        <f t="shared" si="43"/>
        <v>14155117 -  HAVEMEYER</v>
      </c>
      <c r="I889" t="s">
        <v>154</v>
      </c>
      <c r="J889" t="s">
        <v>155</v>
      </c>
      <c r="L889" s="3">
        <v>117</v>
      </c>
      <c r="M889" t="s">
        <v>1028</v>
      </c>
      <c r="N889" t="s">
        <v>1924</v>
      </c>
      <c r="O889" t="s">
        <v>1039</v>
      </c>
      <c r="P889" t="s">
        <v>158</v>
      </c>
      <c r="Q889" t="s">
        <v>307</v>
      </c>
      <c r="R889">
        <v>0</v>
      </c>
      <c r="S889">
        <v>0</v>
      </c>
      <c r="T889">
        <v>0</v>
      </c>
      <c r="U889">
        <v>0</v>
      </c>
      <c r="V889">
        <v>0</v>
      </c>
      <c r="W889">
        <v>0</v>
      </c>
      <c r="X889">
        <v>0</v>
      </c>
      <c r="Y889">
        <v>0</v>
      </c>
      <c r="Z889">
        <v>0</v>
      </c>
      <c r="AA889">
        <v>0</v>
      </c>
      <c r="AB889">
        <v>95000</v>
      </c>
      <c r="AC889">
        <v>0</v>
      </c>
      <c r="AD889">
        <v>-2</v>
      </c>
      <c r="AE889">
        <f t="shared" si="44"/>
        <v>-2</v>
      </c>
      <c r="AF889">
        <v>94998</v>
      </c>
      <c r="AG889">
        <v>94998</v>
      </c>
      <c r="AH889">
        <v>0</v>
      </c>
      <c r="AI889">
        <v>100</v>
      </c>
      <c r="AJ889">
        <v>0</v>
      </c>
      <c r="AK889">
        <v>0</v>
      </c>
      <c r="AL889">
        <v>0</v>
      </c>
      <c r="AM889">
        <v>0</v>
      </c>
      <c r="AN889">
        <v>0</v>
      </c>
      <c r="AO889">
        <v>0</v>
      </c>
      <c r="AP889">
        <v>0</v>
      </c>
      <c r="AQ889">
        <v>0</v>
      </c>
      <c r="AR889">
        <v>0</v>
      </c>
      <c r="AS889">
        <v>0</v>
      </c>
      <c r="AT889">
        <v>0</v>
      </c>
      <c r="AU889">
        <v>0</v>
      </c>
      <c r="AV889">
        <v>0</v>
      </c>
      <c r="AW889">
        <v>0</v>
      </c>
      <c r="AX889">
        <v>0</v>
      </c>
      <c r="AY889">
        <v>0</v>
      </c>
      <c r="AZ889" t="s">
        <v>1925</v>
      </c>
      <c r="BA889" t="s">
        <v>1923</v>
      </c>
      <c r="BB889" t="s">
        <v>161</v>
      </c>
      <c r="BC889" t="s">
        <v>161</v>
      </c>
      <c r="BD889" t="s">
        <v>161</v>
      </c>
      <c r="BE889" t="s">
        <v>161</v>
      </c>
      <c r="BF889" t="s">
        <v>159</v>
      </c>
      <c r="BG889" t="s">
        <v>161</v>
      </c>
      <c r="BH889" s="4">
        <v>41456</v>
      </c>
      <c r="BI889">
        <v>0</v>
      </c>
      <c r="BJ889" s="4">
        <v>41820</v>
      </c>
      <c r="BK889" t="s">
        <v>161</v>
      </c>
      <c r="BL889" t="s">
        <v>161</v>
      </c>
      <c r="BM889" t="s">
        <v>161</v>
      </c>
      <c r="BO889" t="s">
        <v>161</v>
      </c>
      <c r="BQ889" t="s">
        <v>161</v>
      </c>
      <c r="BS889" t="s">
        <v>161</v>
      </c>
      <c r="BU889" t="s">
        <v>161</v>
      </c>
      <c r="BW889" t="s">
        <v>161</v>
      </c>
      <c r="BX889" t="s">
        <v>161</v>
      </c>
      <c r="BZ889">
        <v>0</v>
      </c>
      <c r="CA889">
        <v>0</v>
      </c>
      <c r="CB889">
        <v>0</v>
      </c>
      <c r="CC889">
        <v>0</v>
      </c>
      <c r="CD889">
        <v>0</v>
      </c>
      <c r="CE889">
        <v>0</v>
      </c>
      <c r="CF889">
        <v>0</v>
      </c>
      <c r="CG889">
        <v>0</v>
      </c>
      <c r="CH889">
        <v>0</v>
      </c>
      <c r="CI889">
        <v>0</v>
      </c>
      <c r="CJ889">
        <v>0</v>
      </c>
      <c r="CK889">
        <v>0</v>
      </c>
      <c r="CL889">
        <v>0</v>
      </c>
      <c r="CM889">
        <v>0</v>
      </c>
      <c r="CN889">
        <v>0</v>
      </c>
      <c r="CO889">
        <v>0</v>
      </c>
      <c r="CP889">
        <v>0</v>
      </c>
      <c r="CQ889">
        <v>0</v>
      </c>
      <c r="CR889">
        <v>0</v>
      </c>
      <c r="CS889">
        <v>0</v>
      </c>
      <c r="CT889">
        <v>0</v>
      </c>
      <c r="CU889">
        <v>0</v>
      </c>
      <c r="CV889">
        <v>0</v>
      </c>
      <c r="CW889">
        <v>0</v>
      </c>
      <c r="CX889">
        <v>0</v>
      </c>
      <c r="CY889">
        <v>0</v>
      </c>
      <c r="CZ889">
        <v>0</v>
      </c>
      <c r="DA889">
        <v>0</v>
      </c>
      <c r="DB889">
        <v>0</v>
      </c>
      <c r="DC889">
        <v>0</v>
      </c>
      <c r="DD889">
        <v>0</v>
      </c>
      <c r="DE889">
        <v>0</v>
      </c>
      <c r="DF889">
        <v>0</v>
      </c>
      <c r="DG889">
        <v>0</v>
      </c>
      <c r="DH889">
        <v>0</v>
      </c>
      <c r="DI889">
        <v>0</v>
      </c>
      <c r="DJ889">
        <v>0</v>
      </c>
      <c r="DK889">
        <v>0</v>
      </c>
      <c r="DL889">
        <v>0</v>
      </c>
      <c r="DM889">
        <v>0</v>
      </c>
      <c r="DN889">
        <v>95000</v>
      </c>
      <c r="DO889">
        <v>0</v>
      </c>
      <c r="DP889">
        <v>-2</v>
      </c>
      <c r="DQ889">
        <v>94998</v>
      </c>
      <c r="DR889">
        <v>94998</v>
      </c>
      <c r="DS889">
        <v>0</v>
      </c>
      <c r="DT889">
        <v>0</v>
      </c>
      <c r="DU889">
        <v>100</v>
      </c>
      <c r="DV889">
        <v>0</v>
      </c>
      <c r="DW889">
        <v>0</v>
      </c>
      <c r="DX889">
        <v>0</v>
      </c>
      <c r="DY889">
        <v>0</v>
      </c>
      <c r="DZ889">
        <v>0</v>
      </c>
      <c r="EA889">
        <v>0</v>
      </c>
      <c r="EB889">
        <v>0</v>
      </c>
      <c r="EC889">
        <v>0</v>
      </c>
      <c r="ED889">
        <v>0</v>
      </c>
      <c r="EE889">
        <v>0</v>
      </c>
      <c r="EF889">
        <v>0</v>
      </c>
      <c r="EG889">
        <v>0</v>
      </c>
      <c r="EH889">
        <v>0</v>
      </c>
      <c r="EI889">
        <v>0</v>
      </c>
      <c r="EJ889">
        <v>0</v>
      </c>
      <c r="EK889">
        <v>0</v>
      </c>
      <c r="EL889">
        <v>0</v>
      </c>
      <c r="EM889">
        <v>0</v>
      </c>
      <c r="EN889">
        <v>0</v>
      </c>
      <c r="EO889">
        <v>0</v>
      </c>
      <c r="EP889">
        <v>0</v>
      </c>
      <c r="EQ889">
        <v>0</v>
      </c>
      <c r="ER889">
        <v>0</v>
      </c>
      <c r="ES889">
        <v>0</v>
      </c>
    </row>
  </sheetData>
  <autoFilter ref="A1:ES889">
    <filterColumn colId="5">
      <filters>
        <filter val="21242"/>
        <filter val="21243"/>
        <filter val="21244"/>
        <filter val="21245"/>
        <filter val="21246"/>
        <filter val="21247"/>
        <filter val="21248"/>
        <filter val="21249"/>
        <filter val="21250"/>
        <filter val="21251"/>
        <filter val="21252"/>
        <filter val="21253"/>
        <filter val="21254"/>
        <filter val="21255"/>
        <filter val="21256"/>
        <filter val="21257"/>
        <filter val="21258"/>
        <filter val="21259"/>
        <filter val="21260"/>
        <filter val="21261"/>
        <filter val="21262"/>
        <filter val="21263"/>
        <filter val="21264"/>
        <filter val="21265"/>
        <filter val="21266"/>
        <filter val="21267"/>
        <filter val="21268"/>
        <filter val="21269"/>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Capital Status Summary</vt:lpstr>
      <vt:lpstr>Capital Status Report</vt:lpstr>
      <vt:lpstr>MUNIS GL Working Doc 01.06</vt:lpstr>
      <vt:lpstr>'Capital Status Report'!Print_Area</vt:lpstr>
      <vt:lpstr>'Capital Status Summary'!Print_Area</vt:lpstr>
      <vt:lpstr>'Capital Status Report'!Print_Titles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Patrica Maranan</dc:creator>
  <cp:lastModifiedBy>Patrica Maranan</cp:lastModifiedBy>
  <dcterms:created xsi:type="dcterms:W3CDTF">2021-02-01T18:21:47Z</dcterms:created>
  <dcterms:modified xsi:type="dcterms:W3CDTF">2021-02-12T17:55:43Z</dcterms:modified>
</cp:coreProperties>
</file>