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72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1" l="1"/>
  <c r="O69" i="1" l="1"/>
  <c r="O33" i="1" l="1"/>
  <c r="P33" i="1" s="1"/>
  <c r="O23" i="1"/>
  <c r="P23" i="1" s="1"/>
  <c r="N35" i="1"/>
  <c r="M35" i="1"/>
  <c r="L35" i="1"/>
  <c r="K35" i="1"/>
  <c r="J35" i="1"/>
  <c r="I35" i="1"/>
  <c r="H35" i="1"/>
  <c r="G35" i="1"/>
  <c r="F35" i="1"/>
  <c r="E35" i="1"/>
  <c r="D35" i="1"/>
  <c r="B35" i="1"/>
  <c r="Q23" i="1" l="1"/>
  <c r="Q33" i="1"/>
  <c r="N73" i="1" l="1"/>
  <c r="O71" i="1"/>
  <c r="Q71" i="1" s="1"/>
  <c r="Q69" i="1"/>
  <c r="O67" i="1"/>
  <c r="Q67" i="1" s="1"/>
  <c r="O65" i="1"/>
  <c r="Q65" i="1" s="1"/>
  <c r="O63" i="1"/>
  <c r="Q63" i="1" s="1"/>
  <c r="O61" i="1"/>
  <c r="Q61" i="1" s="1"/>
  <c r="O31" i="1" l="1"/>
  <c r="Q31" i="1" s="1"/>
  <c r="O29" i="1"/>
  <c r="Q29" i="1" s="1"/>
  <c r="O27" i="1"/>
  <c r="Q27" i="1" s="1"/>
  <c r="Q25" i="1"/>
  <c r="O21" i="1"/>
  <c r="Q21" i="1" s="1"/>
  <c r="O19" i="1"/>
  <c r="Q19" i="1" s="1"/>
  <c r="O17" i="1"/>
  <c r="Q17" i="1" s="1"/>
  <c r="O15" i="1"/>
  <c r="Q15" i="1" l="1"/>
  <c r="Q35" i="1" s="1"/>
  <c r="O35" i="1"/>
  <c r="M73" i="1"/>
  <c r="L73" i="1" l="1"/>
  <c r="K73" i="1" l="1"/>
  <c r="J73" i="1" l="1"/>
  <c r="I73" i="1" l="1"/>
  <c r="H73" i="1" l="1"/>
  <c r="G73" i="1" l="1"/>
  <c r="F73" i="1" l="1"/>
  <c r="P71" i="1" l="1"/>
  <c r="P69" i="1"/>
  <c r="P67" i="1"/>
  <c r="P63" i="1"/>
  <c r="P61" i="1"/>
  <c r="O73" i="1"/>
  <c r="O75" i="1" s="1"/>
  <c r="E73" i="1"/>
  <c r="Q73" i="1" l="1"/>
  <c r="P65" i="1"/>
  <c r="P31" i="1"/>
  <c r="P29" i="1"/>
  <c r="P27" i="1"/>
  <c r="P25" i="1"/>
  <c r="P21" i="1"/>
  <c r="P19" i="1"/>
  <c r="P17" i="1"/>
  <c r="P15" i="1"/>
  <c r="D73" i="1" l="1"/>
  <c r="B73" i="1" l="1"/>
  <c r="N74" i="1" l="1"/>
  <c r="M74" i="1"/>
  <c r="L74" i="1"/>
  <c r="K74" i="1"/>
  <c r="J74" i="1"/>
  <c r="N36" i="1"/>
  <c r="M36" i="1"/>
  <c r="Q36" i="1"/>
  <c r="L36" i="1"/>
  <c r="K36" i="1"/>
  <c r="J36" i="1"/>
  <c r="H36" i="1"/>
  <c r="I36" i="1"/>
  <c r="I74" i="1"/>
  <c r="H74" i="1"/>
  <c r="P73" i="1"/>
  <c r="G74" i="1"/>
  <c r="F74" i="1"/>
  <c r="E74" i="1"/>
  <c r="O74" i="1"/>
  <c r="G36" i="1"/>
  <c r="F36" i="1"/>
  <c r="E36" i="1"/>
  <c r="P35" i="1"/>
  <c r="O36" i="1"/>
  <c r="D36" i="1"/>
  <c r="D74" i="1"/>
</calcChain>
</file>

<file path=xl/sharedStrings.xml><?xml version="1.0" encoding="utf-8"?>
<sst xmlns="http://schemas.openxmlformats.org/spreadsheetml/2006/main" count="137" uniqueCount="43">
  <si>
    <t xml:space="preserve">Salaries </t>
  </si>
  <si>
    <t>Employee Benefits</t>
  </si>
  <si>
    <t>Purchased Services</t>
  </si>
  <si>
    <t>Supplies</t>
  </si>
  <si>
    <t>Capital</t>
  </si>
  <si>
    <t>Approved</t>
  </si>
  <si>
    <t>Budget</t>
  </si>
  <si>
    <t>Expenditures</t>
  </si>
  <si>
    <t>Total Expenditures</t>
  </si>
  <si>
    <t>Revenue</t>
  </si>
  <si>
    <t>Bethlehem</t>
  </si>
  <si>
    <t>Woodbury</t>
  </si>
  <si>
    <t>Vo-Ag Tuition</t>
  </si>
  <si>
    <t>Interest Income</t>
  </si>
  <si>
    <t>Adult Ed Grant</t>
  </si>
  <si>
    <t>Total Revenue</t>
  </si>
  <si>
    <t>Rental Fees</t>
  </si>
  <si>
    <t xml:space="preserve"> </t>
  </si>
  <si>
    <t>September</t>
  </si>
  <si>
    <t>July &amp; August</t>
  </si>
  <si>
    <t>October</t>
  </si>
  <si>
    <t>Expended</t>
  </si>
  <si>
    <t>November</t>
  </si>
  <si>
    <t>December</t>
  </si>
  <si>
    <t>January</t>
  </si>
  <si>
    <t>February</t>
  </si>
  <si>
    <t>March</t>
  </si>
  <si>
    <t>April</t>
  </si>
  <si>
    <t>Special Ed Tuition (Vo-Ag)</t>
  </si>
  <si>
    <t xml:space="preserve">                  </t>
  </si>
  <si>
    <t>May</t>
  </si>
  <si>
    <t>Dues, Insurance, Cap. Res.</t>
  </si>
  <si>
    <t>Through</t>
  </si>
  <si>
    <t>June</t>
  </si>
  <si>
    <t>Variance</t>
  </si>
  <si>
    <t>% Expended</t>
  </si>
  <si>
    <t>Expenditure</t>
  </si>
  <si>
    <t>as a % through</t>
  </si>
  <si>
    <t>PreSchool Tuition</t>
  </si>
  <si>
    <t>Net Revenue vs. Expenditures</t>
  </si>
  <si>
    <t>Vo-Ag ASTE Grant</t>
  </si>
  <si>
    <t>2019-2020</t>
  </si>
  <si>
    <t>Cap.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</si>
</sst>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64" fontId="2" fillId="0" borderId="1" xfId="1" applyNumberFormat="1" applyFont="1" applyBorder="1"/>
    <xf numFmtId="43" fontId="2" fillId="0" borderId="1" xfId="1" applyFont="1" applyBorder="1"/>
    <xf numFmtId="164" fontId="2" fillId="0" borderId="1" xfId="0" applyNumberFormat="1" applyFont="1" applyBorder="1"/>
    <xf numFmtId="10" fontId="2" fillId="0" borderId="1" xfId="2" applyNumberFormat="1" applyFont="1" applyBorder="1"/>
    <xf numFmtId="164" fontId="3" fillId="0" borderId="0" xfId="1" applyNumberFormat="1" applyFont="1"/>
    <xf numFmtId="10" fontId="3" fillId="0" borderId="0" xfId="2" applyNumberFormat="1" applyFont="1"/>
    <xf numFmtId="164" fontId="2" fillId="0" borderId="1" xfId="0" applyNumberFormat="1" applyFont="1" applyFill="1" applyBorder="1"/>
    <xf numFmtId="164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43" fontId="2" fillId="0" borderId="0" xfId="1" applyFont="1"/>
    <xf numFmtId="0" fontId="4" fillId="0" borderId="0" xfId="0" applyFont="1"/>
    <xf numFmtId="164" fontId="2" fillId="0" borderId="1" xfId="1" applyNumberFormat="1" applyFont="1" applyFill="1" applyBorder="1"/>
    <xf numFmtId="164" fontId="2" fillId="0" borderId="0" xfId="1" applyNumberFormat="1" applyFont="1" applyBorder="1"/>
    <xf numFmtId="0" fontId="2" fillId="0" borderId="0" xfId="0" applyFont="1" applyBorder="1"/>
    <xf numFmtId="43" fontId="2" fillId="0" borderId="0" xfId="1" applyFont="1" applyBorder="1"/>
    <xf numFmtId="43" fontId="2" fillId="0" borderId="0" xfId="1" applyFont="1" applyFill="1" applyBorder="1"/>
    <xf numFmtId="43" fontId="0" fillId="0" borderId="0" xfId="1" applyFont="1" applyBorder="1"/>
    <xf numFmtId="164" fontId="2" fillId="0" borderId="0" xfId="0" applyNumberFormat="1" applyFont="1" applyBorder="1"/>
    <xf numFmtId="10" fontId="2" fillId="0" borderId="0" xfId="2" applyNumberFormat="1" applyFont="1" applyBorder="1"/>
    <xf numFmtId="0" fontId="2" fillId="0" borderId="1" xfId="0" applyFont="1" applyBorder="1"/>
    <xf numFmtId="0" fontId="0" fillId="0" borderId="1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97"/>
  <sheetViews>
    <sheetView tabSelected="1" topLeftCell="A11" workbookViewId="0">
      <selection activeCell="O11" sqref="O11:Q11"/>
    </sheetView>
  </sheetViews>
  <sheetFormatPr defaultRowHeight="15" x14ac:dyDescent="0.25"/>
  <cols>
    <col min="1" max="1" width="21.85546875" customWidth="1"/>
    <col min="2" max="2" width="11" customWidth="1"/>
    <col min="3" max="3" width="2.7109375" customWidth="1"/>
    <col min="4" max="4" width="11.42578125" bestFit="1" customWidth="1"/>
    <col min="5" max="5" width="12.28515625" bestFit="1" customWidth="1"/>
    <col min="6" max="8" width="10" bestFit="1" customWidth="1"/>
    <col min="9" max="9" width="10" customWidth="1"/>
    <col min="10" max="10" width="10" bestFit="1" customWidth="1"/>
    <col min="11" max="13" width="10" customWidth="1"/>
    <col min="14" max="14" width="12.5703125" customWidth="1"/>
    <col min="15" max="15" width="12.85546875" customWidth="1"/>
    <col min="16" max="16" width="12.140625" customWidth="1"/>
    <col min="17" max="17" width="11.7109375" bestFit="1" customWidth="1"/>
  </cols>
  <sheetData>
    <row r="4" spans="1:17" x14ac:dyDescent="0.25">
      <c r="K4" t="s">
        <v>17</v>
      </c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 t="s">
        <v>29</v>
      </c>
      <c r="Q7" s="1"/>
    </row>
    <row r="8" spans="1:17" x14ac:dyDescent="0.25">
      <c r="A8" s="1"/>
      <c r="B8" s="1"/>
      <c r="C8" s="1"/>
      <c r="D8" s="1"/>
      <c r="E8" s="1" t="s">
        <v>17</v>
      </c>
      <c r="F8" s="1"/>
      <c r="G8" s="1"/>
      <c r="H8" s="1"/>
      <c r="I8" s="1"/>
      <c r="J8" s="1"/>
      <c r="K8" s="1"/>
      <c r="L8" s="1"/>
      <c r="M8" s="1"/>
      <c r="O8" s="2" t="s">
        <v>41</v>
      </c>
      <c r="P8" s="2" t="s">
        <v>41</v>
      </c>
      <c r="Q8" s="2" t="s">
        <v>41</v>
      </c>
    </row>
    <row r="9" spans="1:17" x14ac:dyDescent="0.25">
      <c r="A9" s="1"/>
      <c r="B9" s="2" t="s">
        <v>41</v>
      </c>
      <c r="C9" s="1"/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41</v>
      </c>
      <c r="M9" s="2" t="s">
        <v>41</v>
      </c>
      <c r="N9" s="2" t="s">
        <v>41</v>
      </c>
      <c r="O9" s="2" t="s">
        <v>15</v>
      </c>
      <c r="P9" s="2" t="s">
        <v>15</v>
      </c>
      <c r="Q9" s="2" t="s">
        <v>9</v>
      </c>
    </row>
    <row r="10" spans="1:17" x14ac:dyDescent="0.25">
      <c r="A10" s="1"/>
      <c r="B10" s="2" t="s">
        <v>5</v>
      </c>
      <c r="C10" s="1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32</v>
      </c>
      <c r="P10" s="3" t="s">
        <v>37</v>
      </c>
      <c r="Q10" s="2" t="s">
        <v>34</v>
      </c>
    </row>
    <row r="11" spans="1:17" x14ac:dyDescent="0.25">
      <c r="A11" s="1"/>
      <c r="B11" s="2" t="s">
        <v>6</v>
      </c>
      <c r="C11" s="1"/>
      <c r="D11" s="4" t="s">
        <v>19</v>
      </c>
      <c r="E11" s="2" t="s">
        <v>18</v>
      </c>
      <c r="F11" s="2" t="s">
        <v>20</v>
      </c>
      <c r="G11" s="2" t="s">
        <v>22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30</v>
      </c>
      <c r="N11" s="2" t="s">
        <v>33</v>
      </c>
      <c r="O11" s="4">
        <v>43738</v>
      </c>
      <c r="P11" s="4">
        <v>43738</v>
      </c>
      <c r="Q11" s="4">
        <v>43738</v>
      </c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1"/>
      <c r="P12" s="1"/>
      <c r="Q12" s="1" t="s">
        <v>17</v>
      </c>
    </row>
    <row r="13" spans="1:17" x14ac:dyDescent="0.25">
      <c r="A13" s="2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O14" s="1"/>
      <c r="P14" s="1"/>
      <c r="Q14" s="1"/>
    </row>
    <row r="15" spans="1:17" x14ac:dyDescent="0.25">
      <c r="A15" s="1" t="s">
        <v>10</v>
      </c>
      <c r="B15" s="5">
        <v>8140223</v>
      </c>
      <c r="C15" s="1"/>
      <c r="D15" s="5">
        <v>1257223</v>
      </c>
      <c r="E15" s="5">
        <v>838000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6">
        <f>D15+E15+F15+G15+H15+I15+J15+K15+L15+M15+N15</f>
        <v>2095223</v>
      </c>
      <c r="P15" s="7">
        <f>O15/B15</f>
        <v>0.25739135156371024</v>
      </c>
      <c r="Q15" s="5">
        <f>O15-B15</f>
        <v>-6045000</v>
      </c>
    </row>
    <row r="16" spans="1:17" x14ac:dyDescent="0.25">
      <c r="A16" s="1"/>
      <c r="B16" s="5"/>
      <c r="C16" s="1"/>
      <c r="D16" s="5"/>
      <c r="E16" s="5"/>
      <c r="F16" s="1"/>
      <c r="G16" s="1"/>
      <c r="H16" s="1"/>
      <c r="I16" s="1"/>
      <c r="J16" s="1"/>
      <c r="K16" s="1"/>
      <c r="L16" s="1"/>
      <c r="M16" s="1"/>
      <c r="O16" s="1"/>
      <c r="P16" s="1"/>
      <c r="Q16" s="5"/>
    </row>
    <row r="17" spans="1:18" x14ac:dyDescent="0.25">
      <c r="A17" s="1" t="s">
        <v>11</v>
      </c>
      <c r="B17" s="5">
        <v>23666535</v>
      </c>
      <c r="C17" s="1"/>
      <c r="D17" s="5">
        <v>3654535</v>
      </c>
      <c r="E17" s="5">
        <v>2438000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6">
        <f>D17+E17+F17+G17+H17+I17+J17+K17+L17+M17+N17</f>
        <v>6092535</v>
      </c>
      <c r="P17" s="7">
        <f>O17/B17</f>
        <v>0.25743248853285872</v>
      </c>
      <c r="Q17" s="5">
        <f>O17-B17</f>
        <v>-17574000</v>
      </c>
    </row>
    <row r="18" spans="1:18" x14ac:dyDescent="0.25">
      <c r="A18" s="1"/>
      <c r="B18" s="5"/>
      <c r="C18" s="1"/>
      <c r="D18" s="5"/>
      <c r="E18" s="5"/>
      <c r="F18" s="1"/>
      <c r="G18" s="1"/>
      <c r="H18" s="1"/>
      <c r="I18" s="1"/>
      <c r="J18" s="1"/>
      <c r="K18" s="1"/>
      <c r="L18" s="1"/>
      <c r="M18" s="1"/>
      <c r="O18" s="1"/>
      <c r="P18" s="1"/>
      <c r="Q18" s="5"/>
    </row>
    <row r="19" spans="1:18" x14ac:dyDescent="0.25">
      <c r="A19" s="1" t="s">
        <v>12</v>
      </c>
      <c r="B19" s="5">
        <v>1603405</v>
      </c>
      <c r="C19" s="1"/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6">
        <f>D19+E19+F19+G19+H19+I19+J19+K19+L19+M19+N19</f>
        <v>0</v>
      </c>
      <c r="P19" s="7">
        <f>O19/B19</f>
        <v>0</v>
      </c>
      <c r="Q19" s="5">
        <f>O19-B19</f>
        <v>-1603405</v>
      </c>
    </row>
    <row r="20" spans="1:18" x14ac:dyDescent="0.25">
      <c r="A20" s="1"/>
      <c r="B20" s="5"/>
      <c r="C20" s="1"/>
      <c r="D20" s="5"/>
      <c r="E20" s="5"/>
      <c r="F20" s="1"/>
      <c r="G20" s="1"/>
      <c r="H20" s="1"/>
      <c r="I20" s="1"/>
      <c r="J20" s="1"/>
      <c r="K20" s="1"/>
      <c r="L20" s="1"/>
      <c r="M20" s="1"/>
      <c r="O20" s="1"/>
      <c r="P20" s="1"/>
      <c r="Q20" s="5"/>
    </row>
    <row r="21" spans="1:18" x14ac:dyDescent="0.25">
      <c r="A21" s="1" t="s">
        <v>28</v>
      </c>
      <c r="B21" s="5">
        <v>300000</v>
      </c>
      <c r="C21" s="1"/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6">
        <f>D21+E21+F21+G21+H21+I21+J21+K21+L21+M21+N21</f>
        <v>0</v>
      </c>
      <c r="P21" s="7">
        <f>O21/B21</f>
        <v>0</v>
      </c>
      <c r="Q21" s="5">
        <f>O21-B21</f>
        <v>-300000</v>
      </c>
    </row>
    <row r="22" spans="1:18" x14ac:dyDescent="0.25">
      <c r="A22" s="1"/>
      <c r="B22" s="5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  <c r="P22" s="7"/>
      <c r="Q22" s="5"/>
    </row>
    <row r="23" spans="1:18" x14ac:dyDescent="0.25">
      <c r="A23" s="1" t="s">
        <v>38</v>
      </c>
      <c r="B23" s="5">
        <v>40000</v>
      </c>
      <c r="C23" s="1"/>
      <c r="D23" s="5">
        <v>32814</v>
      </c>
      <c r="E23" s="5">
        <v>2302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  <c r="N23" s="5"/>
      <c r="O23" s="6">
        <f>D23+E23+F23+G23+H23+I23+J23+K23+L23+M23+N23</f>
        <v>35116</v>
      </c>
      <c r="P23" s="7">
        <f>O23/B23</f>
        <v>0.87790000000000001</v>
      </c>
      <c r="Q23" s="21">
        <f>O23-B23</f>
        <v>-4884</v>
      </c>
    </row>
    <row r="24" spans="1:18" x14ac:dyDescent="0.25">
      <c r="A24" s="1"/>
      <c r="B24" s="5"/>
      <c r="C24" s="1"/>
      <c r="D24" s="5"/>
      <c r="E24" s="5"/>
      <c r="F24" s="1"/>
      <c r="G24" s="1"/>
      <c r="H24" s="1"/>
      <c r="I24" s="1"/>
      <c r="J24" s="1"/>
      <c r="K24" s="1"/>
      <c r="L24" s="1"/>
      <c r="M24" s="1"/>
      <c r="O24" s="1"/>
      <c r="P24" s="1"/>
      <c r="Q24" s="5"/>
    </row>
    <row r="25" spans="1:18" x14ac:dyDescent="0.25">
      <c r="A25" s="1" t="s">
        <v>13</v>
      </c>
      <c r="B25" s="5">
        <v>8000</v>
      </c>
      <c r="C25" s="1"/>
      <c r="D25" s="5">
        <v>898</v>
      </c>
      <c r="E25" s="5">
        <v>642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6">
        <f>D25+E25+F25+G25+H25+I25+J25+K25+L25+M25+N25</f>
        <v>1540</v>
      </c>
      <c r="P25" s="7">
        <f>O25/B25</f>
        <v>0.1925</v>
      </c>
      <c r="Q25" s="5">
        <f>O25-B25</f>
        <v>-6460</v>
      </c>
    </row>
    <row r="26" spans="1:18" x14ac:dyDescent="0.25">
      <c r="A26" s="1"/>
      <c r="B26" s="5"/>
      <c r="C26" s="1"/>
      <c r="D26" s="5"/>
      <c r="E26" s="5"/>
      <c r="F26" s="1"/>
      <c r="G26" s="1"/>
      <c r="H26" s="1"/>
      <c r="I26" s="1"/>
      <c r="J26" s="1"/>
      <c r="K26" s="1"/>
      <c r="L26" s="1"/>
      <c r="M26" s="1"/>
      <c r="O26" s="1"/>
      <c r="P26" s="1"/>
      <c r="Q26" s="5"/>
    </row>
    <row r="27" spans="1:18" x14ac:dyDescent="0.25">
      <c r="A27" s="1" t="s">
        <v>16</v>
      </c>
      <c r="B27" s="5">
        <v>2000</v>
      </c>
      <c r="C27" s="1"/>
      <c r="D27" s="5">
        <v>1200</v>
      </c>
      <c r="E27" s="5">
        <v>800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6">
        <f>D27+E27+F27+G27+H27+I27+J27+K27+L27+M27+N27</f>
        <v>2000</v>
      </c>
      <c r="P27" s="7">
        <f>O27/B27</f>
        <v>1</v>
      </c>
      <c r="Q27" s="5">
        <f>O27-B27</f>
        <v>0</v>
      </c>
    </row>
    <row r="28" spans="1:18" x14ac:dyDescent="0.25">
      <c r="A28" s="1"/>
      <c r="B28" s="5"/>
      <c r="C28" s="1"/>
      <c r="D28" s="5" t="s">
        <v>17</v>
      </c>
      <c r="E28" s="5" t="s">
        <v>17</v>
      </c>
      <c r="F28" s="1"/>
      <c r="G28" s="1"/>
      <c r="H28" s="1"/>
      <c r="I28" s="1"/>
      <c r="J28" s="1"/>
      <c r="K28" s="1"/>
      <c r="L28" s="1"/>
      <c r="M28" s="1"/>
      <c r="O28" s="1"/>
      <c r="P28" s="1"/>
      <c r="Q28" s="5"/>
    </row>
    <row r="29" spans="1:18" x14ac:dyDescent="0.25">
      <c r="A29" s="1" t="s">
        <v>40</v>
      </c>
      <c r="B29" s="5">
        <v>1170201</v>
      </c>
      <c r="C29" s="1"/>
      <c r="D29" s="5">
        <v>350329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6">
        <f>D29+E29+F29+G29+H29+I29+J29+K29+L29+M29+N29</f>
        <v>350329</v>
      </c>
      <c r="P29" s="7">
        <f>O29/B29</f>
        <v>0.29937506462564978</v>
      </c>
      <c r="Q29" s="5">
        <f>O29-B29</f>
        <v>-819872</v>
      </c>
    </row>
    <row r="31" spans="1:18" x14ac:dyDescent="0.25">
      <c r="A31" s="1" t="s">
        <v>14</v>
      </c>
      <c r="B31" s="21">
        <v>5639</v>
      </c>
      <c r="C31" s="22"/>
      <c r="D31" s="21">
        <v>4347</v>
      </c>
      <c r="E31" s="21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4">
        <v>0</v>
      </c>
      <c r="N31" s="25">
        <v>0</v>
      </c>
      <c r="O31" s="26">
        <f>D31+E31+F31+G31+H31+I31+J31+K31+L31+M31+N31</f>
        <v>4347</v>
      </c>
      <c r="P31" s="27">
        <f>O31/B31</f>
        <v>0.77088136194360701</v>
      </c>
      <c r="Q31" s="21">
        <f>O31-B31</f>
        <v>-1292</v>
      </c>
      <c r="R31" t="s">
        <v>17</v>
      </c>
    </row>
    <row r="33" spans="1:17" x14ac:dyDescent="0.25">
      <c r="A33" s="1" t="s">
        <v>42</v>
      </c>
      <c r="B33" s="21">
        <v>320557</v>
      </c>
      <c r="C33" s="1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6">
        <f>D33+E33+F33+G33+H33+I33+J33+K33+L33+M33+N33</f>
        <v>0</v>
      </c>
      <c r="P33" s="7">
        <f>O33/B33</f>
        <v>0</v>
      </c>
      <c r="Q33" s="21">
        <f>O33-B33</f>
        <v>-320557</v>
      </c>
    </row>
    <row r="34" spans="1:17" x14ac:dyDescent="0.25">
      <c r="A34" s="1"/>
      <c r="B34" s="8"/>
      <c r="C34" s="1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9"/>
      <c r="O34" s="28"/>
      <c r="P34" s="28"/>
      <c r="Q34" s="28"/>
    </row>
    <row r="35" spans="1:17" x14ac:dyDescent="0.25">
      <c r="A35" s="2" t="s">
        <v>15</v>
      </c>
      <c r="B35" s="12">
        <f>SUM(B15:B33)</f>
        <v>35256560</v>
      </c>
      <c r="C35" s="1"/>
      <c r="D35" s="12">
        <f t="shared" ref="D35:O35" si="0">SUM(D15:D33)</f>
        <v>5301346</v>
      </c>
      <c r="E35" s="12">
        <f t="shared" si="0"/>
        <v>3279744</v>
      </c>
      <c r="F35" s="12">
        <f t="shared" si="0"/>
        <v>0</v>
      </c>
      <c r="G35" s="12">
        <f t="shared" si="0"/>
        <v>0</v>
      </c>
      <c r="H35" s="12">
        <f t="shared" si="0"/>
        <v>0</v>
      </c>
      <c r="I35" s="12">
        <f t="shared" si="0"/>
        <v>0</v>
      </c>
      <c r="J35" s="12">
        <f t="shared" si="0"/>
        <v>0</v>
      </c>
      <c r="K35" s="12">
        <f t="shared" si="0"/>
        <v>0</v>
      </c>
      <c r="L35" s="12">
        <f t="shared" si="0"/>
        <v>0</v>
      </c>
      <c r="M35" s="12">
        <f t="shared" si="0"/>
        <v>0</v>
      </c>
      <c r="N35" s="12">
        <f t="shared" si="0"/>
        <v>0</v>
      </c>
      <c r="O35" s="12">
        <f t="shared" si="0"/>
        <v>8581090</v>
      </c>
      <c r="P35" s="13">
        <f>O35/B35</f>
        <v>0.24338988262042582</v>
      </c>
      <c r="Q35" s="12">
        <f>SUM(Q15:Q33)</f>
        <v>-26675470</v>
      </c>
    </row>
    <row r="36" spans="1:17" x14ac:dyDescent="0.25">
      <c r="A36" s="1"/>
      <c r="B36" s="5"/>
      <c r="C36" s="1"/>
      <c r="D36" s="7">
        <f>D35/B35</f>
        <v>0.15036481154145498</v>
      </c>
      <c r="E36" s="7">
        <f>E35/B35</f>
        <v>9.3025071078970831E-2</v>
      </c>
      <c r="F36" s="7">
        <f>F35/B35</f>
        <v>0</v>
      </c>
      <c r="G36" s="7">
        <f>G35/B35</f>
        <v>0</v>
      </c>
      <c r="H36" s="7">
        <f>H35/B35</f>
        <v>0</v>
      </c>
      <c r="I36" s="7">
        <f>I35/B35</f>
        <v>0</v>
      </c>
      <c r="J36" s="7">
        <f>J35/B35</f>
        <v>0</v>
      </c>
      <c r="K36" s="7">
        <f>K35/B35</f>
        <v>0</v>
      </c>
      <c r="L36" s="7">
        <f>L35/B35</f>
        <v>0</v>
      </c>
      <c r="M36" s="7">
        <f>M35/B35</f>
        <v>0</v>
      </c>
      <c r="N36" s="7">
        <f>N35/B35</f>
        <v>0</v>
      </c>
      <c r="O36" s="7">
        <f>O35/B35</f>
        <v>0.24338988262042582</v>
      </c>
      <c r="P36" s="1"/>
      <c r="Q36" s="7">
        <f>Q35/B35</f>
        <v>-0.75661011737957418</v>
      </c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7" x14ac:dyDescent="0.25">
      <c r="A55" s="1"/>
      <c r="B55" s="1"/>
      <c r="C55" s="1"/>
      <c r="D55" s="2" t="s">
        <v>41</v>
      </c>
      <c r="E55" s="2" t="s">
        <v>41</v>
      </c>
      <c r="F55" s="2" t="s">
        <v>41</v>
      </c>
      <c r="G55" s="2" t="s">
        <v>41</v>
      </c>
      <c r="H55" s="2" t="s">
        <v>41</v>
      </c>
      <c r="I55" s="2" t="s">
        <v>41</v>
      </c>
      <c r="J55" s="2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2" t="s">
        <v>41</v>
      </c>
    </row>
    <row r="56" spans="1:17" x14ac:dyDescent="0.25">
      <c r="A56" s="1"/>
      <c r="B56" s="2" t="s">
        <v>41</v>
      </c>
      <c r="C56" s="1"/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36</v>
      </c>
    </row>
    <row r="57" spans="1:17" x14ac:dyDescent="0.25">
      <c r="A57" s="1"/>
      <c r="B57" s="2" t="s">
        <v>5</v>
      </c>
      <c r="C57" s="1"/>
      <c r="D57" s="2" t="s">
        <v>21</v>
      </c>
      <c r="E57" s="2" t="s">
        <v>21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21</v>
      </c>
      <c r="L57" s="2" t="s">
        <v>21</v>
      </c>
      <c r="M57" s="2" t="s">
        <v>21</v>
      </c>
      <c r="N57" s="2" t="s">
        <v>21</v>
      </c>
      <c r="O57" s="2" t="s">
        <v>21</v>
      </c>
      <c r="P57" s="2" t="s">
        <v>35</v>
      </c>
      <c r="Q57" s="2" t="s">
        <v>34</v>
      </c>
    </row>
    <row r="58" spans="1:17" x14ac:dyDescent="0.25">
      <c r="A58" s="1"/>
      <c r="B58" s="2" t="s">
        <v>6</v>
      </c>
      <c r="C58" s="1"/>
      <c r="D58" s="4" t="s">
        <v>19</v>
      </c>
      <c r="E58" s="2" t="s">
        <v>18</v>
      </c>
      <c r="F58" s="2" t="s">
        <v>20</v>
      </c>
      <c r="G58" s="2" t="s">
        <v>22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30</v>
      </c>
      <c r="N58" s="2" t="s">
        <v>33</v>
      </c>
      <c r="O58" s="4">
        <v>43738</v>
      </c>
      <c r="P58" s="4">
        <v>43738</v>
      </c>
      <c r="Q58" s="4">
        <v>43738</v>
      </c>
    </row>
    <row r="59" spans="1:17" x14ac:dyDescent="0.25">
      <c r="A59" s="2" t="s">
        <v>7</v>
      </c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O59" s="1"/>
      <c r="P59" s="2" t="s">
        <v>17</v>
      </c>
      <c r="Q59" s="2" t="s">
        <v>17</v>
      </c>
    </row>
    <row r="60" spans="1:17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O60" s="1"/>
      <c r="P60" s="1"/>
      <c r="Q60" s="5"/>
    </row>
    <row r="61" spans="1:17" x14ac:dyDescent="0.25">
      <c r="A61" s="1" t="s">
        <v>0</v>
      </c>
      <c r="B61" s="5">
        <v>20087757</v>
      </c>
      <c r="C61" s="1"/>
      <c r="D61" s="5">
        <v>877526</v>
      </c>
      <c r="E61" s="5">
        <v>1519976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5">
        <v>0</v>
      </c>
      <c r="N61" s="5">
        <v>0</v>
      </c>
      <c r="O61" s="6">
        <f>D61+E61+F61+G61+H61+I61+J61+K61+L61+M61+N61</f>
        <v>2397502</v>
      </c>
      <c r="P61" s="7">
        <f>O61/B61</f>
        <v>0.11935140394221216</v>
      </c>
      <c r="Q61" s="6">
        <f>O61-B61</f>
        <v>-17690255</v>
      </c>
    </row>
    <row r="62" spans="1:17" x14ac:dyDescent="0.25">
      <c r="A62" s="1"/>
      <c r="B62" s="5"/>
      <c r="C62" s="1"/>
      <c r="D62" s="5"/>
      <c r="E62" s="5"/>
      <c r="F62" s="1"/>
      <c r="G62" s="1"/>
      <c r="H62" s="1"/>
      <c r="I62" s="1" t="s">
        <v>17</v>
      </c>
      <c r="J62" s="1"/>
      <c r="K62" s="1"/>
      <c r="L62" s="1" t="s">
        <v>17</v>
      </c>
      <c r="M62" s="5"/>
      <c r="O62" s="1"/>
      <c r="P62" s="1"/>
      <c r="Q62" s="5"/>
    </row>
    <row r="63" spans="1:17" x14ac:dyDescent="0.25">
      <c r="A63" s="1" t="s">
        <v>1</v>
      </c>
      <c r="B63" s="5">
        <v>5669793</v>
      </c>
      <c r="C63" s="1"/>
      <c r="D63" s="5">
        <v>347742</v>
      </c>
      <c r="E63" s="5">
        <v>776206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5">
        <v>0</v>
      </c>
      <c r="N63" s="5">
        <v>0</v>
      </c>
      <c r="O63" s="6">
        <f>D63+E63+F63+G63+H63+I63+J63+K63+L63+M63+N63</f>
        <v>1123948</v>
      </c>
      <c r="P63" s="7">
        <f>O63/B63</f>
        <v>0.19823439762262926</v>
      </c>
      <c r="Q63" s="6">
        <f>O63-B63</f>
        <v>-4545845</v>
      </c>
    </row>
    <row r="64" spans="1:17" x14ac:dyDescent="0.25">
      <c r="A64" s="1"/>
      <c r="B64" s="5" t="s">
        <v>17</v>
      </c>
      <c r="C64" s="1"/>
      <c r="D64" s="5"/>
      <c r="E64" s="5"/>
      <c r="F64" s="1"/>
      <c r="G64" s="1"/>
      <c r="H64" s="1"/>
      <c r="I64" s="1"/>
      <c r="J64" s="1"/>
      <c r="K64" s="1"/>
      <c r="L64" s="1"/>
      <c r="M64" s="5"/>
      <c r="O64" s="1"/>
      <c r="P64" s="1"/>
      <c r="Q64" s="5"/>
    </row>
    <row r="65" spans="1:17" x14ac:dyDescent="0.25">
      <c r="A65" s="1" t="s">
        <v>2</v>
      </c>
      <c r="B65" s="5">
        <v>6442146</v>
      </c>
      <c r="C65" s="1"/>
      <c r="D65" s="5">
        <v>706337</v>
      </c>
      <c r="E65" s="5">
        <v>788059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5">
        <v>0</v>
      </c>
      <c r="N65" s="5">
        <v>0</v>
      </c>
      <c r="O65" s="6">
        <f>D65+E65+F65+G65+H65+I65+J65+K65+L65+M65+N65</f>
        <v>1494396</v>
      </c>
      <c r="P65" s="7">
        <f>O65/B65</f>
        <v>0.23197176841381739</v>
      </c>
      <c r="Q65" s="6">
        <f>O65-B65</f>
        <v>-4947750</v>
      </c>
    </row>
    <row r="66" spans="1:17" x14ac:dyDescent="0.25">
      <c r="A66" s="1"/>
      <c r="B66" s="5"/>
      <c r="C66" s="1"/>
      <c r="D66" s="5"/>
      <c r="E66" s="5"/>
      <c r="F66" s="1"/>
      <c r="G66" s="1"/>
      <c r="H66" s="1"/>
      <c r="I66" s="1"/>
      <c r="J66" s="1"/>
      <c r="K66" s="1"/>
      <c r="L66" s="1"/>
      <c r="M66" s="5"/>
      <c r="O66" s="1"/>
      <c r="P66" s="1"/>
      <c r="Q66" s="5"/>
    </row>
    <row r="67" spans="1:17" x14ac:dyDescent="0.25">
      <c r="A67" s="1" t="s">
        <v>3</v>
      </c>
      <c r="B67" s="5">
        <v>1003034</v>
      </c>
      <c r="C67" s="1"/>
      <c r="D67" s="5">
        <v>188358</v>
      </c>
      <c r="E67" s="5">
        <v>102905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5">
        <v>0</v>
      </c>
      <c r="N67" s="5">
        <v>0</v>
      </c>
      <c r="O67" s="6">
        <f>D67+E67+F67+G67+H67+I67+J67+K67+L67+M67+N67</f>
        <v>291263</v>
      </c>
      <c r="P67" s="7">
        <f>O67/B67</f>
        <v>0.29038198106943536</v>
      </c>
      <c r="Q67" s="6">
        <f>O67-B67</f>
        <v>-711771</v>
      </c>
    </row>
    <row r="68" spans="1:17" x14ac:dyDescent="0.25">
      <c r="A68" s="1"/>
      <c r="B68" s="5"/>
      <c r="C68" s="1"/>
      <c r="D68" s="5"/>
      <c r="E68" s="5"/>
      <c r="F68" s="1"/>
      <c r="G68" s="1"/>
      <c r="H68" s="1"/>
      <c r="I68" s="1"/>
      <c r="J68" s="1"/>
      <c r="K68" s="1"/>
      <c r="L68" s="1"/>
      <c r="M68" s="5"/>
      <c r="O68" s="1"/>
      <c r="P68" s="1"/>
      <c r="Q68" s="5"/>
    </row>
    <row r="69" spans="1:17" x14ac:dyDescent="0.25">
      <c r="A69" s="1" t="s">
        <v>4</v>
      </c>
      <c r="B69" s="5">
        <v>681186</v>
      </c>
      <c r="C69" s="1"/>
      <c r="D69" s="5">
        <v>597071</v>
      </c>
      <c r="E69" s="5">
        <v>27405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18">
        <v>0</v>
      </c>
      <c r="L69" s="6">
        <v>0</v>
      </c>
      <c r="M69" s="5">
        <v>0</v>
      </c>
      <c r="N69" s="5">
        <v>0</v>
      </c>
      <c r="O69" s="6">
        <f>D69+E69+F69+G69+H69+I69+J69+K69+L69+M69+N69</f>
        <v>624476</v>
      </c>
      <c r="P69" s="7">
        <f>O69/B69</f>
        <v>0.91674814221079115</v>
      </c>
      <c r="Q69" s="6">
        <f>O69-B69</f>
        <v>-56710</v>
      </c>
    </row>
    <row r="70" spans="1:17" x14ac:dyDescent="0.25">
      <c r="A70" s="1"/>
      <c r="B70" s="5"/>
      <c r="C70" s="1"/>
      <c r="D70" s="5"/>
      <c r="E70" s="5"/>
      <c r="F70" s="1"/>
      <c r="G70" s="1"/>
      <c r="H70" s="1"/>
      <c r="I70" s="1"/>
      <c r="J70" s="1"/>
      <c r="L70" s="1"/>
      <c r="M70" s="5"/>
      <c r="O70" s="1"/>
      <c r="P70" s="1"/>
      <c r="Q70" s="5"/>
    </row>
    <row r="71" spans="1:17" x14ac:dyDescent="0.25">
      <c r="A71" s="1" t="s">
        <v>31</v>
      </c>
      <c r="B71" s="8">
        <v>1372644</v>
      </c>
      <c r="C71" s="1"/>
      <c r="D71" s="8">
        <v>1115605</v>
      </c>
      <c r="E71" s="8">
        <v>5059</v>
      </c>
      <c r="F71" s="10">
        <v>0</v>
      </c>
      <c r="G71" s="10">
        <v>0</v>
      </c>
      <c r="H71" s="14">
        <v>0</v>
      </c>
      <c r="I71" s="14">
        <v>0</v>
      </c>
      <c r="J71" s="14">
        <v>0</v>
      </c>
      <c r="K71" s="14">
        <v>0</v>
      </c>
      <c r="L71" s="9">
        <v>0</v>
      </c>
      <c r="M71" s="8">
        <v>0</v>
      </c>
      <c r="N71" s="20">
        <v>0</v>
      </c>
      <c r="O71" s="10">
        <f>D71+E71+F71+G71+H71+I71+J71+K71+L71+M71+N71</f>
        <v>1120664</v>
      </c>
      <c r="P71" s="11">
        <f>O71/B71</f>
        <v>0.81642727466116483</v>
      </c>
      <c r="Q71" s="10">
        <f>O71-B71</f>
        <v>-251980</v>
      </c>
    </row>
    <row r="72" spans="1:17" x14ac:dyDescent="0.25">
      <c r="A72" s="1"/>
      <c r="B72" s="5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O72" s="1"/>
      <c r="P72" s="1"/>
      <c r="Q72" s="1"/>
    </row>
    <row r="73" spans="1:17" x14ac:dyDescent="0.25">
      <c r="A73" s="2" t="s">
        <v>8</v>
      </c>
      <c r="B73" s="12">
        <f>SUM(B61:B71)</f>
        <v>35256560</v>
      </c>
      <c r="C73" s="1"/>
      <c r="D73" s="12">
        <f t="shared" ref="D73:N73" si="1">SUM(D61:D71)</f>
        <v>3832639</v>
      </c>
      <c r="E73" s="12">
        <f t="shared" si="1"/>
        <v>3219610</v>
      </c>
      <c r="F73" s="12">
        <f t="shared" si="1"/>
        <v>0</v>
      </c>
      <c r="G73" s="12">
        <f t="shared" si="1"/>
        <v>0</v>
      </c>
      <c r="H73" s="12">
        <f t="shared" si="1"/>
        <v>0</v>
      </c>
      <c r="I73" s="12">
        <f t="shared" si="1"/>
        <v>0</v>
      </c>
      <c r="J73" s="12">
        <f t="shared" si="1"/>
        <v>0</v>
      </c>
      <c r="K73" s="12">
        <f t="shared" si="1"/>
        <v>0</v>
      </c>
      <c r="L73" s="12">
        <f t="shared" si="1"/>
        <v>0</v>
      </c>
      <c r="M73" s="12">
        <f t="shared" si="1"/>
        <v>0</v>
      </c>
      <c r="N73" s="12">
        <f t="shared" si="1"/>
        <v>0</v>
      </c>
      <c r="O73" s="12">
        <f>SUM(O61:O71)</f>
        <v>7052249</v>
      </c>
      <c r="P73" s="13">
        <f>O73/B73</f>
        <v>0.2000265766143946</v>
      </c>
      <c r="Q73" s="12">
        <f>SUM(Q61:Q71)</f>
        <v>-28204311</v>
      </c>
    </row>
    <row r="74" spans="1:17" x14ac:dyDescent="0.25">
      <c r="A74" s="1"/>
      <c r="B74" s="1"/>
      <c r="C74" s="1"/>
      <c r="D74" s="7">
        <f>D73/B73</f>
        <v>0.10870711720031677</v>
      </c>
      <c r="E74" s="7">
        <f>E73/B73</f>
        <v>9.1319459414077833E-2</v>
      </c>
      <c r="F74" s="7">
        <f>F73/B73</f>
        <v>0</v>
      </c>
      <c r="G74" s="7">
        <f>G73/B73</f>
        <v>0</v>
      </c>
      <c r="H74" s="7">
        <f>H73/B73</f>
        <v>0</v>
      </c>
      <c r="I74" s="7">
        <f>I73/B73</f>
        <v>0</v>
      </c>
      <c r="J74" s="7">
        <f>J73/B73</f>
        <v>0</v>
      </c>
      <c r="K74" s="7">
        <f>K73/B73</f>
        <v>0</v>
      </c>
      <c r="L74" s="7">
        <f>L73/B73</f>
        <v>0</v>
      </c>
      <c r="M74" s="7">
        <f>M73/B73</f>
        <v>0</v>
      </c>
      <c r="N74" s="7">
        <f>N73/B73</f>
        <v>0</v>
      </c>
      <c r="O74" s="7">
        <f>O73/B73</f>
        <v>0.2000265766143946</v>
      </c>
      <c r="P74" s="1"/>
    </row>
    <row r="75" spans="1:17" x14ac:dyDescent="0.25">
      <c r="A75" s="3" t="s">
        <v>39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O75" s="17">
        <f>O35-O73</f>
        <v>1528841</v>
      </c>
      <c r="P75" s="1"/>
      <c r="Q75" s="1"/>
    </row>
    <row r="76" spans="1: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O76" s="17" t="s">
        <v>17</v>
      </c>
      <c r="P76" s="1"/>
      <c r="Q76" s="6" t="s">
        <v>17</v>
      </c>
    </row>
    <row r="77" spans="1:17" x14ac:dyDescent="0.25">
      <c r="A77" s="1"/>
      <c r="B77" s="2"/>
      <c r="C77" s="1"/>
      <c r="D77" s="1"/>
      <c r="E77" s="2"/>
      <c r="F77" s="1"/>
      <c r="G77" s="1"/>
      <c r="H77" s="1"/>
      <c r="I77" s="1" t="s">
        <v>17</v>
      </c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2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2"/>
      <c r="C79" s="1"/>
      <c r="D79" s="4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8"/>
      <c r="C84" s="18"/>
      <c r="D84" s="1"/>
      <c r="E84" s="1"/>
      <c r="F84" s="1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1"/>
      <c r="F85" s="1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15"/>
      <c r="F86" s="1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16"/>
      <c r="F87" s="1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16"/>
      <c r="F88" s="1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1"/>
      <c r="F89" s="1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1"/>
      <c r="F90" s="1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5"/>
      <c r="C91" s="1"/>
      <c r="D91" s="1"/>
      <c r="E91" s="1"/>
      <c r="F91" s="1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5"/>
      <c r="F92" s="1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5"/>
      <c r="C94" s="1"/>
      <c r="D94" s="1"/>
      <c r="E94" s="5"/>
      <c r="F94" s="1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4:14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</sheetData>
  <pageMargins left="0.7" right="0.7" top="0.75" bottom="0.75" header="0.3" footer="0.3"/>
  <pageSetup paperSize="17" orientation="landscape" r:id="rId1"/>
  <headerFooter>
    <oddHeader>&amp;C&amp;"-,Bold"&amp;14Regional School District 14
Finance Committee
Treasurer's Monthly Report
2019 -2020&amp;R
YTD Monthly report
Quarter ending September 2019</oddHeader>
    <oddFooter>&amp;L&amp;8budgetreportmonthly.mcallister.xls&amp;C&amp;P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2020-05-14T15:46:17Z</cp:lastPrinted>
  <dcterms:created xsi:type="dcterms:W3CDTF">2016-09-02T14:09:28Z</dcterms:created>
  <dcterms:modified xsi:type="dcterms:W3CDTF">2020-05-14T15:46:26Z</dcterms:modified>
</cp:coreProperties>
</file>